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yee\Downloads\"/>
    </mc:Choice>
  </mc:AlternateContent>
  <bookViews>
    <workbookView xWindow="0" yWindow="0" windowWidth="23040" windowHeight="8808" xr2:uid="{00000000-000D-0000-FFFF-FFFF00000000}"/>
  </bookViews>
  <sheets>
    <sheet name="data" sheetId="1" r:id="rId1"/>
    <sheet name="pt1" sheetId="2" r:id="rId2"/>
    <sheet name="pt2" sheetId="3" r:id="rId3"/>
    <sheet name="pt3" sheetId="4" r:id="rId4"/>
    <sheet name="Bonus" sheetId="5" r:id="rId5"/>
  </sheets>
  <definedNames>
    <definedName name="_xlnm._FilterDatabase" localSheetId="0" hidden="1">data!$A$1:$W$4115</definedName>
  </definedNames>
  <calcPr calcId="171027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0" i="2" l="1"/>
  <c r="B30" i="2"/>
  <c r="C30" i="2"/>
  <c r="D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C29" i="2"/>
  <c r="D29" i="2"/>
  <c r="E29" i="2"/>
  <c r="B29" i="2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C34" i="4"/>
  <c r="D34" i="4"/>
  <c r="B34" i="4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B14" i="5"/>
  <c r="B13" i="5"/>
  <c r="B12" i="5"/>
  <c r="E12" i="5" s="1"/>
  <c r="F12" i="5" s="1"/>
  <c r="B11" i="5"/>
  <c r="B10" i="5"/>
  <c r="B9" i="5"/>
  <c r="B8" i="5"/>
  <c r="B7" i="5"/>
  <c r="E7" i="5" s="1"/>
  <c r="B6" i="5"/>
  <c r="B5" i="5"/>
  <c r="B4" i="5"/>
  <c r="B3" i="5"/>
  <c r="R2436" i="1"/>
  <c r="R2700" i="1"/>
  <c r="R2868" i="1"/>
  <c r="R3856" i="1"/>
  <c r="Q1504" i="1"/>
  <c r="R1504" i="1" s="1"/>
  <c r="Q1983" i="1"/>
  <c r="R1983" i="1" s="1"/>
  <c r="Q2148" i="1"/>
  <c r="R2148" i="1" s="1"/>
  <c r="Q2311" i="1"/>
  <c r="R2311" i="1" s="1"/>
  <c r="Q2872" i="1"/>
  <c r="R2872" i="1" s="1"/>
  <c r="Q3047" i="1"/>
  <c r="R3047" i="1" s="1"/>
  <c r="Q3363" i="1"/>
  <c r="R3363" i="1" s="1"/>
  <c r="Q3364" i="1"/>
  <c r="R3364" i="1" s="1"/>
  <c r="Q3400" i="1"/>
  <c r="R3400" i="1" s="1"/>
  <c r="Q3467" i="1"/>
  <c r="R3467" i="1" s="1"/>
  <c r="Q3579" i="1"/>
  <c r="R3579" i="1" s="1"/>
  <c r="Q3701" i="1"/>
  <c r="R3701" i="1" s="1"/>
  <c r="Q3748" i="1"/>
  <c r="R3748" i="1" s="1"/>
  <c r="Q3835" i="1"/>
  <c r="R3835" i="1" s="1"/>
  <c r="Q3855" i="1"/>
  <c r="R3855" i="1" s="1"/>
  <c r="Q3912" i="1"/>
  <c r="R3912" i="1" s="1"/>
  <c r="Q3969" i="1"/>
  <c r="R3969" i="1" s="1"/>
  <c r="Q4095" i="1"/>
  <c r="R4095" i="1" s="1"/>
  <c r="P29" i="1"/>
  <c r="P56" i="1"/>
  <c r="P116" i="1"/>
  <c r="P171" i="1"/>
  <c r="P207" i="1"/>
  <c r="P244" i="1"/>
  <c r="P267" i="1"/>
  <c r="P303" i="1"/>
  <c r="P312" i="1"/>
  <c r="P360" i="1"/>
  <c r="P427" i="1"/>
  <c r="P463" i="1"/>
  <c r="P492" i="1"/>
  <c r="P500" i="1"/>
  <c r="P523" i="1"/>
  <c r="P524" i="1"/>
  <c r="P543" i="1"/>
  <c r="P596" i="1"/>
  <c r="P616" i="1"/>
  <c r="P675" i="1"/>
  <c r="P695" i="1"/>
  <c r="P712" i="1"/>
  <c r="P731" i="1"/>
  <c r="P752" i="1"/>
  <c r="P771" i="1"/>
  <c r="P792" i="1"/>
  <c r="P882" i="1"/>
  <c r="P904" i="1"/>
  <c r="P923" i="1"/>
  <c r="P943" i="1"/>
  <c r="P984" i="1"/>
  <c r="P1007" i="1"/>
  <c r="P1023" i="1"/>
  <c r="P1039" i="1"/>
  <c r="P1087" i="1"/>
  <c r="P1168" i="1"/>
  <c r="P1179" i="1"/>
  <c r="P1199" i="1"/>
  <c r="P1219" i="1"/>
  <c r="P1231" i="1"/>
  <c r="P1264" i="1"/>
  <c r="P1283" i="1"/>
  <c r="P1371" i="1"/>
  <c r="P1411" i="1"/>
  <c r="P1456" i="1"/>
  <c r="P1483" i="1"/>
  <c r="P1488" i="1"/>
  <c r="P1495" i="1"/>
  <c r="P1531" i="1"/>
  <c r="P1551" i="1"/>
  <c r="P1599" i="1"/>
  <c r="P1640" i="1"/>
  <c r="P1679" i="1"/>
  <c r="P1719" i="1"/>
  <c r="P1736" i="1"/>
  <c r="P1763" i="1"/>
  <c r="P1795" i="1"/>
  <c r="P1816" i="1"/>
  <c r="P1915" i="1"/>
  <c r="P1928" i="1"/>
  <c r="P1947" i="1"/>
  <c r="P1968" i="1"/>
  <c r="P2008" i="1"/>
  <c r="P2031" i="1"/>
  <c r="P2059" i="1"/>
  <c r="P2071" i="1"/>
  <c r="P2123" i="1"/>
  <c r="P2172" i="1"/>
  <c r="P2195" i="1"/>
  <c r="P2214" i="1"/>
  <c r="P2252" i="1"/>
  <c r="P2280" i="1"/>
  <c r="P2339" i="1"/>
  <c r="P2363" i="1"/>
  <c r="P2392" i="1"/>
  <c r="P2436" i="1"/>
  <c r="P2456" i="1"/>
  <c r="P2480" i="1"/>
  <c r="P2493" i="1"/>
  <c r="P2516" i="1"/>
  <c r="P2525" i="1"/>
  <c r="P2527" i="1"/>
  <c r="P2544" i="1"/>
  <c r="P2603" i="1"/>
  <c r="P2631" i="1"/>
  <c r="P2640" i="1"/>
  <c r="P2683" i="1"/>
  <c r="P2703" i="1"/>
  <c r="P2728" i="1"/>
  <c r="P2741" i="1"/>
  <c r="P2755" i="1"/>
  <c r="P2783" i="1"/>
  <c r="P2808" i="1"/>
  <c r="P2850" i="1"/>
  <c r="P2887" i="1"/>
  <c r="P2901" i="1"/>
  <c r="P2915" i="1"/>
  <c r="P2923" i="1"/>
  <c r="P2948" i="1"/>
  <c r="P2964" i="1"/>
  <c r="P2992" i="1"/>
  <c r="P2997" i="1"/>
  <c r="P3012" i="1"/>
  <c r="P3028" i="1"/>
  <c r="P3051" i="1"/>
  <c r="P3056" i="1"/>
  <c r="P3061" i="1"/>
  <c r="P3101" i="1"/>
  <c r="P3139" i="1"/>
  <c r="P3167" i="1"/>
  <c r="P3179" i="1"/>
  <c r="P3188" i="1"/>
  <c r="P3203" i="1"/>
  <c r="P3216" i="1"/>
  <c r="P3239" i="1"/>
  <c r="P3247" i="1"/>
  <c r="P3256" i="1"/>
  <c r="P3267" i="1"/>
  <c r="P3295" i="1"/>
  <c r="P3304" i="1"/>
  <c r="P3317" i="1"/>
  <c r="P3320" i="1"/>
  <c r="P3372" i="1"/>
  <c r="P3416" i="1"/>
  <c r="P3433" i="1"/>
  <c r="P3468" i="1"/>
  <c r="P3480" i="1"/>
  <c r="P3505" i="1"/>
  <c r="P3532" i="1"/>
  <c r="P3544" i="1"/>
  <c r="P3588" i="1"/>
  <c r="P3600" i="1"/>
  <c r="P3605" i="1"/>
  <c r="P3649" i="1"/>
  <c r="P3672" i="1"/>
  <c r="P3728" i="1"/>
  <c r="P3736" i="1"/>
  <c r="P3745" i="1"/>
  <c r="P3785" i="1"/>
  <c r="P3844" i="1"/>
  <c r="P3864" i="1"/>
  <c r="P3889" i="1"/>
  <c r="P3893" i="1"/>
  <c r="P3916" i="1"/>
  <c r="P3928" i="1"/>
  <c r="P3984" i="1"/>
  <c r="P3992" i="1"/>
  <c r="P3997" i="1"/>
  <c r="P4036" i="1"/>
  <c r="P4065" i="1"/>
  <c r="P4105" i="1"/>
  <c r="Q3" i="1"/>
  <c r="R3" i="1" s="1"/>
  <c r="Q4" i="1"/>
  <c r="R4" i="1" s="1"/>
  <c r="Q6" i="1"/>
  <c r="R6" i="1" s="1"/>
  <c r="Q12" i="1"/>
  <c r="R12" i="1" s="1"/>
  <c r="Q13" i="1"/>
  <c r="R13" i="1" s="1"/>
  <c r="Q16" i="1"/>
  <c r="R16" i="1" s="1"/>
  <c r="Q20" i="1"/>
  <c r="R20" i="1" s="1"/>
  <c r="Q22" i="1"/>
  <c r="R22" i="1" s="1"/>
  <c r="Q24" i="1"/>
  <c r="R24" i="1" s="1"/>
  <c r="Q29" i="1"/>
  <c r="R29" i="1" s="1"/>
  <c r="Q30" i="1"/>
  <c r="R30" i="1" s="1"/>
  <c r="Q31" i="1"/>
  <c r="R31" i="1" s="1"/>
  <c r="Q38" i="1"/>
  <c r="R38" i="1" s="1"/>
  <c r="Q39" i="1"/>
  <c r="R39" i="1" s="1"/>
  <c r="Q40" i="1"/>
  <c r="R40" i="1" s="1"/>
  <c r="Q43" i="1"/>
  <c r="R43" i="1" s="1"/>
  <c r="Q47" i="1"/>
  <c r="R47" i="1" s="1"/>
  <c r="Q48" i="1"/>
  <c r="R48" i="1" s="1"/>
  <c r="Q50" i="1"/>
  <c r="R50" i="1" s="1"/>
  <c r="Q56" i="1"/>
  <c r="R56" i="1" s="1"/>
  <c r="Q61" i="1"/>
  <c r="R61" i="1" s="1"/>
  <c r="Q66" i="1"/>
  <c r="R66" i="1" s="1"/>
  <c r="Q68" i="1"/>
  <c r="R68" i="1" s="1"/>
  <c r="Q71" i="1"/>
  <c r="R71" i="1" s="1"/>
  <c r="Q76" i="1"/>
  <c r="R76" i="1" s="1"/>
  <c r="Q84" i="1"/>
  <c r="R84" i="1" s="1"/>
  <c r="Q85" i="1"/>
  <c r="R85" i="1" s="1"/>
  <c r="Q94" i="1"/>
  <c r="R94" i="1" s="1"/>
  <c r="Q99" i="1"/>
  <c r="R99" i="1" s="1"/>
  <c r="Q102" i="1"/>
  <c r="R102" i="1" s="1"/>
  <c r="Q104" i="1"/>
  <c r="R104" i="1" s="1"/>
  <c r="Q107" i="1"/>
  <c r="R107" i="1" s="1"/>
  <c r="Q112" i="1"/>
  <c r="R112" i="1" s="1"/>
  <c r="Q116" i="1"/>
  <c r="R116" i="1" s="1"/>
  <c r="Q120" i="1"/>
  <c r="R120" i="1" s="1"/>
  <c r="Q131" i="1"/>
  <c r="R131" i="1" s="1"/>
  <c r="Q141" i="1"/>
  <c r="R141" i="1" s="1"/>
  <c r="Q143" i="1"/>
  <c r="R143" i="1" s="1"/>
  <c r="Q144" i="1"/>
  <c r="R144" i="1" s="1"/>
  <c r="Q149" i="1"/>
  <c r="R149" i="1" s="1"/>
  <c r="Q154" i="1"/>
  <c r="R154" i="1" s="1"/>
  <c r="Q157" i="1"/>
  <c r="R157" i="1" s="1"/>
  <c r="Q159" i="1"/>
  <c r="R159" i="1" s="1"/>
  <c r="Q162" i="1"/>
  <c r="R162" i="1" s="1"/>
  <c r="Q171" i="1"/>
  <c r="R171" i="1" s="1"/>
  <c r="Q172" i="1"/>
  <c r="R172" i="1" s="1"/>
  <c r="Q175" i="1"/>
  <c r="R175" i="1" s="1"/>
  <c r="Q180" i="1"/>
  <c r="R180" i="1" s="1"/>
  <c r="Q189" i="1"/>
  <c r="R189" i="1" s="1"/>
  <c r="Q190" i="1"/>
  <c r="R190" i="1" s="1"/>
  <c r="Q198" i="1"/>
  <c r="R198" i="1" s="1"/>
  <c r="Q199" i="1"/>
  <c r="R199" i="1" s="1"/>
  <c r="Q203" i="1"/>
  <c r="R203" i="1" s="1"/>
  <c r="Q204" i="1"/>
  <c r="R204" i="1" s="1"/>
  <c r="Q207" i="1"/>
  <c r="R207" i="1" s="1"/>
  <c r="Q208" i="1"/>
  <c r="R208" i="1" s="1"/>
  <c r="Q216" i="1"/>
  <c r="R216" i="1" s="1"/>
  <c r="Q223" i="1"/>
  <c r="R223" i="1" s="1"/>
  <c r="Q226" i="1"/>
  <c r="R226" i="1" s="1"/>
  <c r="Q236" i="1"/>
  <c r="R236" i="1" s="1"/>
  <c r="Q239" i="1"/>
  <c r="R239" i="1" s="1"/>
  <c r="Q242" i="1"/>
  <c r="R242" i="1" s="1"/>
  <c r="Q244" i="1"/>
  <c r="R244" i="1" s="1"/>
  <c r="Q245" i="1"/>
  <c r="R245" i="1" s="1"/>
  <c r="Q248" i="1"/>
  <c r="R248" i="1" s="1"/>
  <c r="Q250" i="1"/>
  <c r="R250" i="1" s="1"/>
  <c r="Q253" i="1"/>
  <c r="R253" i="1" s="1"/>
  <c r="Q254" i="1"/>
  <c r="R254" i="1" s="1"/>
  <c r="Q258" i="1"/>
  <c r="R258" i="1" s="1"/>
  <c r="Q259" i="1"/>
  <c r="R259" i="1" s="1"/>
  <c r="Q260" i="1"/>
  <c r="R260" i="1" s="1"/>
  <c r="Q267" i="1"/>
  <c r="R267" i="1" s="1"/>
  <c r="Q268" i="1"/>
  <c r="R268" i="1" s="1"/>
  <c r="Q272" i="1"/>
  <c r="R272" i="1" s="1"/>
  <c r="Q276" i="1"/>
  <c r="R276" i="1" s="1"/>
  <c r="Q278" i="1"/>
  <c r="R278" i="1" s="1"/>
  <c r="Q280" i="1"/>
  <c r="R280" i="1" s="1"/>
  <c r="Q286" i="1"/>
  <c r="R286" i="1" s="1"/>
  <c r="Q287" i="1"/>
  <c r="R287" i="1" s="1"/>
  <c r="Q291" i="1"/>
  <c r="R291" i="1" s="1"/>
  <c r="Q294" i="1"/>
  <c r="R294" i="1" s="1"/>
  <c r="Q295" i="1"/>
  <c r="R295" i="1" s="1"/>
  <c r="Q296" i="1"/>
  <c r="R296" i="1" s="1"/>
  <c r="Q303" i="1"/>
  <c r="R303" i="1" s="1"/>
  <c r="Q304" i="1"/>
  <c r="R304" i="1" s="1"/>
  <c r="Q312" i="1"/>
  <c r="R312" i="1" s="1"/>
  <c r="Q314" i="1"/>
  <c r="R314" i="1" s="1"/>
  <c r="Q317" i="1"/>
  <c r="R317" i="1" s="1"/>
  <c r="Q324" i="1"/>
  <c r="R324" i="1" s="1"/>
  <c r="Q332" i="1"/>
  <c r="R332" i="1" s="1"/>
  <c r="Q335" i="1"/>
  <c r="R335" i="1" s="1"/>
  <c r="Q340" i="1"/>
  <c r="R340" i="1" s="1"/>
  <c r="Q341" i="1"/>
  <c r="R341" i="1" s="1"/>
  <c r="Q342" i="1"/>
  <c r="R342" i="1" s="1"/>
  <c r="Q350" i="1"/>
  <c r="R350" i="1" s="1"/>
  <c r="Q358" i="1"/>
  <c r="R358" i="1" s="1"/>
  <c r="Q360" i="1"/>
  <c r="R360" i="1" s="1"/>
  <c r="Q363" i="1"/>
  <c r="R363" i="1" s="1"/>
  <c r="Q364" i="1"/>
  <c r="R364" i="1" s="1"/>
  <c r="Q368" i="1"/>
  <c r="R368" i="1" s="1"/>
  <c r="Q376" i="1"/>
  <c r="R376" i="1" s="1"/>
  <c r="Q395" i="1"/>
  <c r="R395" i="1" s="1"/>
  <c r="Q399" i="1"/>
  <c r="R399" i="1" s="1"/>
  <c r="Q408" i="1"/>
  <c r="R408" i="1" s="1"/>
  <c r="Q410" i="1"/>
  <c r="R410" i="1" s="1"/>
  <c r="Q413" i="1"/>
  <c r="R413" i="1" s="1"/>
  <c r="Q414" i="1"/>
  <c r="R414" i="1" s="1"/>
  <c r="Q418" i="1"/>
  <c r="R418" i="1" s="1"/>
  <c r="Q419" i="1"/>
  <c r="R419" i="1" s="1"/>
  <c r="Q423" i="1"/>
  <c r="R423" i="1" s="1"/>
  <c r="Q427" i="1"/>
  <c r="R427" i="1" s="1"/>
  <c r="Q428" i="1"/>
  <c r="R428" i="1" s="1"/>
  <c r="Q436" i="1"/>
  <c r="R436" i="1" s="1"/>
  <c r="Q437" i="1"/>
  <c r="R437" i="1" s="1"/>
  <c r="Q446" i="1"/>
  <c r="R446" i="1" s="1"/>
  <c r="Q452" i="1"/>
  <c r="R452" i="1" s="1"/>
  <c r="Q454" i="1"/>
  <c r="R454" i="1" s="1"/>
  <c r="Q455" i="1"/>
  <c r="R455" i="1" s="1"/>
  <c r="Q459" i="1"/>
  <c r="R459" i="1" s="1"/>
  <c r="Q463" i="1"/>
  <c r="R463" i="1" s="1"/>
  <c r="Q464" i="1"/>
  <c r="R464" i="1" s="1"/>
  <c r="Q468" i="1"/>
  <c r="R468" i="1" s="1"/>
  <c r="Q472" i="1"/>
  <c r="R472" i="1" s="1"/>
  <c r="Q474" i="1"/>
  <c r="R474" i="1" s="1"/>
  <c r="Q479" i="1"/>
  <c r="R479" i="1" s="1"/>
  <c r="Q487" i="1"/>
  <c r="R487" i="1" s="1"/>
  <c r="Q492" i="1"/>
  <c r="R492" i="1" s="1"/>
  <c r="Q495" i="1"/>
  <c r="R495" i="1" s="1"/>
  <c r="Q496" i="1"/>
  <c r="R496" i="1" s="1"/>
  <c r="Q498" i="1"/>
  <c r="R498" i="1" s="1"/>
  <c r="Q500" i="1"/>
  <c r="R500" i="1" s="1"/>
  <c r="Q501" i="1"/>
  <c r="R501" i="1" s="1"/>
  <c r="Q506" i="1"/>
  <c r="R506" i="1" s="1"/>
  <c r="Q507" i="1"/>
  <c r="R507" i="1" s="1"/>
  <c r="Q514" i="1"/>
  <c r="R514" i="1" s="1"/>
  <c r="Q516" i="1"/>
  <c r="R516" i="1" s="1"/>
  <c r="Q518" i="1"/>
  <c r="R518" i="1" s="1"/>
  <c r="Q523" i="1"/>
  <c r="R523" i="1" s="1"/>
  <c r="Q524" i="1"/>
  <c r="R524" i="1" s="1"/>
  <c r="Q525" i="1"/>
  <c r="R525" i="1" s="1"/>
  <c r="Q528" i="1"/>
  <c r="R528" i="1" s="1"/>
  <c r="Q532" i="1"/>
  <c r="R532" i="1" s="1"/>
  <c r="Q534" i="1"/>
  <c r="R534" i="1" s="1"/>
  <c r="Q536" i="1"/>
  <c r="R536" i="1" s="1"/>
  <c r="Q541" i="1"/>
  <c r="R541" i="1" s="1"/>
  <c r="Q542" i="1"/>
  <c r="R542" i="1" s="1"/>
  <c r="Q543" i="1"/>
  <c r="R543" i="1" s="1"/>
  <c r="Q551" i="1"/>
  <c r="R551" i="1" s="1"/>
  <c r="Q552" i="1"/>
  <c r="R552" i="1" s="1"/>
  <c r="Q555" i="1"/>
  <c r="R555" i="1" s="1"/>
  <c r="Q559" i="1"/>
  <c r="R559" i="1" s="1"/>
  <c r="Q562" i="1"/>
  <c r="R562" i="1" s="1"/>
  <c r="Q565" i="1"/>
  <c r="R565" i="1" s="1"/>
  <c r="Q568" i="1"/>
  <c r="R568" i="1" s="1"/>
  <c r="Q573" i="1"/>
  <c r="R573" i="1" s="1"/>
  <c r="Q578" i="1"/>
  <c r="R578" i="1" s="1"/>
  <c r="Q580" i="1"/>
  <c r="R580" i="1" s="1"/>
  <c r="Q588" i="1"/>
  <c r="R588" i="1" s="1"/>
  <c r="Q589" i="1"/>
  <c r="R589" i="1" s="1"/>
  <c r="Q596" i="1"/>
  <c r="R596" i="1" s="1"/>
  <c r="Q597" i="1"/>
  <c r="R597" i="1" s="1"/>
  <c r="Q598" i="1"/>
  <c r="R598" i="1" s="1"/>
  <c r="Q605" i="1"/>
  <c r="R605" i="1" s="1"/>
  <c r="Q606" i="1"/>
  <c r="R606" i="1" s="1"/>
  <c r="Q611" i="1"/>
  <c r="R611" i="1" s="1"/>
  <c r="Q616" i="1"/>
  <c r="R616" i="1" s="1"/>
  <c r="Q622" i="1"/>
  <c r="R622" i="1" s="1"/>
  <c r="Q623" i="1"/>
  <c r="R623" i="1" s="1"/>
  <c r="Q624" i="1"/>
  <c r="R624" i="1" s="1"/>
  <c r="Q631" i="1"/>
  <c r="R631" i="1" s="1"/>
  <c r="Q634" i="1"/>
  <c r="R634" i="1" s="1"/>
  <c r="Q639" i="1"/>
  <c r="R639" i="1" s="1"/>
  <c r="Q646" i="1"/>
  <c r="R646" i="1" s="1"/>
  <c r="Q648" i="1"/>
  <c r="R648" i="1" s="1"/>
  <c r="Q651" i="1"/>
  <c r="R651" i="1" s="1"/>
  <c r="Q654" i="1"/>
  <c r="R654" i="1" s="1"/>
  <c r="Q655" i="1"/>
  <c r="R655" i="1" s="1"/>
  <c r="Q656" i="1"/>
  <c r="R656" i="1" s="1"/>
  <c r="Q658" i="1"/>
  <c r="R658" i="1" s="1"/>
  <c r="Q662" i="1"/>
  <c r="R662" i="1" s="1"/>
  <c r="Q663" i="1"/>
  <c r="R663" i="1" s="1"/>
  <c r="Q664" i="1"/>
  <c r="R664" i="1" s="1"/>
  <c r="Q666" i="1"/>
  <c r="R666" i="1" s="1"/>
  <c r="Q675" i="1"/>
  <c r="R675" i="1" s="1"/>
  <c r="Q680" i="1"/>
  <c r="R680" i="1" s="1"/>
  <c r="Q686" i="1"/>
  <c r="R686" i="1" s="1"/>
  <c r="Q687" i="1"/>
  <c r="R687" i="1" s="1"/>
  <c r="Q688" i="1"/>
  <c r="R688" i="1" s="1"/>
  <c r="Q695" i="1"/>
  <c r="R695" i="1" s="1"/>
  <c r="Q698" i="1"/>
  <c r="R698" i="1" s="1"/>
  <c r="Q699" i="1"/>
  <c r="R699" i="1" s="1"/>
  <c r="Q702" i="1"/>
  <c r="R702" i="1" s="1"/>
  <c r="Q703" i="1"/>
  <c r="R703" i="1" s="1"/>
  <c r="Q710" i="1"/>
  <c r="R710" i="1" s="1"/>
  <c r="Q712" i="1"/>
  <c r="R712" i="1" s="1"/>
  <c r="Q718" i="1"/>
  <c r="R718" i="1" s="1"/>
  <c r="Q720" i="1"/>
  <c r="R720" i="1" s="1"/>
  <c r="Q722" i="1"/>
  <c r="R722" i="1" s="1"/>
  <c r="Q727" i="1"/>
  <c r="R727" i="1" s="1"/>
  <c r="Q728" i="1"/>
  <c r="R728" i="1" s="1"/>
  <c r="Q730" i="1"/>
  <c r="R730" i="1" s="1"/>
  <c r="Q731" i="1"/>
  <c r="R731" i="1" s="1"/>
  <c r="Q734" i="1"/>
  <c r="R734" i="1" s="1"/>
  <c r="Q739" i="1"/>
  <c r="R739" i="1" s="1"/>
  <c r="Q744" i="1"/>
  <c r="R744" i="1" s="1"/>
  <c r="Q750" i="1"/>
  <c r="R750" i="1" s="1"/>
  <c r="Q752" i="1"/>
  <c r="R752" i="1" s="1"/>
  <c r="Q759" i="1"/>
  <c r="R759" i="1" s="1"/>
  <c r="Q762" i="1"/>
  <c r="R762" i="1" s="1"/>
  <c r="Q763" i="1"/>
  <c r="R763" i="1" s="1"/>
  <c r="Q771" i="1"/>
  <c r="R771" i="1" s="1"/>
  <c r="Q774" i="1"/>
  <c r="R774" i="1" s="1"/>
  <c r="Q776" i="1"/>
  <c r="R776" i="1" s="1"/>
  <c r="Q779" i="1"/>
  <c r="R779" i="1" s="1"/>
  <c r="Q782" i="1"/>
  <c r="R782" i="1" s="1"/>
  <c r="Q783" i="1"/>
  <c r="R783" i="1" s="1"/>
  <c r="Q784" i="1"/>
  <c r="R784" i="1" s="1"/>
  <c r="Q786" i="1"/>
  <c r="R786" i="1" s="1"/>
  <c r="Q791" i="1"/>
  <c r="R791" i="1" s="1"/>
  <c r="Q792" i="1"/>
  <c r="R792" i="1" s="1"/>
  <c r="Q794" i="1"/>
  <c r="R794" i="1" s="1"/>
  <c r="Q795" i="1"/>
  <c r="R795" i="1" s="1"/>
  <c r="Q803" i="1"/>
  <c r="R803" i="1" s="1"/>
  <c r="Q808" i="1"/>
  <c r="R808" i="1" s="1"/>
  <c r="Q814" i="1"/>
  <c r="R814" i="1" s="1"/>
  <c r="Q816" i="1"/>
  <c r="R816" i="1" s="1"/>
  <c r="Q822" i="1"/>
  <c r="R822" i="1" s="1"/>
  <c r="Q823" i="1"/>
  <c r="R823" i="1" s="1"/>
  <c r="Q826" i="1"/>
  <c r="R826" i="1" s="1"/>
  <c r="Q827" i="1"/>
  <c r="R827" i="1" s="1"/>
  <c r="Q830" i="1"/>
  <c r="R830" i="1" s="1"/>
  <c r="Q835" i="1"/>
  <c r="R835" i="1" s="1"/>
  <c r="Q838" i="1"/>
  <c r="R838" i="1" s="1"/>
  <c r="Q840" i="1"/>
  <c r="R840" i="1" s="1"/>
  <c r="Q843" i="1"/>
  <c r="R843" i="1" s="1"/>
  <c r="Q846" i="1"/>
  <c r="R846" i="1" s="1"/>
  <c r="Q847" i="1"/>
  <c r="R847" i="1" s="1"/>
  <c r="Q848" i="1"/>
  <c r="R848" i="1" s="1"/>
  <c r="Q850" i="1"/>
  <c r="R850" i="1" s="1"/>
  <c r="Q855" i="1"/>
  <c r="R855" i="1" s="1"/>
  <c r="Q856" i="1"/>
  <c r="R856" i="1" s="1"/>
  <c r="Q858" i="1"/>
  <c r="R858" i="1" s="1"/>
  <c r="Q867" i="1"/>
  <c r="R867" i="1" s="1"/>
  <c r="Q872" i="1"/>
  <c r="R872" i="1" s="1"/>
  <c r="Q878" i="1"/>
  <c r="R878" i="1" s="1"/>
  <c r="Q879" i="1"/>
  <c r="R879" i="1" s="1"/>
  <c r="Q880" i="1"/>
  <c r="R880" i="1" s="1"/>
  <c r="Q882" i="1"/>
  <c r="R882" i="1" s="1"/>
  <c r="Q887" i="1"/>
  <c r="R887" i="1" s="1"/>
  <c r="Q890" i="1"/>
  <c r="R890" i="1" s="1"/>
  <c r="Q891" i="1"/>
  <c r="R891" i="1" s="1"/>
  <c r="Q902" i="1"/>
  <c r="R902" i="1" s="1"/>
  <c r="Q904" i="1"/>
  <c r="R904" i="1" s="1"/>
  <c r="Q907" i="1"/>
  <c r="R907" i="1" s="1"/>
  <c r="Q910" i="1"/>
  <c r="R910" i="1" s="1"/>
  <c r="Q911" i="1"/>
  <c r="R911" i="1" s="1"/>
  <c r="Q912" i="1"/>
  <c r="R912" i="1" s="1"/>
  <c r="Q914" i="1"/>
  <c r="R914" i="1" s="1"/>
  <c r="P916" i="1"/>
  <c r="Q919" i="1"/>
  <c r="R919" i="1" s="1"/>
  <c r="Q920" i="1"/>
  <c r="R920" i="1" s="1"/>
  <c r="Q922" i="1"/>
  <c r="R922" i="1" s="1"/>
  <c r="Q923" i="1"/>
  <c r="R923" i="1" s="1"/>
  <c r="Q926" i="1"/>
  <c r="R926" i="1" s="1"/>
  <c r="Q934" i="1"/>
  <c r="R934" i="1" s="1"/>
  <c r="Q936" i="1"/>
  <c r="R936" i="1" s="1"/>
  <c r="Q942" i="1"/>
  <c r="R942" i="1" s="1"/>
  <c r="Q943" i="1"/>
  <c r="R943" i="1" s="1"/>
  <c r="Q944" i="1"/>
  <c r="R944" i="1" s="1"/>
  <c r="Q954" i="1"/>
  <c r="R954" i="1" s="1"/>
  <c r="Q959" i="1"/>
  <c r="R959" i="1" s="1"/>
  <c r="Q962" i="1"/>
  <c r="R962" i="1" s="1"/>
  <c r="Q963" i="1"/>
  <c r="R963" i="1" s="1"/>
  <c r="P964" i="1"/>
  <c r="Q966" i="1"/>
  <c r="R966" i="1" s="1"/>
  <c r="Q968" i="1"/>
  <c r="R968" i="1" s="1"/>
  <c r="Q974" i="1"/>
  <c r="R974" i="1" s="1"/>
  <c r="Q975" i="1"/>
  <c r="R975" i="1" s="1"/>
  <c r="Q978" i="1"/>
  <c r="R978" i="1" s="1"/>
  <c r="Q984" i="1"/>
  <c r="R984" i="1" s="1"/>
  <c r="Q986" i="1"/>
  <c r="R986" i="1" s="1"/>
  <c r="Q987" i="1"/>
  <c r="R987" i="1" s="1"/>
  <c r="Q995" i="1"/>
  <c r="R995" i="1" s="1"/>
  <c r="Q1000" i="1"/>
  <c r="R1000" i="1" s="1"/>
  <c r="Q1006" i="1"/>
  <c r="R1006" i="1" s="1"/>
  <c r="Q1007" i="1"/>
  <c r="R1007" i="1" s="1"/>
  <c r="Q1008" i="1"/>
  <c r="R1008" i="1" s="1"/>
  <c r="Q1015" i="1"/>
  <c r="R1015" i="1" s="1"/>
  <c r="Q1018" i="1"/>
  <c r="R1018" i="1" s="1"/>
  <c r="Q1019" i="1"/>
  <c r="R1019" i="1" s="1"/>
  <c r="Q1023" i="1"/>
  <c r="R1023" i="1" s="1"/>
  <c r="Q1027" i="1"/>
  <c r="R1027" i="1" s="1"/>
  <c r="Q1030" i="1"/>
  <c r="R1030" i="1" s="1"/>
  <c r="Q1032" i="1"/>
  <c r="R1032" i="1" s="1"/>
  <c r="Q1035" i="1"/>
  <c r="R1035" i="1" s="1"/>
  <c r="Q1038" i="1"/>
  <c r="R1038" i="1" s="1"/>
  <c r="Q1039" i="1"/>
  <c r="R1039" i="1" s="1"/>
  <c r="Q1040" i="1"/>
  <c r="R1040" i="1" s="1"/>
  <c r="Q1042" i="1"/>
  <c r="R1042" i="1" s="1"/>
  <c r="Q1047" i="1"/>
  <c r="R1047" i="1" s="1"/>
  <c r="Q1048" i="1"/>
  <c r="R1048" i="1" s="1"/>
  <c r="Q1050" i="1"/>
  <c r="R1050" i="1" s="1"/>
  <c r="Q1051" i="1"/>
  <c r="R1051" i="1" s="1"/>
  <c r="Q1064" i="1"/>
  <c r="R1064" i="1" s="1"/>
  <c r="Q1070" i="1"/>
  <c r="R1070" i="1" s="1"/>
  <c r="Q1071" i="1"/>
  <c r="R1071" i="1" s="1"/>
  <c r="Q1072" i="1"/>
  <c r="R1072" i="1" s="1"/>
  <c r="Q1082" i="1"/>
  <c r="R1082" i="1" s="1"/>
  <c r="Q1083" i="1"/>
  <c r="R1083" i="1" s="1"/>
  <c r="Q1087" i="1"/>
  <c r="R1087" i="1" s="1"/>
  <c r="Q1091" i="1"/>
  <c r="R1091" i="1" s="1"/>
  <c r="Q1094" i="1"/>
  <c r="R1094" i="1" s="1"/>
  <c r="Q1096" i="1"/>
  <c r="R1096" i="1" s="1"/>
  <c r="Q1098" i="1"/>
  <c r="R1098" i="1" s="1"/>
  <c r="Q1099" i="1"/>
  <c r="R1099" i="1" s="1"/>
  <c r="Q1102" i="1"/>
  <c r="R1102" i="1" s="1"/>
  <c r="Q1103" i="1"/>
  <c r="R1103" i="1" s="1"/>
  <c r="Q1104" i="1"/>
  <c r="R1104" i="1" s="1"/>
  <c r="Q1106" i="1"/>
  <c r="R1106" i="1" s="1"/>
  <c r="Q1111" i="1"/>
  <c r="R1111" i="1" s="1"/>
  <c r="Q1112" i="1"/>
  <c r="R1112" i="1" s="1"/>
  <c r="Q1114" i="1"/>
  <c r="R1114" i="1" s="1"/>
  <c r="Q1115" i="1"/>
  <c r="R1115" i="1" s="1"/>
  <c r="Q1123" i="1"/>
  <c r="R1123" i="1" s="1"/>
  <c r="Q1134" i="1"/>
  <c r="R1134" i="1" s="1"/>
  <c r="Q1135" i="1"/>
  <c r="R1135" i="1" s="1"/>
  <c r="Q1136" i="1"/>
  <c r="R1136" i="1" s="1"/>
  <c r="Q1142" i="1"/>
  <c r="R1142" i="1" s="1"/>
  <c r="Q1143" i="1"/>
  <c r="R1143" i="1" s="1"/>
  <c r="Q1146" i="1"/>
  <c r="R1146" i="1" s="1"/>
  <c r="Q1150" i="1"/>
  <c r="R1150" i="1" s="1"/>
  <c r="Q1151" i="1"/>
  <c r="R1151" i="1" s="1"/>
  <c r="Q1158" i="1"/>
  <c r="R1158" i="1" s="1"/>
  <c r="Q1160" i="1"/>
  <c r="R1160" i="1" s="1"/>
  <c r="Q1163" i="1"/>
  <c r="R1163" i="1" s="1"/>
  <c r="Q1167" i="1"/>
  <c r="R1167" i="1" s="1"/>
  <c r="Q1168" i="1"/>
  <c r="R1168" i="1" s="1"/>
  <c r="Q1170" i="1"/>
  <c r="R1170" i="1" s="1"/>
  <c r="Q1175" i="1"/>
  <c r="R1175" i="1" s="1"/>
  <c r="Q1176" i="1"/>
  <c r="R1176" i="1" s="1"/>
  <c r="Q1178" i="1"/>
  <c r="R1178" i="1" s="1"/>
  <c r="Q1179" i="1"/>
  <c r="R1179" i="1" s="1"/>
  <c r="Q1187" i="1"/>
  <c r="R1187" i="1" s="1"/>
  <c r="Q1192" i="1"/>
  <c r="R1192" i="1" s="1"/>
  <c r="Q1198" i="1"/>
  <c r="R1198" i="1" s="1"/>
  <c r="Q1199" i="1"/>
  <c r="R1199" i="1" s="1"/>
  <c r="Q1200" i="1"/>
  <c r="R1200" i="1" s="1"/>
  <c r="Q1207" i="1"/>
  <c r="R1207" i="1" s="1"/>
  <c r="Q1210" i="1"/>
  <c r="R1210" i="1" s="1"/>
  <c r="Q1215" i="1"/>
  <c r="R1215" i="1" s="1"/>
  <c r="Q1219" i="1"/>
  <c r="R1219" i="1" s="1"/>
  <c r="Q1222" i="1"/>
  <c r="R1222" i="1" s="1"/>
  <c r="Q1224" i="1"/>
  <c r="R1224" i="1" s="1"/>
  <c r="Q1227" i="1"/>
  <c r="R1227" i="1" s="1"/>
  <c r="Q1230" i="1"/>
  <c r="R1230" i="1" s="1"/>
  <c r="Q1231" i="1"/>
  <c r="R1231" i="1" s="1"/>
  <c r="Q1232" i="1"/>
  <c r="R1232" i="1" s="1"/>
  <c r="Q1234" i="1"/>
  <c r="R1234" i="1" s="1"/>
  <c r="Q1240" i="1"/>
  <c r="R1240" i="1" s="1"/>
  <c r="Q1242" i="1"/>
  <c r="R1242" i="1" s="1"/>
  <c r="Q1256" i="1"/>
  <c r="R1256" i="1" s="1"/>
  <c r="Q1262" i="1"/>
  <c r="R1262" i="1" s="1"/>
  <c r="Q1263" i="1"/>
  <c r="R1263" i="1" s="1"/>
  <c r="Q1264" i="1"/>
  <c r="R1264" i="1" s="1"/>
  <c r="Q1271" i="1"/>
  <c r="R1271" i="1" s="1"/>
  <c r="Q1274" i="1"/>
  <c r="R1274" i="1" s="1"/>
  <c r="Q1275" i="1"/>
  <c r="R1275" i="1" s="1"/>
  <c r="Q1283" i="1"/>
  <c r="R1283" i="1" s="1"/>
  <c r="Q1286" i="1"/>
  <c r="R1286" i="1" s="1"/>
  <c r="Q1288" i="1"/>
  <c r="R1288" i="1" s="1"/>
  <c r="Q1294" i="1"/>
  <c r="R1294" i="1" s="1"/>
  <c r="Q1295" i="1"/>
  <c r="R1295" i="1" s="1"/>
  <c r="Q1296" i="1"/>
  <c r="R1296" i="1" s="1"/>
  <c r="Q1298" i="1"/>
  <c r="R1298" i="1" s="1"/>
  <c r="Q1304" i="1"/>
  <c r="R1304" i="1" s="1"/>
  <c r="Q1306" i="1"/>
  <c r="R1306" i="1" s="1"/>
  <c r="Q1307" i="1"/>
  <c r="R1307" i="1" s="1"/>
  <c r="Q1310" i="1"/>
  <c r="R1310" i="1" s="1"/>
  <c r="Q1315" i="1"/>
  <c r="R1315" i="1" s="1"/>
  <c r="Q1318" i="1"/>
  <c r="R1318" i="1" s="1"/>
  <c r="Q1320" i="1"/>
  <c r="R1320" i="1" s="1"/>
  <c r="Q1326" i="1"/>
  <c r="R1326" i="1" s="1"/>
  <c r="Q1328" i="1"/>
  <c r="R1328" i="1" s="1"/>
  <c r="Q1335" i="1"/>
  <c r="R1335" i="1" s="1"/>
  <c r="Q1338" i="1"/>
  <c r="R1338" i="1" s="1"/>
  <c r="Q1339" i="1"/>
  <c r="R1339" i="1" s="1"/>
  <c r="Q1343" i="1"/>
  <c r="R1343" i="1" s="1"/>
  <c r="Q1347" i="1"/>
  <c r="R1347" i="1" s="1"/>
  <c r="Q1350" i="1"/>
  <c r="R1350" i="1" s="1"/>
  <c r="Q1352" i="1"/>
  <c r="R1352" i="1" s="1"/>
  <c r="Q1355" i="1"/>
  <c r="R1355" i="1" s="1"/>
  <c r="Q1358" i="1"/>
  <c r="R1358" i="1" s="1"/>
  <c r="Q1359" i="1"/>
  <c r="R1359" i="1" s="1"/>
  <c r="Q1360" i="1"/>
  <c r="R1360" i="1" s="1"/>
  <c r="Q1362" i="1"/>
  <c r="R1362" i="1" s="1"/>
  <c r="Q1368" i="1"/>
  <c r="R1368" i="1" s="1"/>
  <c r="Q1370" i="1"/>
  <c r="R1370" i="1" s="1"/>
  <c r="Q1371" i="1"/>
  <c r="R1371" i="1" s="1"/>
  <c r="Q1374" i="1"/>
  <c r="R1374" i="1" s="1"/>
  <c r="Q1379" i="1"/>
  <c r="R1379" i="1" s="1"/>
  <c r="Q1384" i="1"/>
  <c r="R1384" i="1" s="1"/>
  <c r="Q1390" i="1"/>
  <c r="R1390" i="1" s="1"/>
  <c r="Q1391" i="1"/>
  <c r="R1391" i="1" s="1"/>
  <c r="Q1392" i="1"/>
  <c r="R1392" i="1" s="1"/>
  <c r="Q1399" i="1"/>
  <c r="R1399" i="1" s="1"/>
  <c r="Q1402" i="1"/>
  <c r="R1402" i="1" s="1"/>
  <c r="Q1407" i="1"/>
  <c r="R1407" i="1" s="1"/>
  <c r="Q1411" i="1"/>
  <c r="R1411" i="1" s="1"/>
  <c r="Q1414" i="1"/>
  <c r="R1414" i="1" s="1"/>
  <c r="Q1416" i="1"/>
  <c r="R1416" i="1" s="1"/>
  <c r="Q1418" i="1"/>
  <c r="R1418" i="1" s="1"/>
  <c r="Q1419" i="1"/>
  <c r="R1419" i="1" s="1"/>
  <c r="Q1422" i="1"/>
  <c r="R1422" i="1" s="1"/>
  <c r="Q1423" i="1"/>
  <c r="R1423" i="1" s="1"/>
  <c r="Q1424" i="1"/>
  <c r="R1424" i="1" s="1"/>
  <c r="Q1426" i="1"/>
  <c r="R1426" i="1" s="1"/>
  <c r="Q1431" i="1"/>
  <c r="R1431" i="1" s="1"/>
  <c r="Q1432" i="1"/>
  <c r="R1432" i="1" s="1"/>
  <c r="Q1434" i="1"/>
  <c r="R1434" i="1" s="1"/>
  <c r="Q1443" i="1"/>
  <c r="R1443" i="1" s="1"/>
  <c r="Q1448" i="1"/>
  <c r="R1448" i="1" s="1"/>
  <c r="Q1454" i="1"/>
  <c r="R1454" i="1" s="1"/>
  <c r="Q1456" i="1"/>
  <c r="R1456" i="1" s="1"/>
  <c r="Q1462" i="1"/>
  <c r="R1462" i="1" s="1"/>
  <c r="Q1463" i="1"/>
  <c r="R1463" i="1" s="1"/>
  <c r="Q1466" i="1"/>
  <c r="R1466" i="1" s="1"/>
  <c r="Q1467" i="1"/>
  <c r="R1467" i="1" s="1"/>
  <c r="Q1471" i="1"/>
  <c r="R1471" i="1" s="1"/>
  <c r="Q1478" i="1"/>
  <c r="R1478" i="1" s="1"/>
  <c r="Q1480" i="1"/>
  <c r="R1480" i="1" s="1"/>
  <c r="Q1483" i="1"/>
  <c r="R1483" i="1" s="1"/>
  <c r="Q1486" i="1"/>
  <c r="R1486" i="1" s="1"/>
  <c r="Q1488" i="1"/>
  <c r="R1488" i="1" s="1"/>
  <c r="Q1490" i="1"/>
  <c r="R1490" i="1" s="1"/>
  <c r="Q1494" i="1"/>
  <c r="R1494" i="1" s="1"/>
  <c r="Q1495" i="1"/>
  <c r="R1495" i="1" s="1"/>
  <c r="Q1496" i="1"/>
  <c r="R1496" i="1" s="1"/>
  <c r="Q1498" i="1"/>
  <c r="R1498" i="1" s="1"/>
  <c r="Q1499" i="1"/>
  <c r="R1499" i="1" s="1"/>
  <c r="P1504" i="1"/>
  <c r="Q1507" i="1"/>
  <c r="R1507" i="1" s="1"/>
  <c r="Q1512" i="1"/>
  <c r="R1512" i="1" s="1"/>
  <c r="Q1518" i="1"/>
  <c r="R1518" i="1" s="1"/>
  <c r="Q1519" i="1"/>
  <c r="R1519" i="1" s="1"/>
  <c r="Q1520" i="1"/>
  <c r="R1520" i="1" s="1"/>
  <c r="P1524" i="1"/>
  <c r="Q1530" i="1"/>
  <c r="R1530" i="1" s="1"/>
  <c r="Q1531" i="1"/>
  <c r="R1531" i="1" s="1"/>
  <c r="Q1535" i="1"/>
  <c r="R1535" i="1" s="1"/>
  <c r="Q1539" i="1"/>
  <c r="R1539" i="1" s="1"/>
  <c r="Q1542" i="1"/>
  <c r="R1542" i="1" s="1"/>
  <c r="Q1544" i="1"/>
  <c r="R1544" i="1" s="1"/>
  <c r="Q1547" i="1"/>
  <c r="R1547" i="1" s="1"/>
  <c r="Q1550" i="1"/>
  <c r="R1550" i="1" s="1"/>
  <c r="Q1551" i="1"/>
  <c r="R1551" i="1" s="1"/>
  <c r="Q1552" i="1"/>
  <c r="R1552" i="1" s="1"/>
  <c r="Q1554" i="1"/>
  <c r="R1554" i="1" s="1"/>
  <c r="Q1559" i="1"/>
  <c r="R1559" i="1" s="1"/>
  <c r="Q1560" i="1"/>
  <c r="R1560" i="1" s="1"/>
  <c r="Q1562" i="1"/>
  <c r="R1562" i="1" s="1"/>
  <c r="Q1563" i="1"/>
  <c r="R1563" i="1" s="1"/>
  <c r="Q1571" i="1"/>
  <c r="R1571" i="1" s="1"/>
  <c r="Q1574" i="1"/>
  <c r="R1574" i="1" s="1"/>
  <c r="Q1576" i="1"/>
  <c r="R1576" i="1" s="1"/>
  <c r="Q1582" i="1"/>
  <c r="R1582" i="1" s="1"/>
  <c r="Q1583" i="1"/>
  <c r="R1583" i="1" s="1"/>
  <c r="Q1584" i="1"/>
  <c r="R1584" i="1" s="1"/>
  <c r="Q1586" i="1"/>
  <c r="R1586" i="1" s="1"/>
  <c r="Q1591" i="1"/>
  <c r="R1591" i="1" s="1"/>
  <c r="Q1594" i="1"/>
  <c r="R1594" i="1" s="1"/>
  <c r="Q1595" i="1"/>
  <c r="R1595" i="1" s="1"/>
  <c r="Q1599" i="1"/>
  <c r="R1599" i="1" s="1"/>
  <c r="Q1603" i="1"/>
  <c r="R1603" i="1" s="1"/>
  <c r="Q1606" i="1"/>
  <c r="R1606" i="1" s="1"/>
  <c r="Q1608" i="1"/>
  <c r="R1608" i="1" s="1"/>
  <c r="Q1611" i="1"/>
  <c r="R1611" i="1" s="1"/>
  <c r="Q1614" i="1"/>
  <c r="R1614" i="1" s="1"/>
  <c r="Q1615" i="1"/>
  <c r="R1615" i="1" s="1"/>
  <c r="Q1616" i="1"/>
  <c r="R1616" i="1" s="1"/>
  <c r="Q1618" i="1"/>
  <c r="R1618" i="1" s="1"/>
  <c r="Q1623" i="1"/>
  <c r="R1623" i="1" s="1"/>
  <c r="Q1624" i="1"/>
  <c r="R1624" i="1" s="1"/>
  <c r="Q1626" i="1"/>
  <c r="R1626" i="1" s="1"/>
  <c r="P1628" i="1"/>
  <c r="Q1634" i="1"/>
  <c r="R1634" i="1" s="1"/>
  <c r="Q1635" i="1"/>
  <c r="R1635" i="1" s="1"/>
  <c r="Q1638" i="1"/>
  <c r="R1638" i="1" s="1"/>
  <c r="Q1640" i="1"/>
  <c r="R1640" i="1" s="1"/>
  <c r="Q1646" i="1"/>
  <c r="R1646" i="1" s="1"/>
  <c r="Q1647" i="1"/>
  <c r="R1647" i="1" s="1"/>
  <c r="Q1648" i="1"/>
  <c r="R1648" i="1" s="1"/>
  <c r="Q1655" i="1"/>
  <c r="R1655" i="1" s="1"/>
  <c r="Q1658" i="1"/>
  <c r="R1658" i="1" s="1"/>
  <c r="P1663" i="1"/>
  <c r="Q1667" i="1"/>
  <c r="R1667" i="1" s="1"/>
  <c r="Q1670" i="1"/>
  <c r="R1670" i="1" s="1"/>
  <c r="Q1672" i="1"/>
  <c r="R1672" i="1" s="1"/>
  <c r="Q1675" i="1"/>
  <c r="R1675" i="1" s="1"/>
  <c r="Q1678" i="1"/>
  <c r="R1678" i="1" s="1"/>
  <c r="Q1679" i="1"/>
  <c r="R1679" i="1" s="1"/>
  <c r="Q1680" i="1"/>
  <c r="R1680" i="1" s="1"/>
  <c r="Q1682" i="1"/>
  <c r="R1682" i="1" s="1"/>
  <c r="Q1686" i="1"/>
  <c r="R1686" i="1" s="1"/>
  <c r="Q1687" i="1"/>
  <c r="R1687" i="1" s="1"/>
  <c r="Q1688" i="1"/>
  <c r="R1688" i="1" s="1"/>
  <c r="Q1690" i="1"/>
  <c r="R1690" i="1" s="1"/>
  <c r="Q1699" i="1"/>
  <c r="R1699" i="1" s="1"/>
  <c r="Q1704" i="1"/>
  <c r="R1704" i="1" s="1"/>
  <c r="P1709" i="1"/>
  <c r="Q1710" i="1"/>
  <c r="R1710" i="1" s="1"/>
  <c r="Q1711" i="1"/>
  <c r="R1711" i="1" s="1"/>
  <c r="Q1712" i="1"/>
  <c r="R1712" i="1" s="1"/>
  <c r="Q1719" i="1"/>
  <c r="R1719" i="1" s="1"/>
  <c r="P1722" i="1"/>
  <c r="Q1723" i="1"/>
  <c r="R1723" i="1" s="1"/>
  <c r="Q1727" i="1"/>
  <c r="R1727" i="1" s="1"/>
  <c r="Q1730" i="1"/>
  <c r="R1730" i="1" s="1"/>
  <c r="Q1731" i="1"/>
  <c r="R1731" i="1" s="1"/>
  <c r="Q1734" i="1"/>
  <c r="R1734" i="1" s="1"/>
  <c r="Q1736" i="1"/>
  <c r="R1736" i="1" s="1"/>
  <c r="Q1742" i="1"/>
  <c r="R1742" i="1" s="1"/>
  <c r="Q1744" i="1"/>
  <c r="R1744" i="1" s="1"/>
  <c r="Q1746" i="1"/>
  <c r="R1746" i="1" s="1"/>
  <c r="P1749" i="1"/>
  <c r="Q1751" i="1"/>
  <c r="R1751" i="1" s="1"/>
  <c r="Q1752" i="1"/>
  <c r="R1752" i="1" s="1"/>
  <c r="Q1754" i="1"/>
  <c r="R1754" i="1" s="1"/>
  <c r="P1760" i="1"/>
  <c r="Q1762" i="1"/>
  <c r="R1762" i="1" s="1"/>
  <c r="Q1763" i="1"/>
  <c r="R1763" i="1" s="1"/>
  <c r="Q1768" i="1"/>
  <c r="R1768" i="1" s="1"/>
  <c r="Q1774" i="1"/>
  <c r="R1774" i="1" s="1"/>
  <c r="Q1776" i="1"/>
  <c r="R1776" i="1" s="1"/>
  <c r="Q1783" i="1"/>
  <c r="R1783" i="1" s="1"/>
  <c r="Q1786" i="1"/>
  <c r="R1786" i="1" s="1"/>
  <c r="Q1787" i="1"/>
  <c r="R1787" i="1" s="1"/>
  <c r="Q1795" i="1"/>
  <c r="R1795" i="1" s="1"/>
  <c r="Q1798" i="1"/>
  <c r="R1798" i="1" s="1"/>
  <c r="Q1800" i="1"/>
  <c r="R1800" i="1" s="1"/>
  <c r="Q1803" i="1"/>
  <c r="R1803" i="1" s="1"/>
  <c r="P1804" i="1"/>
  <c r="Q1806" i="1"/>
  <c r="R1806" i="1" s="1"/>
  <c r="Q1807" i="1"/>
  <c r="R1807" i="1" s="1"/>
  <c r="Q1808" i="1"/>
  <c r="R1808" i="1" s="1"/>
  <c r="Q1810" i="1"/>
  <c r="R1810" i="1" s="1"/>
  <c r="Q1816" i="1"/>
  <c r="R1816" i="1" s="1"/>
  <c r="Q1818" i="1"/>
  <c r="R1818" i="1" s="1"/>
  <c r="Q1819" i="1"/>
  <c r="R1819" i="1" s="1"/>
  <c r="P1824" i="1"/>
  <c r="Q1827" i="1"/>
  <c r="R1827" i="1" s="1"/>
  <c r="Q1832" i="1"/>
  <c r="R1832" i="1" s="1"/>
  <c r="Q1838" i="1"/>
  <c r="R1838" i="1" s="1"/>
  <c r="Q1840" i="1"/>
  <c r="R1840" i="1" s="1"/>
  <c r="Q1846" i="1"/>
  <c r="R1846" i="1" s="1"/>
  <c r="Q1847" i="1"/>
  <c r="R1847" i="1" s="1"/>
  <c r="Q1850" i="1"/>
  <c r="R1850" i="1" s="1"/>
  <c r="Q1851" i="1"/>
  <c r="R1851" i="1" s="1"/>
  <c r="Q1858" i="1"/>
  <c r="R1858" i="1" s="1"/>
  <c r="Q1859" i="1"/>
  <c r="R1859" i="1" s="1"/>
  <c r="Q1862" i="1"/>
  <c r="R1862" i="1" s="1"/>
  <c r="Q1864" i="1"/>
  <c r="R1864" i="1" s="1"/>
  <c r="Q1867" i="1"/>
  <c r="R1867" i="1" s="1"/>
  <c r="P1868" i="1"/>
  <c r="Q1870" i="1"/>
  <c r="R1870" i="1" s="1"/>
  <c r="Q1871" i="1"/>
  <c r="R1871" i="1" s="1"/>
  <c r="Q1872" i="1"/>
  <c r="R1872" i="1" s="1"/>
  <c r="Q1874" i="1"/>
  <c r="R1874" i="1" s="1"/>
  <c r="Q1879" i="1"/>
  <c r="R1879" i="1" s="1"/>
  <c r="Q1880" i="1"/>
  <c r="R1880" i="1" s="1"/>
  <c r="Q1882" i="1"/>
  <c r="R1882" i="1" s="1"/>
  <c r="Q1891" i="1"/>
  <c r="R1891" i="1" s="1"/>
  <c r="P1892" i="1"/>
  <c r="Q1896" i="1"/>
  <c r="R1896" i="1" s="1"/>
  <c r="Q1902" i="1"/>
  <c r="R1902" i="1" s="1"/>
  <c r="Q1903" i="1"/>
  <c r="R1903" i="1" s="1"/>
  <c r="Q1904" i="1"/>
  <c r="R1904" i="1" s="1"/>
  <c r="Q1910" i="1"/>
  <c r="R1910" i="1" s="1"/>
  <c r="Q1911" i="1"/>
  <c r="R1911" i="1" s="1"/>
  <c r="Q1914" i="1"/>
  <c r="R1914" i="1" s="1"/>
  <c r="Q1915" i="1"/>
  <c r="R1915" i="1" s="1"/>
  <c r="Q1926" i="1"/>
  <c r="R1926" i="1" s="1"/>
  <c r="Q1928" i="1"/>
  <c r="R1928" i="1" s="1"/>
  <c r="Q1931" i="1"/>
  <c r="R1931" i="1" s="1"/>
  <c r="Q1935" i="1"/>
  <c r="R1935" i="1" s="1"/>
  <c r="Q1936" i="1"/>
  <c r="R1936" i="1" s="1"/>
  <c r="Q1938" i="1"/>
  <c r="R1938" i="1" s="1"/>
  <c r="Q1943" i="1"/>
  <c r="R1943" i="1" s="1"/>
  <c r="Q1944" i="1"/>
  <c r="R1944" i="1" s="1"/>
  <c r="Q1946" i="1"/>
  <c r="R1946" i="1" s="1"/>
  <c r="Q1947" i="1"/>
  <c r="R1947" i="1" s="1"/>
  <c r="Q1950" i="1"/>
  <c r="R1950" i="1" s="1"/>
  <c r="Q1958" i="1"/>
  <c r="R1958" i="1" s="1"/>
  <c r="Q1960" i="1"/>
  <c r="R1960" i="1" s="1"/>
  <c r="Q1966" i="1"/>
  <c r="R1966" i="1" s="1"/>
  <c r="Q1967" i="1"/>
  <c r="R1967" i="1" s="1"/>
  <c r="Q1968" i="1"/>
  <c r="R1968" i="1" s="1"/>
  <c r="Q1978" i="1"/>
  <c r="R1978" i="1" s="1"/>
  <c r="P1983" i="1"/>
  <c r="Q1986" i="1"/>
  <c r="R1986" i="1" s="1"/>
  <c r="Q1990" i="1"/>
  <c r="R1990" i="1" s="1"/>
  <c r="Q1992" i="1"/>
  <c r="R1992" i="1" s="1"/>
  <c r="Q1994" i="1"/>
  <c r="R1994" i="1" s="1"/>
  <c r="Q1995" i="1"/>
  <c r="R1995" i="1" s="1"/>
  <c r="Q1999" i="1"/>
  <c r="R1999" i="1" s="1"/>
  <c r="Q2002" i="1"/>
  <c r="R2002" i="1" s="1"/>
  <c r="Q2008" i="1"/>
  <c r="R2008" i="1" s="1"/>
  <c r="Q2010" i="1"/>
  <c r="R2010" i="1" s="1"/>
  <c r="Q2011" i="1"/>
  <c r="R2011" i="1" s="1"/>
  <c r="Q2019" i="1"/>
  <c r="R2019" i="1" s="1"/>
  <c r="Q2022" i="1"/>
  <c r="R2022" i="1" s="1"/>
  <c r="Q2024" i="1"/>
  <c r="R2024" i="1" s="1"/>
  <c r="Q2030" i="1"/>
  <c r="R2030" i="1" s="1"/>
  <c r="Q2031" i="1"/>
  <c r="R2031" i="1" s="1"/>
  <c r="Q2032" i="1"/>
  <c r="R2032" i="1" s="1"/>
  <c r="Q2039" i="1"/>
  <c r="R2039" i="1" s="1"/>
  <c r="Q2042" i="1"/>
  <c r="R2042" i="1" s="1"/>
  <c r="Q2043" i="1"/>
  <c r="R2043" i="1" s="1"/>
  <c r="Q2047" i="1"/>
  <c r="R2047" i="1" s="1"/>
  <c r="Q2051" i="1"/>
  <c r="R2051" i="1" s="1"/>
  <c r="Q2054" i="1"/>
  <c r="R2054" i="1" s="1"/>
  <c r="Q2056" i="1"/>
  <c r="R2056" i="1" s="1"/>
  <c r="Q2059" i="1"/>
  <c r="R2059" i="1" s="1"/>
  <c r="Q2062" i="1"/>
  <c r="R2062" i="1" s="1"/>
  <c r="Q2063" i="1"/>
  <c r="R2063" i="1" s="1"/>
  <c r="Q2064" i="1"/>
  <c r="R2064" i="1" s="1"/>
  <c r="Q2071" i="1"/>
  <c r="R2071" i="1" s="1"/>
  <c r="Q2072" i="1"/>
  <c r="R2072" i="1" s="1"/>
  <c r="Q2074" i="1"/>
  <c r="R2074" i="1" s="1"/>
  <c r="Q2075" i="1"/>
  <c r="R2075" i="1" s="1"/>
  <c r="P2079" i="1"/>
  <c r="Q2088" i="1"/>
  <c r="R2088" i="1" s="1"/>
  <c r="Q2094" i="1"/>
  <c r="R2094" i="1" s="1"/>
  <c r="Q2095" i="1"/>
  <c r="R2095" i="1" s="1"/>
  <c r="Q2096" i="1"/>
  <c r="R2096" i="1" s="1"/>
  <c r="P2100" i="1"/>
  <c r="P2104" i="1"/>
  <c r="Q2106" i="1"/>
  <c r="R2106" i="1" s="1"/>
  <c r="Q2107" i="1"/>
  <c r="R2107" i="1" s="1"/>
  <c r="Q2111" i="1"/>
  <c r="R2111" i="1" s="1"/>
  <c r="Q2115" i="1"/>
  <c r="R2115" i="1" s="1"/>
  <c r="Q2118" i="1"/>
  <c r="R2118" i="1" s="1"/>
  <c r="P2120" i="1"/>
  <c r="Q2123" i="1"/>
  <c r="R2123" i="1" s="1"/>
  <c r="Q2126" i="1"/>
  <c r="R2126" i="1" s="1"/>
  <c r="Q2127" i="1"/>
  <c r="R2127" i="1" s="1"/>
  <c r="Q2128" i="1"/>
  <c r="R2128" i="1" s="1"/>
  <c r="Q2130" i="1"/>
  <c r="R2130" i="1" s="1"/>
  <c r="Q2135" i="1"/>
  <c r="R2135" i="1" s="1"/>
  <c r="Q2136" i="1"/>
  <c r="R2136" i="1" s="1"/>
  <c r="Q2138" i="1"/>
  <c r="R2138" i="1" s="1"/>
  <c r="Q2139" i="1"/>
  <c r="R2139" i="1" s="1"/>
  <c r="Q2147" i="1"/>
  <c r="R2147" i="1" s="1"/>
  <c r="P2148" i="1"/>
  <c r="Q2158" i="1"/>
  <c r="R2158" i="1" s="1"/>
  <c r="Q2159" i="1"/>
  <c r="R2159" i="1" s="1"/>
  <c r="Q2160" i="1"/>
  <c r="R2160" i="1" s="1"/>
  <c r="Q2167" i="1"/>
  <c r="R2167" i="1" s="1"/>
  <c r="Q2170" i="1"/>
  <c r="R2170" i="1" s="1"/>
  <c r="Q2171" i="1"/>
  <c r="R2171" i="1" s="1"/>
  <c r="Q2172" i="1"/>
  <c r="R2172" i="1" s="1"/>
  <c r="Q2176" i="1"/>
  <c r="R2176" i="1" s="1"/>
  <c r="Q2183" i="1"/>
  <c r="R2183" i="1" s="1"/>
  <c r="Q2184" i="1"/>
  <c r="R2184" i="1" s="1"/>
  <c r="Q2186" i="1"/>
  <c r="R2186" i="1" s="1"/>
  <c r="Q2187" i="1"/>
  <c r="R2187" i="1" s="1"/>
  <c r="Q2188" i="1"/>
  <c r="R2188" i="1" s="1"/>
  <c r="Q2190" i="1"/>
  <c r="R2190" i="1" s="1"/>
  <c r="Q2192" i="1"/>
  <c r="R2192" i="1" s="1"/>
  <c r="Q2195" i="1"/>
  <c r="R2195" i="1" s="1"/>
  <c r="Q2199" i="1"/>
  <c r="R2199" i="1" s="1"/>
  <c r="Q2202" i="1"/>
  <c r="R2202" i="1" s="1"/>
  <c r="P2203" i="1"/>
  <c r="Q2204" i="1"/>
  <c r="R2204" i="1" s="1"/>
  <c r="Q2208" i="1"/>
  <c r="R2208" i="1" s="1"/>
  <c r="Q2214" i="1"/>
  <c r="R2214" i="1" s="1"/>
  <c r="Q2215" i="1"/>
  <c r="R2215" i="1" s="1"/>
  <c r="Q2216" i="1"/>
  <c r="R2216" i="1" s="1"/>
  <c r="Q2218" i="1"/>
  <c r="R2218" i="1" s="1"/>
  <c r="Q2219" i="1"/>
  <c r="R2219" i="1" s="1"/>
  <c r="Q2220" i="1"/>
  <c r="R2220" i="1" s="1"/>
  <c r="Q2222" i="1"/>
  <c r="R2222" i="1" s="1"/>
  <c r="Q2223" i="1"/>
  <c r="R2223" i="1" s="1"/>
  <c r="Q2224" i="1"/>
  <c r="R2224" i="1" s="1"/>
  <c r="Q2228" i="1"/>
  <c r="R2228" i="1" s="1"/>
  <c r="Q2229" i="1"/>
  <c r="R2229" i="1" s="1"/>
  <c r="Q2230" i="1"/>
  <c r="R2230" i="1" s="1"/>
  <c r="P2231" i="1"/>
  <c r="Q2237" i="1"/>
  <c r="R2237" i="1" s="1"/>
  <c r="Q2238" i="1"/>
  <c r="R2238" i="1" s="1"/>
  <c r="Q2243" i="1"/>
  <c r="R2243" i="1" s="1"/>
  <c r="Q2244" i="1"/>
  <c r="R2244" i="1" s="1"/>
  <c r="Q2250" i="1"/>
  <c r="R2250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8" i="1"/>
  <c r="R2258" i="1" s="1"/>
  <c r="Q2260" i="1"/>
  <c r="R2260" i="1" s="1"/>
  <c r="Q2261" i="1"/>
  <c r="R2261" i="1" s="1"/>
  <c r="Q2264" i="1"/>
  <c r="R2264" i="1" s="1"/>
  <c r="Q2269" i="1"/>
  <c r="R2269" i="1" s="1"/>
  <c r="P2276" i="1"/>
  <c r="Q2278" i="1"/>
  <c r="R2278" i="1" s="1"/>
  <c r="Q2279" i="1"/>
  <c r="R2279" i="1" s="1"/>
  <c r="Q2280" i="1"/>
  <c r="R2280" i="1" s="1"/>
  <c r="Q2282" i="1"/>
  <c r="R2282" i="1" s="1"/>
  <c r="Q2283" i="1"/>
  <c r="R2283" i="1" s="1"/>
  <c r="Q2284" i="1"/>
  <c r="R2284" i="1" s="1"/>
  <c r="Q2288" i="1"/>
  <c r="R2288" i="1" s="1"/>
  <c r="Q2292" i="1"/>
  <c r="R2292" i="1" s="1"/>
  <c r="Q2293" i="1"/>
  <c r="R2293" i="1" s="1"/>
  <c r="Q2294" i="1"/>
  <c r="R2294" i="1" s="1"/>
  <c r="Q2296" i="1"/>
  <c r="R2296" i="1" s="1"/>
  <c r="Q2299" i="1"/>
  <c r="R2299" i="1" s="1"/>
  <c r="Q2301" i="1"/>
  <c r="R2301" i="1" s="1"/>
  <c r="Q2307" i="1"/>
  <c r="R2307" i="1" s="1"/>
  <c r="Q2308" i="1"/>
  <c r="R2308" i="1" s="1"/>
  <c r="Q2310" i="1"/>
  <c r="R2310" i="1" s="1"/>
  <c r="P2311" i="1"/>
  <c r="P2312" i="1"/>
  <c r="Q2314" i="1"/>
  <c r="R2314" i="1" s="1"/>
  <c r="Q2315" i="1"/>
  <c r="R2315" i="1" s="1"/>
  <c r="Q2316" i="1"/>
  <c r="R2316" i="1" s="1"/>
  <c r="Q2318" i="1"/>
  <c r="R2318" i="1" s="1"/>
  <c r="Q2319" i="1"/>
  <c r="R2319" i="1" s="1"/>
  <c r="Q2320" i="1"/>
  <c r="R2320" i="1" s="1"/>
  <c r="Q2322" i="1"/>
  <c r="R2322" i="1" s="1"/>
  <c r="Q2324" i="1"/>
  <c r="R2324" i="1" s="1"/>
  <c r="Q2325" i="1"/>
  <c r="R2325" i="1" s="1"/>
  <c r="Q2328" i="1"/>
  <c r="R2328" i="1" s="1"/>
  <c r="Q2333" i="1"/>
  <c r="R2333" i="1" s="1"/>
  <c r="Q2335" i="1"/>
  <c r="R2335" i="1" s="1"/>
  <c r="Q2339" i="1"/>
  <c r="R2339" i="1" s="1"/>
  <c r="Q2343" i="1"/>
  <c r="R2343" i="1" s="1"/>
  <c r="Q2344" i="1"/>
  <c r="R2344" i="1" s="1"/>
  <c r="Q2346" i="1"/>
  <c r="R2346" i="1" s="1"/>
  <c r="Q2347" i="1"/>
  <c r="R2347" i="1" s="1"/>
  <c r="Q2351" i="1"/>
  <c r="R2351" i="1" s="1"/>
  <c r="Q2352" i="1"/>
  <c r="R2352" i="1" s="1"/>
  <c r="Q2354" i="1"/>
  <c r="R2354" i="1" s="1"/>
  <c r="Q2356" i="1"/>
  <c r="R2356" i="1" s="1"/>
  <c r="Q2357" i="1"/>
  <c r="R2357" i="1" s="1"/>
  <c r="Q2358" i="1"/>
  <c r="R2358" i="1" s="1"/>
  <c r="Q2360" i="1"/>
  <c r="R2360" i="1" s="1"/>
  <c r="Q2363" i="1"/>
  <c r="R2363" i="1" s="1"/>
  <c r="Q2365" i="1"/>
  <c r="R2365" i="1" s="1"/>
  <c r="P2369" i="1"/>
  <c r="Q2371" i="1"/>
  <c r="R2371" i="1" s="1"/>
  <c r="Q2372" i="1"/>
  <c r="R2372" i="1" s="1"/>
  <c r="Q2378" i="1"/>
  <c r="R2378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6" i="1"/>
  <c r="R2386" i="1" s="1"/>
  <c r="Q2388" i="1"/>
  <c r="R2388" i="1" s="1"/>
  <c r="Q2392" i="1"/>
  <c r="R2392" i="1" s="1"/>
  <c r="Q2394" i="1"/>
  <c r="R2394" i="1" s="1"/>
  <c r="Q2397" i="1"/>
  <c r="R2397" i="1" s="1"/>
  <c r="Q2399" i="1"/>
  <c r="R2399" i="1" s="1"/>
  <c r="Q2403" i="1"/>
  <c r="R2403" i="1" s="1"/>
  <c r="Q2408" i="1"/>
  <c r="R2408" i="1" s="1"/>
  <c r="Q2411" i="1"/>
  <c r="R2411" i="1" s="1"/>
  <c r="Q2412" i="1"/>
  <c r="R2412" i="1" s="1"/>
  <c r="Q2414" i="1"/>
  <c r="R2414" i="1" s="1"/>
  <c r="Q2415" i="1"/>
  <c r="R2415" i="1" s="1"/>
  <c r="Q2416" i="1"/>
  <c r="R2416" i="1" s="1"/>
  <c r="Q2420" i="1"/>
  <c r="R2420" i="1" s="1"/>
  <c r="Q2422" i="1"/>
  <c r="R2422" i="1" s="1"/>
  <c r="Q2424" i="1"/>
  <c r="R2424" i="1" s="1"/>
  <c r="Q2426" i="1"/>
  <c r="R2426" i="1" s="1"/>
  <c r="P2428" i="1"/>
  <c r="Q2429" i="1"/>
  <c r="R2429" i="1" s="1"/>
  <c r="Q2430" i="1"/>
  <c r="R2430" i="1" s="1"/>
  <c r="Q2436" i="1"/>
  <c r="Q2442" i="1"/>
  <c r="R2442" i="1" s="1"/>
  <c r="Q2443" i="1"/>
  <c r="R2443" i="1" s="1"/>
  <c r="P2444" i="1"/>
  <c r="Q2446" i="1"/>
  <c r="R2446" i="1" s="1"/>
  <c r="Q2447" i="1"/>
  <c r="R2447" i="1" s="1"/>
  <c r="Q2448" i="1"/>
  <c r="R2448" i="1" s="1"/>
  <c r="Q2450" i="1"/>
  <c r="R2450" i="1" s="1"/>
  <c r="Q2452" i="1"/>
  <c r="R2452" i="1" s="1"/>
  <c r="Q2453" i="1"/>
  <c r="R2453" i="1" s="1"/>
  <c r="P2455" i="1"/>
  <c r="Q2456" i="1"/>
  <c r="R2456" i="1" s="1"/>
  <c r="Q2461" i="1"/>
  <c r="R2461" i="1" s="1"/>
  <c r="Q2462" i="1"/>
  <c r="R2462" i="1" s="1"/>
  <c r="Q2467" i="1"/>
  <c r="R2467" i="1" s="1"/>
  <c r="Q2471" i="1"/>
  <c r="R2471" i="1" s="1"/>
  <c r="Q2472" i="1"/>
  <c r="R2472" i="1" s="1"/>
  <c r="Q2475" i="1"/>
  <c r="R2475" i="1" s="1"/>
  <c r="Q2476" i="1"/>
  <c r="R2476" i="1" s="1"/>
  <c r="Q2478" i="1"/>
  <c r="R2478" i="1" s="1"/>
  <c r="Q2480" i="1"/>
  <c r="R2480" i="1" s="1"/>
  <c r="Q2484" i="1"/>
  <c r="R2484" i="1" s="1"/>
  <c r="Q2488" i="1"/>
  <c r="R2488" i="1" s="1"/>
  <c r="Q2491" i="1"/>
  <c r="R2491" i="1" s="1"/>
  <c r="Q2493" i="1"/>
  <c r="R2493" i="1" s="1"/>
  <c r="Q2494" i="1"/>
  <c r="R2494" i="1" s="1"/>
  <c r="Q2500" i="1"/>
  <c r="R2500" i="1" s="1"/>
  <c r="Q2503" i="1"/>
  <c r="R2503" i="1" s="1"/>
  <c r="P2504" i="1"/>
  <c r="Q2506" i="1"/>
  <c r="R2506" i="1" s="1"/>
  <c r="Q2508" i="1"/>
  <c r="R2508" i="1" s="1"/>
  <c r="Q2510" i="1"/>
  <c r="R2510" i="1" s="1"/>
  <c r="Q2511" i="1"/>
  <c r="R2511" i="1" s="1"/>
  <c r="Q2512" i="1"/>
  <c r="R2512" i="1" s="1"/>
  <c r="Q2514" i="1"/>
  <c r="R2514" i="1" s="1"/>
  <c r="Q2516" i="1"/>
  <c r="R2516" i="1" s="1"/>
  <c r="Q2517" i="1"/>
  <c r="R2517" i="1" s="1"/>
  <c r="Q2520" i="1"/>
  <c r="R2520" i="1" s="1"/>
  <c r="Q2525" i="1"/>
  <c r="R2525" i="1" s="1"/>
  <c r="Q2527" i="1"/>
  <c r="R2527" i="1" s="1"/>
  <c r="P2531" i="1"/>
  <c r="Q2536" i="1"/>
  <c r="R2536" i="1" s="1"/>
  <c r="Q2538" i="1"/>
  <c r="R2538" i="1" s="1"/>
  <c r="Q2539" i="1"/>
  <c r="R2539" i="1" s="1"/>
  <c r="Q2540" i="1"/>
  <c r="R2540" i="1" s="1"/>
  <c r="Q2542" i="1"/>
  <c r="R2542" i="1" s="1"/>
  <c r="Q2543" i="1"/>
  <c r="R2543" i="1" s="1"/>
  <c r="Q2544" i="1"/>
  <c r="R2544" i="1" s="1"/>
  <c r="Q2548" i="1"/>
  <c r="R2548" i="1" s="1"/>
  <c r="Q2550" i="1"/>
  <c r="R2550" i="1" s="1"/>
  <c r="Q2552" i="1"/>
  <c r="R2552" i="1" s="1"/>
  <c r="Q2555" i="1"/>
  <c r="R2555" i="1" s="1"/>
  <c r="Q2557" i="1"/>
  <c r="R2557" i="1" s="1"/>
  <c r="Q2558" i="1"/>
  <c r="R2558" i="1" s="1"/>
  <c r="Q2563" i="1"/>
  <c r="R2563" i="1" s="1"/>
  <c r="Q2564" i="1"/>
  <c r="R2564" i="1" s="1"/>
  <c r="Q2566" i="1"/>
  <c r="R2566" i="1" s="1"/>
  <c r="Q2567" i="1"/>
  <c r="R2567" i="1" s="1"/>
  <c r="Q2570" i="1"/>
  <c r="R2570" i="1" s="1"/>
  <c r="Q2571" i="1"/>
  <c r="R2571" i="1" s="1"/>
  <c r="Q2572" i="1"/>
  <c r="R2572" i="1" s="1"/>
  <c r="Q2573" i="1"/>
  <c r="R2573" i="1" s="1"/>
  <c r="Q2575" i="1"/>
  <c r="R2575" i="1" s="1"/>
  <c r="Q2576" i="1"/>
  <c r="R2576" i="1" s="1"/>
  <c r="Q2578" i="1"/>
  <c r="R2578" i="1" s="1"/>
  <c r="Q2580" i="1"/>
  <c r="R2580" i="1" s="1"/>
  <c r="Q2581" i="1"/>
  <c r="R2581" i="1" s="1"/>
  <c r="Q2584" i="1"/>
  <c r="R2584" i="1" s="1"/>
  <c r="Q2589" i="1"/>
  <c r="R2589" i="1" s="1"/>
  <c r="Q2591" i="1"/>
  <c r="R2591" i="1" s="1"/>
  <c r="P2593" i="1"/>
  <c r="Q2595" i="1"/>
  <c r="R2595" i="1" s="1"/>
  <c r="P2596" i="1"/>
  <c r="Q2598" i="1"/>
  <c r="R2598" i="1" s="1"/>
  <c r="Q2599" i="1"/>
  <c r="R2599" i="1" s="1"/>
  <c r="Q2600" i="1"/>
  <c r="R2600" i="1" s="1"/>
  <c r="Q2602" i="1"/>
  <c r="R2602" i="1" s="1"/>
  <c r="Q2603" i="1"/>
  <c r="R2603" i="1" s="1"/>
  <c r="P2604" i="1"/>
  <c r="Q2606" i="1"/>
  <c r="R2606" i="1" s="1"/>
  <c r="Q2607" i="1"/>
  <c r="R2607" i="1" s="1"/>
  <c r="Q2608" i="1"/>
  <c r="R2608" i="1" s="1"/>
  <c r="Q2612" i="1"/>
  <c r="R2612" i="1" s="1"/>
  <c r="Q2613" i="1"/>
  <c r="R2613" i="1" s="1"/>
  <c r="Q2616" i="1"/>
  <c r="R2616" i="1" s="1"/>
  <c r="Q2619" i="1"/>
  <c r="R2619" i="1" s="1"/>
  <c r="Q2621" i="1"/>
  <c r="R2621" i="1" s="1"/>
  <c r="Q2628" i="1"/>
  <c r="R2628" i="1" s="1"/>
  <c r="Q2631" i="1"/>
  <c r="R2631" i="1" s="1"/>
  <c r="Q2634" i="1"/>
  <c r="R2634" i="1" s="1"/>
  <c r="Q2635" i="1"/>
  <c r="R2635" i="1" s="1"/>
  <c r="Q2636" i="1"/>
  <c r="R2636" i="1" s="1"/>
  <c r="Q2638" i="1"/>
  <c r="R2638" i="1" s="1"/>
  <c r="Q2639" i="1"/>
  <c r="R2639" i="1" s="1"/>
  <c r="Q2640" i="1"/>
  <c r="R2640" i="1" s="1"/>
  <c r="Q2642" i="1"/>
  <c r="R2642" i="1" s="1"/>
  <c r="Q2644" i="1"/>
  <c r="R2644" i="1" s="1"/>
  <c r="Q2646" i="1"/>
  <c r="R2646" i="1" s="1"/>
  <c r="P2648" i="1"/>
  <c r="Q2659" i="1"/>
  <c r="R2659" i="1" s="1"/>
  <c r="Q2663" i="1"/>
  <c r="R2663" i="1" s="1"/>
  <c r="Q2664" i="1"/>
  <c r="R2664" i="1" s="1"/>
  <c r="Q2666" i="1"/>
  <c r="R2666" i="1" s="1"/>
  <c r="Q2668" i="1"/>
  <c r="R2668" i="1" s="1"/>
  <c r="Q2670" i="1"/>
  <c r="R2670" i="1" s="1"/>
  <c r="Q2671" i="1"/>
  <c r="R2671" i="1" s="1"/>
  <c r="Q2672" i="1"/>
  <c r="R2672" i="1" s="1"/>
  <c r="Q2674" i="1"/>
  <c r="R2674" i="1" s="1"/>
  <c r="Q2676" i="1"/>
  <c r="R2676" i="1" s="1"/>
  <c r="Q2677" i="1"/>
  <c r="R2677" i="1" s="1"/>
  <c r="P2678" i="1"/>
  <c r="P2680" i="1"/>
  <c r="Q2683" i="1"/>
  <c r="R2683" i="1" s="1"/>
  <c r="Q2685" i="1"/>
  <c r="R2685" i="1" s="1"/>
  <c r="Q2692" i="1"/>
  <c r="R2692" i="1" s="1"/>
  <c r="Q2695" i="1"/>
  <c r="R2695" i="1" s="1"/>
  <c r="Q2698" i="1"/>
  <c r="R2698" i="1" s="1"/>
  <c r="Q2700" i="1"/>
  <c r="Q2701" i="1"/>
  <c r="R2701" i="1" s="1"/>
  <c r="Q2702" i="1"/>
  <c r="R2702" i="1" s="1"/>
  <c r="Q2703" i="1"/>
  <c r="R2703" i="1" s="1"/>
  <c r="Q2704" i="1"/>
  <c r="R2704" i="1" s="1"/>
  <c r="Q2706" i="1"/>
  <c r="R2706" i="1" s="1"/>
  <c r="Q2708" i="1"/>
  <c r="R2708" i="1" s="1"/>
  <c r="Q2709" i="1"/>
  <c r="R2709" i="1" s="1"/>
  <c r="Q2710" i="1"/>
  <c r="R2710" i="1" s="1"/>
  <c r="Q2712" i="1"/>
  <c r="R2712" i="1" s="1"/>
  <c r="Q2717" i="1"/>
  <c r="R2717" i="1" s="1"/>
  <c r="Q2719" i="1"/>
  <c r="R2719" i="1" s="1"/>
  <c r="Q2723" i="1"/>
  <c r="R2723" i="1" s="1"/>
  <c r="Q2728" i="1"/>
  <c r="R2728" i="1" s="1"/>
  <c r="Q2730" i="1"/>
  <c r="R2730" i="1" s="1"/>
  <c r="Q2731" i="1"/>
  <c r="R2731" i="1" s="1"/>
  <c r="Q2732" i="1"/>
  <c r="R2732" i="1" s="1"/>
  <c r="Q2734" i="1"/>
  <c r="R2734" i="1" s="1"/>
  <c r="Q2735" i="1"/>
  <c r="R2735" i="1" s="1"/>
  <c r="P2736" i="1"/>
  <c r="Q2740" i="1"/>
  <c r="R2740" i="1" s="1"/>
  <c r="Q2741" i="1"/>
  <c r="R2741" i="1" s="1"/>
  <c r="Q2742" i="1"/>
  <c r="R2742" i="1" s="1"/>
  <c r="Q2744" i="1"/>
  <c r="R2744" i="1" s="1"/>
  <c r="Q2747" i="1"/>
  <c r="R2747" i="1" s="1"/>
  <c r="Q2749" i="1"/>
  <c r="R2749" i="1" s="1"/>
  <c r="Q2755" i="1"/>
  <c r="R2755" i="1" s="1"/>
  <c r="Q2756" i="1"/>
  <c r="R2756" i="1" s="1"/>
  <c r="Q2759" i="1"/>
  <c r="R2759" i="1" s="1"/>
  <c r="Q2762" i="1"/>
  <c r="R2762" i="1" s="1"/>
  <c r="Q2763" i="1"/>
  <c r="R2763" i="1" s="1"/>
  <c r="Q2765" i="1"/>
  <c r="R2765" i="1" s="1"/>
  <c r="Q2766" i="1"/>
  <c r="R2766" i="1" s="1"/>
  <c r="Q2767" i="1"/>
  <c r="R2767" i="1" s="1"/>
  <c r="Q2768" i="1"/>
  <c r="R2768" i="1" s="1"/>
  <c r="Q2770" i="1"/>
  <c r="R2770" i="1" s="1"/>
  <c r="Q2772" i="1"/>
  <c r="R2772" i="1" s="1"/>
  <c r="Q2776" i="1"/>
  <c r="R2776" i="1" s="1"/>
  <c r="Q2778" i="1"/>
  <c r="R2778" i="1" s="1"/>
  <c r="Q2781" i="1"/>
  <c r="R2781" i="1" s="1"/>
  <c r="Q2783" i="1"/>
  <c r="R2783" i="1" s="1"/>
  <c r="P2784" i="1"/>
  <c r="Q2787" i="1"/>
  <c r="R2787" i="1" s="1"/>
  <c r="Q2791" i="1"/>
  <c r="R2791" i="1" s="1"/>
  <c r="Q2792" i="1"/>
  <c r="R2792" i="1" s="1"/>
  <c r="Q2794" i="1"/>
  <c r="R2794" i="1" s="1"/>
  <c r="Q2795" i="1"/>
  <c r="R2795" i="1" s="1"/>
  <c r="Q2796" i="1"/>
  <c r="R2796" i="1" s="1"/>
  <c r="Q2798" i="1"/>
  <c r="R2798" i="1" s="1"/>
  <c r="Q2799" i="1"/>
  <c r="R2799" i="1" s="1"/>
  <c r="Q2800" i="1"/>
  <c r="R2800" i="1" s="1"/>
  <c r="Q2804" i="1"/>
  <c r="R2804" i="1" s="1"/>
  <c r="Q2806" i="1"/>
  <c r="R2806" i="1" s="1"/>
  <c r="Q2808" i="1"/>
  <c r="R2808" i="1" s="1"/>
  <c r="Q2810" i="1"/>
  <c r="R2810" i="1" s="1"/>
  <c r="Q2811" i="1"/>
  <c r="R2811" i="1" s="1"/>
  <c r="Q2814" i="1"/>
  <c r="R2814" i="1" s="1"/>
  <c r="Q2819" i="1"/>
  <c r="R2819" i="1" s="1"/>
  <c r="Q2820" i="1"/>
  <c r="R2820" i="1" s="1"/>
  <c r="P2822" i="1"/>
  <c r="Q2823" i="1"/>
  <c r="R2823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4" i="1"/>
  <c r="R2834" i="1" s="1"/>
  <c r="Q2836" i="1"/>
  <c r="R2836" i="1" s="1"/>
  <c r="Q2840" i="1"/>
  <c r="R2840" i="1" s="1"/>
  <c r="P2844" i="1"/>
  <c r="Q2845" i="1"/>
  <c r="R2845" i="1" s="1"/>
  <c r="Q2847" i="1"/>
  <c r="R2847" i="1" s="1"/>
  <c r="Q2850" i="1"/>
  <c r="R2850" i="1" s="1"/>
  <c r="Q2854" i="1"/>
  <c r="R2854" i="1" s="1"/>
  <c r="Q2855" i="1"/>
  <c r="R2855" i="1" s="1"/>
  <c r="Q2856" i="1"/>
  <c r="R2856" i="1" s="1"/>
  <c r="Q2858" i="1"/>
  <c r="R2858" i="1" s="1"/>
  <c r="Q2859" i="1"/>
  <c r="R2859" i="1" s="1"/>
  <c r="Q2860" i="1"/>
  <c r="R2860" i="1" s="1"/>
  <c r="Q2862" i="1"/>
  <c r="R2862" i="1" s="1"/>
  <c r="Q2863" i="1"/>
  <c r="R2863" i="1" s="1"/>
  <c r="Q2864" i="1"/>
  <c r="R2864" i="1" s="1"/>
  <c r="Q2868" i="1"/>
  <c r="Q2869" i="1"/>
  <c r="R2869" i="1" s="1"/>
  <c r="P2870" i="1"/>
  <c r="P2872" i="1"/>
  <c r="Q2875" i="1"/>
  <c r="R2875" i="1" s="1"/>
  <c r="Q2877" i="1"/>
  <c r="R2877" i="1" s="1"/>
  <c r="Q2883" i="1"/>
  <c r="R2883" i="1" s="1"/>
  <c r="Q2884" i="1"/>
  <c r="R2884" i="1" s="1"/>
  <c r="Q2887" i="1"/>
  <c r="R2887" i="1" s="1"/>
  <c r="Q2890" i="1"/>
  <c r="R2890" i="1" s="1"/>
  <c r="Q2891" i="1"/>
  <c r="R2891" i="1" s="1"/>
  <c r="Q2892" i="1"/>
  <c r="R2892" i="1" s="1"/>
  <c r="Q2894" i="1"/>
  <c r="R2894" i="1" s="1"/>
  <c r="Q2896" i="1"/>
  <c r="R2896" i="1" s="1"/>
  <c r="Q2898" i="1"/>
  <c r="R2898" i="1" s="1"/>
  <c r="Q2900" i="1"/>
  <c r="R2900" i="1" s="1"/>
  <c r="Q2901" i="1"/>
  <c r="R2901" i="1" s="1"/>
  <c r="Q2904" i="1"/>
  <c r="R2904" i="1" s="1"/>
  <c r="Q2911" i="1"/>
  <c r="R2911" i="1" s="1"/>
  <c r="Q2915" i="1"/>
  <c r="R2915" i="1" s="1"/>
  <c r="Q2919" i="1"/>
  <c r="R2919" i="1" s="1"/>
  <c r="Q2920" i="1"/>
  <c r="R2920" i="1" s="1"/>
  <c r="Q2922" i="1"/>
  <c r="R2922" i="1" s="1"/>
  <c r="Q2923" i="1"/>
  <c r="R2923" i="1" s="1"/>
  <c r="Q2924" i="1"/>
  <c r="R2924" i="1" s="1"/>
  <c r="Q2926" i="1"/>
  <c r="R2926" i="1" s="1"/>
  <c r="Q2927" i="1"/>
  <c r="R2927" i="1" s="1"/>
  <c r="P2928" i="1"/>
  <c r="Q2932" i="1"/>
  <c r="R2932" i="1" s="1"/>
  <c r="Q2936" i="1"/>
  <c r="R2936" i="1" s="1"/>
  <c r="Q2939" i="1"/>
  <c r="R2939" i="1" s="1"/>
  <c r="Q2941" i="1"/>
  <c r="R2941" i="1" s="1"/>
  <c r="Q2947" i="1"/>
  <c r="R2947" i="1" s="1"/>
  <c r="Q2948" i="1"/>
  <c r="R2948" i="1" s="1"/>
  <c r="Q2951" i="1"/>
  <c r="R2951" i="1" s="1"/>
  <c r="Q2954" i="1"/>
  <c r="R2954" i="1" s="1"/>
  <c r="Q2956" i="1"/>
  <c r="R2956" i="1" s="1"/>
  <c r="Q2957" i="1"/>
  <c r="R2957" i="1" s="1"/>
  <c r="Q2958" i="1"/>
  <c r="R2958" i="1" s="1"/>
  <c r="Q2960" i="1"/>
  <c r="R2960" i="1" s="1"/>
  <c r="Q2962" i="1"/>
  <c r="R2962" i="1" s="1"/>
  <c r="Q2964" i="1"/>
  <c r="R2964" i="1" s="1"/>
  <c r="Q2965" i="1"/>
  <c r="R2965" i="1" s="1"/>
  <c r="Q2968" i="1"/>
  <c r="R2968" i="1" s="1"/>
  <c r="Q2973" i="1"/>
  <c r="R2973" i="1" s="1"/>
  <c r="Q2975" i="1"/>
  <c r="R2975" i="1" s="1"/>
  <c r="Q2979" i="1"/>
  <c r="R2979" i="1" s="1"/>
  <c r="P2983" i="1"/>
  <c r="Q2984" i="1"/>
  <c r="R2984" i="1" s="1"/>
  <c r="Q2987" i="1"/>
  <c r="R2987" i="1" s="1"/>
  <c r="Q2988" i="1"/>
  <c r="R2988" i="1" s="1"/>
  <c r="Q2990" i="1"/>
  <c r="R2990" i="1" s="1"/>
  <c r="Q2991" i="1"/>
  <c r="R2991" i="1" s="1"/>
  <c r="Q2992" i="1"/>
  <c r="R2992" i="1" s="1"/>
  <c r="Q2996" i="1"/>
  <c r="R2996" i="1" s="1"/>
  <c r="Q2997" i="1"/>
  <c r="R2997" i="1" s="1"/>
  <c r="Q3000" i="1"/>
  <c r="R3000" i="1" s="1"/>
  <c r="Q3005" i="1"/>
  <c r="R3005" i="1" s="1"/>
  <c r="P3007" i="1"/>
  <c r="Q3011" i="1"/>
  <c r="R3011" i="1" s="1"/>
  <c r="Q3012" i="1"/>
  <c r="R3012" i="1" s="1"/>
  <c r="Q3015" i="1"/>
  <c r="R3015" i="1" s="1"/>
  <c r="Q3018" i="1"/>
  <c r="R3018" i="1" s="1"/>
  <c r="Q3019" i="1"/>
  <c r="R3019" i="1" s="1"/>
  <c r="Q3023" i="1"/>
  <c r="R3023" i="1" s="1"/>
  <c r="Q3024" i="1"/>
  <c r="R3024" i="1" s="1"/>
  <c r="P3026" i="1"/>
  <c r="Q3028" i="1"/>
  <c r="R3028" i="1" s="1"/>
  <c r="Q3029" i="1"/>
  <c r="R3029" i="1" s="1"/>
  <c r="Q3030" i="1"/>
  <c r="R3030" i="1" s="1"/>
  <c r="P3031" i="1"/>
  <c r="Q3032" i="1"/>
  <c r="R3032" i="1" s="1"/>
  <c r="Q3039" i="1"/>
  <c r="R3039" i="1" s="1"/>
  <c r="Q3043" i="1"/>
  <c r="R3043" i="1" s="1"/>
  <c r="P3047" i="1"/>
  <c r="Q3048" i="1"/>
  <c r="R3048" i="1" s="1"/>
  <c r="Q3050" i="1"/>
  <c r="R3050" i="1" s="1"/>
  <c r="Q3051" i="1"/>
  <c r="R3051" i="1" s="1"/>
  <c r="Q3052" i="1"/>
  <c r="R3052" i="1" s="1"/>
  <c r="Q3054" i="1"/>
  <c r="R3054" i="1" s="1"/>
  <c r="Q3055" i="1"/>
  <c r="R3055" i="1" s="1"/>
  <c r="Q3056" i="1"/>
  <c r="R3056" i="1" s="1"/>
  <c r="Q3060" i="1"/>
  <c r="R3060" i="1" s="1"/>
  <c r="Q3061" i="1"/>
  <c r="R3061" i="1" s="1"/>
  <c r="Q3062" i="1"/>
  <c r="R3062" i="1" s="1"/>
  <c r="Q3064" i="1"/>
  <c r="R3064" i="1" s="1"/>
  <c r="Q3067" i="1"/>
  <c r="R3067" i="1" s="1"/>
  <c r="Q3076" i="1"/>
  <c r="R3076" i="1" s="1"/>
  <c r="Q3079" i="1"/>
  <c r="R3079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8" i="1"/>
  <c r="R3088" i="1" s="1"/>
  <c r="Q3090" i="1"/>
  <c r="R3090" i="1" s="1"/>
  <c r="Q3092" i="1"/>
  <c r="R3092" i="1" s="1"/>
  <c r="Q3096" i="1"/>
  <c r="R3096" i="1" s="1"/>
  <c r="Q3101" i="1"/>
  <c r="R3101" i="1" s="1"/>
  <c r="Q3103" i="1"/>
  <c r="R3103" i="1" s="1"/>
  <c r="Q3106" i="1"/>
  <c r="R3106" i="1" s="1"/>
  <c r="Q3107" i="1"/>
  <c r="R3107" i="1" s="1"/>
  <c r="Q3111" i="1"/>
  <c r="R3111" i="1" s="1"/>
  <c r="Q3112" i="1"/>
  <c r="R3112" i="1" s="1"/>
  <c r="Q3114" i="1"/>
  <c r="R3114" i="1" s="1"/>
  <c r="Q3115" i="1"/>
  <c r="R3115" i="1" s="1"/>
  <c r="Q3116" i="1"/>
  <c r="R3116" i="1" s="1"/>
  <c r="Q3119" i="1"/>
  <c r="R3119" i="1" s="1"/>
  <c r="Q3120" i="1"/>
  <c r="R3120" i="1" s="1"/>
  <c r="Q3125" i="1"/>
  <c r="R3125" i="1" s="1"/>
  <c r="Q3126" i="1"/>
  <c r="R3126" i="1" s="1"/>
  <c r="Q3128" i="1"/>
  <c r="R3128" i="1" s="1"/>
  <c r="P3131" i="1"/>
  <c r="Q3133" i="1"/>
  <c r="R3133" i="1" s="1"/>
  <c r="Q3139" i="1"/>
  <c r="R3139" i="1" s="1"/>
  <c r="Q3140" i="1"/>
  <c r="R3140" i="1" s="1"/>
  <c r="Q3142" i="1"/>
  <c r="R3142" i="1" s="1"/>
  <c r="Q3143" i="1"/>
  <c r="R3143" i="1" s="1"/>
  <c r="Q3147" i="1"/>
  <c r="R3147" i="1" s="1"/>
  <c r="Q3148" i="1"/>
  <c r="R3148" i="1" s="1"/>
  <c r="Q3149" i="1"/>
  <c r="R3149" i="1" s="1"/>
  <c r="Q3150" i="1"/>
  <c r="R3150" i="1" s="1"/>
  <c r="Q3152" i="1"/>
  <c r="R3152" i="1" s="1"/>
  <c r="Q3154" i="1"/>
  <c r="R3154" i="1" s="1"/>
  <c r="Q3156" i="1"/>
  <c r="R3156" i="1" s="1"/>
  <c r="Q3157" i="1"/>
  <c r="R3157" i="1" s="1"/>
  <c r="P3159" i="1"/>
  <c r="Q3160" i="1"/>
  <c r="R3160" i="1" s="1"/>
  <c r="Q3165" i="1"/>
  <c r="R3165" i="1" s="1"/>
  <c r="Q3167" i="1"/>
  <c r="R3167" i="1" s="1"/>
  <c r="Q3171" i="1"/>
  <c r="R3171" i="1" s="1"/>
  <c r="P3172" i="1"/>
  <c r="Q3175" i="1"/>
  <c r="R3175" i="1" s="1"/>
  <c r="Q3176" i="1"/>
  <c r="R3176" i="1" s="1"/>
  <c r="Q3178" i="1"/>
  <c r="R3178" i="1" s="1"/>
  <c r="Q3179" i="1"/>
  <c r="R3179" i="1" s="1"/>
  <c r="Q3180" i="1"/>
  <c r="R3180" i="1" s="1"/>
  <c r="Q3182" i="1"/>
  <c r="R3182" i="1" s="1"/>
  <c r="Q3183" i="1"/>
  <c r="R3183" i="1" s="1"/>
  <c r="Q3184" i="1"/>
  <c r="R3184" i="1" s="1"/>
  <c r="Q3188" i="1"/>
  <c r="R3188" i="1" s="1"/>
  <c r="Q3189" i="1"/>
  <c r="R3189" i="1" s="1"/>
  <c r="Q3190" i="1"/>
  <c r="R3190" i="1" s="1"/>
  <c r="Q3192" i="1"/>
  <c r="R3192" i="1" s="1"/>
  <c r="P3196" i="1"/>
  <c r="Q3197" i="1"/>
  <c r="R3197" i="1" s="1"/>
  <c r="Q3203" i="1"/>
  <c r="R3203" i="1" s="1"/>
  <c r="Q3204" i="1"/>
  <c r="R3204" i="1" s="1"/>
  <c r="Q3206" i="1"/>
  <c r="R3206" i="1" s="1"/>
  <c r="P3208" i="1"/>
  <c r="Q3210" i="1"/>
  <c r="R3210" i="1" s="1"/>
  <c r="Q3211" i="1"/>
  <c r="R3211" i="1" s="1"/>
  <c r="Q3213" i="1"/>
  <c r="R3213" i="1" s="1"/>
  <c r="Q3214" i="1"/>
  <c r="R3214" i="1" s="1"/>
  <c r="Q3215" i="1"/>
  <c r="R3215" i="1" s="1"/>
  <c r="Q3216" i="1"/>
  <c r="R3216" i="1" s="1"/>
  <c r="Q3218" i="1"/>
  <c r="R3218" i="1" s="1"/>
  <c r="P3220" i="1"/>
  <c r="Q3221" i="1"/>
  <c r="R3221" i="1" s="1"/>
  <c r="Q3224" i="1"/>
  <c r="R3224" i="1" s="1"/>
  <c r="Q3229" i="1"/>
  <c r="R3229" i="1" s="1"/>
  <c r="Q3231" i="1"/>
  <c r="R3231" i="1" s="1"/>
  <c r="Q3235" i="1"/>
  <c r="R3235" i="1" s="1"/>
  <c r="Q3239" i="1"/>
  <c r="R3239" i="1" s="1"/>
  <c r="Q3240" i="1"/>
  <c r="R3240" i="1" s="1"/>
  <c r="Q3242" i="1"/>
  <c r="R3242" i="1" s="1"/>
  <c r="Q3243" i="1"/>
  <c r="R3243" i="1" s="1"/>
  <c r="Q3244" i="1"/>
  <c r="R3244" i="1" s="1"/>
  <c r="Q3246" i="1"/>
  <c r="R3246" i="1" s="1"/>
  <c r="Q3247" i="1"/>
  <c r="R3247" i="1" s="1"/>
  <c r="P3248" i="1"/>
  <c r="Q3252" i="1"/>
  <c r="R3252" i="1" s="1"/>
  <c r="Q3254" i="1"/>
  <c r="R3254" i="1" s="1"/>
  <c r="Q3256" i="1"/>
  <c r="R3256" i="1" s="1"/>
  <c r="Q3267" i="1"/>
  <c r="R3267" i="1" s="1"/>
  <c r="Q3268" i="1"/>
  <c r="R3268" i="1" s="1"/>
  <c r="Q3270" i="1"/>
  <c r="R3270" i="1" s="1"/>
  <c r="P3271" i="1"/>
  <c r="Q3274" i="1"/>
  <c r="R3274" i="1" s="1"/>
  <c r="Q3276" i="1"/>
  <c r="R3276" i="1" s="1"/>
  <c r="Q3277" i="1"/>
  <c r="R3277" i="1" s="1"/>
  <c r="Q3278" i="1"/>
  <c r="R3278" i="1" s="1"/>
  <c r="P3279" i="1"/>
  <c r="Q3280" i="1"/>
  <c r="R3280" i="1" s="1"/>
  <c r="P3281" i="1"/>
  <c r="Q3282" i="1"/>
  <c r="R3282" i="1" s="1"/>
  <c r="Q3284" i="1"/>
  <c r="R3284" i="1" s="1"/>
  <c r="Q3288" i="1"/>
  <c r="R3288" i="1" s="1"/>
  <c r="P3292" i="1"/>
  <c r="Q3293" i="1"/>
  <c r="R3293" i="1" s="1"/>
  <c r="Q3295" i="1"/>
  <c r="R3295" i="1" s="1"/>
  <c r="Q3299" i="1"/>
  <c r="R3299" i="1" s="1"/>
  <c r="Q3304" i="1"/>
  <c r="R3304" i="1" s="1"/>
  <c r="Q3306" i="1"/>
  <c r="R3306" i="1" s="1"/>
  <c r="Q3307" i="1"/>
  <c r="R3307" i="1" s="1"/>
  <c r="Q3308" i="1"/>
  <c r="R3308" i="1" s="1"/>
  <c r="Q3310" i="1"/>
  <c r="R3310" i="1" s="1"/>
  <c r="Q3311" i="1"/>
  <c r="R3311" i="1" s="1"/>
  <c r="Q3312" i="1"/>
  <c r="R3312" i="1" s="1"/>
  <c r="Q3316" i="1"/>
  <c r="R3316" i="1" s="1"/>
  <c r="Q3317" i="1"/>
  <c r="R3317" i="1" s="1"/>
  <c r="Q3318" i="1"/>
  <c r="R3318" i="1" s="1"/>
  <c r="Q3320" i="1"/>
  <c r="R3320" i="1" s="1"/>
  <c r="Q3325" i="1"/>
  <c r="R3325" i="1" s="1"/>
  <c r="P3329" i="1"/>
  <c r="Q3331" i="1"/>
  <c r="R3331" i="1" s="1"/>
  <c r="Q3332" i="1"/>
  <c r="R3332" i="1" s="1"/>
  <c r="Q3335" i="1"/>
  <c r="R3335" i="1" s="1"/>
  <c r="Q3338" i="1"/>
  <c r="R3338" i="1" s="1"/>
  <c r="Q3340" i="1"/>
  <c r="R3340" i="1" s="1"/>
  <c r="Q3341" i="1"/>
  <c r="R3341" i="1" s="1"/>
  <c r="Q3342" i="1"/>
  <c r="R3342" i="1" s="1"/>
  <c r="P3343" i="1"/>
  <c r="Q3344" i="1"/>
  <c r="R3344" i="1" s="1"/>
  <c r="Q3346" i="1"/>
  <c r="R3346" i="1" s="1"/>
  <c r="Q3348" i="1"/>
  <c r="R3348" i="1" s="1"/>
  <c r="Q3349" i="1"/>
  <c r="R3349" i="1" s="1"/>
  <c r="Q3350" i="1"/>
  <c r="R3350" i="1" s="1"/>
  <c r="Q3352" i="1"/>
  <c r="R3352" i="1" s="1"/>
  <c r="Q3354" i="1"/>
  <c r="R3354" i="1" s="1"/>
  <c r="P3361" i="1"/>
  <c r="P3363" i="1"/>
  <c r="P3364" i="1"/>
  <c r="Q3367" i="1"/>
  <c r="R3367" i="1" s="1"/>
  <c r="Q3368" i="1"/>
  <c r="R3368" i="1" s="1"/>
  <c r="P3369" i="1"/>
  <c r="Q3370" i="1"/>
  <c r="R3370" i="1" s="1"/>
  <c r="Q3372" i="1"/>
  <c r="R3372" i="1" s="1"/>
  <c r="Q3374" i="1"/>
  <c r="R3374" i="1" s="1"/>
  <c r="Q3376" i="1"/>
  <c r="R3376" i="1" s="1"/>
  <c r="P3380" i="1"/>
  <c r="P3381" i="1"/>
  <c r="Q3382" i="1"/>
  <c r="R3382" i="1" s="1"/>
  <c r="Q3387" i="1"/>
  <c r="R3387" i="1" s="1"/>
  <c r="Q3389" i="1"/>
  <c r="R3389" i="1" s="1"/>
  <c r="Q3390" i="1"/>
  <c r="R3390" i="1" s="1"/>
  <c r="P3391" i="1"/>
  <c r="P3395" i="1"/>
  <c r="Q3396" i="1"/>
  <c r="R3396" i="1" s="1"/>
  <c r="Q3398" i="1"/>
  <c r="R3398" i="1" s="1"/>
  <c r="Q3399" i="1"/>
  <c r="R3399" i="1" s="1"/>
  <c r="P3400" i="1"/>
  <c r="P3401" i="1"/>
  <c r="Q3402" i="1"/>
  <c r="R3402" i="1" s="1"/>
  <c r="Q3404" i="1"/>
  <c r="R3404" i="1" s="1"/>
  <c r="Q3405" i="1"/>
  <c r="R3405" i="1" s="1"/>
  <c r="Q3406" i="1"/>
  <c r="R3406" i="1" s="1"/>
  <c r="Q3408" i="1"/>
  <c r="R3408" i="1" s="1"/>
  <c r="Q3410" i="1"/>
  <c r="R3410" i="1" s="1"/>
  <c r="Q3412" i="1"/>
  <c r="R3412" i="1" s="1"/>
  <c r="Q3413" i="1"/>
  <c r="R3413" i="1" s="1"/>
  <c r="Q3416" i="1"/>
  <c r="R3416" i="1" s="1"/>
  <c r="Q3417" i="1"/>
  <c r="R3417" i="1" s="1"/>
  <c r="Q3418" i="1"/>
  <c r="R3418" i="1" s="1"/>
  <c r="P3420" i="1"/>
  <c r="Q3424" i="1"/>
  <c r="R3424" i="1" s="1"/>
  <c r="Q3425" i="1"/>
  <c r="R3425" i="1" s="1"/>
  <c r="Q3426" i="1"/>
  <c r="R3426" i="1" s="1"/>
  <c r="Q3428" i="1"/>
  <c r="R3428" i="1" s="1"/>
  <c r="Q3432" i="1"/>
  <c r="R3432" i="1" s="1"/>
  <c r="Q3433" i="1"/>
  <c r="R3433" i="1" s="1"/>
  <c r="Q3434" i="1"/>
  <c r="R3434" i="1" s="1"/>
  <c r="Q3436" i="1"/>
  <c r="R3436" i="1" s="1"/>
  <c r="Q3437" i="1"/>
  <c r="R3437" i="1" s="1"/>
  <c r="Q3440" i="1"/>
  <c r="R3440" i="1" s="1"/>
  <c r="P3441" i="1"/>
  <c r="Q3442" i="1"/>
  <c r="R3442" i="1" s="1"/>
  <c r="Q3444" i="1"/>
  <c r="R3444" i="1" s="1"/>
  <c r="Q3445" i="1"/>
  <c r="R3445" i="1" s="1"/>
  <c r="Q3448" i="1"/>
  <c r="R3448" i="1" s="1"/>
  <c r="Q3449" i="1"/>
  <c r="R3449" i="1" s="1"/>
  <c r="Q3450" i="1"/>
  <c r="R3450" i="1" s="1"/>
  <c r="P3452" i="1"/>
  <c r="Q3453" i="1"/>
  <c r="R3453" i="1" s="1"/>
  <c r="Q3456" i="1"/>
  <c r="R3456" i="1" s="1"/>
  <c r="Q3458" i="1"/>
  <c r="R3458" i="1" s="1"/>
  <c r="Q3460" i="1"/>
  <c r="R3460" i="1" s="1"/>
  <c r="P3461" i="1"/>
  <c r="Q3464" i="1"/>
  <c r="R3464" i="1" s="1"/>
  <c r="Q3465" i="1"/>
  <c r="R3465" i="1" s="1"/>
  <c r="Q3466" i="1"/>
  <c r="R3466" i="1" s="1"/>
  <c r="P3467" i="1"/>
  <c r="Q3468" i="1"/>
  <c r="R3468" i="1" s="1"/>
  <c r="Q3469" i="1"/>
  <c r="R3469" i="1" s="1"/>
  <c r="Q3472" i="1"/>
  <c r="R3472" i="1" s="1"/>
  <c r="P3473" i="1"/>
  <c r="Q3474" i="1"/>
  <c r="R3474" i="1" s="1"/>
  <c r="Q3476" i="1"/>
  <c r="R3476" i="1" s="1"/>
  <c r="P3477" i="1"/>
  <c r="Q3480" i="1"/>
  <c r="R3480" i="1" s="1"/>
  <c r="Q3481" i="1"/>
  <c r="R3481" i="1" s="1"/>
  <c r="Q3482" i="1"/>
  <c r="R3482" i="1" s="1"/>
  <c r="Q3484" i="1"/>
  <c r="R3484" i="1" s="1"/>
  <c r="Q3488" i="1"/>
  <c r="R3488" i="1" s="1"/>
  <c r="Q3489" i="1"/>
  <c r="R3489" i="1" s="1"/>
  <c r="Q3490" i="1"/>
  <c r="R3490" i="1" s="1"/>
  <c r="Q3492" i="1"/>
  <c r="R3492" i="1" s="1"/>
  <c r="Q3493" i="1"/>
  <c r="R3493" i="1" s="1"/>
  <c r="Q3494" i="1"/>
  <c r="R3494" i="1" s="1"/>
  <c r="Q3496" i="1"/>
  <c r="R3496" i="1" s="1"/>
  <c r="Q3498" i="1"/>
  <c r="R3498" i="1" s="1"/>
  <c r="Q3500" i="1"/>
  <c r="R3500" i="1" s="1"/>
  <c r="Q3501" i="1"/>
  <c r="R3501" i="1" s="1"/>
  <c r="Q3504" i="1"/>
  <c r="R3504" i="1" s="1"/>
  <c r="Q3505" i="1"/>
  <c r="R3505" i="1" s="1"/>
  <c r="Q3506" i="1"/>
  <c r="R3506" i="1" s="1"/>
  <c r="P3508" i="1"/>
  <c r="Q3509" i="1"/>
  <c r="R3509" i="1" s="1"/>
  <c r="Q3512" i="1"/>
  <c r="R3512" i="1" s="1"/>
  <c r="Q3513" i="1"/>
  <c r="R3513" i="1" s="1"/>
  <c r="Q3514" i="1"/>
  <c r="R3514" i="1" s="1"/>
  <c r="P3515" i="1"/>
  <c r="Q3516" i="1"/>
  <c r="R3516" i="1" s="1"/>
  <c r="Q3517" i="1"/>
  <c r="R3517" i="1" s="1"/>
  <c r="Q3520" i="1"/>
  <c r="R3520" i="1" s="1"/>
  <c r="Q3521" i="1"/>
  <c r="R3521" i="1" s="1"/>
  <c r="Q3522" i="1"/>
  <c r="R3522" i="1" s="1"/>
  <c r="Q3524" i="1"/>
  <c r="R3524" i="1" s="1"/>
  <c r="Q3525" i="1"/>
  <c r="R3525" i="1" s="1"/>
  <c r="P3528" i="1"/>
  <c r="Q3530" i="1"/>
  <c r="R3530" i="1" s="1"/>
  <c r="Q3532" i="1"/>
  <c r="R3532" i="1" s="1"/>
  <c r="Q3533" i="1"/>
  <c r="R3533" i="1" s="1"/>
  <c r="Q3534" i="1"/>
  <c r="R3534" i="1" s="1"/>
  <c r="P3535" i="1"/>
  <c r="Q3536" i="1"/>
  <c r="R3536" i="1" s="1"/>
  <c r="P3537" i="1"/>
  <c r="Q3538" i="1"/>
  <c r="R3538" i="1" s="1"/>
  <c r="Q3540" i="1"/>
  <c r="R3540" i="1" s="1"/>
  <c r="Q3541" i="1"/>
  <c r="R3541" i="1" s="1"/>
  <c r="Q3544" i="1"/>
  <c r="R3544" i="1" s="1"/>
  <c r="Q3545" i="1"/>
  <c r="R3545" i="1" s="1"/>
  <c r="Q3546" i="1"/>
  <c r="R3546" i="1" s="1"/>
  <c r="P3548" i="1"/>
  <c r="Q3552" i="1"/>
  <c r="R3552" i="1" s="1"/>
  <c r="Q3554" i="1"/>
  <c r="R3554" i="1" s="1"/>
  <c r="P3555" i="1"/>
  <c r="Q3556" i="1"/>
  <c r="R3556" i="1" s="1"/>
  <c r="Q3557" i="1"/>
  <c r="R3557" i="1" s="1"/>
  <c r="Q3560" i="1"/>
  <c r="R3560" i="1" s="1"/>
  <c r="Q3562" i="1"/>
  <c r="R3562" i="1" s="1"/>
  <c r="Q3564" i="1"/>
  <c r="R3564" i="1" s="1"/>
  <c r="Q3565" i="1"/>
  <c r="R3565" i="1" s="1"/>
  <c r="Q3568" i="1"/>
  <c r="R3568" i="1" s="1"/>
  <c r="Q3569" i="1"/>
  <c r="R3569" i="1" s="1"/>
  <c r="Q3570" i="1"/>
  <c r="R3570" i="1" s="1"/>
  <c r="Q3572" i="1"/>
  <c r="R3572" i="1" s="1"/>
  <c r="Q3574" i="1"/>
  <c r="R3574" i="1" s="1"/>
  <c r="Q3576" i="1"/>
  <c r="R3576" i="1" s="1"/>
  <c r="Q3577" i="1"/>
  <c r="R3577" i="1" s="1"/>
  <c r="Q3578" i="1"/>
  <c r="R3578" i="1" s="1"/>
  <c r="P3579" i="1"/>
  <c r="Q3580" i="1"/>
  <c r="R3580" i="1" s="1"/>
  <c r="Q3581" i="1"/>
  <c r="R3581" i="1" s="1"/>
  <c r="Q3584" i="1"/>
  <c r="R3584" i="1" s="1"/>
  <c r="Q3585" i="1"/>
  <c r="R3585" i="1" s="1"/>
  <c r="Q3586" i="1"/>
  <c r="R3586" i="1" s="1"/>
  <c r="Q3588" i="1"/>
  <c r="R3588" i="1" s="1"/>
  <c r="Q3592" i="1"/>
  <c r="R3592" i="1" s="1"/>
  <c r="Q3593" i="1"/>
  <c r="R3593" i="1" s="1"/>
  <c r="Q3594" i="1"/>
  <c r="R3594" i="1" s="1"/>
  <c r="P3595" i="1"/>
  <c r="Q3597" i="1"/>
  <c r="R3597" i="1" s="1"/>
  <c r="P3599" i="1"/>
  <c r="Q3600" i="1"/>
  <c r="R3600" i="1" s="1"/>
  <c r="Q3601" i="1"/>
  <c r="R3601" i="1" s="1"/>
  <c r="Q3602" i="1"/>
  <c r="R3602" i="1" s="1"/>
  <c r="Q3604" i="1"/>
  <c r="R3604" i="1" s="1"/>
  <c r="Q3605" i="1"/>
  <c r="R3605" i="1" s="1"/>
  <c r="Q3608" i="1"/>
  <c r="R3608" i="1" s="1"/>
  <c r="Q3609" i="1"/>
  <c r="R3609" i="1" s="1"/>
  <c r="Q3610" i="1"/>
  <c r="R3610" i="1" s="1"/>
  <c r="Q3612" i="1"/>
  <c r="R3612" i="1" s="1"/>
  <c r="Q3613" i="1"/>
  <c r="R3613" i="1" s="1"/>
  <c r="P3615" i="1"/>
  <c r="Q3616" i="1"/>
  <c r="R3616" i="1" s="1"/>
  <c r="Q3618" i="1"/>
  <c r="R3618" i="1" s="1"/>
  <c r="Q3620" i="1"/>
  <c r="R3620" i="1" s="1"/>
  <c r="Q3621" i="1"/>
  <c r="R3621" i="1" s="1"/>
  <c r="Q3624" i="1"/>
  <c r="R3624" i="1" s="1"/>
  <c r="Q3625" i="1"/>
  <c r="R3625" i="1" s="1"/>
  <c r="Q3626" i="1"/>
  <c r="R3626" i="1" s="1"/>
  <c r="P3627" i="1"/>
  <c r="Q3628" i="1"/>
  <c r="R3628" i="1" s="1"/>
  <c r="Q3629" i="1"/>
  <c r="R3629" i="1" s="1"/>
  <c r="P3631" i="1"/>
  <c r="Q3632" i="1"/>
  <c r="R3632" i="1" s="1"/>
  <c r="Q3634" i="1"/>
  <c r="R3634" i="1" s="1"/>
  <c r="Q3636" i="1"/>
  <c r="R3636" i="1" s="1"/>
  <c r="Q3637" i="1"/>
  <c r="R3637" i="1" s="1"/>
  <c r="Q3638" i="1"/>
  <c r="R3638" i="1" s="1"/>
  <c r="P3640" i="1"/>
  <c r="Q3641" i="1"/>
  <c r="R3641" i="1" s="1"/>
  <c r="Q3642" i="1"/>
  <c r="R3642" i="1" s="1"/>
  <c r="Q3644" i="1"/>
  <c r="R3644" i="1" s="1"/>
  <c r="P3647" i="1"/>
  <c r="Q3648" i="1"/>
  <c r="R3648" i="1" s="1"/>
  <c r="Q3649" i="1"/>
  <c r="R3649" i="1" s="1"/>
  <c r="Q3650" i="1"/>
  <c r="R3650" i="1" s="1"/>
  <c r="Q3652" i="1"/>
  <c r="R3652" i="1" s="1"/>
  <c r="Q3653" i="1"/>
  <c r="R3653" i="1" s="1"/>
  <c r="Q3656" i="1"/>
  <c r="R3656" i="1" s="1"/>
  <c r="Q3657" i="1"/>
  <c r="R3657" i="1" s="1"/>
  <c r="Q3658" i="1"/>
  <c r="R3658" i="1" s="1"/>
  <c r="Q3660" i="1"/>
  <c r="R3660" i="1" s="1"/>
  <c r="Q3661" i="1"/>
  <c r="R3661" i="1" s="1"/>
  <c r="Q3665" i="1"/>
  <c r="R3665" i="1" s="1"/>
  <c r="Q3666" i="1"/>
  <c r="R3666" i="1" s="1"/>
  <c r="P3668" i="1"/>
  <c r="Q3669" i="1"/>
  <c r="R3669" i="1" s="1"/>
  <c r="Q3672" i="1"/>
  <c r="R3672" i="1" s="1"/>
  <c r="Q3673" i="1"/>
  <c r="R3673" i="1" s="1"/>
  <c r="Q3674" i="1"/>
  <c r="R3674" i="1" s="1"/>
  <c r="Q3676" i="1"/>
  <c r="R3676" i="1" s="1"/>
  <c r="Q3677" i="1"/>
  <c r="R3677" i="1" s="1"/>
  <c r="Q3678" i="1"/>
  <c r="R3678" i="1" s="1"/>
  <c r="Q3680" i="1"/>
  <c r="R3680" i="1" s="1"/>
  <c r="Q3681" i="1"/>
  <c r="R3681" i="1" s="1"/>
  <c r="Q3682" i="1"/>
  <c r="R3682" i="1" s="1"/>
  <c r="Q3684" i="1"/>
  <c r="R3684" i="1" s="1"/>
  <c r="Q3688" i="1"/>
  <c r="R3688" i="1" s="1"/>
  <c r="Q3689" i="1"/>
  <c r="R3689" i="1" s="1"/>
  <c r="Q3690" i="1"/>
  <c r="R3690" i="1" s="1"/>
  <c r="Q3692" i="1"/>
  <c r="R3692" i="1" s="1"/>
  <c r="Q3693" i="1"/>
  <c r="R3693" i="1" s="1"/>
  <c r="Q3696" i="1"/>
  <c r="R3696" i="1" s="1"/>
  <c r="Q3698" i="1"/>
  <c r="R3698" i="1" s="1"/>
  <c r="Q3700" i="1"/>
  <c r="R3700" i="1" s="1"/>
  <c r="P3701" i="1"/>
  <c r="Q3704" i="1"/>
  <c r="R3704" i="1" s="1"/>
  <c r="Q3705" i="1"/>
  <c r="R3705" i="1" s="1"/>
  <c r="Q3706" i="1"/>
  <c r="R3706" i="1" s="1"/>
  <c r="P3708" i="1"/>
  <c r="Q3709" i="1"/>
  <c r="R3709" i="1" s="1"/>
  <c r="Q3710" i="1"/>
  <c r="R3710" i="1" s="1"/>
  <c r="P3711" i="1"/>
  <c r="Q3712" i="1"/>
  <c r="R3712" i="1" s="1"/>
  <c r="Q3714" i="1"/>
  <c r="R3714" i="1" s="1"/>
  <c r="Q3716" i="1"/>
  <c r="R3716" i="1" s="1"/>
  <c r="Q3717" i="1"/>
  <c r="R3717" i="1" s="1"/>
  <c r="Q3718" i="1"/>
  <c r="R3718" i="1" s="1"/>
  <c r="Q3720" i="1"/>
  <c r="R3720" i="1" s="1"/>
  <c r="Q3721" i="1"/>
  <c r="R3721" i="1" s="1"/>
  <c r="Q3722" i="1"/>
  <c r="R3722" i="1" s="1"/>
  <c r="P3723" i="1"/>
  <c r="Q3724" i="1"/>
  <c r="R3724" i="1" s="1"/>
  <c r="Q3725" i="1"/>
  <c r="R3725" i="1" s="1"/>
  <c r="Q3728" i="1"/>
  <c r="R3728" i="1" s="1"/>
  <c r="P3729" i="1"/>
  <c r="Q3730" i="1"/>
  <c r="R3730" i="1" s="1"/>
  <c r="P3732" i="1"/>
  <c r="Q3733" i="1"/>
  <c r="R3733" i="1" s="1"/>
  <c r="Q3736" i="1"/>
  <c r="R3736" i="1" s="1"/>
  <c r="Q3737" i="1"/>
  <c r="R3737" i="1" s="1"/>
  <c r="Q3738" i="1"/>
  <c r="R3738" i="1" s="1"/>
  <c r="P3739" i="1"/>
  <c r="Q3740" i="1"/>
  <c r="R3740" i="1" s="1"/>
  <c r="Q3744" i="1"/>
  <c r="R3744" i="1" s="1"/>
  <c r="Q3745" i="1"/>
  <c r="R3745" i="1" s="1"/>
  <c r="Q3746" i="1"/>
  <c r="R3746" i="1" s="1"/>
  <c r="P3748" i="1"/>
  <c r="Q3752" i="1"/>
  <c r="R3752" i="1" s="1"/>
  <c r="Q3753" i="1"/>
  <c r="R3753" i="1" s="1"/>
  <c r="Q3754" i="1"/>
  <c r="R3754" i="1" s="1"/>
  <c r="Q3756" i="1"/>
  <c r="R3756" i="1" s="1"/>
  <c r="Q3757" i="1"/>
  <c r="R3757" i="1" s="1"/>
  <c r="P3759" i="1"/>
  <c r="Q3760" i="1"/>
  <c r="R3760" i="1" s="1"/>
  <c r="Q3761" i="1"/>
  <c r="R3761" i="1" s="1"/>
  <c r="Q3762" i="1"/>
  <c r="R3762" i="1" s="1"/>
  <c r="Q3764" i="1"/>
  <c r="R3764" i="1" s="1"/>
  <c r="Q3765" i="1"/>
  <c r="R3765" i="1" s="1"/>
  <c r="P3768" i="1"/>
  <c r="Q3769" i="1"/>
  <c r="R3769" i="1" s="1"/>
  <c r="Q3770" i="1"/>
  <c r="R3770" i="1" s="1"/>
  <c r="P3771" i="1"/>
  <c r="P3772" i="1"/>
  <c r="Q3773" i="1"/>
  <c r="R3773" i="1" s="1"/>
  <c r="Q3776" i="1"/>
  <c r="R3776" i="1" s="1"/>
  <c r="Q3778" i="1"/>
  <c r="R3778" i="1" s="1"/>
  <c r="P3779" i="1"/>
  <c r="Q3780" i="1"/>
  <c r="R3780" i="1" s="1"/>
  <c r="Q3781" i="1"/>
  <c r="R3781" i="1" s="1"/>
  <c r="P3784" i="1"/>
  <c r="Q3785" i="1"/>
  <c r="R3785" i="1" s="1"/>
  <c r="Q3786" i="1"/>
  <c r="R3786" i="1" s="1"/>
  <c r="Q3788" i="1"/>
  <c r="R3788" i="1" s="1"/>
  <c r="Q3789" i="1"/>
  <c r="R3789" i="1" s="1"/>
  <c r="P3791" i="1"/>
  <c r="Q3792" i="1"/>
  <c r="R3792" i="1" s="1"/>
  <c r="Q3794" i="1"/>
  <c r="R3794" i="1" s="1"/>
  <c r="Q3796" i="1"/>
  <c r="R3796" i="1" s="1"/>
  <c r="Q3797" i="1"/>
  <c r="R3797" i="1" s="1"/>
  <c r="Q3800" i="1"/>
  <c r="R3800" i="1" s="1"/>
  <c r="Q3801" i="1"/>
  <c r="R3801" i="1" s="1"/>
  <c r="Q3802" i="1"/>
  <c r="R3802" i="1" s="1"/>
  <c r="Q3804" i="1"/>
  <c r="R3804" i="1" s="1"/>
  <c r="Q3808" i="1"/>
  <c r="R3808" i="1" s="1"/>
  <c r="Q3809" i="1"/>
  <c r="R3809" i="1" s="1"/>
  <c r="Q3810" i="1"/>
  <c r="R3810" i="1" s="1"/>
  <c r="P3811" i="1"/>
  <c r="Q3812" i="1"/>
  <c r="R3812" i="1" s="1"/>
  <c r="Q3813" i="1"/>
  <c r="R3813" i="1" s="1"/>
  <c r="Q3816" i="1"/>
  <c r="R3816" i="1" s="1"/>
  <c r="Q3818" i="1"/>
  <c r="R3818" i="1" s="1"/>
  <c r="Q3820" i="1"/>
  <c r="R3820" i="1" s="1"/>
  <c r="Q3821" i="1"/>
  <c r="R3821" i="1" s="1"/>
  <c r="Q3824" i="1"/>
  <c r="R3824" i="1" s="1"/>
  <c r="P3825" i="1"/>
  <c r="Q3826" i="1"/>
  <c r="R3826" i="1" s="1"/>
  <c r="Q3828" i="1"/>
  <c r="R3828" i="1" s="1"/>
  <c r="Q3832" i="1"/>
  <c r="R3832" i="1" s="1"/>
  <c r="Q3833" i="1"/>
  <c r="R3833" i="1" s="1"/>
  <c r="Q3834" i="1"/>
  <c r="R3834" i="1" s="1"/>
  <c r="P3835" i="1"/>
  <c r="Q3836" i="1"/>
  <c r="R3836" i="1" s="1"/>
  <c r="Q3837" i="1"/>
  <c r="R3837" i="1" s="1"/>
  <c r="Q3840" i="1"/>
  <c r="R3840" i="1" s="1"/>
  <c r="Q3841" i="1"/>
  <c r="R3841" i="1" s="1"/>
  <c r="Q3842" i="1"/>
  <c r="R3842" i="1" s="1"/>
  <c r="Q3844" i="1"/>
  <c r="R3844" i="1" s="1"/>
  <c r="Q3848" i="1"/>
  <c r="R3848" i="1" s="1"/>
  <c r="Q3849" i="1"/>
  <c r="R3849" i="1" s="1"/>
  <c r="Q3850" i="1"/>
  <c r="R3850" i="1" s="1"/>
  <c r="P3851" i="1"/>
  <c r="Q3853" i="1"/>
  <c r="R3853" i="1" s="1"/>
  <c r="P3855" i="1"/>
  <c r="Q3856" i="1"/>
  <c r="Q3857" i="1"/>
  <c r="R3857" i="1" s="1"/>
  <c r="Q3858" i="1"/>
  <c r="R3858" i="1" s="1"/>
  <c r="Q3860" i="1"/>
  <c r="R3860" i="1" s="1"/>
  <c r="Q3861" i="1"/>
  <c r="R3861" i="1" s="1"/>
  <c r="Q3864" i="1"/>
  <c r="R3864" i="1" s="1"/>
  <c r="Q3865" i="1"/>
  <c r="R3865" i="1" s="1"/>
  <c r="Q3866" i="1"/>
  <c r="R3866" i="1" s="1"/>
  <c r="Q3868" i="1"/>
  <c r="R3868" i="1" s="1"/>
  <c r="Q3869" i="1"/>
  <c r="R3869" i="1" s="1"/>
  <c r="Q3872" i="1"/>
  <c r="R3872" i="1" s="1"/>
  <c r="Q3874" i="1"/>
  <c r="R3874" i="1" s="1"/>
  <c r="P3876" i="1"/>
  <c r="Q3877" i="1"/>
  <c r="R3877" i="1" s="1"/>
  <c r="Q3880" i="1"/>
  <c r="R3880" i="1" s="1"/>
  <c r="P3882" i="1"/>
  <c r="P3884" i="1"/>
  <c r="Q3885" i="1"/>
  <c r="R3885" i="1" s="1"/>
  <c r="P3888" i="1"/>
  <c r="Q3889" i="1"/>
  <c r="R3889" i="1" s="1"/>
  <c r="Q3890" i="1"/>
  <c r="R3890" i="1" s="1"/>
  <c r="P3891" i="1"/>
  <c r="Q3892" i="1"/>
  <c r="R3892" i="1" s="1"/>
  <c r="Q3893" i="1"/>
  <c r="R3893" i="1" s="1"/>
  <c r="P3895" i="1"/>
  <c r="Q3896" i="1"/>
  <c r="R3896" i="1" s="1"/>
  <c r="Q3897" i="1"/>
  <c r="R3897" i="1" s="1"/>
  <c r="Q3900" i="1"/>
  <c r="R3900" i="1" s="1"/>
  <c r="P3903" i="1"/>
  <c r="Q3904" i="1"/>
  <c r="R3904" i="1" s="1"/>
  <c r="Q3905" i="1"/>
  <c r="R3905" i="1" s="1"/>
  <c r="Q3906" i="1"/>
  <c r="R3906" i="1" s="1"/>
  <c r="Q3908" i="1"/>
  <c r="R3908" i="1" s="1"/>
  <c r="Q3909" i="1"/>
  <c r="R3909" i="1" s="1"/>
  <c r="P3912" i="1"/>
  <c r="Q3913" i="1"/>
  <c r="R3913" i="1" s="1"/>
  <c r="Q3914" i="1"/>
  <c r="R3914" i="1" s="1"/>
  <c r="Q3916" i="1"/>
  <c r="R3916" i="1" s="1"/>
  <c r="P3917" i="1"/>
  <c r="P3921" i="1"/>
  <c r="Q3922" i="1"/>
  <c r="R3922" i="1" s="1"/>
  <c r="Q3924" i="1"/>
  <c r="R3924" i="1" s="1"/>
  <c r="Q3925" i="1"/>
  <c r="R3925" i="1" s="1"/>
  <c r="Q3928" i="1"/>
  <c r="R3928" i="1" s="1"/>
  <c r="Q3929" i="1"/>
  <c r="R3929" i="1" s="1"/>
  <c r="P3930" i="1"/>
  <c r="P3932" i="1"/>
  <c r="Q3933" i="1"/>
  <c r="R3933" i="1" s="1"/>
  <c r="P3935" i="1"/>
  <c r="Q3936" i="1"/>
  <c r="R3936" i="1" s="1"/>
  <c r="Q3937" i="1"/>
  <c r="R3937" i="1" s="1"/>
  <c r="Q3938" i="1"/>
  <c r="R3938" i="1" s="1"/>
  <c r="Q3940" i="1"/>
  <c r="R3940" i="1" s="1"/>
  <c r="Q3941" i="1"/>
  <c r="R3941" i="1" s="1"/>
  <c r="P3943" i="1"/>
  <c r="Q3944" i="1"/>
  <c r="R3944" i="1" s="1"/>
  <c r="Q3945" i="1"/>
  <c r="R3945" i="1" s="1"/>
  <c r="Q3948" i="1"/>
  <c r="R3948" i="1" s="1"/>
  <c r="Q3949" i="1"/>
  <c r="R3949" i="1" s="1"/>
  <c r="Q3952" i="1"/>
  <c r="R3952" i="1" s="1"/>
  <c r="Q3954" i="1"/>
  <c r="R3954" i="1" s="1"/>
  <c r="Q3956" i="1"/>
  <c r="R3956" i="1" s="1"/>
  <c r="Q3957" i="1"/>
  <c r="R3957" i="1" s="1"/>
  <c r="Q3960" i="1"/>
  <c r="R3960" i="1" s="1"/>
  <c r="Q3961" i="1"/>
  <c r="R3961" i="1" s="1"/>
  <c r="P3964" i="1"/>
  <c r="Q3968" i="1"/>
  <c r="R3968" i="1" s="1"/>
  <c r="P3969" i="1"/>
  <c r="Q3970" i="1"/>
  <c r="R3970" i="1" s="1"/>
  <c r="P3971" i="1"/>
  <c r="Q3972" i="1"/>
  <c r="R3972" i="1" s="1"/>
  <c r="Q3973" i="1"/>
  <c r="R3973" i="1" s="1"/>
  <c r="Q3976" i="1"/>
  <c r="R3976" i="1" s="1"/>
  <c r="Q3977" i="1"/>
  <c r="R3977" i="1" s="1"/>
  <c r="Q3980" i="1"/>
  <c r="R3980" i="1" s="1"/>
  <c r="Q3981" i="1"/>
  <c r="R3981" i="1" s="1"/>
  <c r="Q3984" i="1"/>
  <c r="R3984" i="1" s="1"/>
  <c r="Q3985" i="1"/>
  <c r="R3985" i="1" s="1"/>
  <c r="Q3986" i="1"/>
  <c r="R3986" i="1" s="1"/>
  <c r="Q3988" i="1"/>
  <c r="R3988" i="1" s="1"/>
  <c r="P3991" i="1"/>
  <c r="Q3992" i="1"/>
  <c r="R3992" i="1" s="1"/>
  <c r="Q3993" i="1"/>
  <c r="R3993" i="1" s="1"/>
  <c r="Q3996" i="1"/>
  <c r="R3996" i="1" s="1"/>
  <c r="Q3997" i="1"/>
  <c r="R3997" i="1" s="1"/>
  <c r="Q3998" i="1"/>
  <c r="R3998" i="1" s="1"/>
  <c r="P4000" i="1"/>
  <c r="Q4001" i="1"/>
  <c r="R4001" i="1" s="1"/>
  <c r="Q4002" i="1"/>
  <c r="R4002" i="1" s="1"/>
  <c r="Q4004" i="1"/>
  <c r="R4004" i="1" s="1"/>
  <c r="Q4008" i="1"/>
  <c r="R4008" i="1" s="1"/>
  <c r="Q4009" i="1"/>
  <c r="R4009" i="1" s="1"/>
  <c r="P4010" i="1"/>
  <c r="P4012" i="1"/>
  <c r="Q4016" i="1"/>
  <c r="R4016" i="1" s="1"/>
  <c r="Q4018" i="1"/>
  <c r="R4018" i="1" s="1"/>
  <c r="P4019" i="1"/>
  <c r="Q4020" i="1"/>
  <c r="R4020" i="1" s="1"/>
  <c r="Q4021" i="1"/>
  <c r="R4021" i="1" s="1"/>
  <c r="P4023" i="1"/>
  <c r="Q4024" i="1"/>
  <c r="R4024" i="1" s="1"/>
  <c r="Q4025" i="1"/>
  <c r="R4025" i="1" s="1"/>
  <c r="Q4028" i="1"/>
  <c r="R4028" i="1" s="1"/>
  <c r="Q4029" i="1"/>
  <c r="R4029" i="1" s="1"/>
  <c r="Q4032" i="1"/>
  <c r="R4032" i="1" s="1"/>
  <c r="P4033" i="1"/>
  <c r="Q4034" i="1"/>
  <c r="R4034" i="1" s="1"/>
  <c r="P4035" i="1"/>
  <c r="Q4036" i="1"/>
  <c r="R4036" i="1" s="1"/>
  <c r="P4037" i="1"/>
  <c r="Q4040" i="1"/>
  <c r="R4040" i="1" s="1"/>
  <c r="Q4041" i="1"/>
  <c r="R4041" i="1" s="1"/>
  <c r="Q4044" i="1"/>
  <c r="R4044" i="1" s="1"/>
  <c r="Q4048" i="1"/>
  <c r="R4048" i="1" s="1"/>
  <c r="Q4050" i="1"/>
  <c r="R4050" i="1" s="1"/>
  <c r="P4051" i="1"/>
  <c r="Q4052" i="1"/>
  <c r="R4052" i="1" s="1"/>
  <c r="Q4053" i="1"/>
  <c r="R4053" i="1" s="1"/>
  <c r="Q4056" i="1"/>
  <c r="R4056" i="1" s="1"/>
  <c r="Q4057" i="1"/>
  <c r="R4057" i="1" s="1"/>
  <c r="P4058" i="1"/>
  <c r="Q4060" i="1"/>
  <c r="R4060" i="1" s="1"/>
  <c r="P4063" i="1"/>
  <c r="Q4064" i="1"/>
  <c r="R4064" i="1" s="1"/>
  <c r="Q4065" i="1"/>
  <c r="R4065" i="1" s="1"/>
  <c r="Q4066" i="1"/>
  <c r="R4066" i="1" s="1"/>
  <c r="Q4068" i="1"/>
  <c r="R4068" i="1" s="1"/>
  <c r="P4071" i="1"/>
  <c r="Q4072" i="1"/>
  <c r="R4072" i="1" s="1"/>
  <c r="Q4073" i="1"/>
  <c r="R4073" i="1" s="1"/>
  <c r="Q4076" i="1"/>
  <c r="R4076" i="1" s="1"/>
  <c r="Q4077" i="1"/>
  <c r="R4077" i="1" s="1"/>
  <c r="Q4080" i="1"/>
  <c r="R4080" i="1" s="1"/>
  <c r="Q4081" i="1"/>
  <c r="R4081" i="1" s="1"/>
  <c r="Q4082" i="1"/>
  <c r="R4082" i="1" s="1"/>
  <c r="Q4084" i="1"/>
  <c r="R4084" i="1" s="1"/>
  <c r="P4085" i="1"/>
  <c r="Q4088" i="1"/>
  <c r="R4088" i="1" s="1"/>
  <c r="Q4089" i="1"/>
  <c r="R4089" i="1" s="1"/>
  <c r="Q4090" i="1"/>
  <c r="R4090" i="1" s="1"/>
  <c r="Q4093" i="1"/>
  <c r="R4093" i="1" s="1"/>
  <c r="P4095" i="1"/>
  <c r="P4096" i="1"/>
  <c r="Q4098" i="1"/>
  <c r="R4098" i="1" s="1"/>
  <c r="P4099" i="1"/>
  <c r="Q4100" i="1"/>
  <c r="R4100" i="1" s="1"/>
  <c r="P4101" i="1"/>
  <c r="Q4104" i="1"/>
  <c r="R4104" i="1" s="1"/>
  <c r="Q4105" i="1"/>
  <c r="R4105" i="1" s="1"/>
  <c r="Q4109" i="1"/>
  <c r="R4109" i="1" s="1"/>
  <c r="Q4112" i="1"/>
  <c r="R4112" i="1" s="1"/>
  <c r="Q4113" i="1"/>
  <c r="R4113" i="1" s="1"/>
  <c r="Q4114" i="1"/>
  <c r="R4114" i="1" s="1"/>
  <c r="P4115" i="1"/>
  <c r="P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W2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P4048" i="1" l="1"/>
  <c r="P3925" i="1"/>
  <c r="P3788" i="1"/>
  <c r="P3652" i="1"/>
  <c r="P3541" i="1"/>
  <c r="P3425" i="1"/>
  <c r="P3299" i="1"/>
  <c r="P3231" i="1"/>
  <c r="P3143" i="1"/>
  <c r="P3039" i="1"/>
  <c r="P2951" i="1"/>
  <c r="P2891" i="1"/>
  <c r="P2763" i="1"/>
  <c r="P2695" i="1"/>
  <c r="P2595" i="1"/>
  <c r="P2491" i="1"/>
  <c r="P2383" i="1"/>
  <c r="P2243" i="1"/>
  <c r="P2111" i="1"/>
  <c r="P1994" i="1"/>
  <c r="P1803" i="1"/>
  <c r="P1711" i="1"/>
  <c r="P1535" i="1"/>
  <c r="P1407" i="1"/>
  <c r="P1227" i="1"/>
  <c r="P1047" i="1"/>
  <c r="P963" i="1"/>
  <c r="P855" i="1"/>
  <c r="P727" i="1"/>
  <c r="P605" i="1"/>
  <c r="P487" i="1"/>
  <c r="P304" i="1"/>
  <c r="P172" i="1"/>
  <c r="P24" i="1"/>
  <c r="Q3851" i="1"/>
  <c r="R3851" i="1" s="1"/>
  <c r="Q3477" i="1"/>
  <c r="R3477" i="1" s="1"/>
  <c r="Q3031" i="1"/>
  <c r="R3031" i="1" s="1"/>
  <c r="Q1892" i="1"/>
  <c r="R1892" i="1" s="1"/>
  <c r="E8" i="5"/>
  <c r="P3998" i="1"/>
  <c r="P3908" i="1"/>
  <c r="P3780" i="1"/>
  <c r="P3608" i="1"/>
  <c r="P3524" i="1"/>
  <c r="P3387" i="1"/>
  <c r="P3276" i="1"/>
  <c r="P3211" i="1"/>
  <c r="P3115" i="1"/>
  <c r="P3019" i="1"/>
  <c r="P2924" i="1"/>
  <c r="P2875" i="1"/>
  <c r="P2747" i="1"/>
  <c r="P2671" i="1"/>
  <c r="P2543" i="1"/>
  <c r="P2471" i="1"/>
  <c r="P2347" i="1"/>
  <c r="P2199" i="1"/>
  <c r="P2063" i="1"/>
  <c r="P1960" i="1"/>
  <c r="P1776" i="1"/>
  <c r="P1667" i="1"/>
  <c r="P1496" i="1"/>
  <c r="P1304" i="1"/>
  <c r="P1207" i="1"/>
  <c r="P1035" i="1"/>
  <c r="P936" i="1"/>
  <c r="P779" i="1"/>
  <c r="P699" i="1"/>
  <c r="P559" i="1"/>
  <c r="P452" i="1"/>
  <c r="P287" i="1"/>
  <c r="P159" i="1"/>
  <c r="Q4019" i="1"/>
  <c r="R4019" i="1" s="1"/>
  <c r="Q3768" i="1"/>
  <c r="R3768" i="1" s="1"/>
  <c r="Q3420" i="1"/>
  <c r="R3420" i="1" s="1"/>
  <c r="Q2604" i="1"/>
  <c r="R2604" i="1" s="1"/>
  <c r="P2919" i="1"/>
  <c r="P2831" i="1"/>
  <c r="P2735" i="1"/>
  <c r="P2639" i="1"/>
  <c r="P2447" i="1"/>
  <c r="P2319" i="1"/>
  <c r="P2187" i="1"/>
  <c r="P2043" i="1"/>
  <c r="P1751" i="1"/>
  <c r="P1611" i="1"/>
  <c r="P1271" i="1"/>
  <c r="P1187" i="1"/>
  <c r="P1019" i="1"/>
  <c r="P911" i="1"/>
  <c r="P759" i="1"/>
  <c r="P687" i="1"/>
  <c r="P395" i="1"/>
  <c r="P259" i="1"/>
  <c r="P99" i="1"/>
  <c r="Q3943" i="1"/>
  <c r="R3943" i="1" s="1"/>
  <c r="Q3711" i="1"/>
  <c r="R3711" i="1" s="1"/>
  <c r="Q2203" i="1"/>
  <c r="R2203" i="1" s="1"/>
  <c r="P4100" i="1"/>
  <c r="P3972" i="1"/>
  <c r="P3861" i="1"/>
  <c r="P3677" i="1"/>
  <c r="P3569" i="1"/>
  <c r="P3465" i="1"/>
  <c r="P3311" i="1"/>
  <c r="P3240" i="1"/>
  <c r="P3171" i="1"/>
  <c r="P3055" i="1"/>
  <c r="P2991" i="1"/>
  <c r="P2904" i="1"/>
  <c r="P2791" i="1"/>
  <c r="P2704" i="1"/>
  <c r="P2612" i="1"/>
  <c r="P2500" i="1"/>
  <c r="P2412" i="1"/>
  <c r="P2279" i="1"/>
  <c r="P2171" i="1"/>
  <c r="P2019" i="1"/>
  <c r="P1879" i="1"/>
  <c r="P1723" i="1"/>
  <c r="P1571" i="1"/>
  <c r="P1263" i="1"/>
  <c r="P995" i="1"/>
  <c r="P891" i="1"/>
  <c r="P739" i="1"/>
  <c r="P655" i="1"/>
  <c r="P335" i="1"/>
  <c r="P239" i="1"/>
  <c r="P31" i="1"/>
  <c r="Q3903" i="1"/>
  <c r="R3903" i="1" s="1"/>
  <c r="Q3631" i="1"/>
  <c r="R3631" i="1" s="1"/>
  <c r="Q3343" i="1"/>
  <c r="R3343" i="1" s="1"/>
  <c r="Q2120" i="1"/>
  <c r="R2120" i="1" s="1"/>
  <c r="E6" i="5"/>
  <c r="H6" i="5" s="1"/>
  <c r="E3" i="5"/>
  <c r="G3" i="5" s="1"/>
  <c r="E14" i="5"/>
  <c r="H14" i="5" s="1"/>
  <c r="E4" i="5"/>
  <c r="F4" i="5" s="1"/>
  <c r="E10" i="5"/>
  <c r="F10" i="5" s="1"/>
  <c r="F8" i="5"/>
  <c r="H8" i="5"/>
  <c r="G8" i="5"/>
  <c r="G7" i="5"/>
  <c r="H7" i="5"/>
  <c r="E5" i="5"/>
  <c r="F5" i="5" s="1"/>
  <c r="E9" i="5"/>
  <c r="F9" i="5" s="1"/>
  <c r="E11" i="5"/>
  <c r="H11" i="5" s="1"/>
  <c r="E13" i="5"/>
  <c r="F13" i="5" s="1"/>
  <c r="G4" i="5"/>
  <c r="G12" i="5"/>
  <c r="H12" i="5"/>
  <c r="F7" i="5"/>
  <c r="H3" i="5"/>
  <c r="Q4110" i="1"/>
  <c r="R4110" i="1" s="1"/>
  <c r="P4110" i="1"/>
  <c r="P4106" i="1"/>
  <c r="Q4106" i="1"/>
  <c r="R4106" i="1" s="1"/>
  <c r="Q4102" i="1"/>
  <c r="R4102" i="1" s="1"/>
  <c r="P4102" i="1"/>
  <c r="Q4094" i="1"/>
  <c r="R4094" i="1" s="1"/>
  <c r="P4094" i="1"/>
  <c r="P4086" i="1"/>
  <c r="Q4086" i="1"/>
  <c r="R4086" i="1" s="1"/>
  <c r="P4078" i="1"/>
  <c r="Q4078" i="1"/>
  <c r="R4078" i="1" s="1"/>
  <c r="P4074" i="1"/>
  <c r="Q4074" i="1"/>
  <c r="R4074" i="1" s="1"/>
  <c r="Q4070" i="1"/>
  <c r="R4070" i="1" s="1"/>
  <c r="P4070" i="1"/>
  <c r="Q4062" i="1"/>
  <c r="R4062" i="1" s="1"/>
  <c r="P4062" i="1"/>
  <c r="Q4054" i="1"/>
  <c r="R4054" i="1" s="1"/>
  <c r="P4054" i="1"/>
  <c r="Q4046" i="1"/>
  <c r="R4046" i="1" s="1"/>
  <c r="P4046" i="1"/>
  <c r="P4042" i="1"/>
  <c r="Q4042" i="1"/>
  <c r="R4042" i="1" s="1"/>
  <c r="Q4038" i="1"/>
  <c r="R4038" i="1" s="1"/>
  <c r="P4038" i="1"/>
  <c r="Q4030" i="1"/>
  <c r="R4030" i="1" s="1"/>
  <c r="P4030" i="1"/>
  <c r="P4026" i="1"/>
  <c r="Q4026" i="1"/>
  <c r="R4026" i="1" s="1"/>
  <c r="Q4022" i="1"/>
  <c r="R4022" i="1" s="1"/>
  <c r="P4022" i="1"/>
  <c r="Q4014" i="1"/>
  <c r="R4014" i="1" s="1"/>
  <c r="P4014" i="1"/>
  <c r="Q4006" i="1"/>
  <c r="R4006" i="1" s="1"/>
  <c r="P4006" i="1"/>
  <c r="P3994" i="1"/>
  <c r="Q3994" i="1"/>
  <c r="R3994" i="1" s="1"/>
  <c r="P3990" i="1"/>
  <c r="Q3990" i="1"/>
  <c r="R3990" i="1" s="1"/>
  <c r="Q3982" i="1"/>
  <c r="R3982" i="1" s="1"/>
  <c r="P3982" i="1"/>
  <c r="P3978" i="1"/>
  <c r="Q3978" i="1"/>
  <c r="R3978" i="1" s="1"/>
  <c r="Q3974" i="1"/>
  <c r="R3974" i="1" s="1"/>
  <c r="P3974" i="1"/>
  <c r="Q3966" i="1"/>
  <c r="R3966" i="1" s="1"/>
  <c r="P3966" i="1"/>
  <c r="P3962" i="1"/>
  <c r="Q3962" i="1"/>
  <c r="R3962" i="1" s="1"/>
  <c r="Q3958" i="1"/>
  <c r="R3958" i="1" s="1"/>
  <c r="P3958" i="1"/>
  <c r="Q3950" i="1"/>
  <c r="R3950" i="1" s="1"/>
  <c r="P3950" i="1"/>
  <c r="P3946" i="1"/>
  <c r="Q3946" i="1"/>
  <c r="R3946" i="1" s="1"/>
  <c r="Q3942" i="1"/>
  <c r="R3942" i="1" s="1"/>
  <c r="P3942" i="1"/>
  <c r="Q3934" i="1"/>
  <c r="R3934" i="1" s="1"/>
  <c r="P3934" i="1"/>
  <c r="Q3926" i="1"/>
  <c r="R3926" i="1" s="1"/>
  <c r="P3926" i="1"/>
  <c r="Q3918" i="1"/>
  <c r="R3918" i="1" s="1"/>
  <c r="P3918" i="1"/>
  <c r="Q3910" i="1"/>
  <c r="R3910" i="1" s="1"/>
  <c r="P3910" i="1"/>
  <c r="P3902" i="1"/>
  <c r="Q3902" i="1"/>
  <c r="R3902" i="1" s="1"/>
  <c r="P3898" i="1"/>
  <c r="Q3898" i="1"/>
  <c r="R3898" i="1" s="1"/>
  <c r="Q3894" i="1"/>
  <c r="R3894" i="1" s="1"/>
  <c r="P3894" i="1"/>
  <c r="Q3886" i="1"/>
  <c r="R3886" i="1" s="1"/>
  <c r="P3886" i="1"/>
  <c r="Q3878" i="1"/>
  <c r="R3878" i="1" s="1"/>
  <c r="P3878" i="1"/>
  <c r="Q3870" i="1"/>
  <c r="R3870" i="1" s="1"/>
  <c r="P3870" i="1"/>
  <c r="Q3862" i="1"/>
  <c r="R3862" i="1" s="1"/>
  <c r="P3862" i="1"/>
  <c r="Q3854" i="1"/>
  <c r="R3854" i="1" s="1"/>
  <c r="P3854" i="1"/>
  <c r="Q3846" i="1"/>
  <c r="R3846" i="1" s="1"/>
  <c r="P3846" i="1"/>
  <c r="Q3838" i="1"/>
  <c r="R3838" i="1" s="1"/>
  <c r="P3838" i="1"/>
  <c r="Q3830" i="1"/>
  <c r="R3830" i="1" s="1"/>
  <c r="P3830" i="1"/>
  <c r="Q3822" i="1"/>
  <c r="R3822" i="1" s="1"/>
  <c r="P3822" i="1"/>
  <c r="Q3814" i="1"/>
  <c r="R3814" i="1" s="1"/>
  <c r="P3814" i="1"/>
  <c r="Q3806" i="1"/>
  <c r="R3806" i="1" s="1"/>
  <c r="P3806" i="1"/>
  <c r="Q3798" i="1"/>
  <c r="R3798" i="1" s="1"/>
  <c r="P3798" i="1"/>
  <c r="Q3790" i="1"/>
  <c r="R3790" i="1" s="1"/>
  <c r="P3790" i="1"/>
  <c r="Q3782" i="1"/>
  <c r="R3782" i="1" s="1"/>
  <c r="P3782" i="1"/>
  <c r="Q3774" i="1"/>
  <c r="R3774" i="1" s="1"/>
  <c r="P3774" i="1"/>
  <c r="Q3766" i="1"/>
  <c r="R3766" i="1" s="1"/>
  <c r="P3766" i="1"/>
  <c r="Q3758" i="1"/>
  <c r="R3758" i="1" s="1"/>
  <c r="P3758" i="1"/>
  <c r="Q3750" i="1"/>
  <c r="R3750" i="1" s="1"/>
  <c r="P3750" i="1"/>
  <c r="Q3742" i="1"/>
  <c r="R3742" i="1" s="1"/>
  <c r="P3742" i="1"/>
  <c r="Q3726" i="1"/>
  <c r="R3726" i="1" s="1"/>
  <c r="P3726" i="1"/>
  <c r="Q3582" i="1"/>
  <c r="R3582" i="1" s="1"/>
  <c r="P3582" i="1"/>
  <c r="Q3550" i="1"/>
  <c r="R3550" i="1" s="1"/>
  <c r="P3550" i="1"/>
  <c r="Q3446" i="1"/>
  <c r="R3446" i="1" s="1"/>
  <c r="P3446" i="1"/>
  <c r="Q3394" i="1"/>
  <c r="R3394" i="1" s="1"/>
  <c r="P3394" i="1"/>
  <c r="Q3362" i="1"/>
  <c r="R3362" i="1" s="1"/>
  <c r="P3362" i="1"/>
  <c r="Q3074" i="1"/>
  <c r="R3074" i="1" s="1"/>
  <c r="P3074" i="1"/>
  <c r="Q3070" i="1"/>
  <c r="R3070" i="1" s="1"/>
  <c r="P3070" i="1"/>
  <c r="Q3066" i="1"/>
  <c r="R3066" i="1" s="1"/>
  <c r="P3066" i="1"/>
  <c r="Q3006" i="1"/>
  <c r="R3006" i="1" s="1"/>
  <c r="P3006" i="1"/>
  <c r="Q2878" i="1"/>
  <c r="R2878" i="1" s="1"/>
  <c r="P2878" i="1"/>
  <c r="Q2818" i="1"/>
  <c r="R2818" i="1" s="1"/>
  <c r="P2818" i="1"/>
  <c r="Q2718" i="1"/>
  <c r="R2718" i="1" s="1"/>
  <c r="P2718" i="1"/>
  <c r="Q2694" i="1"/>
  <c r="R2694" i="1" s="1"/>
  <c r="P2694" i="1"/>
  <c r="Q2654" i="1"/>
  <c r="R2654" i="1" s="1"/>
  <c r="P2654" i="1"/>
  <c r="Q2630" i="1"/>
  <c r="R2630" i="1" s="1"/>
  <c r="P2630" i="1"/>
  <c r="Q2590" i="1"/>
  <c r="R2590" i="1" s="1"/>
  <c r="P2590" i="1"/>
  <c r="Q2534" i="1"/>
  <c r="R2534" i="1" s="1"/>
  <c r="P2534" i="1"/>
  <c r="Q2526" i="1"/>
  <c r="R2526" i="1" s="1"/>
  <c r="P2526" i="1"/>
  <c r="Q2522" i="1"/>
  <c r="R2522" i="1" s="1"/>
  <c r="P2522" i="1"/>
  <c r="Q2518" i="1"/>
  <c r="R2518" i="1" s="1"/>
  <c r="P2518" i="1"/>
  <c r="P2286" i="1"/>
  <c r="Q2286" i="1"/>
  <c r="R2286" i="1" s="1"/>
  <c r="Q2246" i="1"/>
  <c r="R2246" i="1" s="1"/>
  <c r="P2246" i="1"/>
  <c r="Q2242" i="1"/>
  <c r="R2242" i="1" s="1"/>
  <c r="P2242" i="1"/>
  <c r="Q2210" i="1"/>
  <c r="R2210" i="1" s="1"/>
  <c r="P2210" i="1"/>
  <c r="Q2194" i="1"/>
  <c r="R2194" i="1" s="1"/>
  <c r="P2194" i="1"/>
  <c r="Q2082" i="1"/>
  <c r="R2082" i="1" s="1"/>
  <c r="P2082" i="1"/>
  <c r="Q2078" i="1"/>
  <c r="R2078" i="1" s="1"/>
  <c r="P2078" i="1"/>
  <c r="Q2034" i="1"/>
  <c r="R2034" i="1" s="1"/>
  <c r="P2034" i="1"/>
  <c r="Q1970" i="1"/>
  <c r="R1970" i="1" s="1"/>
  <c r="P1970" i="1"/>
  <c r="Q1962" i="1"/>
  <c r="R1962" i="1" s="1"/>
  <c r="P1962" i="1"/>
  <c r="Q1942" i="1"/>
  <c r="R1942" i="1" s="1"/>
  <c r="P1942" i="1"/>
  <c r="Q1930" i="1"/>
  <c r="R1930" i="1" s="1"/>
  <c r="P1930" i="1"/>
  <c r="Q1898" i="1"/>
  <c r="R1898" i="1" s="1"/>
  <c r="P1898" i="1"/>
  <c r="Q1890" i="1"/>
  <c r="R1890" i="1" s="1"/>
  <c r="P1890" i="1"/>
  <c r="Q1866" i="1"/>
  <c r="R1866" i="1" s="1"/>
  <c r="P1866" i="1"/>
  <c r="Q1834" i="1"/>
  <c r="R1834" i="1" s="1"/>
  <c r="P1834" i="1"/>
  <c r="Q1826" i="1"/>
  <c r="R1826" i="1" s="1"/>
  <c r="P1826" i="1"/>
  <c r="Q1814" i="1"/>
  <c r="R1814" i="1" s="1"/>
  <c r="P1814" i="1"/>
  <c r="Q1778" i="1"/>
  <c r="R1778" i="1" s="1"/>
  <c r="P1778" i="1"/>
  <c r="Q1770" i="1"/>
  <c r="R1770" i="1" s="1"/>
  <c r="P1770" i="1"/>
  <c r="Q1714" i="1"/>
  <c r="R1714" i="1" s="1"/>
  <c r="P1714" i="1"/>
  <c r="Q1706" i="1"/>
  <c r="R1706" i="1" s="1"/>
  <c r="P1706" i="1"/>
  <c r="Q1702" i="1"/>
  <c r="R1702" i="1" s="1"/>
  <c r="P1702" i="1"/>
  <c r="Q1694" i="1"/>
  <c r="R1694" i="1" s="1"/>
  <c r="P1694" i="1"/>
  <c r="Q1598" i="1"/>
  <c r="R1598" i="1" s="1"/>
  <c r="P1598" i="1"/>
  <c r="Q1578" i="1"/>
  <c r="R1578" i="1" s="1"/>
  <c r="P1578" i="1"/>
  <c r="Q1570" i="1"/>
  <c r="R1570" i="1" s="1"/>
  <c r="P1570" i="1"/>
  <c r="Q1546" i="1"/>
  <c r="R1546" i="1" s="1"/>
  <c r="P1546" i="1"/>
  <c r="Q1534" i="1"/>
  <c r="R1534" i="1" s="1"/>
  <c r="P1534" i="1"/>
  <c r="Q1514" i="1"/>
  <c r="R1514" i="1" s="1"/>
  <c r="P1514" i="1"/>
  <c r="Q1482" i="1"/>
  <c r="R1482" i="1" s="1"/>
  <c r="P1482" i="1"/>
  <c r="Q1442" i="1"/>
  <c r="R1442" i="1" s="1"/>
  <c r="P1442" i="1"/>
  <c r="Q1366" i="1"/>
  <c r="R1366" i="1" s="1"/>
  <c r="P1366" i="1"/>
  <c r="Q1334" i="1"/>
  <c r="R1334" i="1" s="1"/>
  <c r="P1334" i="1"/>
  <c r="Q1330" i="1"/>
  <c r="R1330" i="1" s="1"/>
  <c r="P1330" i="1"/>
  <c r="Q1322" i="1"/>
  <c r="R1322" i="1" s="1"/>
  <c r="P1322" i="1"/>
  <c r="Q1290" i="1"/>
  <c r="R1290" i="1" s="1"/>
  <c r="P1290" i="1"/>
  <c r="Q1258" i="1"/>
  <c r="R1258" i="1" s="1"/>
  <c r="P1258" i="1"/>
  <c r="Q1254" i="1"/>
  <c r="R1254" i="1" s="1"/>
  <c r="P1254" i="1"/>
  <c r="Q1246" i="1"/>
  <c r="R1246" i="1" s="1"/>
  <c r="P1246" i="1"/>
  <c r="Q1238" i="1"/>
  <c r="R1238" i="1" s="1"/>
  <c r="P1238" i="1"/>
  <c r="Q1190" i="1"/>
  <c r="R1190" i="1" s="1"/>
  <c r="P1190" i="1"/>
  <c r="Q1186" i="1"/>
  <c r="R1186" i="1" s="1"/>
  <c r="P1186" i="1"/>
  <c r="Q1174" i="1"/>
  <c r="R1174" i="1" s="1"/>
  <c r="P1174" i="1"/>
  <c r="Q1110" i="1"/>
  <c r="R1110" i="1" s="1"/>
  <c r="P1110" i="1"/>
  <c r="Q1034" i="1"/>
  <c r="R1034" i="1" s="1"/>
  <c r="P1034" i="1"/>
  <c r="Q982" i="1"/>
  <c r="R982" i="1" s="1"/>
  <c r="P982" i="1"/>
  <c r="Q950" i="1"/>
  <c r="R950" i="1" s="1"/>
  <c r="P950" i="1"/>
  <c r="Q918" i="1"/>
  <c r="R918" i="1" s="1"/>
  <c r="P918" i="1"/>
  <c r="Q854" i="1"/>
  <c r="R854" i="1" s="1"/>
  <c r="P854" i="1"/>
  <c r="Q810" i="1"/>
  <c r="R810" i="1" s="1"/>
  <c r="P810" i="1"/>
  <c r="Q798" i="1"/>
  <c r="R798" i="1" s="1"/>
  <c r="P798" i="1"/>
  <c r="Q758" i="1"/>
  <c r="R758" i="1" s="1"/>
  <c r="P758" i="1"/>
  <c r="Q726" i="1"/>
  <c r="R726" i="1" s="1"/>
  <c r="P726" i="1"/>
  <c r="Q690" i="1"/>
  <c r="R690" i="1" s="1"/>
  <c r="P690" i="1"/>
  <c r="Q678" i="1"/>
  <c r="R678" i="1" s="1"/>
  <c r="P678" i="1"/>
  <c r="Q670" i="1"/>
  <c r="R670" i="1" s="1"/>
  <c r="P670" i="1"/>
  <c r="Q638" i="1"/>
  <c r="R638" i="1" s="1"/>
  <c r="P638" i="1"/>
  <c r="Q546" i="1"/>
  <c r="R546" i="1" s="1"/>
  <c r="P546" i="1"/>
  <c r="Q510" i="1"/>
  <c r="R510" i="1" s="1"/>
  <c r="P510" i="1"/>
  <c r="Q386" i="1"/>
  <c r="R386" i="1" s="1"/>
  <c r="P386" i="1"/>
  <c r="Q322" i="1"/>
  <c r="R322" i="1" s="1"/>
  <c r="P322" i="1"/>
  <c r="Q194" i="1"/>
  <c r="R194" i="1" s="1"/>
  <c r="P194" i="1"/>
  <c r="Q150" i="1"/>
  <c r="R150" i="1" s="1"/>
  <c r="P150" i="1"/>
  <c r="Q134" i="1"/>
  <c r="R134" i="1" s="1"/>
  <c r="P134" i="1"/>
  <c r="Q34" i="1"/>
  <c r="R34" i="1" s="1"/>
  <c r="P34" i="1"/>
  <c r="Q26" i="1"/>
  <c r="R26" i="1" s="1"/>
  <c r="P26" i="1"/>
  <c r="P3638" i="1"/>
  <c r="P2394" i="1"/>
  <c r="P2310" i="1"/>
  <c r="P1910" i="1"/>
  <c r="P1686" i="1"/>
  <c r="P1494" i="1"/>
  <c r="P1374" i="1"/>
  <c r="P3574" i="1"/>
  <c r="P3494" i="1"/>
  <c r="P3390" i="1"/>
  <c r="P2710" i="1"/>
  <c r="P2558" i="1"/>
  <c r="P2430" i="1"/>
  <c r="P1634" i="1"/>
  <c r="P1418" i="1"/>
  <c r="P702" i="1"/>
  <c r="P350" i="1"/>
  <c r="P2854" i="1"/>
  <c r="P2778" i="1"/>
  <c r="P2426" i="1"/>
  <c r="P2238" i="1"/>
  <c r="P962" i="1"/>
  <c r="P598" i="1"/>
  <c r="Q3630" i="1"/>
  <c r="R3630" i="1" s="1"/>
  <c r="P3630" i="1"/>
  <c r="Q3614" i="1"/>
  <c r="R3614" i="1" s="1"/>
  <c r="P3614" i="1"/>
  <c r="Q3606" i="1"/>
  <c r="R3606" i="1" s="1"/>
  <c r="P3606" i="1"/>
  <c r="Q3526" i="1"/>
  <c r="R3526" i="1" s="1"/>
  <c r="P3526" i="1"/>
  <c r="Q3510" i="1"/>
  <c r="R3510" i="1" s="1"/>
  <c r="P3510" i="1"/>
  <c r="Q3502" i="1"/>
  <c r="R3502" i="1" s="1"/>
  <c r="P3502" i="1"/>
  <c r="Q3478" i="1"/>
  <c r="R3478" i="1" s="1"/>
  <c r="P3478" i="1"/>
  <c r="Q3470" i="1"/>
  <c r="R3470" i="1" s="1"/>
  <c r="P3470" i="1"/>
  <c r="Q3422" i="1"/>
  <c r="R3422" i="1" s="1"/>
  <c r="P3422" i="1"/>
  <c r="Q3414" i="1"/>
  <c r="R3414" i="1" s="1"/>
  <c r="P3414" i="1"/>
  <c r="Q3358" i="1"/>
  <c r="R3358" i="1" s="1"/>
  <c r="P3358" i="1"/>
  <c r="Q3334" i="1"/>
  <c r="R3334" i="1" s="1"/>
  <c r="P3334" i="1"/>
  <c r="Q3302" i="1"/>
  <c r="R3302" i="1" s="1"/>
  <c r="P3302" i="1"/>
  <c r="Q3298" i="1"/>
  <c r="R3298" i="1" s="1"/>
  <c r="P3298" i="1"/>
  <c r="Q3290" i="1"/>
  <c r="R3290" i="1" s="1"/>
  <c r="P3290" i="1"/>
  <c r="Q3286" i="1"/>
  <c r="R3286" i="1" s="1"/>
  <c r="P3286" i="1"/>
  <c r="Q3266" i="1"/>
  <c r="R3266" i="1" s="1"/>
  <c r="P3266" i="1"/>
  <c r="Q3230" i="1"/>
  <c r="R3230" i="1" s="1"/>
  <c r="P3230" i="1"/>
  <c r="Q3202" i="1"/>
  <c r="R3202" i="1" s="1"/>
  <c r="P3202" i="1"/>
  <c r="Q3166" i="1"/>
  <c r="R3166" i="1" s="1"/>
  <c r="P3166" i="1"/>
  <c r="Q3158" i="1"/>
  <c r="R3158" i="1" s="1"/>
  <c r="P3158" i="1"/>
  <c r="Q3122" i="1"/>
  <c r="R3122" i="1" s="1"/>
  <c r="P3122" i="1"/>
  <c r="P3118" i="1"/>
  <c r="Q3118" i="1"/>
  <c r="R3118" i="1" s="1"/>
  <c r="Q3110" i="1"/>
  <c r="R3110" i="1" s="1"/>
  <c r="P3110" i="1"/>
  <c r="Q3078" i="1"/>
  <c r="R3078" i="1" s="1"/>
  <c r="P3078" i="1"/>
  <c r="P2998" i="1"/>
  <c r="Q2998" i="1"/>
  <c r="R2998" i="1" s="1"/>
  <c r="Q2942" i="1"/>
  <c r="R2942" i="1" s="1"/>
  <c r="P2942" i="1"/>
  <c r="P2934" i="1"/>
  <c r="Q2934" i="1"/>
  <c r="R2934" i="1" s="1"/>
  <c r="Q2882" i="1"/>
  <c r="R2882" i="1" s="1"/>
  <c r="P2882" i="1"/>
  <c r="Q2866" i="1"/>
  <c r="R2866" i="1" s="1"/>
  <c r="P2866" i="1"/>
  <c r="Q2758" i="1"/>
  <c r="R2758" i="1" s="1"/>
  <c r="P2758" i="1"/>
  <c r="Q2754" i="1"/>
  <c r="R2754" i="1" s="1"/>
  <c r="P2754" i="1"/>
  <c r="Q2750" i="1"/>
  <c r="R2750" i="1" s="1"/>
  <c r="P2750" i="1"/>
  <c r="P2746" i="1"/>
  <c r="Q2746" i="1"/>
  <c r="R2746" i="1" s="1"/>
  <c r="Q2738" i="1"/>
  <c r="R2738" i="1" s="1"/>
  <c r="P2738" i="1"/>
  <c r="Q2726" i="1"/>
  <c r="R2726" i="1" s="1"/>
  <c r="P2726" i="1"/>
  <c r="Q2714" i="1"/>
  <c r="R2714" i="1" s="1"/>
  <c r="P2714" i="1"/>
  <c r="Q2658" i="1"/>
  <c r="R2658" i="1" s="1"/>
  <c r="P2658" i="1"/>
  <c r="Q2622" i="1"/>
  <c r="R2622" i="1" s="1"/>
  <c r="P2622" i="1"/>
  <c r="Q2586" i="1"/>
  <c r="R2586" i="1" s="1"/>
  <c r="P2586" i="1"/>
  <c r="Q2530" i="1"/>
  <c r="R2530" i="1" s="1"/>
  <c r="P2530" i="1"/>
  <c r="Q2502" i="1"/>
  <c r="R2502" i="1" s="1"/>
  <c r="P2502" i="1"/>
  <c r="Q2498" i="1"/>
  <c r="R2498" i="1" s="1"/>
  <c r="P2498" i="1"/>
  <c r="Q2490" i="1"/>
  <c r="R2490" i="1" s="1"/>
  <c r="P2490" i="1"/>
  <c r="P2486" i="1"/>
  <c r="Q2486" i="1"/>
  <c r="R2486" i="1" s="1"/>
  <c r="Q2482" i="1"/>
  <c r="R2482" i="1" s="1"/>
  <c r="P2482" i="1"/>
  <c r="P2474" i="1"/>
  <c r="Q2474" i="1"/>
  <c r="R2474" i="1" s="1"/>
  <c r="Q2470" i="1"/>
  <c r="R2470" i="1" s="1"/>
  <c r="P2470" i="1"/>
  <c r="Q2466" i="1"/>
  <c r="R2466" i="1" s="1"/>
  <c r="P2466" i="1"/>
  <c r="Q2458" i="1"/>
  <c r="R2458" i="1" s="1"/>
  <c r="P2458" i="1"/>
  <c r="Q2454" i="1"/>
  <c r="R2454" i="1" s="1"/>
  <c r="P2454" i="1"/>
  <c r="P2350" i="1"/>
  <c r="Q2350" i="1"/>
  <c r="R2350" i="1" s="1"/>
  <c r="Q2338" i="1"/>
  <c r="R2338" i="1" s="1"/>
  <c r="P2338" i="1"/>
  <c r="Q2274" i="1"/>
  <c r="R2274" i="1" s="1"/>
  <c r="P2274" i="1"/>
  <c r="Q2270" i="1"/>
  <c r="R2270" i="1" s="1"/>
  <c r="P2270" i="1"/>
  <c r="Q2266" i="1"/>
  <c r="R2266" i="1" s="1"/>
  <c r="P2266" i="1"/>
  <c r="Q2262" i="1"/>
  <c r="R2262" i="1" s="1"/>
  <c r="P2262" i="1"/>
  <c r="Q2178" i="1"/>
  <c r="R2178" i="1" s="1"/>
  <c r="P2178" i="1"/>
  <c r="Q2166" i="1"/>
  <c r="R2166" i="1" s="1"/>
  <c r="P2166" i="1"/>
  <c r="Q2134" i="1"/>
  <c r="R2134" i="1" s="1"/>
  <c r="P2134" i="1"/>
  <c r="Q2098" i="1"/>
  <c r="R2098" i="1" s="1"/>
  <c r="P2098" i="1"/>
  <c r="Q2086" i="1"/>
  <c r="R2086" i="1" s="1"/>
  <c r="P2086" i="1"/>
  <c r="P2050" i="1"/>
  <c r="Q2050" i="1"/>
  <c r="R2050" i="1" s="1"/>
  <c r="Q2038" i="1"/>
  <c r="R2038" i="1" s="1"/>
  <c r="P2038" i="1"/>
  <c r="Q2014" i="1"/>
  <c r="R2014" i="1" s="1"/>
  <c r="P2014" i="1"/>
  <c r="Q1974" i="1"/>
  <c r="R1974" i="1" s="1"/>
  <c r="P1974" i="1"/>
  <c r="Q1878" i="1"/>
  <c r="R1878" i="1" s="1"/>
  <c r="P1878" i="1"/>
  <c r="Q1854" i="1"/>
  <c r="R1854" i="1" s="1"/>
  <c r="P1854" i="1"/>
  <c r="Q1766" i="1"/>
  <c r="R1766" i="1" s="1"/>
  <c r="P1766" i="1"/>
  <c r="Q1758" i="1"/>
  <c r="R1758" i="1" s="1"/>
  <c r="P1758" i="1"/>
  <c r="Q1750" i="1"/>
  <c r="R1750" i="1" s="1"/>
  <c r="P1750" i="1"/>
  <c r="Q1738" i="1"/>
  <c r="R1738" i="1" s="1"/>
  <c r="P1738" i="1"/>
  <c r="Q1726" i="1"/>
  <c r="R1726" i="1" s="1"/>
  <c r="P1726" i="1"/>
  <c r="Q1666" i="1"/>
  <c r="R1666" i="1" s="1"/>
  <c r="P1666" i="1"/>
  <c r="Q1662" i="1"/>
  <c r="R1662" i="1" s="1"/>
  <c r="P1662" i="1"/>
  <c r="Q1654" i="1"/>
  <c r="R1654" i="1" s="1"/>
  <c r="P1654" i="1"/>
  <c r="Q1642" i="1"/>
  <c r="R1642" i="1" s="1"/>
  <c r="P1642" i="1"/>
  <c r="Q1610" i="1"/>
  <c r="R1610" i="1" s="1"/>
  <c r="P1610" i="1"/>
  <c r="Q1474" i="1"/>
  <c r="R1474" i="1" s="1"/>
  <c r="P1474" i="1"/>
  <c r="P1458" i="1"/>
  <c r="Q1458" i="1"/>
  <c r="R1458" i="1" s="1"/>
  <c r="Q1450" i="1"/>
  <c r="R1450" i="1" s="1"/>
  <c r="P1450" i="1"/>
  <c r="Q1446" i="1"/>
  <c r="R1446" i="1" s="1"/>
  <c r="P1446" i="1"/>
  <c r="Q1438" i="1"/>
  <c r="R1438" i="1" s="1"/>
  <c r="P1438" i="1"/>
  <c r="Q1430" i="1"/>
  <c r="R1430" i="1" s="1"/>
  <c r="P1430" i="1"/>
  <c r="Q1410" i="1"/>
  <c r="R1410" i="1" s="1"/>
  <c r="P1410" i="1"/>
  <c r="Q1406" i="1"/>
  <c r="R1406" i="1" s="1"/>
  <c r="P1406" i="1"/>
  <c r="Q1398" i="1"/>
  <c r="R1398" i="1" s="1"/>
  <c r="P1398" i="1"/>
  <c r="Q1386" i="1"/>
  <c r="R1386" i="1" s="1"/>
  <c r="P1386" i="1"/>
  <c r="Q1378" i="1"/>
  <c r="R1378" i="1" s="1"/>
  <c r="P1378" i="1"/>
  <c r="Q1342" i="1"/>
  <c r="R1342" i="1" s="1"/>
  <c r="P1342" i="1"/>
  <c r="Q1302" i="1"/>
  <c r="R1302" i="1" s="1"/>
  <c r="P1302" i="1"/>
  <c r="Q1162" i="1"/>
  <c r="R1162" i="1" s="1"/>
  <c r="P1162" i="1"/>
  <c r="Q1122" i="1"/>
  <c r="R1122" i="1" s="1"/>
  <c r="P1122" i="1"/>
  <c r="Q1022" i="1"/>
  <c r="R1022" i="1" s="1"/>
  <c r="P1022" i="1"/>
  <c r="Q1014" i="1"/>
  <c r="R1014" i="1" s="1"/>
  <c r="P1014" i="1"/>
  <c r="Q998" i="1"/>
  <c r="R998" i="1" s="1"/>
  <c r="P998" i="1"/>
  <c r="Q970" i="1"/>
  <c r="R970" i="1" s="1"/>
  <c r="P970" i="1"/>
  <c r="Q906" i="1"/>
  <c r="R906" i="1" s="1"/>
  <c r="P906" i="1"/>
  <c r="Q898" i="1"/>
  <c r="R898" i="1" s="1"/>
  <c r="P898" i="1"/>
  <c r="Q806" i="1"/>
  <c r="R806" i="1" s="1"/>
  <c r="P806" i="1"/>
  <c r="Q746" i="1"/>
  <c r="R746" i="1" s="1"/>
  <c r="P746" i="1"/>
  <c r="Q742" i="1"/>
  <c r="R742" i="1" s="1"/>
  <c r="P742" i="1"/>
  <c r="Q738" i="1"/>
  <c r="R738" i="1" s="1"/>
  <c r="P738" i="1"/>
  <c r="Q714" i="1"/>
  <c r="R714" i="1" s="1"/>
  <c r="P714" i="1"/>
  <c r="Q650" i="1"/>
  <c r="R650" i="1" s="1"/>
  <c r="P650" i="1"/>
  <c r="Q618" i="1"/>
  <c r="R618" i="1" s="1"/>
  <c r="P618" i="1"/>
  <c r="Q610" i="1"/>
  <c r="R610" i="1" s="1"/>
  <c r="P610" i="1"/>
  <c r="Q602" i="1"/>
  <c r="R602" i="1" s="1"/>
  <c r="P602" i="1"/>
  <c r="Q582" i="1"/>
  <c r="R582" i="1" s="1"/>
  <c r="P582" i="1"/>
  <c r="Q570" i="1"/>
  <c r="R570" i="1" s="1"/>
  <c r="P570" i="1"/>
  <c r="Q482" i="1"/>
  <c r="R482" i="1" s="1"/>
  <c r="P482" i="1"/>
  <c r="Q450" i="1"/>
  <c r="R450" i="1" s="1"/>
  <c r="P450" i="1"/>
  <c r="Q442" i="1"/>
  <c r="R442" i="1" s="1"/>
  <c r="P442" i="1"/>
  <c r="Q434" i="1"/>
  <c r="R434" i="1" s="1"/>
  <c r="P434" i="1"/>
  <c r="Q422" i="1"/>
  <c r="R422" i="1" s="1"/>
  <c r="P422" i="1"/>
  <c r="Q406" i="1"/>
  <c r="R406" i="1" s="1"/>
  <c r="P406" i="1"/>
  <c r="Q382" i="1"/>
  <c r="R382" i="1" s="1"/>
  <c r="P382" i="1"/>
  <c r="Q306" i="1"/>
  <c r="R306" i="1" s="1"/>
  <c r="P306" i="1"/>
  <c r="Q262" i="1"/>
  <c r="R262" i="1" s="1"/>
  <c r="P262" i="1"/>
  <c r="Q230" i="1"/>
  <c r="R230" i="1" s="1"/>
  <c r="P230" i="1"/>
  <c r="Q218" i="1"/>
  <c r="R218" i="1" s="1"/>
  <c r="P218" i="1"/>
  <c r="Q186" i="1"/>
  <c r="R186" i="1" s="1"/>
  <c r="P186" i="1"/>
  <c r="Q178" i="1"/>
  <c r="R178" i="1" s="1"/>
  <c r="P178" i="1"/>
  <c r="Q166" i="1"/>
  <c r="R166" i="1" s="1"/>
  <c r="P166" i="1"/>
  <c r="Q158" i="1"/>
  <c r="R158" i="1" s="1"/>
  <c r="P158" i="1"/>
  <c r="Q130" i="1"/>
  <c r="R130" i="1" s="1"/>
  <c r="P130" i="1"/>
  <c r="Q126" i="1"/>
  <c r="R126" i="1" s="1"/>
  <c r="P126" i="1"/>
  <c r="Q114" i="1"/>
  <c r="R114" i="1" s="1"/>
  <c r="P114" i="1"/>
  <c r="Q98" i="1"/>
  <c r="R98" i="1" s="1"/>
  <c r="P98" i="1"/>
  <c r="Q90" i="1"/>
  <c r="R90" i="1" s="1"/>
  <c r="P90" i="1"/>
  <c r="Q86" i="1"/>
  <c r="R86" i="1" s="1"/>
  <c r="P86" i="1"/>
  <c r="Q70" i="1"/>
  <c r="R70" i="1" s="1"/>
  <c r="P70" i="1"/>
  <c r="Q62" i="1"/>
  <c r="R62" i="1" s="1"/>
  <c r="P62" i="1"/>
  <c r="P3354" i="1"/>
  <c r="P1986" i="1"/>
  <c r="P1586" i="1"/>
  <c r="P3718" i="1"/>
  <c r="P3534" i="1"/>
  <c r="P3350" i="1"/>
  <c r="P3270" i="1"/>
  <c r="P3142" i="1"/>
  <c r="P2814" i="1"/>
  <c r="P2462" i="1"/>
  <c r="P1762" i="1"/>
  <c r="P1574" i="1"/>
  <c r="P1150" i="1"/>
  <c r="P934" i="1"/>
  <c r="P830" i="1"/>
  <c r="P734" i="1"/>
  <c r="Q3734" i="1"/>
  <c r="R3734" i="1" s="1"/>
  <c r="P3734" i="1"/>
  <c r="Q3686" i="1"/>
  <c r="R3686" i="1" s="1"/>
  <c r="P3686" i="1"/>
  <c r="Q3654" i="1"/>
  <c r="R3654" i="1" s="1"/>
  <c r="P3654" i="1"/>
  <c r="Q3646" i="1"/>
  <c r="R3646" i="1" s="1"/>
  <c r="P3646" i="1"/>
  <c r="Q3598" i="1"/>
  <c r="R3598" i="1" s="1"/>
  <c r="P3598" i="1"/>
  <c r="Q3590" i="1"/>
  <c r="R3590" i="1" s="1"/>
  <c r="P3590" i="1"/>
  <c r="Q3558" i="1"/>
  <c r="R3558" i="1" s="1"/>
  <c r="P3558" i="1"/>
  <c r="Q3462" i="1"/>
  <c r="R3462" i="1" s="1"/>
  <c r="P3462" i="1"/>
  <c r="Q3454" i="1"/>
  <c r="R3454" i="1" s="1"/>
  <c r="P3454" i="1"/>
  <c r="Q3330" i="1"/>
  <c r="R3330" i="1" s="1"/>
  <c r="P3330" i="1"/>
  <c r="Q3326" i="1"/>
  <c r="R3326" i="1" s="1"/>
  <c r="P3326" i="1"/>
  <c r="Q3322" i="1"/>
  <c r="R3322" i="1" s="1"/>
  <c r="P3322" i="1"/>
  <c r="Q3314" i="1"/>
  <c r="R3314" i="1" s="1"/>
  <c r="P3314" i="1"/>
  <c r="Q3294" i="1"/>
  <c r="R3294" i="1" s="1"/>
  <c r="P3294" i="1"/>
  <c r="Q3238" i="1"/>
  <c r="R3238" i="1" s="1"/>
  <c r="P3238" i="1"/>
  <c r="Q3226" i="1"/>
  <c r="R3226" i="1" s="1"/>
  <c r="P3226" i="1"/>
  <c r="Q3174" i="1"/>
  <c r="R3174" i="1" s="1"/>
  <c r="P3174" i="1"/>
  <c r="Q3170" i="1"/>
  <c r="R3170" i="1" s="1"/>
  <c r="P3170" i="1"/>
  <c r="Q3162" i="1"/>
  <c r="R3162" i="1" s="1"/>
  <c r="P3162" i="1"/>
  <c r="Q3134" i="1"/>
  <c r="R3134" i="1" s="1"/>
  <c r="P3134" i="1"/>
  <c r="Q3042" i="1"/>
  <c r="R3042" i="1" s="1"/>
  <c r="P3042" i="1"/>
  <c r="Q3038" i="1"/>
  <c r="R3038" i="1" s="1"/>
  <c r="P3038" i="1"/>
  <c r="P3022" i="1"/>
  <c r="Q3022" i="1"/>
  <c r="R3022" i="1" s="1"/>
  <c r="Q3014" i="1"/>
  <c r="R3014" i="1" s="1"/>
  <c r="P3014" i="1"/>
  <c r="Q3010" i="1"/>
  <c r="R3010" i="1" s="1"/>
  <c r="P3010" i="1"/>
  <c r="Q3002" i="1"/>
  <c r="R3002" i="1" s="1"/>
  <c r="P3002" i="1"/>
  <c r="Q2994" i="1"/>
  <c r="R2994" i="1" s="1"/>
  <c r="P2994" i="1"/>
  <c r="P2986" i="1"/>
  <c r="Q2986" i="1"/>
  <c r="R2986" i="1" s="1"/>
  <c r="Q2978" i="1"/>
  <c r="R2978" i="1" s="1"/>
  <c r="P2978" i="1"/>
  <c r="Q2974" i="1"/>
  <c r="R2974" i="1" s="1"/>
  <c r="P2974" i="1"/>
  <c r="Q2970" i="1"/>
  <c r="R2970" i="1" s="1"/>
  <c r="P2970" i="1"/>
  <c r="Q2966" i="1"/>
  <c r="R2966" i="1" s="1"/>
  <c r="P2966" i="1"/>
  <c r="Q2950" i="1"/>
  <c r="R2950" i="1" s="1"/>
  <c r="P2950" i="1"/>
  <c r="Q2938" i="1"/>
  <c r="R2938" i="1" s="1"/>
  <c r="P2938" i="1"/>
  <c r="P2918" i="1"/>
  <c r="Q2918" i="1"/>
  <c r="R2918" i="1" s="1"/>
  <c r="Q2914" i="1"/>
  <c r="R2914" i="1" s="1"/>
  <c r="P2914" i="1"/>
  <c r="Q2910" i="1"/>
  <c r="R2910" i="1" s="1"/>
  <c r="P2910" i="1"/>
  <c r="P2906" i="1"/>
  <c r="Q2906" i="1"/>
  <c r="R2906" i="1" s="1"/>
  <c r="Q2902" i="1"/>
  <c r="R2902" i="1" s="1"/>
  <c r="P2902" i="1"/>
  <c r="Q2886" i="1"/>
  <c r="R2886" i="1" s="1"/>
  <c r="P2886" i="1"/>
  <c r="Q2846" i="1"/>
  <c r="R2846" i="1" s="1"/>
  <c r="P2846" i="1"/>
  <c r="Q2842" i="1"/>
  <c r="R2842" i="1" s="1"/>
  <c r="P2842" i="1"/>
  <c r="Q2838" i="1"/>
  <c r="R2838" i="1" s="1"/>
  <c r="P2838" i="1"/>
  <c r="Q2790" i="1"/>
  <c r="R2790" i="1" s="1"/>
  <c r="P2790" i="1"/>
  <c r="Q2786" i="1"/>
  <c r="R2786" i="1" s="1"/>
  <c r="P2786" i="1"/>
  <c r="Q2782" i="1"/>
  <c r="R2782" i="1" s="1"/>
  <c r="P2782" i="1"/>
  <c r="Q2774" i="1"/>
  <c r="R2774" i="1" s="1"/>
  <c r="P2774" i="1"/>
  <c r="Q2722" i="1"/>
  <c r="R2722" i="1" s="1"/>
  <c r="P2722" i="1"/>
  <c r="Q2690" i="1"/>
  <c r="R2690" i="1" s="1"/>
  <c r="P2690" i="1"/>
  <c r="Q2686" i="1"/>
  <c r="R2686" i="1" s="1"/>
  <c r="P2686" i="1"/>
  <c r="Q2682" i="1"/>
  <c r="R2682" i="1" s="1"/>
  <c r="P2682" i="1"/>
  <c r="Q2662" i="1"/>
  <c r="R2662" i="1" s="1"/>
  <c r="P2662" i="1"/>
  <c r="P2574" i="1"/>
  <c r="Q2574" i="1"/>
  <c r="R2574" i="1" s="1"/>
  <c r="Q2546" i="1"/>
  <c r="R2546" i="1" s="1"/>
  <c r="P2546" i="1"/>
  <c r="Q2434" i="1"/>
  <c r="R2434" i="1" s="1"/>
  <c r="P2434" i="1"/>
  <c r="P2410" i="1"/>
  <c r="Q2410" i="1"/>
  <c r="R2410" i="1" s="1"/>
  <c r="Q2406" i="1"/>
  <c r="R2406" i="1" s="1"/>
  <c r="P2406" i="1"/>
  <c r="Q2402" i="1"/>
  <c r="R2402" i="1" s="1"/>
  <c r="P2402" i="1"/>
  <c r="Q2398" i="1"/>
  <c r="R2398" i="1" s="1"/>
  <c r="P2398" i="1"/>
  <c r="Q2390" i="1"/>
  <c r="R2390" i="1" s="1"/>
  <c r="P2390" i="1"/>
  <c r="Q2370" i="1"/>
  <c r="R2370" i="1" s="1"/>
  <c r="P2370" i="1"/>
  <c r="Q2342" i="1"/>
  <c r="R2342" i="1" s="1"/>
  <c r="P2342" i="1"/>
  <c r="Q2334" i="1"/>
  <c r="R2334" i="1" s="1"/>
  <c r="P2334" i="1"/>
  <c r="Q2330" i="1"/>
  <c r="R2330" i="1" s="1"/>
  <c r="P2330" i="1"/>
  <c r="Q2326" i="1"/>
  <c r="R2326" i="1" s="1"/>
  <c r="P2326" i="1"/>
  <c r="Q2306" i="1"/>
  <c r="R2306" i="1" s="1"/>
  <c r="P2306" i="1"/>
  <c r="Q2302" i="1"/>
  <c r="R2302" i="1" s="1"/>
  <c r="P2302" i="1"/>
  <c r="Q2298" i="1"/>
  <c r="R2298" i="1" s="1"/>
  <c r="P2298" i="1"/>
  <c r="Q2290" i="1"/>
  <c r="R2290" i="1" s="1"/>
  <c r="P2290" i="1"/>
  <c r="P2182" i="1"/>
  <c r="Q2182" i="1"/>
  <c r="R2182" i="1" s="1"/>
  <c r="Q2174" i="1"/>
  <c r="R2174" i="1" s="1"/>
  <c r="P2174" i="1"/>
  <c r="Q2162" i="1"/>
  <c r="R2162" i="1" s="1"/>
  <c r="P2162" i="1"/>
  <c r="Q2154" i="1"/>
  <c r="R2154" i="1" s="1"/>
  <c r="P2154" i="1"/>
  <c r="Q2146" i="1"/>
  <c r="R2146" i="1" s="1"/>
  <c r="P2146" i="1"/>
  <c r="Q2142" i="1"/>
  <c r="R2142" i="1" s="1"/>
  <c r="P2142" i="1"/>
  <c r="Q2110" i="1"/>
  <c r="R2110" i="1" s="1"/>
  <c r="P2110" i="1"/>
  <c r="Q2090" i="1"/>
  <c r="R2090" i="1" s="1"/>
  <c r="P2090" i="1"/>
  <c r="P1998" i="1"/>
  <c r="Q1998" i="1"/>
  <c r="R1998" i="1" s="1"/>
  <c r="Q1982" i="1"/>
  <c r="R1982" i="1" s="1"/>
  <c r="P1982" i="1"/>
  <c r="Q1954" i="1"/>
  <c r="R1954" i="1" s="1"/>
  <c r="P1954" i="1"/>
  <c r="Q1922" i="1"/>
  <c r="R1922" i="1" s="1"/>
  <c r="P1922" i="1"/>
  <c r="Q1918" i="1"/>
  <c r="R1918" i="1" s="1"/>
  <c r="P1918" i="1"/>
  <c r="Q1906" i="1"/>
  <c r="R1906" i="1" s="1"/>
  <c r="P1906" i="1"/>
  <c r="Q1842" i="1"/>
  <c r="R1842" i="1" s="1"/>
  <c r="P1842" i="1"/>
  <c r="Q1830" i="1"/>
  <c r="R1830" i="1" s="1"/>
  <c r="P1830" i="1"/>
  <c r="Q1822" i="1"/>
  <c r="R1822" i="1" s="1"/>
  <c r="P1822" i="1"/>
  <c r="Q1802" i="1"/>
  <c r="R1802" i="1" s="1"/>
  <c r="P1802" i="1"/>
  <c r="Q1790" i="1"/>
  <c r="R1790" i="1" s="1"/>
  <c r="P1790" i="1"/>
  <c r="Q1650" i="1"/>
  <c r="R1650" i="1" s="1"/>
  <c r="P1650" i="1"/>
  <c r="Q1630" i="1"/>
  <c r="R1630" i="1" s="1"/>
  <c r="P1630" i="1"/>
  <c r="Q1622" i="1"/>
  <c r="R1622" i="1" s="1"/>
  <c r="P1622" i="1"/>
  <c r="Q1558" i="1"/>
  <c r="R1558" i="1" s="1"/>
  <c r="P1558" i="1"/>
  <c r="Q1394" i="1"/>
  <c r="R1394" i="1" s="1"/>
  <c r="P1394" i="1"/>
  <c r="Q1382" i="1"/>
  <c r="R1382" i="1" s="1"/>
  <c r="P1382" i="1"/>
  <c r="Q1214" i="1"/>
  <c r="R1214" i="1" s="1"/>
  <c r="P1214" i="1"/>
  <c r="Q1206" i="1"/>
  <c r="R1206" i="1" s="1"/>
  <c r="P1206" i="1"/>
  <c r="Q1194" i="1"/>
  <c r="R1194" i="1" s="1"/>
  <c r="P1194" i="1"/>
  <c r="Q1182" i="1"/>
  <c r="R1182" i="1" s="1"/>
  <c r="P1182" i="1"/>
  <c r="Q1154" i="1"/>
  <c r="R1154" i="1" s="1"/>
  <c r="P1154" i="1"/>
  <c r="Q1138" i="1"/>
  <c r="R1138" i="1" s="1"/>
  <c r="P1138" i="1"/>
  <c r="Q1026" i="1"/>
  <c r="R1026" i="1" s="1"/>
  <c r="P1026" i="1"/>
  <c r="Q1010" i="1"/>
  <c r="R1010" i="1" s="1"/>
  <c r="P1010" i="1"/>
  <c r="Q958" i="1"/>
  <c r="R958" i="1" s="1"/>
  <c r="P958" i="1"/>
  <c r="Q946" i="1"/>
  <c r="R946" i="1" s="1"/>
  <c r="P946" i="1"/>
  <c r="Q938" i="1"/>
  <c r="R938" i="1" s="1"/>
  <c r="P938" i="1"/>
  <c r="Q930" i="1"/>
  <c r="R930" i="1" s="1"/>
  <c r="P930" i="1"/>
  <c r="Q894" i="1"/>
  <c r="R894" i="1" s="1"/>
  <c r="P894" i="1"/>
  <c r="Q886" i="1"/>
  <c r="R886" i="1" s="1"/>
  <c r="P886" i="1"/>
  <c r="Q870" i="1"/>
  <c r="R870" i="1" s="1"/>
  <c r="P870" i="1"/>
  <c r="Q834" i="1"/>
  <c r="R834" i="1" s="1"/>
  <c r="P834" i="1"/>
  <c r="Q778" i="1"/>
  <c r="R778" i="1" s="1"/>
  <c r="P778" i="1"/>
  <c r="Q770" i="1"/>
  <c r="R770" i="1" s="1"/>
  <c r="P770" i="1"/>
  <c r="Q766" i="1"/>
  <c r="R766" i="1" s="1"/>
  <c r="P766" i="1"/>
  <c r="Q754" i="1"/>
  <c r="R754" i="1" s="1"/>
  <c r="P754" i="1"/>
  <c r="Q630" i="1"/>
  <c r="R630" i="1" s="1"/>
  <c r="P630" i="1"/>
  <c r="Q626" i="1"/>
  <c r="R626" i="1" s="1"/>
  <c r="P626" i="1"/>
  <c r="Q614" i="1"/>
  <c r="R614" i="1" s="1"/>
  <c r="P614" i="1"/>
  <c r="P550" i="1"/>
  <c r="Q550" i="1"/>
  <c r="R550" i="1" s="1"/>
  <c r="Q538" i="1"/>
  <c r="R538" i="1" s="1"/>
  <c r="P538" i="1"/>
  <c r="Q486" i="1"/>
  <c r="R486" i="1" s="1"/>
  <c r="P486" i="1"/>
  <c r="Q478" i="1"/>
  <c r="R478" i="1" s="1"/>
  <c r="P478" i="1"/>
  <c r="Q470" i="1"/>
  <c r="R470" i="1" s="1"/>
  <c r="P470" i="1"/>
  <c r="Q346" i="1"/>
  <c r="R346" i="1" s="1"/>
  <c r="P346" i="1"/>
  <c r="Q326" i="1"/>
  <c r="R326" i="1" s="1"/>
  <c r="P326" i="1"/>
  <c r="Q318" i="1"/>
  <c r="R318" i="1" s="1"/>
  <c r="P318" i="1"/>
  <c r="P3710" i="1"/>
  <c r="P2598" i="1"/>
  <c r="P1858" i="1"/>
  <c r="P1142" i="1"/>
  <c r="P926" i="1"/>
  <c r="P822" i="1"/>
  <c r="P662" i="1"/>
  <c r="P414" i="1"/>
  <c r="P3678" i="1"/>
  <c r="P3030" i="1"/>
  <c r="P2278" i="1"/>
  <c r="P1958" i="1"/>
  <c r="P1846" i="1"/>
  <c r="P1462" i="1"/>
  <c r="P1310" i="1"/>
  <c r="P1098" i="1"/>
  <c r="Q3702" i="1"/>
  <c r="R3702" i="1" s="1"/>
  <c r="P3702" i="1"/>
  <c r="Q3694" i="1"/>
  <c r="R3694" i="1" s="1"/>
  <c r="P3694" i="1"/>
  <c r="Q3670" i="1"/>
  <c r="R3670" i="1" s="1"/>
  <c r="P3670" i="1"/>
  <c r="Q3662" i="1"/>
  <c r="R3662" i="1" s="1"/>
  <c r="P3662" i="1"/>
  <c r="Q3622" i="1"/>
  <c r="R3622" i="1" s="1"/>
  <c r="P3622" i="1"/>
  <c r="Q3566" i="1"/>
  <c r="R3566" i="1" s="1"/>
  <c r="P3566" i="1"/>
  <c r="Q3542" i="1"/>
  <c r="R3542" i="1" s="1"/>
  <c r="P3542" i="1"/>
  <c r="Q3518" i="1"/>
  <c r="R3518" i="1" s="1"/>
  <c r="P3518" i="1"/>
  <c r="Q3486" i="1"/>
  <c r="R3486" i="1" s="1"/>
  <c r="P3486" i="1"/>
  <c r="Q3438" i="1"/>
  <c r="R3438" i="1" s="1"/>
  <c r="P3438" i="1"/>
  <c r="Q3430" i="1"/>
  <c r="R3430" i="1" s="1"/>
  <c r="P3430" i="1"/>
  <c r="Q3386" i="1"/>
  <c r="R3386" i="1" s="1"/>
  <c r="P3386" i="1"/>
  <c r="Q3378" i="1"/>
  <c r="R3378" i="1" s="1"/>
  <c r="P3378" i="1"/>
  <c r="Q3366" i="1"/>
  <c r="R3366" i="1" s="1"/>
  <c r="P3366" i="1"/>
  <c r="Q3262" i="1"/>
  <c r="R3262" i="1" s="1"/>
  <c r="P3262" i="1"/>
  <c r="Q3258" i="1"/>
  <c r="R3258" i="1" s="1"/>
  <c r="P3258" i="1"/>
  <c r="Q3250" i="1"/>
  <c r="R3250" i="1" s="1"/>
  <c r="P3250" i="1"/>
  <c r="Q3234" i="1"/>
  <c r="R3234" i="1" s="1"/>
  <c r="P3234" i="1"/>
  <c r="Q3222" i="1"/>
  <c r="R3222" i="1" s="1"/>
  <c r="P3222" i="1"/>
  <c r="Q3198" i="1"/>
  <c r="R3198" i="1" s="1"/>
  <c r="P3198" i="1"/>
  <c r="Q3194" i="1"/>
  <c r="R3194" i="1" s="1"/>
  <c r="P3194" i="1"/>
  <c r="Q3186" i="1"/>
  <c r="R3186" i="1" s="1"/>
  <c r="P3186" i="1"/>
  <c r="P3146" i="1"/>
  <c r="Q3146" i="1"/>
  <c r="R3146" i="1" s="1"/>
  <c r="Q3138" i="1"/>
  <c r="R3138" i="1" s="1"/>
  <c r="P3138" i="1"/>
  <c r="Q3130" i="1"/>
  <c r="R3130" i="1" s="1"/>
  <c r="P3130" i="1"/>
  <c r="Q3102" i="1"/>
  <c r="R3102" i="1" s="1"/>
  <c r="P3102" i="1"/>
  <c r="Q3098" i="1"/>
  <c r="R3098" i="1" s="1"/>
  <c r="P3098" i="1"/>
  <c r="Q3094" i="1"/>
  <c r="R3094" i="1" s="1"/>
  <c r="P3094" i="1"/>
  <c r="Q3058" i="1"/>
  <c r="R3058" i="1" s="1"/>
  <c r="P3058" i="1"/>
  <c r="P3046" i="1"/>
  <c r="Q3046" i="1"/>
  <c r="R3046" i="1" s="1"/>
  <c r="Q3034" i="1"/>
  <c r="R3034" i="1" s="1"/>
  <c r="P3034" i="1"/>
  <c r="Q2982" i="1"/>
  <c r="R2982" i="1" s="1"/>
  <c r="P2982" i="1"/>
  <c r="Q2946" i="1"/>
  <c r="R2946" i="1" s="1"/>
  <c r="P2946" i="1"/>
  <c r="Q2930" i="1"/>
  <c r="R2930" i="1" s="1"/>
  <c r="P2930" i="1"/>
  <c r="Q2874" i="1"/>
  <c r="R2874" i="1" s="1"/>
  <c r="P2874" i="1"/>
  <c r="Q2802" i="1"/>
  <c r="R2802" i="1" s="1"/>
  <c r="P2802" i="1"/>
  <c r="Q2650" i="1"/>
  <c r="R2650" i="1" s="1"/>
  <c r="P2650" i="1"/>
  <c r="Q2626" i="1"/>
  <c r="R2626" i="1" s="1"/>
  <c r="P2626" i="1"/>
  <c r="P2618" i="1"/>
  <c r="Q2618" i="1"/>
  <c r="R2618" i="1" s="1"/>
  <c r="P2614" i="1"/>
  <c r="Q2614" i="1"/>
  <c r="R2614" i="1" s="1"/>
  <c r="Q2610" i="1"/>
  <c r="R2610" i="1" s="1"/>
  <c r="P2610" i="1"/>
  <c r="Q2594" i="1"/>
  <c r="R2594" i="1" s="1"/>
  <c r="P2594" i="1"/>
  <c r="Q2582" i="1"/>
  <c r="R2582" i="1" s="1"/>
  <c r="P2582" i="1"/>
  <c r="Q2562" i="1"/>
  <c r="R2562" i="1" s="1"/>
  <c r="P2562" i="1"/>
  <c r="Q2554" i="1"/>
  <c r="R2554" i="1" s="1"/>
  <c r="P2554" i="1"/>
  <c r="Q2438" i="1"/>
  <c r="R2438" i="1" s="1"/>
  <c r="P2438" i="1"/>
  <c r="Q2418" i="1"/>
  <c r="R2418" i="1" s="1"/>
  <c r="P2418" i="1"/>
  <c r="Q2374" i="1"/>
  <c r="R2374" i="1" s="1"/>
  <c r="P2374" i="1"/>
  <c r="Q2366" i="1"/>
  <c r="R2366" i="1" s="1"/>
  <c r="P2366" i="1"/>
  <c r="P2362" i="1"/>
  <c r="Q2362" i="1"/>
  <c r="R2362" i="1" s="1"/>
  <c r="Q2234" i="1"/>
  <c r="R2234" i="1" s="1"/>
  <c r="P2234" i="1"/>
  <c r="Q2226" i="1"/>
  <c r="R2226" i="1" s="1"/>
  <c r="P2226" i="1"/>
  <c r="Q2206" i="1"/>
  <c r="R2206" i="1" s="1"/>
  <c r="P2206" i="1"/>
  <c r="Q2198" i="1"/>
  <c r="R2198" i="1" s="1"/>
  <c r="P2198" i="1"/>
  <c r="Q2150" i="1"/>
  <c r="R2150" i="1" s="1"/>
  <c r="P2150" i="1"/>
  <c r="Q2122" i="1"/>
  <c r="R2122" i="1" s="1"/>
  <c r="P2122" i="1"/>
  <c r="Q2114" i="1"/>
  <c r="R2114" i="1" s="1"/>
  <c r="P2114" i="1"/>
  <c r="Q2102" i="1"/>
  <c r="R2102" i="1" s="1"/>
  <c r="P2102" i="1"/>
  <c r="Q2070" i="1"/>
  <c r="R2070" i="1" s="1"/>
  <c r="P2070" i="1"/>
  <c r="P2066" i="1"/>
  <c r="Q2066" i="1"/>
  <c r="R2066" i="1" s="1"/>
  <c r="Q2058" i="1"/>
  <c r="R2058" i="1" s="1"/>
  <c r="P2058" i="1"/>
  <c r="Q2046" i="1"/>
  <c r="R2046" i="1" s="1"/>
  <c r="P2046" i="1"/>
  <c r="Q2026" i="1"/>
  <c r="R2026" i="1" s="1"/>
  <c r="P2026" i="1"/>
  <c r="Q2018" i="1"/>
  <c r="R2018" i="1" s="1"/>
  <c r="P2018" i="1"/>
  <c r="Q2006" i="1"/>
  <c r="R2006" i="1" s="1"/>
  <c r="P2006" i="1"/>
  <c r="P1934" i="1"/>
  <c r="Q1934" i="1"/>
  <c r="R1934" i="1" s="1"/>
  <c r="Q1894" i="1"/>
  <c r="R1894" i="1" s="1"/>
  <c r="P1894" i="1"/>
  <c r="Q1886" i="1"/>
  <c r="R1886" i="1" s="1"/>
  <c r="P1886" i="1"/>
  <c r="Q1794" i="1"/>
  <c r="R1794" i="1" s="1"/>
  <c r="P1794" i="1"/>
  <c r="Q1782" i="1"/>
  <c r="R1782" i="1" s="1"/>
  <c r="P1782" i="1"/>
  <c r="Q1718" i="1"/>
  <c r="R1718" i="1" s="1"/>
  <c r="P1718" i="1"/>
  <c r="Q1698" i="1"/>
  <c r="R1698" i="1" s="1"/>
  <c r="P1698" i="1"/>
  <c r="Q1674" i="1"/>
  <c r="R1674" i="1" s="1"/>
  <c r="P1674" i="1"/>
  <c r="Q1602" i="1"/>
  <c r="R1602" i="1" s="1"/>
  <c r="P1602" i="1"/>
  <c r="Q1590" i="1"/>
  <c r="R1590" i="1" s="1"/>
  <c r="P1590" i="1"/>
  <c r="Q1566" i="1"/>
  <c r="R1566" i="1" s="1"/>
  <c r="P1566" i="1"/>
  <c r="Q1538" i="1"/>
  <c r="R1538" i="1" s="1"/>
  <c r="P1538" i="1"/>
  <c r="Q1526" i="1"/>
  <c r="R1526" i="1" s="1"/>
  <c r="P1526" i="1"/>
  <c r="Q1522" i="1"/>
  <c r="R1522" i="1" s="1"/>
  <c r="P1522" i="1"/>
  <c r="Q1510" i="1"/>
  <c r="R1510" i="1" s="1"/>
  <c r="P1510" i="1"/>
  <c r="Q1506" i="1"/>
  <c r="R1506" i="1" s="1"/>
  <c r="P1506" i="1"/>
  <c r="Q1502" i="1"/>
  <c r="R1502" i="1" s="1"/>
  <c r="P1502" i="1"/>
  <c r="Q1470" i="1"/>
  <c r="R1470" i="1" s="1"/>
  <c r="P1470" i="1"/>
  <c r="Q1354" i="1"/>
  <c r="R1354" i="1" s="1"/>
  <c r="P1354" i="1"/>
  <c r="Q1346" i="1"/>
  <c r="R1346" i="1" s="1"/>
  <c r="P1346" i="1"/>
  <c r="Q1314" i="1"/>
  <c r="R1314" i="1" s="1"/>
  <c r="P1314" i="1"/>
  <c r="Q1282" i="1"/>
  <c r="R1282" i="1" s="1"/>
  <c r="P1282" i="1"/>
  <c r="Q1278" i="1"/>
  <c r="R1278" i="1" s="1"/>
  <c r="P1278" i="1"/>
  <c r="Q1270" i="1"/>
  <c r="R1270" i="1" s="1"/>
  <c r="P1270" i="1"/>
  <c r="Q1266" i="1"/>
  <c r="R1266" i="1" s="1"/>
  <c r="P1266" i="1"/>
  <c r="Q1250" i="1"/>
  <c r="R1250" i="1" s="1"/>
  <c r="P1250" i="1"/>
  <c r="Q1226" i="1"/>
  <c r="R1226" i="1" s="1"/>
  <c r="P1226" i="1"/>
  <c r="Q1218" i="1"/>
  <c r="R1218" i="1" s="1"/>
  <c r="P1218" i="1"/>
  <c r="Q1202" i="1"/>
  <c r="R1202" i="1" s="1"/>
  <c r="P1202" i="1"/>
  <c r="P1166" i="1"/>
  <c r="Q1166" i="1"/>
  <c r="R1166" i="1" s="1"/>
  <c r="Q1130" i="1"/>
  <c r="R1130" i="1" s="1"/>
  <c r="P1130" i="1"/>
  <c r="Q1126" i="1"/>
  <c r="R1126" i="1" s="1"/>
  <c r="P1126" i="1"/>
  <c r="Q1118" i="1"/>
  <c r="R1118" i="1" s="1"/>
  <c r="P1118" i="1"/>
  <c r="Q1090" i="1"/>
  <c r="R1090" i="1" s="1"/>
  <c r="P1090" i="1"/>
  <c r="Q1086" i="1"/>
  <c r="R1086" i="1" s="1"/>
  <c r="P1086" i="1"/>
  <c r="Q1078" i="1"/>
  <c r="R1078" i="1" s="1"/>
  <c r="P1078" i="1"/>
  <c r="Q1074" i="1"/>
  <c r="R1074" i="1" s="1"/>
  <c r="P1074" i="1"/>
  <c r="Q1066" i="1"/>
  <c r="R1066" i="1" s="1"/>
  <c r="P1066" i="1"/>
  <c r="Q1062" i="1"/>
  <c r="R1062" i="1" s="1"/>
  <c r="P1062" i="1"/>
  <c r="Q1058" i="1"/>
  <c r="R1058" i="1" s="1"/>
  <c r="P1058" i="1"/>
  <c r="Q1054" i="1"/>
  <c r="R1054" i="1" s="1"/>
  <c r="P1054" i="1"/>
  <c r="Q1046" i="1"/>
  <c r="R1046" i="1" s="1"/>
  <c r="P1046" i="1"/>
  <c r="Q1002" i="1"/>
  <c r="R1002" i="1" s="1"/>
  <c r="P1002" i="1"/>
  <c r="Q994" i="1"/>
  <c r="R994" i="1" s="1"/>
  <c r="P994" i="1"/>
  <c r="Q990" i="1"/>
  <c r="R990" i="1" s="1"/>
  <c r="P990" i="1"/>
  <c r="Q874" i="1"/>
  <c r="R874" i="1" s="1"/>
  <c r="P874" i="1"/>
  <c r="Q866" i="1"/>
  <c r="R866" i="1" s="1"/>
  <c r="P866" i="1"/>
  <c r="Q862" i="1"/>
  <c r="R862" i="1" s="1"/>
  <c r="P862" i="1"/>
  <c r="Q842" i="1"/>
  <c r="R842" i="1" s="1"/>
  <c r="P842" i="1"/>
  <c r="Q818" i="1"/>
  <c r="R818" i="1" s="1"/>
  <c r="P818" i="1"/>
  <c r="Q802" i="1"/>
  <c r="R802" i="1" s="1"/>
  <c r="P802" i="1"/>
  <c r="Q790" i="1"/>
  <c r="R790" i="1" s="1"/>
  <c r="P790" i="1"/>
  <c r="Q706" i="1"/>
  <c r="R706" i="1" s="1"/>
  <c r="P706" i="1"/>
  <c r="Q694" i="1"/>
  <c r="R694" i="1" s="1"/>
  <c r="P694" i="1"/>
  <c r="Q682" i="1"/>
  <c r="R682" i="1" s="1"/>
  <c r="P682" i="1"/>
  <c r="Q674" i="1"/>
  <c r="R674" i="1" s="1"/>
  <c r="P674" i="1"/>
  <c r="Q642" i="1"/>
  <c r="R642" i="1" s="1"/>
  <c r="P642" i="1"/>
  <c r="Q574" i="1"/>
  <c r="R574" i="1" s="1"/>
  <c r="P574" i="1"/>
  <c r="Q390" i="1"/>
  <c r="R390" i="1" s="1"/>
  <c r="P390" i="1"/>
  <c r="Q378" i="1"/>
  <c r="R378" i="1" s="1"/>
  <c r="P378" i="1"/>
  <c r="Q370" i="1"/>
  <c r="R370" i="1" s="1"/>
  <c r="P370" i="1"/>
  <c r="Q354" i="1"/>
  <c r="R354" i="1" s="1"/>
  <c r="P354" i="1"/>
  <c r="Q290" i="1"/>
  <c r="R290" i="1" s="1"/>
  <c r="P290" i="1"/>
  <c r="Q282" i="1"/>
  <c r="R282" i="1" s="1"/>
  <c r="P282" i="1"/>
  <c r="Q222" i="1"/>
  <c r="R222" i="1" s="1"/>
  <c r="P222" i="1"/>
  <c r="Q214" i="1"/>
  <c r="R214" i="1" s="1"/>
  <c r="P214" i="1"/>
  <c r="Q122" i="1"/>
  <c r="R122" i="1" s="1"/>
  <c r="P122" i="1"/>
  <c r="Q58" i="1"/>
  <c r="R58" i="1" s="1"/>
  <c r="P58" i="1"/>
  <c r="P3206" i="1"/>
  <c r="P2810" i="1"/>
  <c r="P2674" i="1"/>
  <c r="P1318" i="1"/>
  <c r="P3398" i="1"/>
  <c r="P3106" i="1"/>
  <c r="P2646" i="1"/>
  <c r="P2566" i="1"/>
  <c r="P2494" i="1"/>
  <c r="P2354" i="1"/>
  <c r="P2022" i="1"/>
  <c r="P1950" i="1"/>
  <c r="P1730" i="1"/>
  <c r="P1638" i="1"/>
  <c r="P102" i="1"/>
  <c r="Q2822" i="1"/>
  <c r="R2822" i="1" s="1"/>
  <c r="Q1722" i="1"/>
  <c r="R1722" i="1" s="1"/>
  <c r="Q4061" i="1"/>
  <c r="R4061" i="1" s="1"/>
  <c r="P4061" i="1"/>
  <c r="P4049" i="1"/>
  <c r="Q4049" i="1"/>
  <c r="R4049" i="1" s="1"/>
  <c r="Q3953" i="1"/>
  <c r="R3953" i="1" s="1"/>
  <c r="P3953" i="1"/>
  <c r="Q3777" i="1"/>
  <c r="R3777" i="1" s="1"/>
  <c r="P3777" i="1"/>
  <c r="Q3749" i="1"/>
  <c r="R3749" i="1" s="1"/>
  <c r="P3749" i="1"/>
  <c r="Q3697" i="1"/>
  <c r="R3697" i="1" s="1"/>
  <c r="P3697" i="1"/>
  <c r="Q3633" i="1"/>
  <c r="R3633" i="1" s="1"/>
  <c r="P3633" i="1"/>
  <c r="P3589" i="1"/>
  <c r="Q3589" i="1"/>
  <c r="R3589" i="1" s="1"/>
  <c r="Q3529" i="1"/>
  <c r="R3529" i="1" s="1"/>
  <c r="P3529" i="1"/>
  <c r="Q3497" i="1"/>
  <c r="R3497" i="1" s="1"/>
  <c r="P3497" i="1"/>
  <c r="Q3429" i="1"/>
  <c r="R3429" i="1" s="1"/>
  <c r="P3429" i="1"/>
  <c r="Q3357" i="1"/>
  <c r="R3357" i="1" s="1"/>
  <c r="P3357" i="1"/>
  <c r="P3313" i="1"/>
  <c r="Q3313" i="1"/>
  <c r="R3313" i="1" s="1"/>
  <c r="Q3037" i="1"/>
  <c r="R3037" i="1" s="1"/>
  <c r="P3037" i="1"/>
  <c r="Q2837" i="1"/>
  <c r="R2837" i="1" s="1"/>
  <c r="P2837" i="1"/>
  <c r="Q2645" i="1"/>
  <c r="R2645" i="1" s="1"/>
  <c r="P2645" i="1"/>
  <c r="Q2549" i="1"/>
  <c r="R2549" i="1" s="1"/>
  <c r="P2549" i="1"/>
  <c r="Q2509" i="1"/>
  <c r="R2509" i="1" s="1"/>
  <c r="P2509" i="1"/>
  <c r="Q2485" i="1"/>
  <c r="R2485" i="1" s="1"/>
  <c r="P2485" i="1"/>
  <c r="P2445" i="1"/>
  <c r="Q2445" i="1"/>
  <c r="R2445" i="1" s="1"/>
  <c r="Q2421" i="1"/>
  <c r="R2421" i="1" s="1"/>
  <c r="P2421" i="1"/>
  <c r="Q2389" i="1"/>
  <c r="R2389" i="1" s="1"/>
  <c r="P2389" i="1"/>
  <c r="Q2317" i="1"/>
  <c r="R2317" i="1" s="1"/>
  <c r="P2317" i="1"/>
  <c r="P1797" i="1"/>
  <c r="Q1797" i="1"/>
  <c r="R1797" i="1" s="1"/>
  <c r="P1777" i="1"/>
  <c r="Q1777" i="1"/>
  <c r="R1777" i="1" s="1"/>
  <c r="P1337" i="1"/>
  <c r="Q1337" i="1"/>
  <c r="R1337" i="1" s="1"/>
  <c r="P1329" i="1"/>
  <c r="Q1329" i="1"/>
  <c r="R1329" i="1" s="1"/>
  <c r="Q509" i="1"/>
  <c r="R509" i="1" s="1"/>
  <c r="P509" i="1"/>
  <c r="Q405" i="1"/>
  <c r="R405" i="1" s="1"/>
  <c r="P405" i="1"/>
  <c r="Q397" i="1"/>
  <c r="R397" i="1" s="1"/>
  <c r="P397" i="1"/>
  <c r="Q349" i="1"/>
  <c r="R349" i="1" s="1"/>
  <c r="P349" i="1"/>
  <c r="Q333" i="1"/>
  <c r="R333" i="1" s="1"/>
  <c r="P333" i="1"/>
  <c r="Q309" i="1"/>
  <c r="R309" i="1" s="1"/>
  <c r="P309" i="1"/>
  <c r="Q277" i="1"/>
  <c r="R277" i="1" s="1"/>
  <c r="P277" i="1"/>
  <c r="Q93" i="1"/>
  <c r="R93" i="1" s="1"/>
  <c r="P93" i="1"/>
  <c r="Q77" i="1"/>
  <c r="R77" i="1" s="1"/>
  <c r="P77" i="1"/>
  <c r="Q53" i="1"/>
  <c r="R53" i="1" s="1"/>
  <c r="P53" i="1"/>
  <c r="P4029" i="1"/>
  <c r="P3957" i="1"/>
  <c r="P3849" i="1"/>
  <c r="P3813" i="1"/>
  <c r="P3709" i="1"/>
  <c r="P3637" i="1"/>
  <c r="P3493" i="1"/>
  <c r="P3349" i="1"/>
  <c r="P2557" i="1"/>
  <c r="P2237" i="1"/>
  <c r="Q4037" i="1"/>
  <c r="R4037" i="1" s="1"/>
  <c r="P3809" i="1"/>
  <c r="P3669" i="1"/>
  <c r="P3489" i="1"/>
  <c r="P3341" i="1"/>
  <c r="P3085" i="1"/>
  <c r="P2845" i="1"/>
  <c r="P589" i="1"/>
  <c r="P437" i="1"/>
  <c r="Q4115" i="1"/>
  <c r="R4115" i="1" s="1"/>
  <c r="Q4033" i="1"/>
  <c r="R4033" i="1" s="1"/>
  <c r="Q3917" i="1"/>
  <c r="R3917" i="1" s="1"/>
  <c r="Q3825" i="1"/>
  <c r="R3825" i="1" s="1"/>
  <c r="Q3461" i="1"/>
  <c r="R3461" i="1" s="1"/>
  <c r="Q3281" i="1"/>
  <c r="R3281" i="1" s="1"/>
  <c r="P4093" i="1"/>
  <c r="P4053" i="1"/>
  <c r="P4021" i="1"/>
  <c r="P3945" i="1"/>
  <c r="P3913" i="1"/>
  <c r="P3877" i="1"/>
  <c r="P3841" i="1"/>
  <c r="P3773" i="1"/>
  <c r="P3733" i="1"/>
  <c r="P3625" i="1"/>
  <c r="P3593" i="1"/>
  <c r="P3557" i="1"/>
  <c r="P3521" i="1"/>
  <c r="P3453" i="1"/>
  <c r="P3197" i="1"/>
  <c r="P3165" i="1"/>
  <c r="P3079" i="1"/>
  <c r="P3011" i="1"/>
  <c r="P2975" i="1"/>
  <c r="P2947" i="1"/>
  <c r="P2799" i="1"/>
  <c r="P2659" i="1"/>
  <c r="P2589" i="1"/>
  <c r="P2443" i="1"/>
  <c r="P2411" i="1"/>
  <c r="P2381" i="1"/>
  <c r="P2301" i="1"/>
  <c r="P2229" i="1"/>
  <c r="P2047" i="1"/>
  <c r="P1935" i="1"/>
  <c r="P1783" i="1"/>
  <c r="P1559" i="1"/>
  <c r="P1519" i="1"/>
  <c r="P1443" i="1"/>
  <c r="P1343" i="1"/>
  <c r="P149" i="1"/>
  <c r="Q4101" i="1"/>
  <c r="R4101" i="1" s="1"/>
  <c r="Q3599" i="1"/>
  <c r="R3599" i="1" s="1"/>
  <c r="Q3441" i="1"/>
  <c r="R3441" i="1" s="1"/>
  <c r="Q3271" i="1"/>
  <c r="R3271" i="1" s="1"/>
  <c r="Q2983" i="1"/>
  <c r="R2983" i="1" s="1"/>
  <c r="Q2531" i="1"/>
  <c r="R2531" i="1" s="1"/>
  <c r="P4045" i="1"/>
  <c r="Q4045" i="1"/>
  <c r="R4045" i="1" s="1"/>
  <c r="Q4005" i="1"/>
  <c r="R4005" i="1" s="1"/>
  <c r="P4005" i="1"/>
  <c r="Q3965" i="1"/>
  <c r="R3965" i="1" s="1"/>
  <c r="P3965" i="1"/>
  <c r="Q3881" i="1"/>
  <c r="R3881" i="1" s="1"/>
  <c r="P3881" i="1"/>
  <c r="Q3873" i="1"/>
  <c r="R3873" i="1" s="1"/>
  <c r="P3873" i="1"/>
  <c r="P3713" i="1"/>
  <c r="Q3713" i="1"/>
  <c r="R3713" i="1" s="1"/>
  <c r="Q3685" i="1"/>
  <c r="R3685" i="1" s="1"/>
  <c r="P3685" i="1"/>
  <c r="Q3485" i="1"/>
  <c r="R3485" i="1" s="1"/>
  <c r="P3485" i="1"/>
  <c r="P3301" i="1"/>
  <c r="Q3301" i="1"/>
  <c r="R3301" i="1" s="1"/>
  <c r="Q3253" i="1"/>
  <c r="R3253" i="1" s="1"/>
  <c r="P3253" i="1"/>
  <c r="Q3021" i="1"/>
  <c r="R3021" i="1" s="1"/>
  <c r="P3021" i="1"/>
  <c r="P4081" i="1"/>
  <c r="P3977" i="1"/>
  <c r="P3325" i="1"/>
  <c r="P2581" i="1"/>
  <c r="P4013" i="1"/>
  <c r="Q4013" i="1"/>
  <c r="R4013" i="1" s="1"/>
  <c r="Q3989" i="1"/>
  <c r="R3989" i="1" s="1"/>
  <c r="P3989" i="1"/>
  <c r="Q3829" i="1"/>
  <c r="R3829" i="1" s="1"/>
  <c r="P3829" i="1"/>
  <c r="Q3617" i="1"/>
  <c r="R3617" i="1" s="1"/>
  <c r="P3617" i="1"/>
  <c r="Q3573" i="1"/>
  <c r="R3573" i="1" s="1"/>
  <c r="P3573" i="1"/>
  <c r="Q3561" i="1"/>
  <c r="R3561" i="1" s="1"/>
  <c r="P3561" i="1"/>
  <c r="Q3553" i="1"/>
  <c r="R3553" i="1" s="1"/>
  <c r="P3553" i="1"/>
  <c r="Q3421" i="1"/>
  <c r="R3421" i="1" s="1"/>
  <c r="P3421" i="1"/>
  <c r="P3333" i="1"/>
  <c r="Q3333" i="1"/>
  <c r="R3333" i="1" s="1"/>
  <c r="Q3285" i="1"/>
  <c r="R3285" i="1" s="1"/>
  <c r="P3285" i="1"/>
  <c r="Q3261" i="1"/>
  <c r="R3261" i="1" s="1"/>
  <c r="P3261" i="1"/>
  <c r="Q3093" i="1"/>
  <c r="R3093" i="1" s="1"/>
  <c r="P3093" i="1"/>
  <c r="Q3069" i="1"/>
  <c r="R3069" i="1" s="1"/>
  <c r="P3069" i="1"/>
  <c r="Q2909" i="1"/>
  <c r="R2909" i="1" s="1"/>
  <c r="P2909" i="1"/>
  <c r="Q2813" i="1"/>
  <c r="R2813" i="1" s="1"/>
  <c r="P2813" i="1"/>
  <c r="Q2773" i="1"/>
  <c r="R2773" i="1" s="1"/>
  <c r="P2773" i="1"/>
  <c r="Q2653" i="1"/>
  <c r="R2653" i="1" s="1"/>
  <c r="P2653" i="1"/>
  <c r="P3941" i="1"/>
  <c r="P3869" i="1"/>
  <c r="P3413" i="1"/>
  <c r="P2261" i="1"/>
  <c r="P141" i="1"/>
  <c r="P4103" i="1"/>
  <c r="Q4103" i="1"/>
  <c r="R4103" i="1" s="1"/>
  <c r="P4055" i="1"/>
  <c r="Q4055" i="1"/>
  <c r="R4055" i="1" s="1"/>
  <c r="P3939" i="1"/>
  <c r="Q3939" i="1"/>
  <c r="R3939" i="1" s="1"/>
  <c r="P3875" i="1"/>
  <c r="Q3875" i="1"/>
  <c r="R3875" i="1" s="1"/>
  <c r="P3867" i="1"/>
  <c r="Q3867" i="1"/>
  <c r="R3867" i="1" s="1"/>
  <c r="P3691" i="1"/>
  <c r="Q3691" i="1"/>
  <c r="R3691" i="1" s="1"/>
  <c r="P3619" i="1"/>
  <c r="Q3619" i="1"/>
  <c r="R3619" i="1" s="1"/>
  <c r="P3611" i="1"/>
  <c r="Q3611" i="1"/>
  <c r="R3611" i="1" s="1"/>
  <c r="P3375" i="1"/>
  <c r="Q3375" i="1"/>
  <c r="R3375" i="1" s="1"/>
  <c r="Q3371" i="1"/>
  <c r="R3371" i="1" s="1"/>
  <c r="P3371" i="1"/>
  <c r="P3323" i="1"/>
  <c r="Q3323" i="1"/>
  <c r="R3323" i="1" s="1"/>
  <c r="Q3303" i="1"/>
  <c r="R3303" i="1" s="1"/>
  <c r="P3303" i="1"/>
  <c r="Q3275" i="1"/>
  <c r="R3275" i="1" s="1"/>
  <c r="P3275" i="1"/>
  <c r="Q3151" i="1"/>
  <c r="R3151" i="1" s="1"/>
  <c r="P3151" i="1"/>
  <c r="P3087" i="1"/>
  <c r="Q3087" i="1"/>
  <c r="R3087" i="1" s="1"/>
  <c r="Q2955" i="1"/>
  <c r="R2955" i="1" s="1"/>
  <c r="P2955" i="1"/>
  <c r="P2943" i="1"/>
  <c r="Q2943" i="1"/>
  <c r="R2943" i="1" s="1"/>
  <c r="Q2895" i="1"/>
  <c r="R2895" i="1" s="1"/>
  <c r="P2895" i="1"/>
  <c r="Q2851" i="1"/>
  <c r="R2851" i="1" s="1"/>
  <c r="P2851" i="1"/>
  <c r="Q2699" i="1"/>
  <c r="R2699" i="1" s="1"/>
  <c r="P2699" i="1"/>
  <c r="Q2655" i="1"/>
  <c r="R2655" i="1" s="1"/>
  <c r="P2655" i="1"/>
  <c r="Q2627" i="1"/>
  <c r="R2627" i="1" s="1"/>
  <c r="P2627" i="1"/>
  <c r="Q2535" i="1"/>
  <c r="R2535" i="1" s="1"/>
  <c r="P2535" i="1"/>
  <c r="Q2507" i="1"/>
  <c r="R2507" i="1" s="1"/>
  <c r="P2507" i="1"/>
  <c r="Q2439" i="1"/>
  <c r="R2439" i="1" s="1"/>
  <c r="P2439" i="1"/>
  <c r="P2355" i="1"/>
  <c r="Q2355" i="1"/>
  <c r="R2355" i="1" s="1"/>
  <c r="Q2275" i="1"/>
  <c r="R2275" i="1" s="1"/>
  <c r="P2275" i="1"/>
  <c r="Q1987" i="1"/>
  <c r="R1987" i="1" s="1"/>
  <c r="P1987" i="1"/>
  <c r="Q1979" i="1"/>
  <c r="R1979" i="1" s="1"/>
  <c r="P1979" i="1"/>
  <c r="Q1975" i="1"/>
  <c r="R1975" i="1" s="1"/>
  <c r="P1975" i="1"/>
  <c r="Q1955" i="1"/>
  <c r="R1955" i="1" s="1"/>
  <c r="P1955" i="1"/>
  <c r="Q1923" i="1"/>
  <c r="R1923" i="1" s="1"/>
  <c r="P1923" i="1"/>
  <c r="Q1919" i="1"/>
  <c r="R1919" i="1" s="1"/>
  <c r="P1919" i="1"/>
  <c r="Q1855" i="1"/>
  <c r="R1855" i="1" s="1"/>
  <c r="P1855" i="1"/>
  <c r="Q1791" i="1"/>
  <c r="R1791" i="1" s="1"/>
  <c r="P1791" i="1"/>
  <c r="Q1775" i="1"/>
  <c r="R1775" i="1" s="1"/>
  <c r="P1775" i="1"/>
  <c r="Q1659" i="1"/>
  <c r="R1659" i="1" s="1"/>
  <c r="P1659" i="1"/>
  <c r="Q1487" i="1"/>
  <c r="R1487" i="1" s="1"/>
  <c r="P1487" i="1"/>
  <c r="Q1435" i="1"/>
  <c r="R1435" i="1" s="1"/>
  <c r="P1435" i="1"/>
  <c r="Q1403" i="1"/>
  <c r="R1403" i="1" s="1"/>
  <c r="P1403" i="1"/>
  <c r="Q1291" i="1"/>
  <c r="R1291" i="1" s="1"/>
  <c r="P1291" i="1"/>
  <c r="Q1079" i="1"/>
  <c r="R1079" i="1" s="1"/>
  <c r="P1079" i="1"/>
  <c r="Q971" i="1"/>
  <c r="R971" i="1" s="1"/>
  <c r="P971" i="1"/>
  <c r="Q955" i="1"/>
  <c r="R955" i="1" s="1"/>
  <c r="P955" i="1"/>
  <c r="Q951" i="1"/>
  <c r="R951" i="1" s="1"/>
  <c r="P951" i="1"/>
  <c r="Q931" i="1"/>
  <c r="R931" i="1" s="1"/>
  <c r="P931" i="1"/>
  <c r="Q899" i="1"/>
  <c r="R899" i="1" s="1"/>
  <c r="P899" i="1"/>
  <c r="Q895" i="1"/>
  <c r="R895" i="1" s="1"/>
  <c r="P895" i="1"/>
  <c r="Q859" i="1"/>
  <c r="R859" i="1" s="1"/>
  <c r="P859" i="1"/>
  <c r="Q831" i="1"/>
  <c r="R831" i="1" s="1"/>
  <c r="P831" i="1"/>
  <c r="Q815" i="1"/>
  <c r="R815" i="1" s="1"/>
  <c r="P815" i="1"/>
  <c r="Q767" i="1"/>
  <c r="R767" i="1" s="1"/>
  <c r="P767" i="1"/>
  <c r="Q751" i="1"/>
  <c r="R751" i="1" s="1"/>
  <c r="P751" i="1"/>
  <c r="Q719" i="1"/>
  <c r="R719" i="1" s="1"/>
  <c r="P719" i="1"/>
  <c r="Q715" i="1"/>
  <c r="R715" i="1" s="1"/>
  <c r="P715" i="1"/>
  <c r="Q707" i="1"/>
  <c r="R707" i="1" s="1"/>
  <c r="P707" i="1"/>
  <c r="Q667" i="1"/>
  <c r="R667" i="1" s="1"/>
  <c r="P667" i="1"/>
  <c r="Q643" i="1"/>
  <c r="R643" i="1" s="1"/>
  <c r="P643" i="1"/>
  <c r="Q635" i="1"/>
  <c r="R635" i="1" s="1"/>
  <c r="P635" i="1"/>
  <c r="Q583" i="1"/>
  <c r="R583" i="1" s="1"/>
  <c r="P583" i="1"/>
  <c r="Q515" i="1"/>
  <c r="R515" i="1" s="1"/>
  <c r="P515" i="1"/>
  <c r="Q451" i="1"/>
  <c r="R451" i="1" s="1"/>
  <c r="P451" i="1"/>
  <c r="Q443" i="1"/>
  <c r="R443" i="1" s="1"/>
  <c r="P443" i="1"/>
  <c r="Q391" i="1"/>
  <c r="R391" i="1" s="1"/>
  <c r="P391" i="1"/>
  <c r="Q379" i="1"/>
  <c r="R379" i="1" s="1"/>
  <c r="P379" i="1"/>
  <c r="Q355" i="1"/>
  <c r="R355" i="1" s="1"/>
  <c r="P355" i="1"/>
  <c r="Q251" i="1"/>
  <c r="R251" i="1" s="1"/>
  <c r="P251" i="1"/>
  <c r="Q231" i="1"/>
  <c r="R231" i="1" s="1"/>
  <c r="P231" i="1"/>
  <c r="Q195" i="1"/>
  <c r="R195" i="1" s="1"/>
  <c r="P195" i="1"/>
  <c r="Q187" i="1"/>
  <c r="R187" i="1" s="1"/>
  <c r="P187" i="1"/>
  <c r="Q163" i="1"/>
  <c r="R163" i="1" s="1"/>
  <c r="P163" i="1"/>
  <c r="Q135" i="1"/>
  <c r="R135" i="1" s="1"/>
  <c r="P135" i="1"/>
  <c r="Q11" i="1"/>
  <c r="R11" i="1" s="1"/>
  <c r="P11" i="1"/>
  <c r="P3937" i="1"/>
  <c r="P3905" i="1"/>
  <c r="P3837" i="1"/>
  <c r="P3797" i="1"/>
  <c r="P3761" i="1"/>
  <c r="P3689" i="1"/>
  <c r="P3621" i="1"/>
  <c r="P3585" i="1"/>
  <c r="P3517" i="1"/>
  <c r="P3405" i="1"/>
  <c r="P3157" i="1"/>
  <c r="P3005" i="1"/>
  <c r="P2939" i="1"/>
  <c r="P2829" i="1"/>
  <c r="P2787" i="1"/>
  <c r="P2719" i="1"/>
  <c r="P2573" i="1"/>
  <c r="P2539" i="1"/>
  <c r="P2403" i="1"/>
  <c r="P2333" i="1"/>
  <c r="P2223" i="1"/>
  <c r="P2183" i="1"/>
  <c r="P2139" i="1"/>
  <c r="P2039" i="1"/>
  <c r="P1999" i="1"/>
  <c r="P1967" i="1"/>
  <c r="P1699" i="1"/>
  <c r="P1547" i="1"/>
  <c r="P1507" i="1"/>
  <c r="P1467" i="1"/>
  <c r="P1167" i="1"/>
  <c r="P1115" i="1"/>
  <c r="P1015" i="1"/>
  <c r="P975" i="1"/>
  <c r="P791" i="1"/>
  <c r="P555" i="1"/>
  <c r="P253" i="1"/>
  <c r="P47" i="1"/>
  <c r="Q3723" i="1"/>
  <c r="R3723" i="1" s="1"/>
  <c r="Q2455" i="1"/>
  <c r="R2455" i="1" s="1"/>
  <c r="Q4097" i="1"/>
  <c r="R4097" i="1" s="1"/>
  <c r="P4097" i="1"/>
  <c r="Q4069" i="1"/>
  <c r="R4069" i="1" s="1"/>
  <c r="P4069" i="1"/>
  <c r="Q4017" i="1"/>
  <c r="R4017" i="1" s="1"/>
  <c r="P4017" i="1"/>
  <c r="Q3901" i="1"/>
  <c r="R3901" i="1" s="1"/>
  <c r="P3901" i="1"/>
  <c r="P3845" i="1"/>
  <c r="Q3845" i="1"/>
  <c r="R3845" i="1" s="1"/>
  <c r="Q3817" i="1"/>
  <c r="R3817" i="1" s="1"/>
  <c r="P3817" i="1"/>
  <c r="Q3805" i="1"/>
  <c r="R3805" i="1" s="1"/>
  <c r="P3805" i="1"/>
  <c r="P3793" i="1"/>
  <c r="Q3793" i="1"/>
  <c r="R3793" i="1" s="1"/>
  <c r="Q3741" i="1"/>
  <c r="R3741" i="1" s="1"/>
  <c r="P3741" i="1"/>
  <c r="Q3645" i="1"/>
  <c r="R3645" i="1" s="1"/>
  <c r="P3645" i="1"/>
  <c r="Q3549" i="1"/>
  <c r="R3549" i="1" s="1"/>
  <c r="P3549" i="1"/>
  <c r="P3457" i="1"/>
  <c r="Q3457" i="1"/>
  <c r="R3457" i="1" s="1"/>
  <c r="Q2933" i="1"/>
  <c r="R2933" i="1" s="1"/>
  <c r="P2933" i="1"/>
  <c r="Q2893" i="1"/>
  <c r="R2893" i="1" s="1"/>
  <c r="P2893" i="1"/>
  <c r="Q2805" i="1"/>
  <c r="R2805" i="1" s="1"/>
  <c r="P2805" i="1"/>
  <c r="Q2637" i="1"/>
  <c r="R2637" i="1" s="1"/>
  <c r="P2637" i="1"/>
  <c r="P4009" i="1"/>
  <c r="P3765" i="1"/>
  <c r="P3657" i="1"/>
  <c r="P3445" i="1"/>
  <c r="P2293" i="1"/>
  <c r="P4067" i="1"/>
  <c r="Q4067" i="1"/>
  <c r="R4067" i="1" s="1"/>
  <c r="P3927" i="1"/>
  <c r="Q3927" i="1"/>
  <c r="R3927" i="1" s="1"/>
  <c r="P3911" i="1"/>
  <c r="Q3911" i="1"/>
  <c r="R3911" i="1" s="1"/>
  <c r="P3871" i="1"/>
  <c r="Q3871" i="1"/>
  <c r="R3871" i="1" s="1"/>
  <c r="P3743" i="1"/>
  <c r="Q3743" i="1"/>
  <c r="R3743" i="1" s="1"/>
  <c r="P3651" i="1"/>
  <c r="Q3651" i="1"/>
  <c r="R3651" i="1" s="1"/>
  <c r="P3523" i="1"/>
  <c r="Q3523" i="1"/>
  <c r="R3523" i="1" s="1"/>
  <c r="P3503" i="1"/>
  <c r="Q3503" i="1"/>
  <c r="R3503" i="1" s="1"/>
  <c r="P3487" i="1"/>
  <c r="Q3487" i="1"/>
  <c r="R3487" i="1" s="1"/>
  <c r="P3483" i="1"/>
  <c r="Q3483" i="1"/>
  <c r="R3483" i="1" s="1"/>
  <c r="P3455" i="1"/>
  <c r="Q3455" i="1"/>
  <c r="R3455" i="1" s="1"/>
  <c r="P3435" i="1"/>
  <c r="Q3435" i="1"/>
  <c r="R3435" i="1" s="1"/>
  <c r="Q3407" i="1"/>
  <c r="R3407" i="1" s="1"/>
  <c r="P3407" i="1"/>
  <c r="Q3403" i="1"/>
  <c r="R3403" i="1" s="1"/>
  <c r="P3403" i="1"/>
  <c r="P3359" i="1"/>
  <c r="Q3359" i="1"/>
  <c r="R3359" i="1" s="1"/>
  <c r="P3355" i="1"/>
  <c r="Q3355" i="1"/>
  <c r="R3355" i="1" s="1"/>
  <c r="P3339" i="1"/>
  <c r="Q3339" i="1"/>
  <c r="R3339" i="1" s="1"/>
  <c r="P3259" i="1"/>
  <c r="Q3259" i="1"/>
  <c r="R3259" i="1" s="1"/>
  <c r="Q3207" i="1"/>
  <c r="R3207" i="1" s="1"/>
  <c r="P3207" i="1"/>
  <c r="Q3195" i="1"/>
  <c r="R3195" i="1" s="1"/>
  <c r="P3195" i="1"/>
  <c r="P3155" i="1"/>
  <c r="Q3155" i="1"/>
  <c r="R3155" i="1" s="1"/>
  <c r="P3075" i="1"/>
  <c r="Q3075" i="1"/>
  <c r="R3075" i="1" s="1"/>
  <c r="Q3003" i="1"/>
  <c r="R3003" i="1" s="1"/>
  <c r="P3003" i="1"/>
  <c r="Q2959" i="1"/>
  <c r="R2959" i="1" s="1"/>
  <c r="P2959" i="1"/>
  <c r="Q2727" i="1"/>
  <c r="R2727" i="1" s="1"/>
  <c r="P2727" i="1"/>
  <c r="Q2691" i="1"/>
  <c r="R2691" i="1" s="1"/>
  <c r="P2691" i="1"/>
  <c r="Q2667" i="1"/>
  <c r="R2667" i="1" s="1"/>
  <c r="P2667" i="1"/>
  <c r="Q2499" i="1"/>
  <c r="R2499" i="1" s="1"/>
  <c r="P2499" i="1"/>
  <c r="Q2479" i="1"/>
  <c r="R2479" i="1" s="1"/>
  <c r="P2479" i="1"/>
  <c r="Q2463" i="1"/>
  <c r="R2463" i="1" s="1"/>
  <c r="P2463" i="1"/>
  <c r="Q2435" i="1"/>
  <c r="R2435" i="1" s="1"/>
  <c r="P2435" i="1"/>
  <c r="Q2427" i="1"/>
  <c r="R2427" i="1" s="1"/>
  <c r="P2427" i="1"/>
  <c r="Q2407" i="1"/>
  <c r="R2407" i="1" s="1"/>
  <c r="P2407" i="1"/>
  <c r="Q2379" i="1"/>
  <c r="R2379" i="1" s="1"/>
  <c r="P2379" i="1"/>
  <c r="Q2375" i="1"/>
  <c r="R2375" i="1" s="1"/>
  <c r="P2375" i="1"/>
  <c r="Q2287" i="1"/>
  <c r="R2287" i="1" s="1"/>
  <c r="P2287" i="1"/>
  <c r="Q2271" i="1"/>
  <c r="R2271" i="1" s="1"/>
  <c r="P2271" i="1"/>
  <c r="Q2251" i="1"/>
  <c r="R2251" i="1" s="1"/>
  <c r="P2251" i="1"/>
  <c r="P2247" i="1"/>
  <c r="Q2247" i="1"/>
  <c r="R2247" i="1" s="1"/>
  <c r="Q2235" i="1"/>
  <c r="R2235" i="1" s="1"/>
  <c r="P2235" i="1"/>
  <c r="Q2103" i="1"/>
  <c r="R2103" i="1" s="1"/>
  <c r="P2103" i="1"/>
  <c r="Q2083" i="1"/>
  <c r="R2083" i="1" s="1"/>
  <c r="P2083" i="1"/>
  <c r="P2015" i="1"/>
  <c r="Q2015" i="1"/>
  <c r="R2015" i="1" s="1"/>
  <c r="Q2007" i="1"/>
  <c r="R2007" i="1" s="1"/>
  <c r="P2007" i="1"/>
  <c r="Q1883" i="1"/>
  <c r="R1883" i="1" s="1"/>
  <c r="P1883" i="1"/>
  <c r="Q1839" i="1"/>
  <c r="R1839" i="1" s="1"/>
  <c r="P1839" i="1"/>
  <c r="Q1815" i="1"/>
  <c r="R1815" i="1" s="1"/>
  <c r="P1815" i="1"/>
  <c r="Q1755" i="1"/>
  <c r="R1755" i="1" s="1"/>
  <c r="P1755" i="1"/>
  <c r="Q1743" i="1"/>
  <c r="R1743" i="1" s="1"/>
  <c r="P1743" i="1"/>
  <c r="Q1739" i="1"/>
  <c r="R1739" i="1" s="1"/>
  <c r="P1739" i="1"/>
  <c r="Q1691" i="1"/>
  <c r="R1691" i="1" s="1"/>
  <c r="P1691" i="1"/>
  <c r="Q1627" i="1"/>
  <c r="R1627" i="1" s="1"/>
  <c r="P1627" i="1"/>
  <c r="Q1527" i="1"/>
  <c r="R1527" i="1" s="1"/>
  <c r="P1527" i="1"/>
  <c r="Q1475" i="1"/>
  <c r="R1475" i="1" s="1"/>
  <c r="P1475" i="1"/>
  <c r="Q1455" i="1"/>
  <c r="R1455" i="1" s="1"/>
  <c r="P1455" i="1"/>
  <c r="Q1367" i="1"/>
  <c r="R1367" i="1" s="1"/>
  <c r="P1367" i="1"/>
  <c r="Q1327" i="1"/>
  <c r="R1327" i="1" s="1"/>
  <c r="P1327" i="1"/>
  <c r="Q1303" i="1"/>
  <c r="R1303" i="1" s="1"/>
  <c r="P1303" i="1"/>
  <c r="Q1279" i="1"/>
  <c r="R1279" i="1" s="1"/>
  <c r="P1279" i="1"/>
  <c r="Q1251" i="1"/>
  <c r="R1251" i="1" s="1"/>
  <c r="P1251" i="1"/>
  <c r="Q1243" i="1"/>
  <c r="R1243" i="1" s="1"/>
  <c r="P1243" i="1"/>
  <c r="Q1239" i="1"/>
  <c r="R1239" i="1" s="1"/>
  <c r="P1239" i="1"/>
  <c r="Q1211" i="1"/>
  <c r="R1211" i="1" s="1"/>
  <c r="P1211" i="1"/>
  <c r="Q1155" i="1"/>
  <c r="R1155" i="1" s="1"/>
  <c r="P1155" i="1"/>
  <c r="Q1147" i="1"/>
  <c r="R1147" i="1" s="1"/>
  <c r="P1147" i="1"/>
  <c r="Q1059" i="1"/>
  <c r="R1059" i="1" s="1"/>
  <c r="P1059" i="1"/>
  <c r="Q983" i="1"/>
  <c r="R983" i="1" s="1"/>
  <c r="P983" i="1"/>
  <c r="P4073" i="1"/>
  <c r="P4041" i="1"/>
  <c r="P4001" i="1"/>
  <c r="P3933" i="1"/>
  <c r="P3753" i="1"/>
  <c r="P3721" i="1"/>
  <c r="P3681" i="1"/>
  <c r="P3613" i="1"/>
  <c r="P3581" i="1"/>
  <c r="P3509" i="1"/>
  <c r="P3399" i="1"/>
  <c r="P3215" i="1"/>
  <c r="P3183" i="1"/>
  <c r="P3149" i="1"/>
  <c r="P3107" i="1"/>
  <c r="P2859" i="1"/>
  <c r="P2749" i="1"/>
  <c r="P2685" i="1"/>
  <c r="P2567" i="1"/>
  <c r="P2397" i="1"/>
  <c r="P2325" i="1"/>
  <c r="P2215" i="1"/>
  <c r="P1995" i="1"/>
  <c r="P1731" i="1"/>
  <c r="P1591" i="1"/>
  <c r="P1463" i="1"/>
  <c r="P1423" i="1"/>
  <c r="P1099" i="1"/>
  <c r="P419" i="1"/>
  <c r="P43" i="1"/>
  <c r="Q4085" i="1"/>
  <c r="R4085" i="1" s="1"/>
  <c r="Q3891" i="1"/>
  <c r="R3891" i="1" s="1"/>
  <c r="Q3537" i="1"/>
  <c r="R3537" i="1" s="1"/>
  <c r="Q3395" i="1"/>
  <c r="R3395" i="1" s="1"/>
  <c r="Q1749" i="1"/>
  <c r="R1749" i="1" s="1"/>
  <c r="Q4108" i="1"/>
  <c r="R4108" i="1" s="1"/>
  <c r="P4108" i="1"/>
  <c r="P4092" i="1"/>
  <c r="Q4092" i="1"/>
  <c r="R4092" i="1" s="1"/>
  <c r="Q3920" i="1"/>
  <c r="R3920" i="1" s="1"/>
  <c r="P3920" i="1"/>
  <c r="Q3852" i="1"/>
  <c r="R3852" i="1" s="1"/>
  <c r="P3852" i="1"/>
  <c r="Q3664" i="1"/>
  <c r="R3664" i="1" s="1"/>
  <c r="P3664" i="1"/>
  <c r="Q3596" i="1"/>
  <c r="R3596" i="1" s="1"/>
  <c r="P3596" i="1"/>
  <c r="P3384" i="1"/>
  <c r="Q3384" i="1"/>
  <c r="R3384" i="1" s="1"/>
  <c r="Q3212" i="1"/>
  <c r="R3212" i="1" s="1"/>
  <c r="P3212" i="1"/>
  <c r="Q3124" i="1"/>
  <c r="R3124" i="1" s="1"/>
  <c r="P3124" i="1"/>
  <c r="P3020" i="1"/>
  <c r="Q3020" i="1"/>
  <c r="R3020" i="1" s="1"/>
  <c r="Q2764" i="1"/>
  <c r="R2764" i="1" s="1"/>
  <c r="P2764" i="1"/>
  <c r="Q2348" i="1"/>
  <c r="R2348" i="1" s="1"/>
  <c r="P2348" i="1"/>
  <c r="Q2232" i="1"/>
  <c r="R2232" i="1" s="1"/>
  <c r="P2232" i="1"/>
  <c r="Q2152" i="1"/>
  <c r="R2152" i="1" s="1"/>
  <c r="P2152" i="1"/>
  <c r="Q2000" i="1"/>
  <c r="R2000" i="1" s="1"/>
  <c r="P2000" i="1"/>
  <c r="P1568" i="1"/>
  <c r="Q1568" i="1"/>
  <c r="R1568" i="1" s="1"/>
  <c r="Q1128" i="1"/>
  <c r="R1128" i="1" s="1"/>
  <c r="P1128" i="1"/>
  <c r="Q976" i="1"/>
  <c r="R976" i="1" s="1"/>
  <c r="P976" i="1"/>
  <c r="Q560" i="1"/>
  <c r="R560" i="1" s="1"/>
  <c r="P560" i="1"/>
  <c r="Q232" i="1"/>
  <c r="R232" i="1" s="1"/>
  <c r="P232" i="1"/>
  <c r="P4044" i="1"/>
  <c r="P3856" i="1"/>
  <c r="P3800" i="1"/>
  <c r="P3724" i="1"/>
  <c r="P3536" i="1"/>
  <c r="P3460" i="1"/>
  <c r="P2968" i="1"/>
  <c r="P2860" i="1"/>
  <c r="P2700" i="1"/>
  <c r="P2676" i="1"/>
  <c r="P2296" i="1"/>
  <c r="P2216" i="1"/>
  <c r="P2188" i="1"/>
  <c r="P1224" i="1"/>
  <c r="P656" i="1"/>
  <c r="P376" i="1"/>
  <c r="P208" i="1"/>
  <c r="Q3888" i="1"/>
  <c r="R3888" i="1" s="1"/>
  <c r="Q3380" i="1"/>
  <c r="R3380" i="1" s="1"/>
  <c r="P4112" i="1"/>
  <c r="P4056" i="1"/>
  <c r="P3980" i="1"/>
  <c r="P3792" i="1"/>
  <c r="P3716" i="1"/>
  <c r="P3660" i="1"/>
  <c r="P3472" i="1"/>
  <c r="P3152" i="1"/>
  <c r="P2792" i="1"/>
  <c r="P2744" i="1"/>
  <c r="P2452" i="1"/>
  <c r="P1680" i="1"/>
  <c r="P1448" i="1"/>
  <c r="P1416" i="1"/>
  <c r="P944" i="1"/>
  <c r="P468" i="1"/>
  <c r="P428" i="1"/>
  <c r="P280" i="1"/>
  <c r="Q964" i="1"/>
  <c r="R964" i="1" s="1"/>
  <c r="Q4096" i="1"/>
  <c r="R4096" i="1" s="1"/>
  <c r="Q3932" i="1"/>
  <c r="R3932" i="1" s="1"/>
  <c r="Q3876" i="1"/>
  <c r="R3876" i="1" s="1"/>
  <c r="Q3548" i="1"/>
  <c r="R3548" i="1" s="1"/>
  <c r="Q3528" i="1"/>
  <c r="R3528" i="1" s="1"/>
  <c r="Q3508" i="1"/>
  <c r="R3508" i="1" s="1"/>
  <c r="P4072" i="1"/>
  <c r="P4060" i="1"/>
  <c r="P4008" i="1"/>
  <c r="P3996" i="1"/>
  <c r="P3944" i="1"/>
  <c r="P3880" i="1"/>
  <c r="P3868" i="1"/>
  <c r="P3816" i="1"/>
  <c r="P3804" i="1"/>
  <c r="P3752" i="1"/>
  <c r="P3740" i="1"/>
  <c r="P3688" i="1"/>
  <c r="P3676" i="1"/>
  <c r="P3624" i="1"/>
  <c r="P3612" i="1"/>
  <c r="P3560" i="1"/>
  <c r="P3496" i="1"/>
  <c r="P3484" i="1"/>
  <c r="P3432" i="1"/>
  <c r="P3376" i="1"/>
  <c r="P3348" i="1"/>
  <c r="P3332" i="1"/>
  <c r="P3288" i="1"/>
  <c r="P3244" i="1"/>
  <c r="P3128" i="1"/>
  <c r="P3112" i="1"/>
  <c r="P3084" i="1"/>
  <c r="P3024" i="1"/>
  <c r="P2996" i="1"/>
  <c r="P2864" i="1"/>
  <c r="P2836" i="1"/>
  <c r="P2820" i="1"/>
  <c r="P2776" i="1"/>
  <c r="P2732" i="1"/>
  <c r="P2616" i="1"/>
  <c r="P2600" i="1"/>
  <c r="P2572" i="1"/>
  <c r="P2512" i="1"/>
  <c r="P2484" i="1"/>
  <c r="P2352" i="1"/>
  <c r="P2324" i="1"/>
  <c r="P2308" i="1"/>
  <c r="P2264" i="1"/>
  <c r="P2220" i="1"/>
  <c r="P2204" i="1"/>
  <c r="P2128" i="1"/>
  <c r="P2088" i="1"/>
  <c r="P1944" i="1"/>
  <c r="P1904" i="1"/>
  <c r="P1864" i="1"/>
  <c r="P1616" i="1"/>
  <c r="P1576" i="1"/>
  <c r="P1432" i="1"/>
  <c r="P1392" i="1"/>
  <c r="P1352" i="1"/>
  <c r="P1104" i="1"/>
  <c r="P1064" i="1"/>
  <c r="P920" i="1"/>
  <c r="P880" i="1"/>
  <c r="P840" i="1"/>
  <c r="P568" i="1"/>
  <c r="P496" i="1"/>
  <c r="P472" i="1"/>
  <c r="P216" i="1"/>
  <c r="P144" i="1"/>
  <c r="P76" i="1"/>
  <c r="P4" i="1"/>
  <c r="Q4000" i="1"/>
  <c r="R4000" i="1" s="1"/>
  <c r="Q3772" i="1"/>
  <c r="R3772" i="1" s="1"/>
  <c r="Q3732" i="1"/>
  <c r="R3732" i="1" s="1"/>
  <c r="Q2844" i="1"/>
  <c r="R2844" i="1" s="1"/>
  <c r="Q2596" i="1"/>
  <c r="R2596" i="1" s="1"/>
  <c r="P3409" i="1"/>
  <c r="Q3409" i="1"/>
  <c r="R3409" i="1" s="1"/>
  <c r="Q3397" i="1"/>
  <c r="R3397" i="1" s="1"/>
  <c r="P3397" i="1"/>
  <c r="P3393" i="1"/>
  <c r="Q3393" i="1"/>
  <c r="R3393" i="1" s="1"/>
  <c r="Q3385" i="1"/>
  <c r="R3385" i="1" s="1"/>
  <c r="P3385" i="1"/>
  <c r="P3377" i="1"/>
  <c r="Q3377" i="1"/>
  <c r="R3377" i="1" s="1"/>
  <c r="Q3373" i="1"/>
  <c r="R3373" i="1" s="1"/>
  <c r="P3373" i="1"/>
  <c r="Q3365" i="1"/>
  <c r="R3365" i="1" s="1"/>
  <c r="P3365" i="1"/>
  <c r="Q3353" i="1"/>
  <c r="R3353" i="1" s="1"/>
  <c r="P3353" i="1"/>
  <c r="P3345" i="1"/>
  <c r="Q3345" i="1"/>
  <c r="R3345" i="1" s="1"/>
  <c r="P3337" i="1"/>
  <c r="Q3337" i="1"/>
  <c r="R3337" i="1" s="1"/>
  <c r="Q3321" i="1"/>
  <c r="R3321" i="1" s="1"/>
  <c r="P3321" i="1"/>
  <c r="Q3309" i="1"/>
  <c r="R3309" i="1" s="1"/>
  <c r="P3309" i="1"/>
  <c r="P3305" i="1"/>
  <c r="Q3305" i="1"/>
  <c r="R3305" i="1" s="1"/>
  <c r="P3297" i="1"/>
  <c r="Q3297" i="1"/>
  <c r="R3297" i="1" s="1"/>
  <c r="Q3289" i="1"/>
  <c r="R3289" i="1" s="1"/>
  <c r="P3289" i="1"/>
  <c r="Q3273" i="1"/>
  <c r="R3273" i="1" s="1"/>
  <c r="P3273" i="1"/>
  <c r="Q3269" i="1"/>
  <c r="R3269" i="1" s="1"/>
  <c r="P3269" i="1"/>
  <c r="Q3265" i="1"/>
  <c r="R3265" i="1" s="1"/>
  <c r="P3265" i="1"/>
  <c r="Q3257" i="1"/>
  <c r="R3257" i="1" s="1"/>
  <c r="P3257" i="1"/>
  <c r="Q3249" i="1"/>
  <c r="R3249" i="1" s="1"/>
  <c r="P3249" i="1"/>
  <c r="Q3245" i="1"/>
  <c r="R3245" i="1" s="1"/>
  <c r="P3245" i="1"/>
  <c r="Q3241" i="1"/>
  <c r="R3241" i="1" s="1"/>
  <c r="P3241" i="1"/>
  <c r="Q3237" i="1"/>
  <c r="R3237" i="1" s="1"/>
  <c r="P3237" i="1"/>
  <c r="Q3233" i="1"/>
  <c r="R3233" i="1" s="1"/>
  <c r="P3233" i="1"/>
  <c r="Q3225" i="1"/>
  <c r="R3225" i="1" s="1"/>
  <c r="P3225" i="1"/>
  <c r="Q3217" i="1"/>
  <c r="R3217" i="1" s="1"/>
  <c r="P3217" i="1"/>
  <c r="Q3209" i="1"/>
  <c r="R3209" i="1" s="1"/>
  <c r="P3209" i="1"/>
  <c r="Q3205" i="1"/>
  <c r="R3205" i="1" s="1"/>
  <c r="P3205" i="1"/>
  <c r="Q3201" i="1"/>
  <c r="R3201" i="1" s="1"/>
  <c r="P3201" i="1"/>
  <c r="Q3193" i="1"/>
  <c r="R3193" i="1" s="1"/>
  <c r="P3193" i="1"/>
  <c r="Q3185" i="1"/>
  <c r="R3185" i="1" s="1"/>
  <c r="P3185" i="1"/>
  <c r="Q3181" i="1"/>
  <c r="R3181" i="1" s="1"/>
  <c r="P3181" i="1"/>
  <c r="Q3177" i="1"/>
  <c r="R3177" i="1" s="1"/>
  <c r="P3177" i="1"/>
  <c r="Q3173" i="1"/>
  <c r="R3173" i="1" s="1"/>
  <c r="P3173" i="1"/>
  <c r="Q3169" i="1"/>
  <c r="R3169" i="1" s="1"/>
  <c r="P3169" i="1"/>
  <c r="Q3161" i="1"/>
  <c r="R3161" i="1" s="1"/>
  <c r="P3161" i="1"/>
  <c r="Q3153" i="1"/>
  <c r="R3153" i="1" s="1"/>
  <c r="P3153" i="1"/>
  <c r="Q3145" i="1"/>
  <c r="R3145" i="1" s="1"/>
  <c r="P3145" i="1"/>
  <c r="Q3141" i="1"/>
  <c r="R3141" i="1" s="1"/>
  <c r="P3141" i="1"/>
  <c r="Q3137" i="1"/>
  <c r="R3137" i="1" s="1"/>
  <c r="P3137" i="1"/>
  <c r="Q3129" i="1"/>
  <c r="R3129" i="1" s="1"/>
  <c r="P3129" i="1"/>
  <c r="Q3121" i="1"/>
  <c r="R3121" i="1" s="1"/>
  <c r="P3121" i="1"/>
  <c r="Q3117" i="1"/>
  <c r="R3117" i="1" s="1"/>
  <c r="P3117" i="1"/>
  <c r="Q3113" i="1"/>
  <c r="R3113" i="1" s="1"/>
  <c r="P3113" i="1"/>
  <c r="Q3109" i="1"/>
  <c r="R3109" i="1" s="1"/>
  <c r="P3109" i="1"/>
  <c r="Q3105" i="1"/>
  <c r="R3105" i="1" s="1"/>
  <c r="P3105" i="1"/>
  <c r="Q3097" i="1"/>
  <c r="R3097" i="1" s="1"/>
  <c r="P3097" i="1"/>
  <c r="Q3089" i="1"/>
  <c r="R3089" i="1" s="1"/>
  <c r="P3089" i="1"/>
  <c r="Q3081" i="1"/>
  <c r="R3081" i="1" s="1"/>
  <c r="P3081" i="1"/>
  <c r="Q3077" i="1"/>
  <c r="R3077" i="1" s="1"/>
  <c r="P3077" i="1"/>
  <c r="Q3073" i="1"/>
  <c r="R3073" i="1" s="1"/>
  <c r="P3073" i="1"/>
  <c r="Q3065" i="1"/>
  <c r="R3065" i="1" s="1"/>
  <c r="P3065" i="1"/>
  <c r="Q3057" i="1"/>
  <c r="R3057" i="1" s="1"/>
  <c r="P3057" i="1"/>
  <c r="Q3053" i="1"/>
  <c r="R3053" i="1" s="1"/>
  <c r="P3053" i="1"/>
  <c r="Q3049" i="1"/>
  <c r="R3049" i="1" s="1"/>
  <c r="P3049" i="1"/>
  <c r="Q3045" i="1"/>
  <c r="R3045" i="1" s="1"/>
  <c r="P3045" i="1"/>
  <c r="Q3041" i="1"/>
  <c r="R3041" i="1" s="1"/>
  <c r="P3041" i="1"/>
  <c r="Q3033" i="1"/>
  <c r="R3033" i="1" s="1"/>
  <c r="P3033" i="1"/>
  <c r="Q3025" i="1"/>
  <c r="R3025" i="1" s="1"/>
  <c r="P3025" i="1"/>
  <c r="Q3017" i="1"/>
  <c r="R3017" i="1" s="1"/>
  <c r="P3017" i="1"/>
  <c r="Q3013" i="1"/>
  <c r="R3013" i="1" s="1"/>
  <c r="P3013" i="1"/>
  <c r="Q3009" i="1"/>
  <c r="R3009" i="1" s="1"/>
  <c r="P3009" i="1"/>
  <c r="Q3001" i="1"/>
  <c r="R3001" i="1" s="1"/>
  <c r="P3001" i="1"/>
  <c r="Q2993" i="1"/>
  <c r="R2993" i="1" s="1"/>
  <c r="P2993" i="1"/>
  <c r="Q2989" i="1"/>
  <c r="R2989" i="1" s="1"/>
  <c r="P2989" i="1"/>
  <c r="Q2985" i="1"/>
  <c r="R2985" i="1" s="1"/>
  <c r="P2985" i="1"/>
  <c r="Q2981" i="1"/>
  <c r="R2981" i="1" s="1"/>
  <c r="P2981" i="1"/>
  <c r="Q2977" i="1"/>
  <c r="R2977" i="1" s="1"/>
  <c r="P2977" i="1"/>
  <c r="Q2969" i="1"/>
  <c r="R2969" i="1" s="1"/>
  <c r="P2969" i="1"/>
  <c r="Q2961" i="1"/>
  <c r="R2961" i="1" s="1"/>
  <c r="P2961" i="1"/>
  <c r="Q2953" i="1"/>
  <c r="R2953" i="1" s="1"/>
  <c r="P2953" i="1"/>
  <c r="Q2949" i="1"/>
  <c r="R2949" i="1" s="1"/>
  <c r="P2949" i="1"/>
  <c r="Q2945" i="1"/>
  <c r="R2945" i="1" s="1"/>
  <c r="P2945" i="1"/>
  <c r="Q2937" i="1"/>
  <c r="R2937" i="1" s="1"/>
  <c r="P2937" i="1"/>
  <c r="Q2929" i="1"/>
  <c r="R2929" i="1" s="1"/>
  <c r="P2929" i="1"/>
  <c r="Q2925" i="1"/>
  <c r="R2925" i="1" s="1"/>
  <c r="P2925" i="1"/>
  <c r="Q2921" i="1"/>
  <c r="R2921" i="1" s="1"/>
  <c r="P2921" i="1"/>
  <c r="Q2917" i="1"/>
  <c r="R2917" i="1" s="1"/>
  <c r="P2917" i="1"/>
  <c r="Q2913" i="1"/>
  <c r="R2913" i="1" s="1"/>
  <c r="P2913" i="1"/>
  <c r="Q2905" i="1"/>
  <c r="R2905" i="1" s="1"/>
  <c r="P2905" i="1"/>
  <c r="Q2897" i="1"/>
  <c r="R2897" i="1" s="1"/>
  <c r="P2897" i="1"/>
  <c r="Q2889" i="1"/>
  <c r="R2889" i="1" s="1"/>
  <c r="P2889" i="1"/>
  <c r="Q2885" i="1"/>
  <c r="R2885" i="1" s="1"/>
  <c r="P2885" i="1"/>
  <c r="Q2881" i="1"/>
  <c r="R2881" i="1" s="1"/>
  <c r="P2881" i="1"/>
  <c r="Q2873" i="1"/>
  <c r="R2873" i="1" s="1"/>
  <c r="P2873" i="1"/>
  <c r="Q2865" i="1"/>
  <c r="R2865" i="1" s="1"/>
  <c r="P2865" i="1"/>
  <c r="Q2861" i="1"/>
  <c r="R2861" i="1" s="1"/>
  <c r="P2861" i="1"/>
  <c r="Q2857" i="1"/>
  <c r="R2857" i="1" s="1"/>
  <c r="P2857" i="1"/>
  <c r="Q2853" i="1"/>
  <c r="R2853" i="1" s="1"/>
  <c r="P2853" i="1"/>
  <c r="Q2849" i="1"/>
  <c r="R2849" i="1" s="1"/>
  <c r="P2849" i="1"/>
  <c r="Q2841" i="1"/>
  <c r="R2841" i="1" s="1"/>
  <c r="P2841" i="1"/>
  <c r="Q2833" i="1"/>
  <c r="R2833" i="1" s="1"/>
  <c r="P2833" i="1"/>
  <c r="Q2825" i="1"/>
  <c r="R2825" i="1" s="1"/>
  <c r="P2825" i="1"/>
  <c r="Q2821" i="1"/>
  <c r="R2821" i="1" s="1"/>
  <c r="P2821" i="1"/>
  <c r="Q2817" i="1"/>
  <c r="R2817" i="1" s="1"/>
  <c r="P2817" i="1"/>
  <c r="Q2809" i="1"/>
  <c r="R2809" i="1" s="1"/>
  <c r="P2809" i="1"/>
  <c r="Q2801" i="1"/>
  <c r="R2801" i="1" s="1"/>
  <c r="P2801" i="1"/>
  <c r="Q2797" i="1"/>
  <c r="R2797" i="1" s="1"/>
  <c r="P2797" i="1"/>
  <c r="Q2793" i="1"/>
  <c r="R2793" i="1" s="1"/>
  <c r="P2793" i="1"/>
  <c r="Q2789" i="1"/>
  <c r="R2789" i="1" s="1"/>
  <c r="P2789" i="1"/>
  <c r="Q2785" i="1"/>
  <c r="R2785" i="1" s="1"/>
  <c r="P2785" i="1"/>
  <c r="Q2777" i="1"/>
  <c r="R2777" i="1" s="1"/>
  <c r="P2777" i="1"/>
  <c r="Q2769" i="1"/>
  <c r="R2769" i="1" s="1"/>
  <c r="P2769" i="1"/>
  <c r="Q2761" i="1"/>
  <c r="R2761" i="1" s="1"/>
  <c r="P2761" i="1"/>
  <c r="Q2757" i="1"/>
  <c r="R2757" i="1" s="1"/>
  <c r="P2757" i="1"/>
  <c r="Q2753" i="1"/>
  <c r="R2753" i="1" s="1"/>
  <c r="P2753" i="1"/>
  <c r="Q2745" i="1"/>
  <c r="R2745" i="1" s="1"/>
  <c r="P2745" i="1"/>
  <c r="Q2737" i="1"/>
  <c r="R2737" i="1" s="1"/>
  <c r="P2737" i="1"/>
  <c r="Q2733" i="1"/>
  <c r="R2733" i="1" s="1"/>
  <c r="P2733" i="1"/>
  <c r="Q2729" i="1"/>
  <c r="R2729" i="1" s="1"/>
  <c r="P2729" i="1"/>
  <c r="Q2725" i="1"/>
  <c r="R2725" i="1" s="1"/>
  <c r="P2725" i="1"/>
  <c r="Q2721" i="1"/>
  <c r="R2721" i="1" s="1"/>
  <c r="P2721" i="1"/>
  <c r="Q2713" i="1"/>
  <c r="R2713" i="1" s="1"/>
  <c r="P2713" i="1"/>
  <c r="Q2705" i="1"/>
  <c r="R2705" i="1" s="1"/>
  <c r="P2705" i="1"/>
  <c r="Q2697" i="1"/>
  <c r="R2697" i="1" s="1"/>
  <c r="P2697" i="1"/>
  <c r="Q2693" i="1"/>
  <c r="R2693" i="1" s="1"/>
  <c r="P2693" i="1"/>
  <c r="Q2689" i="1"/>
  <c r="R2689" i="1" s="1"/>
  <c r="P2689" i="1"/>
  <c r="Q2681" i="1"/>
  <c r="R2681" i="1" s="1"/>
  <c r="P2681" i="1"/>
  <c r="Q2673" i="1"/>
  <c r="R2673" i="1" s="1"/>
  <c r="P2673" i="1"/>
  <c r="Q2669" i="1"/>
  <c r="R2669" i="1" s="1"/>
  <c r="P2669" i="1"/>
  <c r="Q2665" i="1"/>
  <c r="R2665" i="1" s="1"/>
  <c r="P2665" i="1"/>
  <c r="Q2661" i="1"/>
  <c r="R2661" i="1" s="1"/>
  <c r="P2661" i="1"/>
  <c r="Q2657" i="1"/>
  <c r="R2657" i="1" s="1"/>
  <c r="P2657" i="1"/>
  <c r="Q2649" i="1"/>
  <c r="R2649" i="1" s="1"/>
  <c r="P2649" i="1"/>
  <c r="Q2641" i="1"/>
  <c r="R2641" i="1" s="1"/>
  <c r="P2641" i="1"/>
  <c r="Q2633" i="1"/>
  <c r="R2633" i="1" s="1"/>
  <c r="P2633" i="1"/>
  <c r="Q2629" i="1"/>
  <c r="R2629" i="1" s="1"/>
  <c r="P2629" i="1"/>
  <c r="Q2625" i="1"/>
  <c r="R2625" i="1" s="1"/>
  <c r="P2625" i="1"/>
  <c r="Q2617" i="1"/>
  <c r="R2617" i="1" s="1"/>
  <c r="P2617" i="1"/>
  <c r="Q2609" i="1"/>
  <c r="R2609" i="1" s="1"/>
  <c r="P2609" i="1"/>
  <c r="Q2605" i="1"/>
  <c r="R2605" i="1" s="1"/>
  <c r="P2605" i="1"/>
  <c r="Q2601" i="1"/>
  <c r="R2601" i="1" s="1"/>
  <c r="P2601" i="1"/>
  <c r="P2597" i="1"/>
  <c r="Q2597" i="1"/>
  <c r="R2597" i="1" s="1"/>
  <c r="Q2585" i="1"/>
  <c r="R2585" i="1" s="1"/>
  <c r="P2585" i="1"/>
  <c r="Q2577" i="1"/>
  <c r="R2577" i="1" s="1"/>
  <c r="P2577" i="1"/>
  <c r="Q2569" i="1"/>
  <c r="R2569" i="1" s="1"/>
  <c r="P2569" i="1"/>
  <c r="Q2565" i="1"/>
  <c r="R2565" i="1" s="1"/>
  <c r="P2565" i="1"/>
  <c r="Q2561" i="1"/>
  <c r="R2561" i="1" s="1"/>
  <c r="P2561" i="1"/>
  <c r="Q2553" i="1"/>
  <c r="R2553" i="1" s="1"/>
  <c r="P2553" i="1"/>
  <c r="Q2545" i="1"/>
  <c r="R2545" i="1" s="1"/>
  <c r="P2545" i="1"/>
  <c r="Q2541" i="1"/>
  <c r="R2541" i="1" s="1"/>
  <c r="P2541" i="1"/>
  <c r="Q2537" i="1"/>
  <c r="R2537" i="1" s="1"/>
  <c r="P2537" i="1"/>
  <c r="Q2533" i="1"/>
  <c r="R2533" i="1" s="1"/>
  <c r="P2533" i="1"/>
  <c r="Q2529" i="1"/>
  <c r="R2529" i="1" s="1"/>
  <c r="P2529" i="1"/>
  <c r="Q2521" i="1"/>
  <c r="R2521" i="1" s="1"/>
  <c r="P2521" i="1"/>
  <c r="Q2513" i="1"/>
  <c r="R2513" i="1" s="1"/>
  <c r="P2513" i="1"/>
  <c r="Q2505" i="1"/>
  <c r="R2505" i="1" s="1"/>
  <c r="P2505" i="1"/>
  <c r="Q2501" i="1"/>
  <c r="R2501" i="1" s="1"/>
  <c r="P2501" i="1"/>
  <c r="Q2497" i="1"/>
  <c r="R2497" i="1" s="1"/>
  <c r="P2497" i="1"/>
  <c r="Q2489" i="1"/>
  <c r="R2489" i="1" s="1"/>
  <c r="P2489" i="1"/>
  <c r="Q2481" i="1"/>
  <c r="R2481" i="1" s="1"/>
  <c r="P2481" i="1"/>
  <c r="Q2477" i="1"/>
  <c r="R2477" i="1" s="1"/>
  <c r="P2477" i="1"/>
  <c r="Q2473" i="1"/>
  <c r="R2473" i="1" s="1"/>
  <c r="P2473" i="1"/>
  <c r="Q2469" i="1"/>
  <c r="R2469" i="1" s="1"/>
  <c r="P2469" i="1"/>
  <c r="Q2465" i="1"/>
  <c r="R2465" i="1" s="1"/>
  <c r="P2465" i="1"/>
  <c r="Q2457" i="1"/>
  <c r="R2457" i="1" s="1"/>
  <c r="P2457" i="1"/>
  <c r="Q2449" i="1"/>
  <c r="R2449" i="1" s="1"/>
  <c r="P2449" i="1"/>
  <c r="Q2441" i="1"/>
  <c r="R2441" i="1" s="1"/>
  <c r="P2441" i="1"/>
  <c r="Q2437" i="1"/>
  <c r="R2437" i="1" s="1"/>
  <c r="P2437" i="1"/>
  <c r="P2433" i="1"/>
  <c r="Q2433" i="1"/>
  <c r="R2433" i="1" s="1"/>
  <c r="Q2425" i="1"/>
  <c r="R2425" i="1" s="1"/>
  <c r="P2425" i="1"/>
  <c r="Q2417" i="1"/>
  <c r="R2417" i="1" s="1"/>
  <c r="P2417" i="1"/>
  <c r="Q2413" i="1"/>
  <c r="R2413" i="1" s="1"/>
  <c r="P2413" i="1"/>
  <c r="Q2409" i="1"/>
  <c r="R2409" i="1" s="1"/>
  <c r="P2409" i="1"/>
  <c r="Q2405" i="1"/>
  <c r="R2405" i="1" s="1"/>
  <c r="P2405" i="1"/>
  <c r="Q2401" i="1"/>
  <c r="R2401" i="1" s="1"/>
  <c r="P2401" i="1"/>
  <c r="Q2393" i="1"/>
  <c r="R2393" i="1" s="1"/>
  <c r="P2393" i="1"/>
  <c r="Q2385" i="1"/>
  <c r="R2385" i="1" s="1"/>
  <c r="P2385" i="1"/>
  <c r="Q2377" i="1"/>
  <c r="R2377" i="1" s="1"/>
  <c r="P2377" i="1"/>
  <c r="Q2373" i="1"/>
  <c r="R2373" i="1" s="1"/>
  <c r="P2373" i="1"/>
  <c r="Q2361" i="1"/>
  <c r="R2361" i="1" s="1"/>
  <c r="P2361" i="1"/>
  <c r="Q2353" i="1"/>
  <c r="R2353" i="1" s="1"/>
  <c r="P2353" i="1"/>
  <c r="Q2349" i="1"/>
  <c r="R2349" i="1" s="1"/>
  <c r="P2349" i="1"/>
  <c r="Q2345" i="1"/>
  <c r="R2345" i="1" s="1"/>
  <c r="P2345" i="1"/>
  <c r="Q2341" i="1"/>
  <c r="R2341" i="1" s="1"/>
  <c r="P2341" i="1"/>
  <c r="Q2337" i="1"/>
  <c r="R2337" i="1" s="1"/>
  <c r="P2337" i="1"/>
  <c r="Q2329" i="1"/>
  <c r="R2329" i="1" s="1"/>
  <c r="P2329" i="1"/>
  <c r="Q2321" i="1"/>
  <c r="R2321" i="1" s="1"/>
  <c r="P2321" i="1"/>
  <c r="Q2313" i="1"/>
  <c r="R2313" i="1" s="1"/>
  <c r="P2313" i="1"/>
  <c r="Q2309" i="1"/>
  <c r="R2309" i="1" s="1"/>
  <c r="P2309" i="1"/>
  <c r="Q2305" i="1"/>
  <c r="R2305" i="1" s="1"/>
  <c r="P2305" i="1"/>
  <c r="Q2297" i="1"/>
  <c r="R2297" i="1" s="1"/>
  <c r="P2297" i="1"/>
  <c r="Q2289" i="1"/>
  <c r="R2289" i="1" s="1"/>
  <c r="P2289" i="1"/>
  <c r="Q2285" i="1"/>
  <c r="R2285" i="1" s="1"/>
  <c r="P2285" i="1"/>
  <c r="Q2281" i="1"/>
  <c r="R2281" i="1" s="1"/>
  <c r="P2281" i="1"/>
  <c r="Q2277" i="1"/>
  <c r="R2277" i="1" s="1"/>
  <c r="P2277" i="1"/>
  <c r="Q2273" i="1"/>
  <c r="R2273" i="1" s="1"/>
  <c r="P2273" i="1"/>
  <c r="Q2265" i="1"/>
  <c r="R2265" i="1" s="1"/>
  <c r="P2265" i="1"/>
  <c r="Q2257" i="1"/>
  <c r="R2257" i="1" s="1"/>
  <c r="P2257" i="1"/>
  <c r="Q2249" i="1"/>
  <c r="R2249" i="1" s="1"/>
  <c r="P2249" i="1"/>
  <c r="Q2245" i="1"/>
  <c r="R2245" i="1" s="1"/>
  <c r="P2245" i="1"/>
  <c r="Q2241" i="1"/>
  <c r="R2241" i="1" s="1"/>
  <c r="P2241" i="1"/>
  <c r="Q2233" i="1"/>
  <c r="R2233" i="1" s="1"/>
  <c r="P2233" i="1"/>
  <c r="Q2225" i="1"/>
  <c r="R2225" i="1" s="1"/>
  <c r="P2225" i="1"/>
  <c r="Q2221" i="1"/>
  <c r="R2221" i="1" s="1"/>
  <c r="P2221" i="1"/>
  <c r="Q2217" i="1"/>
  <c r="R2217" i="1" s="1"/>
  <c r="P2217" i="1"/>
  <c r="Q2213" i="1"/>
  <c r="R2213" i="1" s="1"/>
  <c r="P2213" i="1"/>
  <c r="Q2209" i="1"/>
  <c r="R2209" i="1" s="1"/>
  <c r="P2209" i="1"/>
  <c r="Q2205" i="1"/>
  <c r="R2205" i="1" s="1"/>
  <c r="P2205" i="1"/>
  <c r="Q2201" i="1"/>
  <c r="R2201" i="1" s="1"/>
  <c r="P2201" i="1"/>
  <c r="Q2197" i="1"/>
  <c r="R2197" i="1" s="1"/>
  <c r="P2197" i="1"/>
  <c r="Q2193" i="1"/>
  <c r="R2193" i="1" s="1"/>
  <c r="P2193" i="1"/>
  <c r="Q2189" i="1"/>
  <c r="R2189" i="1" s="1"/>
  <c r="P2189" i="1"/>
  <c r="Q2185" i="1"/>
  <c r="R2185" i="1" s="1"/>
  <c r="P2185" i="1"/>
  <c r="Q2181" i="1"/>
  <c r="R2181" i="1" s="1"/>
  <c r="P2181" i="1"/>
  <c r="Q2177" i="1"/>
  <c r="R2177" i="1" s="1"/>
  <c r="P2177" i="1"/>
  <c r="Q2173" i="1"/>
  <c r="R2173" i="1" s="1"/>
  <c r="P2173" i="1"/>
  <c r="Q2169" i="1"/>
  <c r="R2169" i="1" s="1"/>
  <c r="P2169" i="1"/>
  <c r="Q2165" i="1"/>
  <c r="R2165" i="1" s="1"/>
  <c r="P2165" i="1"/>
  <c r="Q2161" i="1"/>
  <c r="R2161" i="1" s="1"/>
  <c r="P2161" i="1"/>
  <c r="Q2157" i="1"/>
  <c r="R2157" i="1" s="1"/>
  <c r="P2157" i="1"/>
  <c r="Q2153" i="1"/>
  <c r="R2153" i="1" s="1"/>
  <c r="P2153" i="1"/>
  <c r="Q2149" i="1"/>
  <c r="R2149" i="1" s="1"/>
  <c r="P2149" i="1"/>
  <c r="Q2145" i="1"/>
  <c r="R2145" i="1" s="1"/>
  <c r="P2145" i="1"/>
  <c r="Q2141" i="1"/>
  <c r="R2141" i="1" s="1"/>
  <c r="P2141" i="1"/>
  <c r="Q2137" i="1"/>
  <c r="R2137" i="1" s="1"/>
  <c r="P2137" i="1"/>
  <c r="Q2133" i="1"/>
  <c r="R2133" i="1" s="1"/>
  <c r="P2133" i="1"/>
  <c r="Q2129" i="1"/>
  <c r="R2129" i="1" s="1"/>
  <c r="P2129" i="1"/>
  <c r="Q2125" i="1"/>
  <c r="R2125" i="1" s="1"/>
  <c r="P2125" i="1"/>
  <c r="Q2121" i="1"/>
  <c r="R2121" i="1" s="1"/>
  <c r="P2121" i="1"/>
  <c r="Q2117" i="1"/>
  <c r="R2117" i="1" s="1"/>
  <c r="P2117" i="1"/>
  <c r="Q2113" i="1"/>
  <c r="R2113" i="1" s="1"/>
  <c r="P2113" i="1"/>
  <c r="Q2109" i="1"/>
  <c r="R2109" i="1" s="1"/>
  <c r="P2109" i="1"/>
  <c r="Q2105" i="1"/>
  <c r="R2105" i="1" s="1"/>
  <c r="P2105" i="1"/>
  <c r="Q2101" i="1"/>
  <c r="R2101" i="1" s="1"/>
  <c r="P2101" i="1"/>
  <c r="Q2097" i="1"/>
  <c r="R2097" i="1" s="1"/>
  <c r="P2097" i="1"/>
  <c r="Q2093" i="1"/>
  <c r="R2093" i="1" s="1"/>
  <c r="P2093" i="1"/>
  <c r="Q2089" i="1"/>
  <c r="R2089" i="1" s="1"/>
  <c r="P2089" i="1"/>
  <c r="Q2085" i="1"/>
  <c r="R2085" i="1" s="1"/>
  <c r="P2085" i="1"/>
  <c r="Q2081" i="1"/>
  <c r="R2081" i="1" s="1"/>
  <c r="P2081" i="1"/>
  <c r="Q2077" i="1"/>
  <c r="R2077" i="1" s="1"/>
  <c r="P2077" i="1"/>
  <c r="Q2073" i="1"/>
  <c r="R2073" i="1" s="1"/>
  <c r="P2073" i="1"/>
  <c r="Q2069" i="1"/>
  <c r="R2069" i="1" s="1"/>
  <c r="P2069" i="1"/>
  <c r="Q2065" i="1"/>
  <c r="R2065" i="1" s="1"/>
  <c r="P2065" i="1"/>
  <c r="Q2061" i="1"/>
  <c r="R2061" i="1" s="1"/>
  <c r="P2061" i="1"/>
  <c r="Q2057" i="1"/>
  <c r="R2057" i="1" s="1"/>
  <c r="P2057" i="1"/>
  <c r="Q2053" i="1"/>
  <c r="R2053" i="1" s="1"/>
  <c r="P2053" i="1"/>
  <c r="Q2049" i="1"/>
  <c r="R2049" i="1" s="1"/>
  <c r="P2049" i="1"/>
  <c r="Q2045" i="1"/>
  <c r="R2045" i="1" s="1"/>
  <c r="P2045" i="1"/>
  <c r="Q2041" i="1"/>
  <c r="R2041" i="1" s="1"/>
  <c r="P2041" i="1"/>
  <c r="Q2037" i="1"/>
  <c r="R2037" i="1" s="1"/>
  <c r="P2037" i="1"/>
  <c r="Q2033" i="1"/>
  <c r="R2033" i="1" s="1"/>
  <c r="P2033" i="1"/>
  <c r="Q2029" i="1"/>
  <c r="R2029" i="1" s="1"/>
  <c r="P2029" i="1"/>
  <c r="Q2025" i="1"/>
  <c r="R2025" i="1" s="1"/>
  <c r="P2025" i="1"/>
  <c r="Q2021" i="1"/>
  <c r="R2021" i="1" s="1"/>
  <c r="P2021" i="1"/>
  <c r="Q2017" i="1"/>
  <c r="R2017" i="1" s="1"/>
  <c r="P2017" i="1"/>
  <c r="Q2013" i="1"/>
  <c r="R2013" i="1" s="1"/>
  <c r="P2013" i="1"/>
  <c r="Q2009" i="1"/>
  <c r="R2009" i="1" s="1"/>
  <c r="P2009" i="1"/>
  <c r="Q2005" i="1"/>
  <c r="R2005" i="1" s="1"/>
  <c r="P2005" i="1"/>
  <c r="Q2001" i="1"/>
  <c r="R2001" i="1" s="1"/>
  <c r="P2001" i="1"/>
  <c r="Q1997" i="1"/>
  <c r="R1997" i="1" s="1"/>
  <c r="P1997" i="1"/>
  <c r="Q1993" i="1"/>
  <c r="R1993" i="1" s="1"/>
  <c r="P1993" i="1"/>
  <c r="Q1989" i="1"/>
  <c r="R1989" i="1" s="1"/>
  <c r="P1989" i="1"/>
  <c r="Q1985" i="1"/>
  <c r="R1985" i="1" s="1"/>
  <c r="P1985" i="1"/>
  <c r="Q1981" i="1"/>
  <c r="R1981" i="1" s="1"/>
  <c r="P1981" i="1"/>
  <c r="Q1977" i="1"/>
  <c r="R1977" i="1" s="1"/>
  <c r="P1977" i="1"/>
  <c r="Q1973" i="1"/>
  <c r="R1973" i="1" s="1"/>
  <c r="P1973" i="1"/>
  <c r="Q1969" i="1"/>
  <c r="R1969" i="1" s="1"/>
  <c r="P1969" i="1"/>
  <c r="Q1965" i="1"/>
  <c r="R1965" i="1" s="1"/>
  <c r="P1965" i="1"/>
  <c r="Q1961" i="1"/>
  <c r="R1961" i="1" s="1"/>
  <c r="P1961" i="1"/>
  <c r="Q1957" i="1"/>
  <c r="R1957" i="1" s="1"/>
  <c r="P1957" i="1"/>
  <c r="Q1953" i="1"/>
  <c r="R1953" i="1" s="1"/>
  <c r="P1953" i="1"/>
  <c r="Q1949" i="1"/>
  <c r="R1949" i="1" s="1"/>
  <c r="P1949" i="1"/>
  <c r="Q1945" i="1"/>
  <c r="R1945" i="1" s="1"/>
  <c r="P1945" i="1"/>
  <c r="Q1941" i="1"/>
  <c r="R1941" i="1" s="1"/>
  <c r="P1941" i="1"/>
  <c r="Q1937" i="1"/>
  <c r="R1937" i="1" s="1"/>
  <c r="P1937" i="1"/>
  <c r="Q1933" i="1"/>
  <c r="R1933" i="1" s="1"/>
  <c r="P1933" i="1"/>
  <c r="Q1929" i="1"/>
  <c r="R1929" i="1" s="1"/>
  <c r="P1929" i="1"/>
  <c r="Q1925" i="1"/>
  <c r="R1925" i="1" s="1"/>
  <c r="P1925" i="1"/>
  <c r="Q1921" i="1"/>
  <c r="R1921" i="1" s="1"/>
  <c r="P1921" i="1"/>
  <c r="Q1917" i="1"/>
  <c r="R1917" i="1" s="1"/>
  <c r="P1917" i="1"/>
  <c r="Q1913" i="1"/>
  <c r="R1913" i="1" s="1"/>
  <c r="P1913" i="1"/>
  <c r="Q1909" i="1"/>
  <c r="R1909" i="1" s="1"/>
  <c r="P1909" i="1"/>
  <c r="Q1905" i="1"/>
  <c r="R1905" i="1" s="1"/>
  <c r="P1905" i="1"/>
  <c r="Q1901" i="1"/>
  <c r="R1901" i="1" s="1"/>
  <c r="P1901" i="1"/>
  <c r="Q1897" i="1"/>
  <c r="R1897" i="1" s="1"/>
  <c r="P1897" i="1"/>
  <c r="Q1893" i="1"/>
  <c r="R1893" i="1" s="1"/>
  <c r="P1893" i="1"/>
  <c r="Q1889" i="1"/>
  <c r="R1889" i="1" s="1"/>
  <c r="P1889" i="1"/>
  <c r="Q1885" i="1"/>
  <c r="R1885" i="1" s="1"/>
  <c r="P1885" i="1"/>
  <c r="Q1881" i="1"/>
  <c r="R1881" i="1" s="1"/>
  <c r="P1881" i="1"/>
  <c r="Q1877" i="1"/>
  <c r="R1877" i="1" s="1"/>
  <c r="P1877" i="1"/>
  <c r="Q1873" i="1"/>
  <c r="R1873" i="1" s="1"/>
  <c r="P1873" i="1"/>
  <c r="Q1869" i="1"/>
  <c r="R1869" i="1" s="1"/>
  <c r="P1869" i="1"/>
  <c r="Q1865" i="1"/>
  <c r="R1865" i="1" s="1"/>
  <c r="P1865" i="1"/>
  <c r="Q1861" i="1"/>
  <c r="R1861" i="1" s="1"/>
  <c r="P1861" i="1"/>
  <c r="Q1857" i="1"/>
  <c r="R1857" i="1" s="1"/>
  <c r="P1857" i="1"/>
  <c r="Q1853" i="1"/>
  <c r="R1853" i="1" s="1"/>
  <c r="P1853" i="1"/>
  <c r="Q1849" i="1"/>
  <c r="R1849" i="1" s="1"/>
  <c r="P1849" i="1"/>
  <c r="Q1845" i="1"/>
  <c r="R1845" i="1" s="1"/>
  <c r="P1845" i="1"/>
  <c r="Q1841" i="1"/>
  <c r="R1841" i="1" s="1"/>
  <c r="P1841" i="1"/>
  <c r="Q1837" i="1"/>
  <c r="R1837" i="1" s="1"/>
  <c r="P1837" i="1"/>
  <c r="Q1833" i="1"/>
  <c r="R1833" i="1" s="1"/>
  <c r="P1833" i="1"/>
  <c r="Q1829" i="1"/>
  <c r="R1829" i="1" s="1"/>
  <c r="P1829" i="1"/>
  <c r="Q1825" i="1"/>
  <c r="R1825" i="1" s="1"/>
  <c r="P1825" i="1"/>
  <c r="Q1821" i="1"/>
  <c r="R1821" i="1" s="1"/>
  <c r="P1821" i="1"/>
  <c r="Q1817" i="1"/>
  <c r="R1817" i="1" s="1"/>
  <c r="P1817" i="1"/>
  <c r="Q1813" i="1"/>
  <c r="R1813" i="1" s="1"/>
  <c r="P1813" i="1"/>
  <c r="Q1809" i="1"/>
  <c r="R1809" i="1" s="1"/>
  <c r="P1809" i="1"/>
  <c r="Q1805" i="1"/>
  <c r="R1805" i="1" s="1"/>
  <c r="P1805" i="1"/>
  <c r="Q1801" i="1"/>
  <c r="R1801" i="1" s="1"/>
  <c r="P1801" i="1"/>
  <c r="Q1793" i="1"/>
  <c r="R1793" i="1" s="1"/>
  <c r="P1793" i="1"/>
  <c r="Q1789" i="1"/>
  <c r="R1789" i="1" s="1"/>
  <c r="P1789" i="1"/>
  <c r="Q1785" i="1"/>
  <c r="R1785" i="1" s="1"/>
  <c r="P1785" i="1"/>
  <c r="P1781" i="1"/>
  <c r="Q1781" i="1"/>
  <c r="R1781" i="1" s="1"/>
  <c r="Q1773" i="1"/>
  <c r="R1773" i="1" s="1"/>
  <c r="P1773" i="1"/>
  <c r="Q1769" i="1"/>
  <c r="R1769" i="1" s="1"/>
  <c r="P1769" i="1"/>
  <c r="Q1765" i="1"/>
  <c r="R1765" i="1" s="1"/>
  <c r="P1765" i="1"/>
  <c r="Q1761" i="1"/>
  <c r="R1761" i="1" s="1"/>
  <c r="P1761" i="1"/>
  <c r="Q1757" i="1"/>
  <c r="R1757" i="1" s="1"/>
  <c r="P1757" i="1"/>
  <c r="Q1753" i="1"/>
  <c r="R1753" i="1" s="1"/>
  <c r="P1753" i="1"/>
  <c r="Q1745" i="1"/>
  <c r="R1745" i="1" s="1"/>
  <c r="P1745" i="1"/>
  <c r="P1741" i="1"/>
  <c r="Q1741" i="1"/>
  <c r="R1741" i="1" s="1"/>
  <c r="Q1737" i="1"/>
  <c r="R1737" i="1" s="1"/>
  <c r="P1737" i="1"/>
  <c r="Q1733" i="1"/>
  <c r="R1733" i="1" s="1"/>
  <c r="P1733" i="1"/>
  <c r="Q1729" i="1"/>
  <c r="R1729" i="1" s="1"/>
  <c r="P1729" i="1"/>
  <c r="Q1725" i="1"/>
  <c r="R1725" i="1" s="1"/>
  <c r="P1725" i="1"/>
  <c r="Q1721" i="1"/>
  <c r="R1721" i="1" s="1"/>
  <c r="P1721" i="1"/>
  <c r="Q1717" i="1"/>
  <c r="R1717" i="1" s="1"/>
  <c r="P1717" i="1"/>
  <c r="Q1713" i="1"/>
  <c r="R1713" i="1" s="1"/>
  <c r="P1713" i="1"/>
  <c r="Q1705" i="1"/>
  <c r="R1705" i="1" s="1"/>
  <c r="P1705" i="1"/>
  <c r="Q1701" i="1"/>
  <c r="R1701" i="1" s="1"/>
  <c r="P1701" i="1"/>
  <c r="Q1697" i="1"/>
  <c r="R1697" i="1" s="1"/>
  <c r="P1697" i="1"/>
  <c r="Q1693" i="1"/>
  <c r="R1693" i="1" s="1"/>
  <c r="P1693" i="1"/>
  <c r="Q1689" i="1"/>
  <c r="R1689" i="1" s="1"/>
  <c r="P1689" i="1"/>
  <c r="Q1685" i="1"/>
  <c r="R1685" i="1" s="1"/>
  <c r="P1685" i="1"/>
  <c r="Q1681" i="1"/>
  <c r="R1681" i="1" s="1"/>
  <c r="P1681" i="1"/>
  <c r="Q1677" i="1"/>
  <c r="R1677" i="1" s="1"/>
  <c r="P1677" i="1"/>
  <c r="Q1673" i="1"/>
  <c r="R1673" i="1" s="1"/>
  <c r="P1673" i="1"/>
  <c r="Q1669" i="1"/>
  <c r="R1669" i="1" s="1"/>
  <c r="P1669" i="1"/>
  <c r="Q1665" i="1"/>
  <c r="R1665" i="1" s="1"/>
  <c r="P1665" i="1"/>
  <c r="Q1661" i="1"/>
  <c r="R1661" i="1" s="1"/>
  <c r="P1661" i="1"/>
  <c r="Q1657" i="1"/>
  <c r="R1657" i="1" s="1"/>
  <c r="P1657" i="1"/>
  <c r="P1653" i="1"/>
  <c r="Q1653" i="1"/>
  <c r="R1653" i="1" s="1"/>
  <c r="P1649" i="1"/>
  <c r="Q1649" i="1"/>
  <c r="R1649" i="1" s="1"/>
  <c r="P1645" i="1"/>
  <c r="Q1645" i="1"/>
  <c r="R1645" i="1" s="1"/>
  <c r="Q1641" i="1"/>
  <c r="R1641" i="1" s="1"/>
  <c r="P1641" i="1"/>
  <c r="Q1637" i="1"/>
  <c r="R1637" i="1" s="1"/>
  <c r="P1637" i="1"/>
  <c r="Q1633" i="1"/>
  <c r="R1633" i="1" s="1"/>
  <c r="P1633" i="1"/>
  <c r="Q1629" i="1"/>
  <c r="R1629" i="1" s="1"/>
  <c r="P1629" i="1"/>
  <c r="Q1625" i="1"/>
  <c r="R1625" i="1" s="1"/>
  <c r="P1625" i="1"/>
  <c r="Q1621" i="1"/>
  <c r="R1621" i="1" s="1"/>
  <c r="P1621" i="1"/>
  <c r="P1617" i="1"/>
  <c r="Q1617" i="1"/>
  <c r="R1617" i="1" s="1"/>
  <c r="Q1613" i="1"/>
  <c r="R1613" i="1" s="1"/>
  <c r="P1613" i="1"/>
  <c r="Q1609" i="1"/>
  <c r="R1609" i="1" s="1"/>
  <c r="P1609" i="1"/>
  <c r="Q1605" i="1"/>
  <c r="R1605" i="1" s="1"/>
  <c r="P1605" i="1"/>
  <c r="Q1601" i="1"/>
  <c r="R1601" i="1" s="1"/>
  <c r="P1601" i="1"/>
  <c r="Q1597" i="1"/>
  <c r="R1597" i="1" s="1"/>
  <c r="P1597" i="1"/>
  <c r="Q1593" i="1"/>
  <c r="R1593" i="1" s="1"/>
  <c r="P1593" i="1"/>
  <c r="Q1589" i="1"/>
  <c r="R1589" i="1" s="1"/>
  <c r="P1589" i="1"/>
  <c r="Q1585" i="1"/>
  <c r="R1585" i="1" s="1"/>
  <c r="P1585" i="1"/>
  <c r="Q1581" i="1"/>
  <c r="R1581" i="1" s="1"/>
  <c r="P1581" i="1"/>
  <c r="Q1577" i="1"/>
  <c r="R1577" i="1" s="1"/>
  <c r="P1577" i="1"/>
  <c r="Q1573" i="1"/>
  <c r="R1573" i="1" s="1"/>
  <c r="P1573" i="1"/>
  <c r="Q1569" i="1"/>
  <c r="R1569" i="1" s="1"/>
  <c r="P1569" i="1"/>
  <c r="Q1565" i="1"/>
  <c r="R1565" i="1" s="1"/>
  <c r="P1565" i="1"/>
  <c r="Q1561" i="1"/>
  <c r="R1561" i="1" s="1"/>
  <c r="P1561" i="1"/>
  <c r="Q1557" i="1"/>
  <c r="R1557" i="1" s="1"/>
  <c r="P1557" i="1"/>
  <c r="Q1553" i="1"/>
  <c r="R1553" i="1" s="1"/>
  <c r="P1553" i="1"/>
  <c r="Q1549" i="1"/>
  <c r="R1549" i="1" s="1"/>
  <c r="P1549" i="1"/>
  <c r="Q1545" i="1"/>
  <c r="R1545" i="1" s="1"/>
  <c r="P1545" i="1"/>
  <c r="Q1541" i="1"/>
  <c r="R1541" i="1" s="1"/>
  <c r="P1541" i="1"/>
  <c r="Q1537" i="1"/>
  <c r="R1537" i="1" s="1"/>
  <c r="P1537" i="1"/>
  <c r="Q1533" i="1"/>
  <c r="R1533" i="1" s="1"/>
  <c r="P1533" i="1"/>
  <c r="Q1529" i="1"/>
  <c r="R1529" i="1" s="1"/>
  <c r="P1529" i="1"/>
  <c r="Q1525" i="1"/>
  <c r="R1525" i="1" s="1"/>
  <c r="P1525" i="1"/>
  <c r="Q1521" i="1"/>
  <c r="R1521" i="1" s="1"/>
  <c r="P1521" i="1"/>
  <c r="Q1517" i="1"/>
  <c r="R1517" i="1" s="1"/>
  <c r="P1517" i="1"/>
  <c r="Q1513" i="1"/>
  <c r="R1513" i="1" s="1"/>
  <c r="P1513" i="1"/>
  <c r="P1509" i="1"/>
  <c r="Q1509" i="1"/>
  <c r="R1509" i="1" s="1"/>
  <c r="Q1505" i="1"/>
  <c r="R1505" i="1" s="1"/>
  <c r="P1505" i="1"/>
  <c r="Q1501" i="1"/>
  <c r="R1501" i="1" s="1"/>
  <c r="P1501" i="1"/>
  <c r="Q1497" i="1"/>
  <c r="R1497" i="1" s="1"/>
  <c r="P1497" i="1"/>
  <c r="Q1493" i="1"/>
  <c r="R1493" i="1" s="1"/>
  <c r="P1493" i="1"/>
  <c r="Q1489" i="1"/>
  <c r="R1489" i="1" s="1"/>
  <c r="P1489" i="1"/>
  <c r="Q1485" i="1"/>
  <c r="R1485" i="1" s="1"/>
  <c r="P1485" i="1"/>
  <c r="Q1481" i="1"/>
  <c r="R1481" i="1" s="1"/>
  <c r="P1481" i="1"/>
  <c r="Q1477" i="1"/>
  <c r="R1477" i="1" s="1"/>
  <c r="P1477" i="1"/>
  <c r="Q1473" i="1"/>
  <c r="R1473" i="1" s="1"/>
  <c r="P1473" i="1"/>
  <c r="Q1469" i="1"/>
  <c r="R1469" i="1" s="1"/>
  <c r="P1469" i="1"/>
  <c r="Q1465" i="1"/>
  <c r="R1465" i="1" s="1"/>
  <c r="P1465" i="1"/>
  <c r="Q1461" i="1"/>
  <c r="R1461" i="1" s="1"/>
  <c r="P1461" i="1"/>
  <c r="Q1457" i="1"/>
  <c r="R1457" i="1" s="1"/>
  <c r="P1457" i="1"/>
  <c r="Q1453" i="1"/>
  <c r="R1453" i="1" s="1"/>
  <c r="P1453" i="1"/>
  <c r="Q1449" i="1"/>
  <c r="R1449" i="1" s="1"/>
  <c r="P1449" i="1"/>
  <c r="Q1445" i="1"/>
  <c r="R1445" i="1" s="1"/>
  <c r="P1445" i="1"/>
  <c r="Q1441" i="1"/>
  <c r="R1441" i="1" s="1"/>
  <c r="P1441" i="1"/>
  <c r="Q1437" i="1"/>
  <c r="R1437" i="1" s="1"/>
  <c r="P1437" i="1"/>
  <c r="P1433" i="1"/>
  <c r="Q1433" i="1"/>
  <c r="R1433" i="1" s="1"/>
  <c r="Q1429" i="1"/>
  <c r="R1429" i="1" s="1"/>
  <c r="P1429" i="1"/>
  <c r="Q1425" i="1"/>
  <c r="R1425" i="1" s="1"/>
  <c r="P1425" i="1"/>
  <c r="Q1421" i="1"/>
  <c r="R1421" i="1" s="1"/>
  <c r="P1421" i="1"/>
  <c r="Q1417" i="1"/>
  <c r="R1417" i="1" s="1"/>
  <c r="P1417" i="1"/>
  <c r="Q1413" i="1"/>
  <c r="R1413" i="1" s="1"/>
  <c r="P1413" i="1"/>
  <c r="Q1409" i="1"/>
  <c r="R1409" i="1" s="1"/>
  <c r="P1409" i="1"/>
  <c r="Q1405" i="1"/>
  <c r="R1405" i="1" s="1"/>
  <c r="P1405" i="1"/>
  <c r="Q1401" i="1"/>
  <c r="R1401" i="1" s="1"/>
  <c r="P1401" i="1"/>
  <c r="Q1397" i="1"/>
  <c r="R1397" i="1" s="1"/>
  <c r="P1397" i="1"/>
  <c r="Q1393" i="1"/>
  <c r="R1393" i="1" s="1"/>
  <c r="P1393" i="1"/>
  <c r="Q1389" i="1"/>
  <c r="R1389" i="1" s="1"/>
  <c r="P1389" i="1"/>
  <c r="Q1385" i="1"/>
  <c r="R1385" i="1" s="1"/>
  <c r="P1385" i="1"/>
  <c r="Q1381" i="1"/>
  <c r="R1381" i="1" s="1"/>
  <c r="P1381" i="1"/>
  <c r="Q1377" i="1"/>
  <c r="R1377" i="1" s="1"/>
  <c r="P1377" i="1"/>
  <c r="Q1373" i="1"/>
  <c r="R1373" i="1" s="1"/>
  <c r="P1373" i="1"/>
  <c r="Q1369" i="1"/>
  <c r="R1369" i="1" s="1"/>
  <c r="P1369" i="1"/>
  <c r="Q1365" i="1"/>
  <c r="R1365" i="1" s="1"/>
  <c r="P1365" i="1"/>
  <c r="Q1361" i="1"/>
  <c r="R1361" i="1" s="1"/>
  <c r="P1361" i="1"/>
  <c r="Q1357" i="1"/>
  <c r="R1357" i="1" s="1"/>
  <c r="P1357" i="1"/>
  <c r="Q1353" i="1"/>
  <c r="R1353" i="1" s="1"/>
  <c r="P1353" i="1"/>
  <c r="Q1349" i="1"/>
  <c r="R1349" i="1" s="1"/>
  <c r="P1349" i="1"/>
  <c r="Q1345" i="1"/>
  <c r="R1345" i="1" s="1"/>
  <c r="P1345" i="1"/>
  <c r="Q1341" i="1"/>
  <c r="R1341" i="1" s="1"/>
  <c r="P1341" i="1"/>
  <c r="Q1333" i="1"/>
  <c r="R1333" i="1" s="1"/>
  <c r="P1333" i="1"/>
  <c r="Q1325" i="1"/>
  <c r="R1325" i="1" s="1"/>
  <c r="P1325" i="1"/>
  <c r="Q1321" i="1"/>
  <c r="R1321" i="1" s="1"/>
  <c r="P1321" i="1"/>
  <c r="Q1317" i="1"/>
  <c r="R1317" i="1" s="1"/>
  <c r="P1317" i="1"/>
  <c r="Q1313" i="1"/>
  <c r="R1313" i="1" s="1"/>
  <c r="P1313" i="1"/>
  <c r="Q1309" i="1"/>
  <c r="R1309" i="1" s="1"/>
  <c r="P1309" i="1"/>
  <c r="Q1305" i="1"/>
  <c r="R1305" i="1" s="1"/>
  <c r="P1305" i="1"/>
  <c r="Q1301" i="1"/>
  <c r="R1301" i="1" s="1"/>
  <c r="P1301" i="1"/>
  <c r="Q1297" i="1"/>
  <c r="R1297" i="1" s="1"/>
  <c r="P1297" i="1"/>
  <c r="Q1293" i="1"/>
  <c r="R1293" i="1" s="1"/>
  <c r="P1293" i="1"/>
  <c r="Q1289" i="1"/>
  <c r="R1289" i="1" s="1"/>
  <c r="P1289" i="1"/>
  <c r="Q1285" i="1"/>
  <c r="R1285" i="1" s="1"/>
  <c r="P1285" i="1"/>
  <c r="Q1281" i="1"/>
  <c r="R1281" i="1" s="1"/>
  <c r="P1281" i="1"/>
  <c r="Q1277" i="1"/>
  <c r="R1277" i="1" s="1"/>
  <c r="P1277" i="1"/>
  <c r="Q1273" i="1"/>
  <c r="R1273" i="1" s="1"/>
  <c r="P1273" i="1"/>
  <c r="Q1269" i="1"/>
  <c r="R1269" i="1" s="1"/>
  <c r="P1269" i="1"/>
  <c r="Q1265" i="1"/>
  <c r="R1265" i="1" s="1"/>
  <c r="P1265" i="1"/>
  <c r="Q1261" i="1"/>
  <c r="R1261" i="1" s="1"/>
  <c r="P1261" i="1"/>
  <c r="Q1257" i="1"/>
  <c r="R1257" i="1" s="1"/>
  <c r="P1257" i="1"/>
  <c r="Q1253" i="1"/>
  <c r="R1253" i="1" s="1"/>
  <c r="P1253" i="1"/>
  <c r="Q1249" i="1"/>
  <c r="R1249" i="1" s="1"/>
  <c r="P1249" i="1"/>
  <c r="Q1245" i="1"/>
  <c r="R1245" i="1" s="1"/>
  <c r="P1245" i="1"/>
  <c r="Q1241" i="1"/>
  <c r="R1241" i="1" s="1"/>
  <c r="P1241" i="1"/>
  <c r="Q1237" i="1"/>
  <c r="R1237" i="1" s="1"/>
  <c r="P1237" i="1"/>
  <c r="Q1233" i="1"/>
  <c r="R1233" i="1" s="1"/>
  <c r="P1233" i="1"/>
  <c r="Q1229" i="1"/>
  <c r="R1229" i="1" s="1"/>
  <c r="P1229" i="1"/>
  <c r="Q1225" i="1"/>
  <c r="R1225" i="1" s="1"/>
  <c r="P1225" i="1"/>
  <c r="Q1221" i="1"/>
  <c r="R1221" i="1" s="1"/>
  <c r="P1221" i="1"/>
  <c r="Q1217" i="1"/>
  <c r="R1217" i="1" s="1"/>
  <c r="P1217" i="1"/>
  <c r="Q1213" i="1"/>
  <c r="R1213" i="1" s="1"/>
  <c r="P1213" i="1"/>
  <c r="Q1209" i="1"/>
  <c r="R1209" i="1" s="1"/>
  <c r="P1209" i="1"/>
  <c r="Q1205" i="1"/>
  <c r="R1205" i="1" s="1"/>
  <c r="P1205" i="1"/>
  <c r="Q1201" i="1"/>
  <c r="R1201" i="1" s="1"/>
  <c r="P1201" i="1"/>
  <c r="Q1197" i="1"/>
  <c r="R1197" i="1" s="1"/>
  <c r="P1197" i="1"/>
  <c r="Q1193" i="1"/>
  <c r="R1193" i="1" s="1"/>
  <c r="P1193" i="1"/>
  <c r="Q1189" i="1"/>
  <c r="R1189" i="1" s="1"/>
  <c r="P1189" i="1"/>
  <c r="Q1185" i="1"/>
  <c r="R1185" i="1" s="1"/>
  <c r="P1185" i="1"/>
  <c r="Q1181" i="1"/>
  <c r="R1181" i="1" s="1"/>
  <c r="P1181" i="1"/>
  <c r="Q1177" i="1"/>
  <c r="R1177" i="1" s="1"/>
  <c r="P1177" i="1"/>
  <c r="Q1173" i="1"/>
  <c r="R1173" i="1" s="1"/>
  <c r="P1173" i="1"/>
  <c r="Q1169" i="1"/>
  <c r="R1169" i="1" s="1"/>
  <c r="P1169" i="1"/>
  <c r="Q1165" i="1"/>
  <c r="R1165" i="1" s="1"/>
  <c r="P1165" i="1"/>
  <c r="Q1161" i="1"/>
  <c r="R1161" i="1" s="1"/>
  <c r="P1161" i="1"/>
  <c r="Q1157" i="1"/>
  <c r="R1157" i="1" s="1"/>
  <c r="P1157" i="1"/>
  <c r="Q1153" i="1"/>
  <c r="R1153" i="1" s="1"/>
  <c r="P1153" i="1"/>
  <c r="Q1149" i="1"/>
  <c r="R1149" i="1" s="1"/>
  <c r="P1149" i="1"/>
  <c r="Q1145" i="1"/>
  <c r="R1145" i="1" s="1"/>
  <c r="P1145" i="1"/>
  <c r="Q1141" i="1"/>
  <c r="R1141" i="1" s="1"/>
  <c r="P1141" i="1"/>
  <c r="Q1137" i="1"/>
  <c r="R1137" i="1" s="1"/>
  <c r="P1137" i="1"/>
  <c r="Q1133" i="1"/>
  <c r="R1133" i="1" s="1"/>
  <c r="P1133" i="1"/>
  <c r="Q1129" i="1"/>
  <c r="R1129" i="1" s="1"/>
  <c r="P1129" i="1"/>
  <c r="Q1125" i="1"/>
  <c r="R1125" i="1" s="1"/>
  <c r="P1125" i="1"/>
  <c r="Q1121" i="1"/>
  <c r="R1121" i="1" s="1"/>
  <c r="P1121" i="1"/>
  <c r="Q1117" i="1"/>
  <c r="R1117" i="1" s="1"/>
  <c r="P1117" i="1"/>
  <c r="Q1113" i="1"/>
  <c r="R1113" i="1" s="1"/>
  <c r="P1113" i="1"/>
  <c r="Q1109" i="1"/>
  <c r="R1109" i="1" s="1"/>
  <c r="P1109" i="1"/>
  <c r="Q1105" i="1"/>
  <c r="R1105" i="1" s="1"/>
  <c r="P1105" i="1"/>
  <c r="Q1101" i="1"/>
  <c r="R1101" i="1" s="1"/>
  <c r="P1101" i="1"/>
  <c r="Q1097" i="1"/>
  <c r="R1097" i="1" s="1"/>
  <c r="P1097" i="1"/>
  <c r="Q1093" i="1"/>
  <c r="R1093" i="1" s="1"/>
  <c r="P1093" i="1"/>
  <c r="Q1089" i="1"/>
  <c r="R1089" i="1" s="1"/>
  <c r="P1089" i="1"/>
  <c r="Q1085" i="1"/>
  <c r="R1085" i="1" s="1"/>
  <c r="P1085" i="1"/>
  <c r="Q1081" i="1"/>
  <c r="R1081" i="1" s="1"/>
  <c r="P1081" i="1"/>
  <c r="Q1077" i="1"/>
  <c r="R1077" i="1" s="1"/>
  <c r="P1077" i="1"/>
  <c r="Q1073" i="1"/>
  <c r="R1073" i="1" s="1"/>
  <c r="P1073" i="1"/>
  <c r="Q1069" i="1"/>
  <c r="R1069" i="1" s="1"/>
  <c r="P1069" i="1"/>
  <c r="Q1065" i="1"/>
  <c r="R1065" i="1" s="1"/>
  <c r="P1065" i="1"/>
  <c r="Q1061" i="1"/>
  <c r="R1061" i="1" s="1"/>
  <c r="P1061" i="1"/>
  <c r="Q1057" i="1"/>
  <c r="R1057" i="1" s="1"/>
  <c r="P1057" i="1"/>
  <c r="Q1053" i="1"/>
  <c r="R1053" i="1" s="1"/>
  <c r="P1053" i="1"/>
  <c r="Q1049" i="1"/>
  <c r="R1049" i="1" s="1"/>
  <c r="P1049" i="1"/>
  <c r="Q1045" i="1"/>
  <c r="R1045" i="1" s="1"/>
  <c r="P1045" i="1"/>
  <c r="Q1041" i="1"/>
  <c r="R1041" i="1" s="1"/>
  <c r="P1041" i="1"/>
  <c r="Q1037" i="1"/>
  <c r="R1037" i="1" s="1"/>
  <c r="P1037" i="1"/>
  <c r="Q1033" i="1"/>
  <c r="R1033" i="1" s="1"/>
  <c r="P1033" i="1"/>
  <c r="Q1029" i="1"/>
  <c r="R1029" i="1" s="1"/>
  <c r="P1029" i="1"/>
  <c r="Q1025" i="1"/>
  <c r="R1025" i="1" s="1"/>
  <c r="P1025" i="1"/>
  <c r="Q1021" i="1"/>
  <c r="R1021" i="1" s="1"/>
  <c r="P1021" i="1"/>
  <c r="Q1017" i="1"/>
  <c r="R1017" i="1" s="1"/>
  <c r="P1017" i="1"/>
  <c r="Q1013" i="1"/>
  <c r="R1013" i="1" s="1"/>
  <c r="P1013" i="1"/>
  <c r="Q1009" i="1"/>
  <c r="R1009" i="1" s="1"/>
  <c r="P1009" i="1"/>
  <c r="Q1005" i="1"/>
  <c r="R1005" i="1" s="1"/>
  <c r="P1005" i="1"/>
  <c r="Q1001" i="1"/>
  <c r="R1001" i="1" s="1"/>
  <c r="P1001" i="1"/>
  <c r="Q997" i="1"/>
  <c r="R997" i="1" s="1"/>
  <c r="P997" i="1"/>
  <c r="Q993" i="1"/>
  <c r="R993" i="1" s="1"/>
  <c r="P993" i="1"/>
  <c r="Q989" i="1"/>
  <c r="R989" i="1" s="1"/>
  <c r="P989" i="1"/>
  <c r="Q985" i="1"/>
  <c r="R985" i="1" s="1"/>
  <c r="P985" i="1"/>
  <c r="Q981" i="1"/>
  <c r="R981" i="1" s="1"/>
  <c r="P981" i="1"/>
  <c r="Q977" i="1"/>
  <c r="R977" i="1" s="1"/>
  <c r="P977" i="1"/>
  <c r="Q973" i="1"/>
  <c r="R973" i="1" s="1"/>
  <c r="P973" i="1"/>
  <c r="Q969" i="1"/>
  <c r="R969" i="1" s="1"/>
  <c r="P969" i="1"/>
  <c r="Q965" i="1"/>
  <c r="R965" i="1" s="1"/>
  <c r="P965" i="1"/>
  <c r="Q961" i="1"/>
  <c r="R961" i="1" s="1"/>
  <c r="P961" i="1"/>
  <c r="Q957" i="1"/>
  <c r="R957" i="1" s="1"/>
  <c r="P957" i="1"/>
  <c r="Q953" i="1"/>
  <c r="R953" i="1" s="1"/>
  <c r="P953" i="1"/>
  <c r="Q949" i="1"/>
  <c r="R949" i="1" s="1"/>
  <c r="P949" i="1"/>
  <c r="Q945" i="1"/>
  <c r="R945" i="1" s="1"/>
  <c r="P945" i="1"/>
  <c r="P941" i="1"/>
  <c r="Q941" i="1"/>
  <c r="R941" i="1" s="1"/>
  <c r="Q937" i="1"/>
  <c r="R937" i="1" s="1"/>
  <c r="P937" i="1"/>
  <c r="Q933" i="1"/>
  <c r="R933" i="1" s="1"/>
  <c r="P933" i="1"/>
  <c r="Q929" i="1"/>
  <c r="R929" i="1" s="1"/>
  <c r="P929" i="1"/>
  <c r="Q925" i="1"/>
  <c r="R925" i="1" s="1"/>
  <c r="P925" i="1"/>
  <c r="Q921" i="1"/>
  <c r="R921" i="1" s="1"/>
  <c r="P921" i="1"/>
  <c r="Q917" i="1"/>
  <c r="R917" i="1" s="1"/>
  <c r="P917" i="1"/>
  <c r="Q913" i="1"/>
  <c r="R913" i="1" s="1"/>
  <c r="P913" i="1"/>
  <c r="Q909" i="1"/>
  <c r="R909" i="1" s="1"/>
  <c r="P909" i="1"/>
  <c r="Q905" i="1"/>
  <c r="R905" i="1" s="1"/>
  <c r="P905" i="1"/>
  <c r="Q901" i="1"/>
  <c r="R901" i="1" s="1"/>
  <c r="P901" i="1"/>
  <c r="Q897" i="1"/>
  <c r="R897" i="1" s="1"/>
  <c r="P897" i="1"/>
  <c r="Q893" i="1"/>
  <c r="R893" i="1" s="1"/>
  <c r="P893" i="1"/>
  <c r="Q889" i="1"/>
  <c r="R889" i="1" s="1"/>
  <c r="P889" i="1"/>
  <c r="Q885" i="1"/>
  <c r="R885" i="1" s="1"/>
  <c r="P885" i="1"/>
  <c r="Q881" i="1"/>
  <c r="R881" i="1" s="1"/>
  <c r="P881" i="1"/>
  <c r="Q877" i="1"/>
  <c r="R877" i="1" s="1"/>
  <c r="P877" i="1"/>
  <c r="Q873" i="1"/>
  <c r="R873" i="1" s="1"/>
  <c r="P873" i="1"/>
  <c r="Q869" i="1"/>
  <c r="R869" i="1" s="1"/>
  <c r="P869" i="1"/>
  <c r="Q865" i="1"/>
  <c r="R865" i="1" s="1"/>
  <c r="P865" i="1"/>
  <c r="Q861" i="1"/>
  <c r="R861" i="1" s="1"/>
  <c r="P861" i="1"/>
  <c r="Q857" i="1"/>
  <c r="R857" i="1" s="1"/>
  <c r="P857" i="1"/>
  <c r="P853" i="1"/>
  <c r="Q853" i="1"/>
  <c r="R853" i="1" s="1"/>
  <c r="Q849" i="1"/>
  <c r="R849" i="1" s="1"/>
  <c r="P849" i="1"/>
  <c r="Q845" i="1"/>
  <c r="R845" i="1" s="1"/>
  <c r="P845" i="1"/>
  <c r="Q841" i="1"/>
  <c r="R841" i="1" s="1"/>
  <c r="P841" i="1"/>
  <c r="Q837" i="1"/>
  <c r="R837" i="1" s="1"/>
  <c r="P837" i="1"/>
  <c r="Q833" i="1"/>
  <c r="R833" i="1" s="1"/>
  <c r="P833" i="1"/>
  <c r="Q829" i="1"/>
  <c r="R829" i="1" s="1"/>
  <c r="P829" i="1"/>
  <c r="Q825" i="1"/>
  <c r="R825" i="1" s="1"/>
  <c r="P825" i="1"/>
  <c r="Q821" i="1"/>
  <c r="R821" i="1" s="1"/>
  <c r="P821" i="1"/>
  <c r="Q817" i="1"/>
  <c r="R817" i="1" s="1"/>
  <c r="P817" i="1"/>
  <c r="Q813" i="1"/>
  <c r="R813" i="1" s="1"/>
  <c r="P813" i="1"/>
  <c r="Q809" i="1"/>
  <c r="R809" i="1" s="1"/>
  <c r="P809" i="1"/>
  <c r="Q805" i="1"/>
  <c r="R805" i="1" s="1"/>
  <c r="P805" i="1"/>
  <c r="Q801" i="1"/>
  <c r="R801" i="1" s="1"/>
  <c r="P801" i="1"/>
  <c r="Q797" i="1"/>
  <c r="R797" i="1" s="1"/>
  <c r="P797" i="1"/>
  <c r="Q793" i="1"/>
  <c r="R793" i="1" s="1"/>
  <c r="P793" i="1"/>
  <c r="Q789" i="1"/>
  <c r="R789" i="1" s="1"/>
  <c r="P789" i="1"/>
  <c r="Q785" i="1"/>
  <c r="R785" i="1" s="1"/>
  <c r="P785" i="1"/>
  <c r="Q781" i="1"/>
  <c r="R781" i="1" s="1"/>
  <c r="P781" i="1"/>
  <c r="Q777" i="1"/>
  <c r="R777" i="1" s="1"/>
  <c r="P777" i="1"/>
  <c r="Q773" i="1"/>
  <c r="R773" i="1" s="1"/>
  <c r="P773" i="1"/>
  <c r="Q769" i="1"/>
  <c r="R769" i="1" s="1"/>
  <c r="P769" i="1"/>
  <c r="Q765" i="1"/>
  <c r="R765" i="1" s="1"/>
  <c r="P765" i="1"/>
  <c r="Q761" i="1"/>
  <c r="R761" i="1" s="1"/>
  <c r="P761" i="1"/>
  <c r="Q757" i="1"/>
  <c r="R757" i="1" s="1"/>
  <c r="P757" i="1"/>
  <c r="Q753" i="1"/>
  <c r="R753" i="1" s="1"/>
  <c r="P753" i="1"/>
  <c r="Q749" i="1"/>
  <c r="R749" i="1" s="1"/>
  <c r="P749" i="1"/>
  <c r="Q745" i="1"/>
  <c r="R745" i="1" s="1"/>
  <c r="P745" i="1"/>
  <c r="Q741" i="1"/>
  <c r="R741" i="1" s="1"/>
  <c r="P741" i="1"/>
  <c r="Q737" i="1"/>
  <c r="R737" i="1" s="1"/>
  <c r="P737" i="1"/>
  <c r="Q733" i="1"/>
  <c r="R733" i="1" s="1"/>
  <c r="P733" i="1"/>
  <c r="Q729" i="1"/>
  <c r="R729" i="1" s="1"/>
  <c r="P729" i="1"/>
  <c r="Q725" i="1"/>
  <c r="R725" i="1" s="1"/>
  <c r="P725" i="1"/>
  <c r="Q721" i="1"/>
  <c r="R721" i="1" s="1"/>
  <c r="P721" i="1"/>
  <c r="Q717" i="1"/>
  <c r="R717" i="1" s="1"/>
  <c r="P717" i="1"/>
  <c r="Q713" i="1"/>
  <c r="R713" i="1" s="1"/>
  <c r="P713" i="1"/>
  <c r="Q709" i="1"/>
  <c r="R709" i="1" s="1"/>
  <c r="P709" i="1"/>
  <c r="Q705" i="1"/>
  <c r="R705" i="1" s="1"/>
  <c r="P705" i="1"/>
  <c r="Q701" i="1"/>
  <c r="R701" i="1" s="1"/>
  <c r="P701" i="1"/>
  <c r="Q697" i="1"/>
  <c r="R697" i="1" s="1"/>
  <c r="P697" i="1"/>
  <c r="Q693" i="1"/>
  <c r="R693" i="1" s="1"/>
  <c r="P693" i="1"/>
  <c r="Q689" i="1"/>
  <c r="R689" i="1" s="1"/>
  <c r="P689" i="1"/>
  <c r="Q685" i="1"/>
  <c r="R685" i="1" s="1"/>
  <c r="P685" i="1"/>
  <c r="Q681" i="1"/>
  <c r="R681" i="1" s="1"/>
  <c r="P681" i="1"/>
  <c r="Q677" i="1"/>
  <c r="R677" i="1" s="1"/>
  <c r="P677" i="1"/>
  <c r="Q673" i="1"/>
  <c r="R673" i="1" s="1"/>
  <c r="P673" i="1"/>
  <c r="Q669" i="1"/>
  <c r="R669" i="1" s="1"/>
  <c r="P669" i="1"/>
  <c r="Q665" i="1"/>
  <c r="R665" i="1" s="1"/>
  <c r="P665" i="1"/>
  <c r="Q661" i="1"/>
  <c r="R661" i="1" s="1"/>
  <c r="P661" i="1"/>
  <c r="Q657" i="1"/>
  <c r="R657" i="1" s="1"/>
  <c r="P657" i="1"/>
  <c r="Q653" i="1"/>
  <c r="R653" i="1" s="1"/>
  <c r="P653" i="1"/>
  <c r="Q649" i="1"/>
  <c r="R649" i="1" s="1"/>
  <c r="P649" i="1"/>
  <c r="Q645" i="1"/>
  <c r="R645" i="1" s="1"/>
  <c r="P645" i="1"/>
  <c r="Q641" i="1"/>
  <c r="R641" i="1" s="1"/>
  <c r="P641" i="1"/>
  <c r="Q637" i="1"/>
  <c r="R637" i="1" s="1"/>
  <c r="P637" i="1"/>
  <c r="Q633" i="1"/>
  <c r="R633" i="1" s="1"/>
  <c r="P633" i="1"/>
  <c r="Q629" i="1"/>
  <c r="R629" i="1" s="1"/>
  <c r="P629" i="1"/>
  <c r="Q625" i="1"/>
  <c r="R625" i="1" s="1"/>
  <c r="P625" i="1"/>
  <c r="Q621" i="1"/>
  <c r="R621" i="1" s="1"/>
  <c r="P621" i="1"/>
  <c r="Q617" i="1"/>
  <c r="R617" i="1" s="1"/>
  <c r="P617" i="1"/>
  <c r="Q613" i="1"/>
  <c r="R613" i="1" s="1"/>
  <c r="P613" i="1"/>
  <c r="Q609" i="1"/>
  <c r="R609" i="1" s="1"/>
  <c r="P609" i="1"/>
  <c r="Q601" i="1"/>
  <c r="R601" i="1" s="1"/>
  <c r="P601" i="1"/>
  <c r="Q593" i="1"/>
  <c r="R593" i="1" s="1"/>
  <c r="P593" i="1"/>
  <c r="Q585" i="1"/>
  <c r="R585" i="1" s="1"/>
  <c r="P585" i="1"/>
  <c r="Q581" i="1"/>
  <c r="R581" i="1" s="1"/>
  <c r="P581" i="1"/>
  <c r="Q577" i="1"/>
  <c r="R577" i="1" s="1"/>
  <c r="P577" i="1"/>
  <c r="Q569" i="1"/>
  <c r="R569" i="1" s="1"/>
  <c r="P569" i="1"/>
  <c r="Q561" i="1"/>
  <c r="R561" i="1" s="1"/>
  <c r="P561" i="1"/>
  <c r="Q557" i="1"/>
  <c r="R557" i="1" s="1"/>
  <c r="P557" i="1"/>
  <c r="Q553" i="1"/>
  <c r="R553" i="1" s="1"/>
  <c r="P553" i="1"/>
  <c r="Q549" i="1"/>
  <c r="R549" i="1" s="1"/>
  <c r="P549" i="1"/>
  <c r="Q545" i="1"/>
  <c r="R545" i="1" s="1"/>
  <c r="P545" i="1"/>
  <c r="Q537" i="1"/>
  <c r="R537" i="1" s="1"/>
  <c r="P537" i="1"/>
  <c r="Q533" i="1"/>
  <c r="R533" i="1" s="1"/>
  <c r="P533" i="1"/>
  <c r="Q529" i="1"/>
  <c r="R529" i="1" s="1"/>
  <c r="P529" i="1"/>
  <c r="Q521" i="1"/>
  <c r="R521" i="1" s="1"/>
  <c r="P521" i="1"/>
  <c r="Q517" i="1"/>
  <c r="R517" i="1" s="1"/>
  <c r="P517" i="1"/>
  <c r="Q513" i="1"/>
  <c r="R513" i="1" s="1"/>
  <c r="P513" i="1"/>
  <c r="Q505" i="1"/>
  <c r="R505" i="1" s="1"/>
  <c r="P505" i="1"/>
  <c r="Q497" i="1"/>
  <c r="R497" i="1" s="1"/>
  <c r="P497" i="1"/>
  <c r="Q493" i="1"/>
  <c r="R493" i="1" s="1"/>
  <c r="P493" i="1"/>
  <c r="Q489" i="1"/>
  <c r="R489" i="1" s="1"/>
  <c r="P489" i="1"/>
  <c r="Q485" i="1"/>
  <c r="R485" i="1" s="1"/>
  <c r="P485" i="1"/>
  <c r="Q481" i="1"/>
  <c r="R481" i="1" s="1"/>
  <c r="P481" i="1"/>
  <c r="Q477" i="1"/>
  <c r="R477" i="1" s="1"/>
  <c r="P477" i="1"/>
  <c r="Q473" i="1"/>
  <c r="R473" i="1" s="1"/>
  <c r="P473" i="1"/>
  <c r="Q469" i="1"/>
  <c r="R469" i="1" s="1"/>
  <c r="P469" i="1"/>
  <c r="Q465" i="1"/>
  <c r="R465" i="1" s="1"/>
  <c r="P465" i="1"/>
  <c r="Q461" i="1"/>
  <c r="R461" i="1" s="1"/>
  <c r="P461" i="1"/>
  <c r="Q457" i="1"/>
  <c r="R457" i="1" s="1"/>
  <c r="P457" i="1"/>
  <c r="Q453" i="1"/>
  <c r="R453" i="1" s="1"/>
  <c r="P453" i="1"/>
  <c r="Q449" i="1"/>
  <c r="R449" i="1" s="1"/>
  <c r="P449" i="1"/>
  <c r="Q445" i="1"/>
  <c r="R445" i="1" s="1"/>
  <c r="P445" i="1"/>
  <c r="Q441" i="1"/>
  <c r="R441" i="1" s="1"/>
  <c r="P441" i="1"/>
  <c r="Q433" i="1"/>
  <c r="R433" i="1" s="1"/>
  <c r="P433" i="1"/>
  <c r="Q429" i="1"/>
  <c r="R429" i="1" s="1"/>
  <c r="P429" i="1"/>
  <c r="Q425" i="1"/>
  <c r="R425" i="1" s="1"/>
  <c r="P425" i="1"/>
  <c r="Q421" i="1"/>
  <c r="R421" i="1" s="1"/>
  <c r="P421" i="1"/>
  <c r="Q417" i="1"/>
  <c r="R417" i="1" s="1"/>
  <c r="P417" i="1"/>
  <c r="Q409" i="1"/>
  <c r="R409" i="1" s="1"/>
  <c r="P409" i="1"/>
  <c r="Q401" i="1"/>
  <c r="R401" i="1" s="1"/>
  <c r="P401" i="1"/>
  <c r="Q393" i="1"/>
  <c r="R393" i="1" s="1"/>
  <c r="P393" i="1"/>
  <c r="Q389" i="1"/>
  <c r="R389" i="1" s="1"/>
  <c r="P389" i="1"/>
  <c r="Q385" i="1"/>
  <c r="R385" i="1" s="1"/>
  <c r="P385" i="1"/>
  <c r="Q381" i="1"/>
  <c r="R381" i="1" s="1"/>
  <c r="P381" i="1"/>
  <c r="Q377" i="1"/>
  <c r="R377" i="1" s="1"/>
  <c r="P377" i="1"/>
  <c r="Q373" i="1"/>
  <c r="R373" i="1" s="1"/>
  <c r="P373" i="1"/>
  <c r="Q369" i="1"/>
  <c r="R369" i="1" s="1"/>
  <c r="P369" i="1"/>
  <c r="Q365" i="1"/>
  <c r="R365" i="1" s="1"/>
  <c r="P365" i="1"/>
  <c r="Q361" i="1"/>
  <c r="R361" i="1" s="1"/>
  <c r="P361" i="1"/>
  <c r="Q357" i="1"/>
  <c r="R357" i="1" s="1"/>
  <c r="P357" i="1"/>
  <c r="Q353" i="1"/>
  <c r="R353" i="1" s="1"/>
  <c r="P353" i="1"/>
  <c r="Q345" i="1"/>
  <c r="R345" i="1" s="1"/>
  <c r="P345" i="1"/>
  <c r="Q337" i="1"/>
  <c r="R337" i="1" s="1"/>
  <c r="P337" i="1"/>
  <c r="Q329" i="1"/>
  <c r="R329" i="1" s="1"/>
  <c r="P329" i="1"/>
  <c r="Q325" i="1"/>
  <c r="R325" i="1" s="1"/>
  <c r="P325" i="1"/>
  <c r="Q321" i="1"/>
  <c r="R321" i="1" s="1"/>
  <c r="P321" i="1"/>
  <c r="Q313" i="1"/>
  <c r="R313" i="1" s="1"/>
  <c r="P313" i="1"/>
  <c r="Q305" i="1"/>
  <c r="R305" i="1" s="1"/>
  <c r="P305" i="1"/>
  <c r="Q301" i="1"/>
  <c r="R301" i="1" s="1"/>
  <c r="P301" i="1"/>
  <c r="Q297" i="1"/>
  <c r="R297" i="1" s="1"/>
  <c r="P297" i="1"/>
  <c r="Q293" i="1"/>
  <c r="R293" i="1" s="1"/>
  <c r="P293" i="1"/>
  <c r="Q289" i="1"/>
  <c r="R289" i="1" s="1"/>
  <c r="P289" i="1"/>
  <c r="Q285" i="1"/>
  <c r="R285" i="1" s="1"/>
  <c r="P285" i="1"/>
  <c r="Q281" i="1"/>
  <c r="R281" i="1" s="1"/>
  <c r="P281" i="1"/>
  <c r="Q273" i="1"/>
  <c r="R273" i="1" s="1"/>
  <c r="P273" i="1"/>
  <c r="Q269" i="1"/>
  <c r="R269" i="1" s="1"/>
  <c r="P269" i="1"/>
  <c r="Q265" i="1"/>
  <c r="R265" i="1" s="1"/>
  <c r="P265" i="1"/>
  <c r="Q261" i="1"/>
  <c r="R261" i="1" s="1"/>
  <c r="P261" i="1"/>
  <c r="Q257" i="1"/>
  <c r="R257" i="1" s="1"/>
  <c r="P257" i="1"/>
  <c r="Q249" i="1"/>
  <c r="R249" i="1" s="1"/>
  <c r="P249" i="1"/>
  <c r="Q241" i="1"/>
  <c r="R241" i="1" s="1"/>
  <c r="P241" i="1"/>
  <c r="Q237" i="1"/>
  <c r="R237" i="1" s="1"/>
  <c r="P237" i="1"/>
  <c r="Q233" i="1"/>
  <c r="R233" i="1" s="1"/>
  <c r="P233" i="1"/>
  <c r="Q229" i="1"/>
  <c r="R229" i="1" s="1"/>
  <c r="P229" i="1"/>
  <c r="Q225" i="1"/>
  <c r="R225" i="1" s="1"/>
  <c r="P225" i="1"/>
  <c r="Q221" i="1"/>
  <c r="R221" i="1" s="1"/>
  <c r="P221" i="1"/>
  <c r="Q217" i="1"/>
  <c r="R217" i="1" s="1"/>
  <c r="P217" i="1"/>
  <c r="Q213" i="1"/>
  <c r="R213" i="1" s="1"/>
  <c r="P213" i="1"/>
  <c r="Q209" i="1"/>
  <c r="R209" i="1" s="1"/>
  <c r="P209" i="1"/>
  <c r="Q205" i="1"/>
  <c r="R205" i="1" s="1"/>
  <c r="P205" i="1"/>
  <c r="Q201" i="1"/>
  <c r="R201" i="1" s="1"/>
  <c r="P201" i="1"/>
  <c r="Q197" i="1"/>
  <c r="R197" i="1" s="1"/>
  <c r="P197" i="1"/>
  <c r="Q193" i="1"/>
  <c r="R193" i="1" s="1"/>
  <c r="P193" i="1"/>
  <c r="Q185" i="1"/>
  <c r="R185" i="1" s="1"/>
  <c r="P185" i="1"/>
  <c r="Q181" i="1"/>
  <c r="R181" i="1" s="1"/>
  <c r="P181" i="1"/>
  <c r="Q177" i="1"/>
  <c r="R177" i="1" s="1"/>
  <c r="P177" i="1"/>
  <c r="Q173" i="1"/>
  <c r="R173" i="1" s="1"/>
  <c r="P173" i="1"/>
  <c r="Q169" i="1"/>
  <c r="R169" i="1" s="1"/>
  <c r="P169" i="1"/>
  <c r="Q165" i="1"/>
  <c r="R165" i="1" s="1"/>
  <c r="P165" i="1"/>
  <c r="Q161" i="1"/>
  <c r="R161" i="1" s="1"/>
  <c r="P161" i="1"/>
  <c r="Q153" i="1"/>
  <c r="R153" i="1" s="1"/>
  <c r="P153" i="1"/>
  <c r="Q145" i="1"/>
  <c r="R145" i="1" s="1"/>
  <c r="P145" i="1"/>
  <c r="Q137" i="1"/>
  <c r="R137" i="1" s="1"/>
  <c r="P137" i="1"/>
  <c r="Q133" i="1"/>
  <c r="R133" i="1" s="1"/>
  <c r="P133" i="1"/>
  <c r="Q129" i="1"/>
  <c r="R129" i="1" s="1"/>
  <c r="P129" i="1"/>
  <c r="Q125" i="1"/>
  <c r="R125" i="1" s="1"/>
  <c r="P125" i="1"/>
  <c r="Q121" i="1"/>
  <c r="R121" i="1" s="1"/>
  <c r="P121" i="1"/>
  <c r="Q117" i="1"/>
  <c r="R117" i="1" s="1"/>
  <c r="P117" i="1"/>
  <c r="Q113" i="1"/>
  <c r="R113" i="1" s="1"/>
  <c r="P113" i="1"/>
  <c r="Q109" i="1"/>
  <c r="R109" i="1" s="1"/>
  <c r="P109" i="1"/>
  <c r="Q105" i="1"/>
  <c r="R105" i="1" s="1"/>
  <c r="P105" i="1"/>
  <c r="Q101" i="1"/>
  <c r="R101" i="1" s="1"/>
  <c r="P101" i="1"/>
  <c r="Q97" i="1"/>
  <c r="R97" i="1" s="1"/>
  <c r="P97" i="1"/>
  <c r="Q89" i="1"/>
  <c r="R89" i="1" s="1"/>
  <c r="P89" i="1"/>
  <c r="Q81" i="1"/>
  <c r="R81" i="1" s="1"/>
  <c r="P81" i="1"/>
  <c r="Q73" i="1"/>
  <c r="R73" i="1" s="1"/>
  <c r="P73" i="1"/>
  <c r="Q69" i="1"/>
  <c r="R69" i="1" s="1"/>
  <c r="P69" i="1"/>
  <c r="Q65" i="1"/>
  <c r="R65" i="1" s="1"/>
  <c r="P65" i="1"/>
  <c r="Q57" i="1"/>
  <c r="R57" i="1" s="1"/>
  <c r="P57" i="1"/>
  <c r="Q49" i="1"/>
  <c r="R49" i="1" s="1"/>
  <c r="P49" i="1"/>
  <c r="Q45" i="1"/>
  <c r="R45" i="1" s="1"/>
  <c r="P45" i="1"/>
  <c r="Q41" i="1"/>
  <c r="R41" i="1" s="1"/>
  <c r="P41" i="1"/>
  <c r="Q37" i="1"/>
  <c r="R37" i="1" s="1"/>
  <c r="P37" i="1"/>
  <c r="Q33" i="1"/>
  <c r="R33" i="1" s="1"/>
  <c r="P33" i="1"/>
  <c r="Q25" i="1"/>
  <c r="R25" i="1" s="1"/>
  <c r="P25" i="1"/>
  <c r="Q21" i="1"/>
  <c r="R21" i="1" s="1"/>
  <c r="P21" i="1"/>
  <c r="Q17" i="1"/>
  <c r="R17" i="1" s="1"/>
  <c r="P17" i="1"/>
  <c r="Q9" i="1"/>
  <c r="R9" i="1" s="1"/>
  <c r="P9" i="1"/>
  <c r="Q5" i="1"/>
  <c r="R5" i="1" s="1"/>
  <c r="P5" i="1"/>
  <c r="P4109" i="1"/>
  <c r="P4084" i="1"/>
  <c r="P4057" i="1"/>
  <c r="P4032" i="1"/>
  <c r="P4020" i="1"/>
  <c r="P3993" i="1"/>
  <c r="P3981" i="1"/>
  <c r="P3968" i="1"/>
  <c r="P3956" i="1"/>
  <c r="P3929" i="1"/>
  <c r="P3904" i="1"/>
  <c r="P3892" i="1"/>
  <c r="P3865" i="1"/>
  <c r="P3853" i="1"/>
  <c r="P3840" i="1"/>
  <c r="P3828" i="1"/>
  <c r="P3801" i="1"/>
  <c r="P3789" i="1"/>
  <c r="P3776" i="1"/>
  <c r="P3764" i="1"/>
  <c r="P3737" i="1"/>
  <c r="P3725" i="1"/>
  <c r="P3712" i="1"/>
  <c r="P3700" i="1"/>
  <c r="P3673" i="1"/>
  <c r="P3661" i="1"/>
  <c r="P3648" i="1"/>
  <c r="P3636" i="1"/>
  <c r="P3609" i="1"/>
  <c r="P3597" i="1"/>
  <c r="P3584" i="1"/>
  <c r="P3572" i="1"/>
  <c r="P3545" i="1"/>
  <c r="P3533" i="1"/>
  <c r="P3520" i="1"/>
  <c r="P3481" i="1"/>
  <c r="P3469" i="1"/>
  <c r="P3456" i="1"/>
  <c r="P3444" i="1"/>
  <c r="P3417" i="1"/>
  <c r="P3404" i="1"/>
  <c r="P3389" i="1"/>
  <c r="P3344" i="1"/>
  <c r="P3331" i="1"/>
  <c r="P3316" i="1"/>
  <c r="P3243" i="1"/>
  <c r="P3229" i="1"/>
  <c r="P3213" i="1"/>
  <c r="P3184" i="1"/>
  <c r="P3156" i="1"/>
  <c r="P3140" i="1"/>
  <c r="P3125" i="1"/>
  <c r="P3111" i="1"/>
  <c r="P3096" i="1"/>
  <c r="P3083" i="1"/>
  <c r="P3067" i="1"/>
  <c r="P3052" i="1"/>
  <c r="P3023" i="1"/>
  <c r="P2979" i="1"/>
  <c r="P2965" i="1"/>
  <c r="P2936" i="1"/>
  <c r="P2920" i="1"/>
  <c r="P2892" i="1"/>
  <c r="P2877" i="1"/>
  <c r="P2863" i="1"/>
  <c r="P2847" i="1"/>
  <c r="P2832" i="1"/>
  <c r="P2819" i="1"/>
  <c r="P2804" i="1"/>
  <c r="P2759" i="1"/>
  <c r="P2731" i="1"/>
  <c r="P2717" i="1"/>
  <c r="P2701" i="1"/>
  <c r="P2672" i="1"/>
  <c r="P2644" i="1"/>
  <c r="P2628" i="1"/>
  <c r="P2613" i="1"/>
  <c r="P2599" i="1"/>
  <c r="P2584" i="1"/>
  <c r="P2571" i="1"/>
  <c r="P2555" i="1"/>
  <c r="P2540" i="1"/>
  <c r="P2511" i="1"/>
  <c r="P2467" i="1"/>
  <c r="P2453" i="1"/>
  <c r="P2424" i="1"/>
  <c r="P2408" i="1"/>
  <c r="P2380" i="1"/>
  <c r="P2365" i="1"/>
  <c r="P2351" i="1"/>
  <c r="P2335" i="1"/>
  <c r="P2320" i="1"/>
  <c r="P2307" i="1"/>
  <c r="P2292" i="1"/>
  <c r="P2219" i="1"/>
  <c r="P2184" i="1"/>
  <c r="P2167" i="1"/>
  <c r="P2147" i="1"/>
  <c r="P2127" i="1"/>
  <c r="P2107" i="1"/>
  <c r="P2064" i="1"/>
  <c r="P2024" i="1"/>
  <c r="P1943" i="1"/>
  <c r="P1903" i="1"/>
  <c r="P1880" i="1"/>
  <c r="P1859" i="1"/>
  <c r="P1840" i="1"/>
  <c r="P1819" i="1"/>
  <c r="P1800" i="1"/>
  <c r="P1675" i="1"/>
  <c r="P1655" i="1"/>
  <c r="P1635" i="1"/>
  <c r="P1615" i="1"/>
  <c r="P1595" i="1"/>
  <c r="P1552" i="1"/>
  <c r="P1512" i="1"/>
  <c r="P1471" i="1"/>
  <c r="P1431" i="1"/>
  <c r="P1391" i="1"/>
  <c r="P1368" i="1"/>
  <c r="P1347" i="1"/>
  <c r="P1328" i="1"/>
  <c r="P1307" i="1"/>
  <c r="P1288" i="1"/>
  <c r="P1163" i="1"/>
  <c r="P1143" i="1"/>
  <c r="P1123" i="1"/>
  <c r="P1103" i="1"/>
  <c r="P1083" i="1"/>
  <c r="P1040" i="1"/>
  <c r="P1000" i="1"/>
  <c r="P959" i="1"/>
  <c r="P919" i="1"/>
  <c r="P879" i="1"/>
  <c r="P856" i="1"/>
  <c r="P835" i="1"/>
  <c r="P816" i="1"/>
  <c r="P795" i="1"/>
  <c r="P776" i="1"/>
  <c r="P651" i="1"/>
  <c r="P631" i="1"/>
  <c r="P611" i="1"/>
  <c r="P588" i="1"/>
  <c r="P565" i="1"/>
  <c r="P541" i="1"/>
  <c r="P516" i="1"/>
  <c r="P495" i="1"/>
  <c r="P423" i="1"/>
  <c r="P399" i="1"/>
  <c r="P332" i="1"/>
  <c r="P260" i="1"/>
  <c r="P236" i="1"/>
  <c r="P189" i="1"/>
  <c r="P143" i="1"/>
  <c r="P120" i="1"/>
  <c r="P71" i="1"/>
  <c r="P48" i="1"/>
  <c r="P3" i="1"/>
  <c r="Q4071" i="1"/>
  <c r="R4071" i="1" s="1"/>
  <c r="Q4035" i="1"/>
  <c r="R4035" i="1" s="1"/>
  <c r="Q4023" i="1"/>
  <c r="R4023" i="1" s="1"/>
  <c r="Q4012" i="1"/>
  <c r="R4012" i="1" s="1"/>
  <c r="Q3971" i="1"/>
  <c r="R3971" i="1" s="1"/>
  <c r="Q3811" i="1"/>
  <c r="R3811" i="1" s="1"/>
  <c r="Q3791" i="1"/>
  <c r="R3791" i="1" s="1"/>
  <c r="Q3771" i="1"/>
  <c r="R3771" i="1" s="1"/>
  <c r="Q3729" i="1"/>
  <c r="R3729" i="1" s="1"/>
  <c r="Q3708" i="1"/>
  <c r="R3708" i="1" s="1"/>
  <c r="Q3668" i="1"/>
  <c r="R3668" i="1" s="1"/>
  <c r="Q3647" i="1"/>
  <c r="R3647" i="1" s="1"/>
  <c r="Q3627" i="1"/>
  <c r="R3627" i="1" s="1"/>
  <c r="Q3401" i="1"/>
  <c r="R3401" i="1" s="1"/>
  <c r="Q3381" i="1"/>
  <c r="R3381" i="1" s="1"/>
  <c r="Q3361" i="1"/>
  <c r="R3361" i="1" s="1"/>
  <c r="Q3279" i="1"/>
  <c r="R3279" i="1" s="1"/>
  <c r="Q3208" i="1"/>
  <c r="R3208" i="1" s="1"/>
  <c r="Q3159" i="1"/>
  <c r="R3159" i="1" s="1"/>
  <c r="Q3131" i="1"/>
  <c r="R3131" i="1" s="1"/>
  <c r="Q2648" i="1"/>
  <c r="R2648" i="1" s="1"/>
  <c r="Q2593" i="1"/>
  <c r="R2593" i="1" s="1"/>
  <c r="Q2231" i="1"/>
  <c r="R2231" i="1" s="1"/>
  <c r="Q1868" i="1"/>
  <c r="R1868" i="1" s="1"/>
  <c r="Q1760" i="1"/>
  <c r="R1760" i="1" s="1"/>
  <c r="Q1663" i="1"/>
  <c r="R1663" i="1" s="1"/>
  <c r="Q1524" i="1"/>
  <c r="R1524" i="1" s="1"/>
  <c r="Q916" i="1"/>
  <c r="R916" i="1" s="1"/>
  <c r="Q3392" i="1"/>
  <c r="R3392" i="1" s="1"/>
  <c r="P3392" i="1"/>
  <c r="Q3388" i="1"/>
  <c r="R3388" i="1" s="1"/>
  <c r="P3388" i="1"/>
  <c r="Q3360" i="1"/>
  <c r="R3360" i="1" s="1"/>
  <c r="P3360" i="1"/>
  <c r="Q3356" i="1"/>
  <c r="R3356" i="1" s="1"/>
  <c r="P3356" i="1"/>
  <c r="Q3328" i="1"/>
  <c r="R3328" i="1" s="1"/>
  <c r="P3328" i="1"/>
  <c r="Q3264" i="1"/>
  <c r="R3264" i="1" s="1"/>
  <c r="P3264" i="1"/>
  <c r="Q3260" i="1"/>
  <c r="R3260" i="1" s="1"/>
  <c r="P3260" i="1"/>
  <c r="Q3236" i="1"/>
  <c r="R3236" i="1" s="1"/>
  <c r="P3236" i="1"/>
  <c r="Q3232" i="1"/>
  <c r="R3232" i="1" s="1"/>
  <c r="P3232" i="1"/>
  <c r="Q3228" i="1"/>
  <c r="R3228" i="1" s="1"/>
  <c r="P3228" i="1"/>
  <c r="Q3136" i="1"/>
  <c r="R3136" i="1" s="1"/>
  <c r="P3136" i="1"/>
  <c r="Q3132" i="1"/>
  <c r="R3132" i="1" s="1"/>
  <c r="P3132" i="1"/>
  <c r="Q3108" i="1"/>
  <c r="R3108" i="1" s="1"/>
  <c r="P3108" i="1"/>
  <c r="Q3104" i="1"/>
  <c r="R3104" i="1" s="1"/>
  <c r="P3104" i="1"/>
  <c r="Q3100" i="1"/>
  <c r="R3100" i="1" s="1"/>
  <c r="P3100" i="1"/>
  <c r="Q3080" i="1"/>
  <c r="R3080" i="1" s="1"/>
  <c r="P3080" i="1"/>
  <c r="Q3072" i="1"/>
  <c r="R3072" i="1" s="1"/>
  <c r="P3072" i="1"/>
  <c r="Q3044" i="1"/>
  <c r="R3044" i="1" s="1"/>
  <c r="P3044" i="1"/>
  <c r="Q3040" i="1"/>
  <c r="R3040" i="1" s="1"/>
  <c r="P3040" i="1"/>
  <c r="Q3036" i="1"/>
  <c r="R3036" i="1" s="1"/>
  <c r="P3036" i="1"/>
  <c r="Q3008" i="1"/>
  <c r="R3008" i="1" s="1"/>
  <c r="P3008" i="1"/>
  <c r="Q3004" i="1"/>
  <c r="R3004" i="1" s="1"/>
  <c r="P3004" i="1"/>
  <c r="Q2916" i="1"/>
  <c r="R2916" i="1" s="1"/>
  <c r="P2916" i="1"/>
  <c r="P2908" i="1"/>
  <c r="Q2908" i="1"/>
  <c r="R2908" i="1" s="1"/>
  <c r="Q2816" i="1"/>
  <c r="R2816" i="1" s="1"/>
  <c r="P2816" i="1"/>
  <c r="Q2812" i="1"/>
  <c r="R2812" i="1" s="1"/>
  <c r="P2812" i="1"/>
  <c r="Q2788" i="1"/>
  <c r="R2788" i="1" s="1"/>
  <c r="P2788" i="1"/>
  <c r="Q2752" i="1"/>
  <c r="R2752" i="1" s="1"/>
  <c r="P2752" i="1"/>
  <c r="Q2748" i="1"/>
  <c r="R2748" i="1" s="1"/>
  <c r="P2748" i="1"/>
  <c r="Q2724" i="1"/>
  <c r="R2724" i="1" s="1"/>
  <c r="P2724" i="1"/>
  <c r="Q2720" i="1"/>
  <c r="R2720" i="1" s="1"/>
  <c r="P2720" i="1"/>
  <c r="Q2716" i="1"/>
  <c r="R2716" i="1" s="1"/>
  <c r="P2716" i="1"/>
  <c r="Q2688" i="1"/>
  <c r="R2688" i="1" s="1"/>
  <c r="P2688" i="1"/>
  <c r="Q2684" i="1"/>
  <c r="R2684" i="1" s="1"/>
  <c r="P2684" i="1"/>
  <c r="Q2660" i="1"/>
  <c r="R2660" i="1" s="1"/>
  <c r="P2660" i="1"/>
  <c r="Q2652" i="1"/>
  <c r="R2652" i="1" s="1"/>
  <c r="P2652" i="1"/>
  <c r="Q2632" i="1"/>
  <c r="R2632" i="1" s="1"/>
  <c r="P2632" i="1"/>
  <c r="Q2624" i="1"/>
  <c r="R2624" i="1" s="1"/>
  <c r="P2624" i="1"/>
  <c r="Q2620" i="1"/>
  <c r="R2620" i="1" s="1"/>
  <c r="P2620" i="1"/>
  <c r="Q2560" i="1"/>
  <c r="R2560" i="1" s="1"/>
  <c r="P2560" i="1"/>
  <c r="Q2556" i="1"/>
  <c r="R2556" i="1" s="1"/>
  <c r="P2556" i="1"/>
  <c r="Q2532" i="1"/>
  <c r="R2532" i="1" s="1"/>
  <c r="P2532" i="1"/>
  <c r="Q2528" i="1"/>
  <c r="R2528" i="1" s="1"/>
  <c r="P2528" i="1"/>
  <c r="Q2524" i="1"/>
  <c r="R2524" i="1" s="1"/>
  <c r="P2524" i="1"/>
  <c r="Q2496" i="1"/>
  <c r="R2496" i="1" s="1"/>
  <c r="P2496" i="1"/>
  <c r="Q2492" i="1"/>
  <c r="R2492" i="1" s="1"/>
  <c r="P2492" i="1"/>
  <c r="Q2440" i="1"/>
  <c r="R2440" i="1" s="1"/>
  <c r="P2440" i="1"/>
  <c r="Q2364" i="1"/>
  <c r="R2364" i="1" s="1"/>
  <c r="P2364" i="1"/>
  <c r="Q2340" i="1"/>
  <c r="R2340" i="1" s="1"/>
  <c r="P2340" i="1"/>
  <c r="Q2332" i="1"/>
  <c r="R2332" i="1" s="1"/>
  <c r="P2332" i="1"/>
  <c r="Q2272" i="1"/>
  <c r="R2272" i="1" s="1"/>
  <c r="P2272" i="1"/>
  <c r="Q2268" i="1"/>
  <c r="R2268" i="1" s="1"/>
  <c r="P2268" i="1"/>
  <c r="Q2248" i="1"/>
  <c r="R2248" i="1" s="1"/>
  <c r="P2248" i="1"/>
  <c r="Q2212" i="1"/>
  <c r="R2212" i="1" s="1"/>
  <c r="P2212" i="1"/>
  <c r="Q2200" i="1"/>
  <c r="R2200" i="1" s="1"/>
  <c r="P2200" i="1"/>
  <c r="Q2196" i="1"/>
  <c r="R2196" i="1" s="1"/>
  <c r="P2196" i="1"/>
  <c r="Q2156" i="1"/>
  <c r="R2156" i="1" s="1"/>
  <c r="P2156" i="1"/>
  <c r="Q2144" i="1"/>
  <c r="R2144" i="1" s="1"/>
  <c r="P2144" i="1"/>
  <c r="Q2140" i="1"/>
  <c r="R2140" i="1" s="1"/>
  <c r="P2140" i="1"/>
  <c r="Q2132" i="1"/>
  <c r="R2132" i="1" s="1"/>
  <c r="P2132" i="1"/>
  <c r="Q2124" i="1"/>
  <c r="R2124" i="1" s="1"/>
  <c r="P2124" i="1"/>
  <c r="Q2112" i="1"/>
  <c r="R2112" i="1" s="1"/>
  <c r="P2112" i="1"/>
  <c r="P2084" i="1"/>
  <c r="Q2084" i="1"/>
  <c r="R2084" i="1" s="1"/>
  <c r="Q2080" i="1"/>
  <c r="R2080" i="1" s="1"/>
  <c r="P2080" i="1"/>
  <c r="Q2076" i="1"/>
  <c r="R2076" i="1" s="1"/>
  <c r="P2076" i="1"/>
  <c r="Q2060" i="1"/>
  <c r="R2060" i="1" s="1"/>
  <c r="P2060" i="1"/>
  <c r="Q2028" i="1"/>
  <c r="R2028" i="1" s="1"/>
  <c r="P2028" i="1"/>
  <c r="Q2004" i="1"/>
  <c r="R2004" i="1" s="1"/>
  <c r="P2004" i="1"/>
  <c r="Q1988" i="1"/>
  <c r="R1988" i="1" s="1"/>
  <c r="P1988" i="1"/>
  <c r="Q1984" i="1"/>
  <c r="R1984" i="1" s="1"/>
  <c r="P1984" i="1"/>
  <c r="Q1980" i="1"/>
  <c r="R1980" i="1" s="1"/>
  <c r="P1980" i="1"/>
  <c r="Q1976" i="1"/>
  <c r="R1976" i="1" s="1"/>
  <c r="P1976" i="1"/>
  <c r="Q1972" i="1"/>
  <c r="R1972" i="1" s="1"/>
  <c r="P1972" i="1"/>
  <c r="Q1956" i="1"/>
  <c r="R1956" i="1" s="1"/>
  <c r="P1956" i="1"/>
  <c r="Q1948" i="1"/>
  <c r="R1948" i="1" s="1"/>
  <c r="P1948" i="1"/>
  <c r="Q1920" i="1"/>
  <c r="R1920" i="1" s="1"/>
  <c r="P1920" i="1"/>
  <c r="Q1900" i="1"/>
  <c r="R1900" i="1" s="1"/>
  <c r="P1900" i="1"/>
  <c r="P1876" i="1"/>
  <c r="Q1876" i="1"/>
  <c r="R1876" i="1" s="1"/>
  <c r="Q1860" i="1"/>
  <c r="R1860" i="1" s="1"/>
  <c r="P1860" i="1"/>
  <c r="Q1856" i="1"/>
  <c r="R1856" i="1" s="1"/>
  <c r="P1856" i="1"/>
  <c r="Q1852" i="1"/>
  <c r="R1852" i="1" s="1"/>
  <c r="P1852" i="1"/>
  <c r="Q1848" i="1"/>
  <c r="R1848" i="1" s="1"/>
  <c r="P1848" i="1"/>
  <c r="Q1844" i="1"/>
  <c r="R1844" i="1" s="1"/>
  <c r="P1844" i="1"/>
  <c r="Q1828" i="1"/>
  <c r="R1828" i="1" s="1"/>
  <c r="P1828" i="1"/>
  <c r="P1820" i="1"/>
  <c r="Q1820" i="1"/>
  <c r="R1820" i="1" s="1"/>
  <c r="Q1812" i="1"/>
  <c r="R1812" i="1" s="1"/>
  <c r="P1812" i="1"/>
  <c r="Q1796" i="1"/>
  <c r="R1796" i="1" s="1"/>
  <c r="P1796" i="1"/>
  <c r="Q1788" i="1"/>
  <c r="R1788" i="1" s="1"/>
  <c r="P1788" i="1"/>
  <c r="Q1784" i="1"/>
  <c r="R1784" i="1" s="1"/>
  <c r="P1784" i="1"/>
  <c r="Q1780" i="1"/>
  <c r="R1780" i="1" s="1"/>
  <c r="P1780" i="1"/>
  <c r="Q1764" i="1"/>
  <c r="R1764" i="1" s="1"/>
  <c r="P1764" i="1"/>
  <c r="Q1748" i="1"/>
  <c r="R1748" i="1" s="1"/>
  <c r="P1748" i="1"/>
  <c r="Q1728" i="1"/>
  <c r="R1728" i="1" s="1"/>
  <c r="P1728" i="1"/>
  <c r="Q1724" i="1"/>
  <c r="R1724" i="1" s="1"/>
  <c r="P1724" i="1"/>
  <c r="Q1720" i="1"/>
  <c r="R1720" i="1" s="1"/>
  <c r="P1720" i="1"/>
  <c r="Q1716" i="1"/>
  <c r="R1716" i="1" s="1"/>
  <c r="P1716" i="1"/>
  <c r="Q1692" i="1"/>
  <c r="R1692" i="1" s="1"/>
  <c r="P1692" i="1"/>
  <c r="Q1668" i="1"/>
  <c r="R1668" i="1" s="1"/>
  <c r="P1668" i="1"/>
  <c r="Q1664" i="1"/>
  <c r="R1664" i="1" s="1"/>
  <c r="P1664" i="1"/>
  <c r="Q1660" i="1"/>
  <c r="R1660" i="1" s="1"/>
  <c r="P1660" i="1"/>
  <c r="Q1656" i="1"/>
  <c r="R1656" i="1" s="1"/>
  <c r="P1656" i="1"/>
  <c r="Q1652" i="1"/>
  <c r="R1652" i="1" s="1"/>
  <c r="P1652" i="1"/>
  <c r="Q1636" i="1"/>
  <c r="R1636" i="1" s="1"/>
  <c r="P1636" i="1"/>
  <c r="Q1632" i="1"/>
  <c r="R1632" i="1" s="1"/>
  <c r="P1632" i="1"/>
  <c r="Q1604" i="1"/>
  <c r="R1604" i="1" s="1"/>
  <c r="P1604" i="1"/>
  <c r="Q1600" i="1"/>
  <c r="R1600" i="1" s="1"/>
  <c r="P1600" i="1"/>
  <c r="Q1596" i="1"/>
  <c r="R1596" i="1" s="1"/>
  <c r="P1596" i="1"/>
  <c r="Q1592" i="1"/>
  <c r="R1592" i="1" s="1"/>
  <c r="P1592" i="1"/>
  <c r="Q1588" i="1"/>
  <c r="R1588" i="1" s="1"/>
  <c r="P1588" i="1"/>
  <c r="Q1572" i="1"/>
  <c r="R1572" i="1" s="1"/>
  <c r="P1572" i="1"/>
  <c r="Q1564" i="1"/>
  <c r="R1564" i="1" s="1"/>
  <c r="P1564" i="1"/>
  <c r="Q1548" i="1"/>
  <c r="R1548" i="1" s="1"/>
  <c r="P1548" i="1"/>
  <c r="Q1516" i="1"/>
  <c r="R1516" i="1" s="1"/>
  <c r="P1516" i="1"/>
  <c r="Q1500" i="1"/>
  <c r="R1500" i="1" s="1"/>
  <c r="P1500" i="1"/>
  <c r="Q1292" i="1"/>
  <c r="R1292" i="1" s="1"/>
  <c r="P1292" i="1"/>
  <c r="Q1068" i="1"/>
  <c r="R1068" i="1" s="1"/>
  <c r="P1068" i="1"/>
  <c r="Q1036" i="1"/>
  <c r="R1036" i="1" s="1"/>
  <c r="P1036" i="1"/>
  <c r="Q1028" i="1"/>
  <c r="R1028" i="1" s="1"/>
  <c r="P1028" i="1"/>
  <c r="Q1004" i="1"/>
  <c r="R1004" i="1" s="1"/>
  <c r="P1004" i="1"/>
  <c r="Q996" i="1"/>
  <c r="R996" i="1" s="1"/>
  <c r="P996" i="1"/>
  <c r="Q992" i="1"/>
  <c r="R992" i="1" s="1"/>
  <c r="P992" i="1"/>
  <c r="Q988" i="1"/>
  <c r="R988" i="1" s="1"/>
  <c r="P988" i="1"/>
  <c r="Q932" i="1"/>
  <c r="R932" i="1" s="1"/>
  <c r="P932" i="1"/>
  <c r="Q928" i="1"/>
  <c r="R928" i="1" s="1"/>
  <c r="P928" i="1"/>
  <c r="Q924" i="1"/>
  <c r="R924" i="1" s="1"/>
  <c r="P924" i="1"/>
  <c r="Q908" i="1"/>
  <c r="R908" i="1" s="1"/>
  <c r="P908" i="1"/>
  <c r="Q876" i="1"/>
  <c r="R876" i="1" s="1"/>
  <c r="P876" i="1"/>
  <c r="Q852" i="1"/>
  <c r="R852" i="1" s="1"/>
  <c r="P852" i="1"/>
  <c r="Q844" i="1"/>
  <c r="R844" i="1" s="1"/>
  <c r="P844" i="1"/>
  <c r="Q836" i="1"/>
  <c r="R836" i="1" s="1"/>
  <c r="P836" i="1"/>
  <c r="Q832" i="1"/>
  <c r="R832" i="1" s="1"/>
  <c r="P832" i="1"/>
  <c r="Q828" i="1"/>
  <c r="R828" i="1" s="1"/>
  <c r="P828" i="1"/>
  <c r="Q824" i="1"/>
  <c r="R824" i="1" s="1"/>
  <c r="P824" i="1"/>
  <c r="Q820" i="1"/>
  <c r="R820" i="1" s="1"/>
  <c r="P820" i="1"/>
  <c r="Q812" i="1"/>
  <c r="R812" i="1" s="1"/>
  <c r="P812" i="1"/>
  <c r="P804" i="1"/>
  <c r="Q804" i="1"/>
  <c r="R804" i="1" s="1"/>
  <c r="Q796" i="1"/>
  <c r="R796" i="1" s="1"/>
  <c r="P796" i="1"/>
  <c r="Q780" i="1"/>
  <c r="R780" i="1" s="1"/>
  <c r="P780" i="1"/>
  <c r="Q772" i="1"/>
  <c r="R772" i="1" s="1"/>
  <c r="P772" i="1"/>
  <c r="Q768" i="1"/>
  <c r="R768" i="1" s="1"/>
  <c r="P768" i="1"/>
  <c r="Q760" i="1"/>
  <c r="R760" i="1" s="1"/>
  <c r="P760" i="1"/>
  <c r="Q756" i="1"/>
  <c r="R756" i="1" s="1"/>
  <c r="P756" i="1"/>
  <c r="Q748" i="1"/>
  <c r="R748" i="1" s="1"/>
  <c r="P748" i="1"/>
  <c r="Q724" i="1"/>
  <c r="R724" i="1" s="1"/>
  <c r="P724" i="1"/>
  <c r="Q716" i="1"/>
  <c r="R716" i="1" s="1"/>
  <c r="P716" i="1"/>
  <c r="Q708" i="1"/>
  <c r="R708" i="1" s="1"/>
  <c r="P708" i="1"/>
  <c r="Q684" i="1"/>
  <c r="R684" i="1" s="1"/>
  <c r="P684" i="1"/>
  <c r="Q660" i="1"/>
  <c r="R660" i="1" s="1"/>
  <c r="P660" i="1"/>
  <c r="Q620" i="1"/>
  <c r="R620" i="1" s="1"/>
  <c r="P620" i="1"/>
  <c r="Q592" i="1"/>
  <c r="R592" i="1" s="1"/>
  <c r="P592" i="1"/>
  <c r="Q576" i="1"/>
  <c r="R576" i="1" s="1"/>
  <c r="P576" i="1"/>
  <c r="Q572" i="1"/>
  <c r="R572" i="1" s="1"/>
  <c r="P572" i="1"/>
  <c r="Q548" i="1"/>
  <c r="R548" i="1" s="1"/>
  <c r="P548" i="1"/>
  <c r="Q544" i="1"/>
  <c r="R544" i="1" s="1"/>
  <c r="P544" i="1"/>
  <c r="Q540" i="1"/>
  <c r="R540" i="1" s="1"/>
  <c r="P540" i="1"/>
  <c r="Q512" i="1"/>
  <c r="R512" i="1" s="1"/>
  <c r="P512" i="1"/>
  <c r="Q508" i="1"/>
  <c r="R508" i="1" s="1"/>
  <c r="P508" i="1"/>
  <c r="Q504" i="1"/>
  <c r="R504" i="1" s="1"/>
  <c r="P504" i="1"/>
  <c r="Q456" i="1"/>
  <c r="R456" i="1" s="1"/>
  <c r="P456" i="1"/>
  <c r="Q432" i="1"/>
  <c r="R432" i="1" s="1"/>
  <c r="P432" i="1"/>
  <c r="Q424" i="1"/>
  <c r="R424" i="1" s="1"/>
  <c r="P424" i="1"/>
  <c r="Q404" i="1"/>
  <c r="R404" i="1" s="1"/>
  <c r="P404" i="1"/>
  <c r="Q400" i="1"/>
  <c r="R400" i="1" s="1"/>
  <c r="P400" i="1"/>
  <c r="Q396" i="1"/>
  <c r="R396" i="1" s="1"/>
  <c r="P396" i="1"/>
  <c r="Q392" i="1"/>
  <c r="R392" i="1" s="1"/>
  <c r="P392" i="1"/>
  <c r="Q388" i="1"/>
  <c r="R388" i="1" s="1"/>
  <c r="P388" i="1"/>
  <c r="Q384" i="1"/>
  <c r="R384" i="1" s="1"/>
  <c r="P384" i="1"/>
  <c r="Q380" i="1"/>
  <c r="R380" i="1" s="1"/>
  <c r="P380" i="1"/>
  <c r="Q356" i="1"/>
  <c r="R356" i="1" s="1"/>
  <c r="P356" i="1"/>
  <c r="Q352" i="1"/>
  <c r="R352" i="1" s="1"/>
  <c r="P352" i="1"/>
  <c r="Q348" i="1"/>
  <c r="R348" i="1" s="1"/>
  <c r="P348" i="1"/>
  <c r="Q344" i="1"/>
  <c r="R344" i="1" s="1"/>
  <c r="P344" i="1"/>
  <c r="Q320" i="1"/>
  <c r="R320" i="1" s="1"/>
  <c r="P320" i="1"/>
  <c r="Q316" i="1"/>
  <c r="R316" i="1" s="1"/>
  <c r="P316" i="1"/>
  <c r="Q292" i="1"/>
  <c r="R292" i="1" s="1"/>
  <c r="P292" i="1"/>
  <c r="Q288" i="1"/>
  <c r="R288" i="1" s="1"/>
  <c r="P288" i="1"/>
  <c r="Q284" i="1"/>
  <c r="R284" i="1" s="1"/>
  <c r="P284" i="1"/>
  <c r="Q252" i="1"/>
  <c r="R252" i="1" s="1"/>
  <c r="P252" i="1"/>
  <c r="Q212" i="1"/>
  <c r="R212" i="1" s="1"/>
  <c r="P212" i="1"/>
  <c r="Q200" i="1"/>
  <c r="R200" i="1" s="1"/>
  <c r="P200" i="1"/>
  <c r="Q196" i="1"/>
  <c r="R196" i="1" s="1"/>
  <c r="P196" i="1"/>
  <c r="Q192" i="1"/>
  <c r="R192" i="1" s="1"/>
  <c r="P192" i="1"/>
  <c r="Q188" i="1"/>
  <c r="R188" i="1" s="1"/>
  <c r="P188" i="1"/>
  <c r="Q184" i="1"/>
  <c r="R184" i="1" s="1"/>
  <c r="P184" i="1"/>
  <c r="Q168" i="1"/>
  <c r="R168" i="1" s="1"/>
  <c r="P168" i="1"/>
  <c r="Q164" i="1"/>
  <c r="R164" i="1" s="1"/>
  <c r="P164" i="1"/>
  <c r="Q160" i="1"/>
  <c r="R160" i="1" s="1"/>
  <c r="P160" i="1"/>
  <c r="Q156" i="1"/>
  <c r="R156" i="1" s="1"/>
  <c r="P156" i="1"/>
  <c r="Q152" i="1"/>
  <c r="R152" i="1" s="1"/>
  <c r="P152" i="1"/>
  <c r="Q148" i="1"/>
  <c r="R148" i="1" s="1"/>
  <c r="P148" i="1"/>
  <c r="Q140" i="1"/>
  <c r="R140" i="1" s="1"/>
  <c r="P140" i="1"/>
  <c r="Q136" i="1"/>
  <c r="R136" i="1" s="1"/>
  <c r="P136" i="1"/>
  <c r="Q128" i="1"/>
  <c r="R128" i="1" s="1"/>
  <c r="P128" i="1"/>
  <c r="Q124" i="1"/>
  <c r="R124" i="1" s="1"/>
  <c r="P124" i="1"/>
  <c r="Q108" i="1"/>
  <c r="R108" i="1" s="1"/>
  <c r="P108" i="1"/>
  <c r="Q100" i="1"/>
  <c r="R100" i="1" s="1"/>
  <c r="P100" i="1"/>
  <c r="Q96" i="1"/>
  <c r="R96" i="1" s="1"/>
  <c r="P96" i="1"/>
  <c r="Q88" i="1"/>
  <c r="R88" i="1" s="1"/>
  <c r="P88" i="1"/>
  <c r="Q64" i="1"/>
  <c r="R64" i="1" s="1"/>
  <c r="P64" i="1"/>
  <c r="Q60" i="1"/>
  <c r="R60" i="1" s="1"/>
  <c r="P60" i="1"/>
  <c r="Q44" i="1"/>
  <c r="R44" i="1" s="1"/>
  <c r="P44" i="1"/>
  <c r="P4080" i="1"/>
  <c r="P4004" i="1"/>
  <c r="P3952" i="1"/>
  <c r="P3940" i="1"/>
  <c r="P3824" i="1"/>
  <c r="P3696" i="1"/>
  <c r="P3568" i="1"/>
  <c r="P3556" i="1"/>
  <c r="P3504" i="1"/>
  <c r="P3492" i="1"/>
  <c r="P3440" i="1"/>
  <c r="P3428" i="1"/>
  <c r="P3268" i="1"/>
  <c r="P3064" i="1"/>
  <c r="P3048" i="1"/>
  <c r="P2800" i="1"/>
  <c r="P2772" i="1"/>
  <c r="P2712" i="1"/>
  <c r="P2668" i="1"/>
  <c r="P2552" i="1"/>
  <c r="P2508" i="1"/>
  <c r="P2244" i="1"/>
  <c r="P1424" i="1"/>
  <c r="P1384" i="1"/>
  <c r="P1200" i="1"/>
  <c r="P1160" i="1"/>
  <c r="P872" i="1"/>
  <c r="P728" i="1"/>
  <c r="P536" i="1"/>
  <c r="P324" i="1"/>
  <c r="P68" i="1"/>
  <c r="P20" i="1"/>
  <c r="Q3784" i="1"/>
  <c r="R3784" i="1" s="1"/>
  <c r="Q3640" i="1"/>
  <c r="R3640" i="1" s="1"/>
  <c r="Q2784" i="1"/>
  <c r="R2784" i="1" s="1"/>
  <c r="Q2104" i="1"/>
  <c r="R2104" i="1" s="1"/>
  <c r="P4104" i="1"/>
  <c r="P3848" i="1"/>
  <c r="P3836" i="1"/>
  <c r="P3592" i="1"/>
  <c r="P3580" i="1"/>
  <c r="P3516" i="1"/>
  <c r="P3464" i="1"/>
  <c r="P3368" i="1"/>
  <c r="P3280" i="1"/>
  <c r="P3252" i="1"/>
  <c r="P3120" i="1"/>
  <c r="P3092" i="1"/>
  <c r="P3076" i="1"/>
  <c r="P2856" i="1"/>
  <c r="P2768" i="1"/>
  <c r="P2740" i="1"/>
  <c r="P2608" i="1"/>
  <c r="P2580" i="1"/>
  <c r="P2520" i="1"/>
  <c r="P2476" i="1"/>
  <c r="P2360" i="1"/>
  <c r="P2344" i="1"/>
  <c r="P2316" i="1"/>
  <c r="P2228" i="1"/>
  <c r="P1608" i="1"/>
  <c r="P1320" i="1"/>
  <c r="P1176" i="1"/>
  <c r="P1096" i="1"/>
  <c r="P624" i="1"/>
  <c r="P296" i="1"/>
  <c r="P204" i="1"/>
  <c r="Q3964" i="1"/>
  <c r="R3964" i="1" s="1"/>
  <c r="Q2928" i="1"/>
  <c r="R2928" i="1" s="1"/>
  <c r="Q2680" i="1"/>
  <c r="R2680" i="1" s="1"/>
  <c r="Q2100" i="1"/>
  <c r="R2100" i="1" s="1"/>
  <c r="Q4087" i="1"/>
  <c r="R4087" i="1" s="1"/>
  <c r="P4087" i="1"/>
  <c r="Q4079" i="1"/>
  <c r="R4079" i="1" s="1"/>
  <c r="P4079" i="1"/>
  <c r="Q4075" i="1"/>
  <c r="R4075" i="1" s="1"/>
  <c r="P4075" i="1"/>
  <c r="Q4027" i="1"/>
  <c r="R4027" i="1" s="1"/>
  <c r="P4027" i="1"/>
  <c r="Q4011" i="1"/>
  <c r="R4011" i="1" s="1"/>
  <c r="P4011" i="1"/>
  <c r="Q4003" i="1"/>
  <c r="R4003" i="1" s="1"/>
  <c r="P4003" i="1"/>
  <c r="Q3995" i="1"/>
  <c r="R3995" i="1" s="1"/>
  <c r="P3995" i="1"/>
  <c r="Q3987" i="1"/>
  <c r="R3987" i="1" s="1"/>
  <c r="P3987" i="1"/>
  <c r="Q3963" i="1"/>
  <c r="R3963" i="1" s="1"/>
  <c r="P3963" i="1"/>
  <c r="P3955" i="1"/>
  <c r="Q3955" i="1"/>
  <c r="R3955" i="1" s="1"/>
  <c r="Q3947" i="1"/>
  <c r="R3947" i="1" s="1"/>
  <c r="P3947" i="1"/>
  <c r="Q3919" i="1"/>
  <c r="R3919" i="1" s="1"/>
  <c r="P3919" i="1"/>
  <c r="Q3915" i="1"/>
  <c r="R3915" i="1" s="1"/>
  <c r="P3915" i="1"/>
  <c r="Q3899" i="1"/>
  <c r="R3899" i="1" s="1"/>
  <c r="P3899" i="1"/>
  <c r="Q3883" i="1"/>
  <c r="R3883" i="1" s="1"/>
  <c r="P3883" i="1"/>
  <c r="Q3879" i="1"/>
  <c r="R3879" i="1" s="1"/>
  <c r="P3879" i="1"/>
  <c r="Q3847" i="1"/>
  <c r="R3847" i="1" s="1"/>
  <c r="P3847" i="1"/>
  <c r="Q3827" i="1"/>
  <c r="R3827" i="1" s="1"/>
  <c r="P3827" i="1"/>
  <c r="P3819" i="1"/>
  <c r="Q3819" i="1"/>
  <c r="R3819" i="1" s="1"/>
  <c r="Q3815" i="1"/>
  <c r="R3815" i="1" s="1"/>
  <c r="P3815" i="1"/>
  <c r="Q3807" i="1"/>
  <c r="R3807" i="1" s="1"/>
  <c r="P3807" i="1"/>
  <c r="Q3799" i="1"/>
  <c r="R3799" i="1" s="1"/>
  <c r="P3799" i="1"/>
  <c r="Q3795" i="1"/>
  <c r="R3795" i="1" s="1"/>
  <c r="P3795" i="1"/>
  <c r="Q3787" i="1"/>
  <c r="R3787" i="1" s="1"/>
  <c r="P3787" i="1"/>
  <c r="Q3775" i="1"/>
  <c r="R3775" i="1" s="1"/>
  <c r="P3775" i="1"/>
  <c r="P3747" i="1"/>
  <c r="Q3747" i="1"/>
  <c r="R3747" i="1" s="1"/>
  <c r="Q3715" i="1"/>
  <c r="R3715" i="1" s="1"/>
  <c r="P3715" i="1"/>
  <c r="P3707" i="1"/>
  <c r="Q3707" i="1"/>
  <c r="R3707" i="1" s="1"/>
  <c r="Q3679" i="1"/>
  <c r="R3679" i="1" s="1"/>
  <c r="P3679" i="1"/>
  <c r="Q3667" i="1"/>
  <c r="R3667" i="1" s="1"/>
  <c r="P3667" i="1"/>
  <c r="Q3643" i="1"/>
  <c r="R3643" i="1" s="1"/>
  <c r="P3643" i="1"/>
  <c r="Q3603" i="1"/>
  <c r="R3603" i="1" s="1"/>
  <c r="P3603" i="1"/>
  <c r="P3587" i="1"/>
  <c r="Q3587" i="1"/>
  <c r="R3587" i="1" s="1"/>
  <c r="Q3583" i="1"/>
  <c r="R3583" i="1" s="1"/>
  <c r="P3583" i="1"/>
  <c r="Q3575" i="1"/>
  <c r="R3575" i="1" s="1"/>
  <c r="P3575" i="1"/>
  <c r="P3547" i="1"/>
  <c r="Q3547" i="1"/>
  <c r="R3547" i="1" s="1"/>
  <c r="Q3527" i="1"/>
  <c r="R3527" i="1" s="1"/>
  <c r="P3527" i="1"/>
  <c r="Q3507" i="1"/>
  <c r="R3507" i="1" s="1"/>
  <c r="P3507" i="1"/>
  <c r="Q3463" i="1"/>
  <c r="R3463" i="1" s="1"/>
  <c r="P3463" i="1"/>
  <c r="Q3459" i="1"/>
  <c r="R3459" i="1" s="1"/>
  <c r="P3459" i="1"/>
  <c r="Q3447" i="1"/>
  <c r="R3447" i="1" s="1"/>
  <c r="P3447" i="1"/>
  <c r="Q3427" i="1"/>
  <c r="R3427" i="1" s="1"/>
  <c r="P3427" i="1"/>
  <c r="Q3423" i="1"/>
  <c r="R3423" i="1" s="1"/>
  <c r="P3423" i="1"/>
  <c r="Q3415" i="1"/>
  <c r="R3415" i="1" s="1"/>
  <c r="P3415" i="1"/>
  <c r="Q3383" i="1"/>
  <c r="R3383" i="1" s="1"/>
  <c r="P3383" i="1"/>
  <c r="Q3379" i="1"/>
  <c r="R3379" i="1" s="1"/>
  <c r="P3379" i="1"/>
  <c r="Q3351" i="1"/>
  <c r="R3351" i="1" s="1"/>
  <c r="P3351" i="1"/>
  <c r="Q3287" i="1"/>
  <c r="R3287" i="1" s="1"/>
  <c r="P3287" i="1"/>
  <c r="P3263" i="1"/>
  <c r="Q3263" i="1"/>
  <c r="R3263" i="1" s="1"/>
  <c r="Q3255" i="1"/>
  <c r="R3255" i="1" s="1"/>
  <c r="P3255" i="1"/>
  <c r="Q3099" i="1"/>
  <c r="R3099" i="1" s="1"/>
  <c r="P3099" i="1"/>
  <c r="Q3095" i="1"/>
  <c r="R3095" i="1" s="1"/>
  <c r="P3095" i="1"/>
  <c r="Q3091" i="1"/>
  <c r="R3091" i="1" s="1"/>
  <c r="P3091" i="1"/>
  <c r="Q3071" i="1"/>
  <c r="R3071" i="1" s="1"/>
  <c r="P3071" i="1"/>
  <c r="Q2999" i="1"/>
  <c r="R2999" i="1" s="1"/>
  <c r="P2999" i="1"/>
  <c r="Q2995" i="1"/>
  <c r="R2995" i="1" s="1"/>
  <c r="P2995" i="1"/>
  <c r="Q2967" i="1"/>
  <c r="R2967" i="1" s="1"/>
  <c r="P2967" i="1"/>
  <c r="Q2935" i="1"/>
  <c r="R2935" i="1" s="1"/>
  <c r="P2935" i="1"/>
  <c r="Q2931" i="1"/>
  <c r="R2931" i="1" s="1"/>
  <c r="P2931" i="1"/>
  <c r="Q2907" i="1"/>
  <c r="R2907" i="1" s="1"/>
  <c r="P2907" i="1"/>
  <c r="Q2903" i="1"/>
  <c r="R2903" i="1" s="1"/>
  <c r="P2903" i="1"/>
  <c r="Q2899" i="1"/>
  <c r="R2899" i="1" s="1"/>
  <c r="P2899" i="1"/>
  <c r="Q2879" i="1"/>
  <c r="R2879" i="1" s="1"/>
  <c r="P2879" i="1"/>
  <c r="Q2871" i="1"/>
  <c r="R2871" i="1" s="1"/>
  <c r="P2871" i="1"/>
  <c r="Q2839" i="1"/>
  <c r="R2839" i="1" s="1"/>
  <c r="P2839" i="1"/>
  <c r="Q2803" i="1"/>
  <c r="R2803" i="1" s="1"/>
  <c r="P2803" i="1"/>
  <c r="Q2739" i="1"/>
  <c r="R2739" i="1" s="1"/>
  <c r="P2739" i="1"/>
  <c r="Q2711" i="1"/>
  <c r="R2711" i="1" s="1"/>
  <c r="P2711" i="1"/>
  <c r="Q2707" i="1"/>
  <c r="R2707" i="1" s="1"/>
  <c r="P2707" i="1"/>
  <c r="Q2679" i="1"/>
  <c r="R2679" i="1" s="1"/>
  <c r="P2679" i="1"/>
  <c r="Q2675" i="1"/>
  <c r="R2675" i="1" s="1"/>
  <c r="P2675" i="1"/>
  <c r="Q2615" i="1"/>
  <c r="R2615" i="1" s="1"/>
  <c r="P2615" i="1"/>
  <c r="Q2611" i="1"/>
  <c r="R2611" i="1" s="1"/>
  <c r="P2611" i="1"/>
  <c r="Q2559" i="1"/>
  <c r="R2559" i="1" s="1"/>
  <c r="P2559" i="1"/>
  <c r="Q2495" i="1"/>
  <c r="R2495" i="1" s="1"/>
  <c r="P2495" i="1"/>
  <c r="Q2487" i="1"/>
  <c r="R2487" i="1" s="1"/>
  <c r="P2487" i="1"/>
  <c r="Q2483" i="1"/>
  <c r="R2483" i="1" s="1"/>
  <c r="P2483" i="1"/>
  <c r="Q2423" i="1"/>
  <c r="R2423" i="1" s="1"/>
  <c r="P2423" i="1"/>
  <c r="Q2419" i="1"/>
  <c r="R2419" i="1" s="1"/>
  <c r="P2419" i="1"/>
  <c r="Q2391" i="1"/>
  <c r="R2391" i="1" s="1"/>
  <c r="P2391" i="1"/>
  <c r="Q2367" i="1"/>
  <c r="R2367" i="1" s="1"/>
  <c r="P2367" i="1"/>
  <c r="Q2331" i="1"/>
  <c r="R2331" i="1" s="1"/>
  <c r="P2331" i="1"/>
  <c r="Q2323" i="1"/>
  <c r="R2323" i="1" s="1"/>
  <c r="P2323" i="1"/>
  <c r="Q2291" i="1"/>
  <c r="R2291" i="1" s="1"/>
  <c r="P2291" i="1"/>
  <c r="Q2267" i="1"/>
  <c r="R2267" i="1" s="1"/>
  <c r="P2267" i="1"/>
  <c r="Q2263" i="1"/>
  <c r="R2263" i="1" s="1"/>
  <c r="P2263" i="1"/>
  <c r="Q2259" i="1"/>
  <c r="R2259" i="1" s="1"/>
  <c r="P2259" i="1"/>
  <c r="Q2239" i="1"/>
  <c r="R2239" i="1" s="1"/>
  <c r="P2239" i="1"/>
  <c r="Q2211" i="1"/>
  <c r="R2211" i="1" s="1"/>
  <c r="P2211" i="1"/>
  <c r="Q2207" i="1"/>
  <c r="R2207" i="1" s="1"/>
  <c r="P2207" i="1"/>
  <c r="Q2191" i="1"/>
  <c r="R2191" i="1" s="1"/>
  <c r="P2191" i="1"/>
  <c r="Q2175" i="1"/>
  <c r="R2175" i="1" s="1"/>
  <c r="P2175" i="1"/>
  <c r="Q2143" i="1"/>
  <c r="R2143" i="1" s="1"/>
  <c r="P2143" i="1"/>
  <c r="Q2131" i="1"/>
  <c r="R2131" i="1" s="1"/>
  <c r="P2131" i="1"/>
  <c r="Q2119" i="1"/>
  <c r="R2119" i="1" s="1"/>
  <c r="P2119" i="1"/>
  <c r="Q2099" i="1"/>
  <c r="R2099" i="1" s="1"/>
  <c r="P2099" i="1"/>
  <c r="Q2067" i="1"/>
  <c r="R2067" i="1" s="1"/>
  <c r="P2067" i="1"/>
  <c r="Q2055" i="1"/>
  <c r="R2055" i="1" s="1"/>
  <c r="P2055" i="1"/>
  <c r="Q2027" i="1"/>
  <c r="R2027" i="1" s="1"/>
  <c r="P2027" i="1"/>
  <c r="Q2023" i="1"/>
  <c r="R2023" i="1" s="1"/>
  <c r="P2023" i="1"/>
  <c r="Q1991" i="1"/>
  <c r="R1991" i="1" s="1"/>
  <c r="P1991" i="1"/>
  <c r="Q1971" i="1"/>
  <c r="R1971" i="1" s="1"/>
  <c r="P1971" i="1"/>
  <c r="Q1899" i="1"/>
  <c r="R1899" i="1" s="1"/>
  <c r="P1899" i="1"/>
  <c r="Q1895" i="1"/>
  <c r="R1895" i="1" s="1"/>
  <c r="P1895" i="1"/>
  <c r="Q1843" i="1"/>
  <c r="R1843" i="1" s="1"/>
  <c r="P1843" i="1"/>
  <c r="Q1823" i="1"/>
  <c r="R1823" i="1" s="1"/>
  <c r="P1823" i="1"/>
  <c r="P1811" i="1"/>
  <c r="Q1811" i="1"/>
  <c r="R1811" i="1" s="1"/>
  <c r="Q1799" i="1"/>
  <c r="R1799" i="1" s="1"/>
  <c r="P1799" i="1"/>
  <c r="Q1779" i="1"/>
  <c r="R1779" i="1" s="1"/>
  <c r="P1779" i="1"/>
  <c r="Q1759" i="1"/>
  <c r="R1759" i="1" s="1"/>
  <c r="P1759" i="1"/>
  <c r="Q1747" i="1"/>
  <c r="R1747" i="1" s="1"/>
  <c r="P1747" i="1"/>
  <c r="Q1735" i="1"/>
  <c r="R1735" i="1" s="1"/>
  <c r="P1735" i="1"/>
  <c r="Q1707" i="1"/>
  <c r="R1707" i="1" s="1"/>
  <c r="P1707" i="1"/>
  <c r="Q1703" i="1"/>
  <c r="R1703" i="1" s="1"/>
  <c r="P1703" i="1"/>
  <c r="Q1695" i="1"/>
  <c r="R1695" i="1" s="1"/>
  <c r="P1695" i="1"/>
  <c r="Q1671" i="1"/>
  <c r="R1671" i="1" s="1"/>
  <c r="P1671" i="1"/>
  <c r="Q1643" i="1"/>
  <c r="R1643" i="1" s="1"/>
  <c r="P1643" i="1"/>
  <c r="Q1639" i="1"/>
  <c r="R1639" i="1" s="1"/>
  <c r="P1639" i="1"/>
  <c r="Q1619" i="1"/>
  <c r="R1619" i="1" s="1"/>
  <c r="P1619" i="1"/>
  <c r="Q1587" i="1"/>
  <c r="R1587" i="1" s="1"/>
  <c r="P1587" i="1"/>
  <c r="Q1579" i="1"/>
  <c r="R1579" i="1" s="1"/>
  <c r="P1579" i="1"/>
  <c r="Q1575" i="1"/>
  <c r="R1575" i="1" s="1"/>
  <c r="P1575" i="1"/>
  <c r="Q1567" i="1"/>
  <c r="R1567" i="1" s="1"/>
  <c r="P1567" i="1"/>
  <c r="Q1555" i="1"/>
  <c r="R1555" i="1" s="1"/>
  <c r="P1555" i="1"/>
  <c r="Q1543" i="1"/>
  <c r="R1543" i="1" s="1"/>
  <c r="P1543" i="1"/>
  <c r="Q1523" i="1"/>
  <c r="R1523" i="1" s="1"/>
  <c r="P1523" i="1"/>
  <c r="Q1503" i="1"/>
  <c r="R1503" i="1" s="1"/>
  <c r="P1503" i="1"/>
  <c r="Q1491" i="1"/>
  <c r="R1491" i="1" s="1"/>
  <c r="P1491" i="1"/>
  <c r="Q1479" i="1"/>
  <c r="R1479" i="1" s="1"/>
  <c r="P1479" i="1"/>
  <c r="Q1459" i="1"/>
  <c r="R1459" i="1" s="1"/>
  <c r="P1459" i="1"/>
  <c r="Q1439" i="1"/>
  <c r="R1439" i="1" s="1"/>
  <c r="P1439" i="1"/>
  <c r="Q1415" i="1"/>
  <c r="R1415" i="1" s="1"/>
  <c r="P1415" i="1"/>
  <c r="Q1395" i="1"/>
  <c r="R1395" i="1" s="1"/>
  <c r="P1395" i="1"/>
  <c r="Q1387" i="1"/>
  <c r="R1387" i="1" s="1"/>
  <c r="P1387" i="1"/>
  <c r="Q1383" i="1"/>
  <c r="R1383" i="1" s="1"/>
  <c r="P1383" i="1"/>
  <c r="Q1331" i="1"/>
  <c r="R1331" i="1" s="1"/>
  <c r="P1331" i="1"/>
  <c r="Q1323" i="1"/>
  <c r="R1323" i="1" s="1"/>
  <c r="P1323" i="1"/>
  <c r="Q1319" i="1"/>
  <c r="R1319" i="1" s="1"/>
  <c r="P1319" i="1"/>
  <c r="Q1267" i="1"/>
  <c r="R1267" i="1" s="1"/>
  <c r="P1267" i="1"/>
  <c r="Q1247" i="1"/>
  <c r="R1247" i="1" s="1"/>
  <c r="P1247" i="1"/>
  <c r="Q1235" i="1"/>
  <c r="R1235" i="1" s="1"/>
  <c r="P1235" i="1"/>
  <c r="Q1223" i="1"/>
  <c r="R1223" i="1" s="1"/>
  <c r="P1223" i="1"/>
  <c r="Q1191" i="1"/>
  <c r="R1191" i="1" s="1"/>
  <c r="P1191" i="1"/>
  <c r="Q1131" i="1"/>
  <c r="R1131" i="1" s="1"/>
  <c r="P1131" i="1"/>
  <c r="Q1127" i="1"/>
  <c r="R1127" i="1" s="1"/>
  <c r="P1127" i="1"/>
  <c r="Q1119" i="1"/>
  <c r="R1119" i="1" s="1"/>
  <c r="P1119" i="1"/>
  <c r="Q1095" i="1"/>
  <c r="R1095" i="1" s="1"/>
  <c r="P1095" i="1"/>
  <c r="Q1063" i="1"/>
  <c r="R1063" i="1" s="1"/>
  <c r="P1063" i="1"/>
  <c r="Q1031" i="1"/>
  <c r="R1031" i="1" s="1"/>
  <c r="P1031" i="1"/>
  <c r="Q1011" i="1"/>
  <c r="R1011" i="1" s="1"/>
  <c r="P1011" i="1"/>
  <c r="Q1003" i="1"/>
  <c r="R1003" i="1" s="1"/>
  <c r="P1003" i="1"/>
  <c r="Q947" i="1"/>
  <c r="R947" i="1" s="1"/>
  <c r="P947" i="1"/>
  <c r="Q927" i="1"/>
  <c r="R927" i="1" s="1"/>
  <c r="P927" i="1"/>
  <c r="Q915" i="1"/>
  <c r="R915" i="1" s="1"/>
  <c r="P915" i="1"/>
  <c r="Q903" i="1"/>
  <c r="R903" i="1" s="1"/>
  <c r="P903" i="1"/>
  <c r="Q883" i="1"/>
  <c r="R883" i="1" s="1"/>
  <c r="P883" i="1"/>
  <c r="Q851" i="1"/>
  <c r="R851" i="1" s="1"/>
  <c r="P851" i="1"/>
  <c r="Q839" i="1"/>
  <c r="R839" i="1" s="1"/>
  <c r="P839" i="1"/>
  <c r="Q819" i="1"/>
  <c r="R819" i="1" s="1"/>
  <c r="P819" i="1"/>
  <c r="Q811" i="1"/>
  <c r="R811" i="1" s="1"/>
  <c r="P811" i="1"/>
  <c r="Q807" i="1"/>
  <c r="R807" i="1" s="1"/>
  <c r="P807" i="1"/>
  <c r="Q799" i="1"/>
  <c r="R799" i="1" s="1"/>
  <c r="P799" i="1"/>
  <c r="Q787" i="1"/>
  <c r="R787" i="1" s="1"/>
  <c r="P787" i="1"/>
  <c r="Q775" i="1"/>
  <c r="R775" i="1" s="1"/>
  <c r="P775" i="1"/>
  <c r="Q755" i="1"/>
  <c r="R755" i="1" s="1"/>
  <c r="P755" i="1"/>
  <c r="Q747" i="1"/>
  <c r="R747" i="1" s="1"/>
  <c r="P747" i="1"/>
  <c r="Q743" i="1"/>
  <c r="R743" i="1" s="1"/>
  <c r="P743" i="1"/>
  <c r="Q735" i="1"/>
  <c r="R735" i="1" s="1"/>
  <c r="P735" i="1"/>
  <c r="Q723" i="1"/>
  <c r="R723" i="1" s="1"/>
  <c r="P723" i="1"/>
  <c r="Q711" i="1"/>
  <c r="R711" i="1" s="1"/>
  <c r="P711" i="1"/>
  <c r="Q691" i="1"/>
  <c r="R691" i="1" s="1"/>
  <c r="P691" i="1"/>
  <c r="Q683" i="1"/>
  <c r="R683" i="1" s="1"/>
  <c r="P683" i="1"/>
  <c r="Q679" i="1"/>
  <c r="R679" i="1" s="1"/>
  <c r="P679" i="1"/>
  <c r="Q671" i="1"/>
  <c r="R671" i="1" s="1"/>
  <c r="P671" i="1"/>
  <c r="Q659" i="1"/>
  <c r="R659" i="1" s="1"/>
  <c r="P659" i="1"/>
  <c r="Q647" i="1"/>
  <c r="R647" i="1" s="1"/>
  <c r="P647" i="1"/>
  <c r="Q627" i="1"/>
  <c r="R627" i="1" s="1"/>
  <c r="P627" i="1"/>
  <c r="Q619" i="1"/>
  <c r="R619" i="1" s="1"/>
  <c r="P619" i="1"/>
  <c r="Q615" i="1"/>
  <c r="R615" i="1" s="1"/>
  <c r="P615" i="1"/>
  <c r="Q607" i="1"/>
  <c r="R607" i="1" s="1"/>
  <c r="P607" i="1"/>
  <c r="Q603" i="1"/>
  <c r="R603" i="1" s="1"/>
  <c r="P603" i="1"/>
  <c r="Q599" i="1"/>
  <c r="R599" i="1" s="1"/>
  <c r="P599" i="1"/>
  <c r="Q595" i="1"/>
  <c r="R595" i="1" s="1"/>
  <c r="P595" i="1"/>
  <c r="Q591" i="1"/>
  <c r="R591" i="1" s="1"/>
  <c r="P591" i="1"/>
  <c r="Q587" i="1"/>
  <c r="R587" i="1" s="1"/>
  <c r="P587" i="1"/>
  <c r="Q579" i="1"/>
  <c r="R579" i="1" s="1"/>
  <c r="P579" i="1"/>
  <c r="Q575" i="1"/>
  <c r="R575" i="1" s="1"/>
  <c r="P575" i="1"/>
  <c r="Q571" i="1"/>
  <c r="R571" i="1" s="1"/>
  <c r="P571" i="1"/>
  <c r="Q567" i="1"/>
  <c r="R567" i="1" s="1"/>
  <c r="P567" i="1"/>
  <c r="Q563" i="1"/>
  <c r="R563" i="1" s="1"/>
  <c r="P563" i="1"/>
  <c r="Q547" i="1"/>
  <c r="R547" i="1" s="1"/>
  <c r="P547" i="1"/>
  <c r="Q539" i="1"/>
  <c r="R539" i="1" s="1"/>
  <c r="P539" i="1"/>
  <c r="Q535" i="1"/>
  <c r="R535" i="1" s="1"/>
  <c r="P535" i="1"/>
  <c r="Q531" i="1"/>
  <c r="R531" i="1" s="1"/>
  <c r="P531" i="1"/>
  <c r="Q527" i="1"/>
  <c r="R527" i="1" s="1"/>
  <c r="P527" i="1"/>
  <c r="Q519" i="1"/>
  <c r="R519" i="1" s="1"/>
  <c r="P519" i="1"/>
  <c r="Q511" i="1"/>
  <c r="R511" i="1" s="1"/>
  <c r="P511" i="1"/>
  <c r="Q503" i="1"/>
  <c r="R503" i="1" s="1"/>
  <c r="P503" i="1"/>
  <c r="Q499" i="1"/>
  <c r="R499" i="1" s="1"/>
  <c r="P499" i="1"/>
  <c r="Q491" i="1"/>
  <c r="R491" i="1" s="1"/>
  <c r="P491" i="1"/>
  <c r="Q483" i="1"/>
  <c r="R483" i="1" s="1"/>
  <c r="P483" i="1"/>
  <c r="Q475" i="1"/>
  <c r="R475" i="1" s="1"/>
  <c r="P475" i="1"/>
  <c r="Q471" i="1"/>
  <c r="R471" i="1" s="1"/>
  <c r="P471" i="1"/>
  <c r="Q467" i="1"/>
  <c r="R467" i="1" s="1"/>
  <c r="P467" i="1"/>
  <c r="Q447" i="1"/>
  <c r="R447" i="1" s="1"/>
  <c r="P447" i="1"/>
  <c r="Q439" i="1"/>
  <c r="R439" i="1" s="1"/>
  <c r="P439" i="1"/>
  <c r="Q435" i="1"/>
  <c r="R435" i="1" s="1"/>
  <c r="P435" i="1"/>
  <c r="Q431" i="1"/>
  <c r="R431" i="1" s="1"/>
  <c r="P431" i="1"/>
  <c r="Q415" i="1"/>
  <c r="R415" i="1" s="1"/>
  <c r="P415" i="1"/>
  <c r="Q411" i="1"/>
  <c r="R411" i="1" s="1"/>
  <c r="P411" i="1"/>
  <c r="Q407" i="1"/>
  <c r="R407" i="1" s="1"/>
  <c r="P407" i="1"/>
  <c r="Q403" i="1"/>
  <c r="R403" i="1" s="1"/>
  <c r="P403" i="1"/>
  <c r="Q387" i="1"/>
  <c r="R387" i="1" s="1"/>
  <c r="P387" i="1"/>
  <c r="Q383" i="1"/>
  <c r="R383" i="1" s="1"/>
  <c r="P383" i="1"/>
  <c r="Q375" i="1"/>
  <c r="R375" i="1" s="1"/>
  <c r="P375" i="1"/>
  <c r="Q371" i="1"/>
  <c r="R371" i="1" s="1"/>
  <c r="P371" i="1"/>
  <c r="Q367" i="1"/>
  <c r="R367" i="1" s="1"/>
  <c r="P367" i="1"/>
  <c r="Q359" i="1"/>
  <c r="R359" i="1" s="1"/>
  <c r="P359" i="1"/>
  <c r="Q351" i="1"/>
  <c r="R351" i="1" s="1"/>
  <c r="P351" i="1"/>
  <c r="Q347" i="1"/>
  <c r="R347" i="1" s="1"/>
  <c r="P347" i="1"/>
  <c r="Q343" i="1"/>
  <c r="R343" i="1" s="1"/>
  <c r="P343" i="1"/>
  <c r="Q339" i="1"/>
  <c r="R339" i="1" s="1"/>
  <c r="P339" i="1"/>
  <c r="Q331" i="1"/>
  <c r="R331" i="1" s="1"/>
  <c r="P331" i="1"/>
  <c r="Q327" i="1"/>
  <c r="R327" i="1" s="1"/>
  <c r="P327" i="1"/>
  <c r="Q323" i="1"/>
  <c r="R323" i="1" s="1"/>
  <c r="P323" i="1"/>
  <c r="Q319" i="1"/>
  <c r="R319" i="1" s="1"/>
  <c r="P319" i="1"/>
  <c r="Q315" i="1"/>
  <c r="R315" i="1" s="1"/>
  <c r="P315" i="1"/>
  <c r="Q311" i="1"/>
  <c r="R311" i="1" s="1"/>
  <c r="P311" i="1"/>
  <c r="Q307" i="1"/>
  <c r="R307" i="1" s="1"/>
  <c r="P307" i="1"/>
  <c r="Q299" i="1"/>
  <c r="R299" i="1" s="1"/>
  <c r="P299" i="1"/>
  <c r="Q283" i="1"/>
  <c r="R283" i="1" s="1"/>
  <c r="P283" i="1"/>
  <c r="Q279" i="1"/>
  <c r="R279" i="1" s="1"/>
  <c r="P279" i="1"/>
  <c r="Q275" i="1"/>
  <c r="R275" i="1" s="1"/>
  <c r="P275" i="1"/>
  <c r="Q271" i="1"/>
  <c r="R271" i="1" s="1"/>
  <c r="P271" i="1"/>
  <c r="Q263" i="1"/>
  <c r="R263" i="1" s="1"/>
  <c r="P263" i="1"/>
  <c r="Q255" i="1"/>
  <c r="R255" i="1" s="1"/>
  <c r="P255" i="1"/>
  <c r="Q247" i="1"/>
  <c r="R247" i="1" s="1"/>
  <c r="P247" i="1"/>
  <c r="Q243" i="1"/>
  <c r="R243" i="1" s="1"/>
  <c r="P243" i="1"/>
  <c r="Q235" i="1"/>
  <c r="R235" i="1" s="1"/>
  <c r="P235" i="1"/>
  <c r="Q227" i="1"/>
  <c r="R227" i="1" s="1"/>
  <c r="P227" i="1"/>
  <c r="Q219" i="1"/>
  <c r="R219" i="1" s="1"/>
  <c r="P219" i="1"/>
  <c r="Q215" i="1"/>
  <c r="R215" i="1" s="1"/>
  <c r="P215" i="1"/>
  <c r="Q211" i="1"/>
  <c r="R211" i="1" s="1"/>
  <c r="P211" i="1"/>
  <c r="Q191" i="1"/>
  <c r="R191" i="1" s="1"/>
  <c r="P191" i="1"/>
  <c r="Q183" i="1"/>
  <c r="R183" i="1" s="1"/>
  <c r="P183" i="1"/>
  <c r="Q179" i="1"/>
  <c r="R179" i="1" s="1"/>
  <c r="P179" i="1"/>
  <c r="Q167" i="1"/>
  <c r="R167" i="1" s="1"/>
  <c r="P167" i="1"/>
  <c r="Q155" i="1"/>
  <c r="R155" i="1" s="1"/>
  <c r="P155" i="1"/>
  <c r="Q151" i="1"/>
  <c r="R151" i="1" s="1"/>
  <c r="P151" i="1"/>
  <c r="Q147" i="1"/>
  <c r="R147" i="1" s="1"/>
  <c r="P147" i="1"/>
  <c r="Q139" i="1"/>
  <c r="R139" i="1" s="1"/>
  <c r="P139" i="1"/>
  <c r="Q127" i="1"/>
  <c r="R127" i="1" s="1"/>
  <c r="P127" i="1"/>
  <c r="Q123" i="1"/>
  <c r="R123" i="1" s="1"/>
  <c r="P123" i="1"/>
  <c r="Q119" i="1"/>
  <c r="R119" i="1" s="1"/>
  <c r="P119" i="1"/>
  <c r="Q115" i="1"/>
  <c r="R115" i="1" s="1"/>
  <c r="P115" i="1"/>
  <c r="Q111" i="1"/>
  <c r="R111" i="1" s="1"/>
  <c r="P111" i="1"/>
  <c r="Q103" i="1"/>
  <c r="R103" i="1" s="1"/>
  <c r="P103" i="1"/>
  <c r="Q95" i="1"/>
  <c r="R95" i="1" s="1"/>
  <c r="P95" i="1"/>
  <c r="Q91" i="1"/>
  <c r="R91" i="1" s="1"/>
  <c r="P91" i="1"/>
  <c r="Q87" i="1"/>
  <c r="R87" i="1" s="1"/>
  <c r="P87" i="1"/>
  <c r="Q83" i="1"/>
  <c r="R83" i="1" s="1"/>
  <c r="P83" i="1"/>
  <c r="Q79" i="1"/>
  <c r="R79" i="1" s="1"/>
  <c r="P79" i="1"/>
  <c r="Q75" i="1"/>
  <c r="R75" i="1" s="1"/>
  <c r="P75" i="1"/>
  <c r="Q67" i="1"/>
  <c r="R67" i="1" s="1"/>
  <c r="P67" i="1"/>
  <c r="Q63" i="1"/>
  <c r="R63" i="1" s="1"/>
  <c r="P63" i="1"/>
  <c r="Q59" i="1"/>
  <c r="R59" i="1" s="1"/>
  <c r="P59" i="1"/>
  <c r="Q55" i="1"/>
  <c r="R55" i="1" s="1"/>
  <c r="P55" i="1"/>
  <c r="Q51" i="1"/>
  <c r="R51" i="1" s="1"/>
  <c r="P51" i="1"/>
  <c r="Q35" i="1"/>
  <c r="R35" i="1" s="1"/>
  <c r="P35" i="1"/>
  <c r="Q27" i="1"/>
  <c r="R27" i="1" s="1"/>
  <c r="P27" i="1"/>
  <c r="Q23" i="1"/>
  <c r="R23" i="1" s="1"/>
  <c r="P23" i="1"/>
  <c r="Q19" i="1"/>
  <c r="R19" i="1" s="1"/>
  <c r="P19" i="1"/>
  <c r="Q15" i="1"/>
  <c r="R15" i="1" s="1"/>
  <c r="P15" i="1"/>
  <c r="Q7" i="1"/>
  <c r="R7" i="1" s="1"/>
  <c r="P7" i="1"/>
  <c r="P4089" i="1"/>
  <c r="P4077" i="1"/>
  <c r="P4064" i="1"/>
  <c r="P4052" i="1"/>
  <c r="P4025" i="1"/>
  <c r="P3988" i="1"/>
  <c r="P3961" i="1"/>
  <c r="P3949" i="1"/>
  <c r="P3936" i="1"/>
  <c r="P3924" i="1"/>
  <c r="P3897" i="1"/>
  <c r="P3885" i="1"/>
  <c r="P3872" i="1"/>
  <c r="P3860" i="1"/>
  <c r="P3833" i="1"/>
  <c r="P3821" i="1"/>
  <c r="P3808" i="1"/>
  <c r="P3796" i="1"/>
  <c r="P3769" i="1"/>
  <c r="P3757" i="1"/>
  <c r="P3744" i="1"/>
  <c r="P3705" i="1"/>
  <c r="P3693" i="1"/>
  <c r="P3680" i="1"/>
  <c r="P3641" i="1"/>
  <c r="P3629" i="1"/>
  <c r="P3616" i="1"/>
  <c r="P3604" i="1"/>
  <c r="P3577" i="1"/>
  <c r="P3565" i="1"/>
  <c r="P3552" i="1"/>
  <c r="P3540" i="1"/>
  <c r="P3513" i="1"/>
  <c r="P3501" i="1"/>
  <c r="P3488" i="1"/>
  <c r="P3476" i="1"/>
  <c r="P3449" i="1"/>
  <c r="P3437" i="1"/>
  <c r="P3424" i="1"/>
  <c r="P3412" i="1"/>
  <c r="P3396" i="1"/>
  <c r="P3367" i="1"/>
  <c r="P3352" i="1"/>
  <c r="P3308" i="1"/>
  <c r="P3235" i="1"/>
  <c r="P3221" i="1"/>
  <c r="P3192" i="1"/>
  <c r="P3176" i="1"/>
  <c r="P3148" i="1"/>
  <c r="P3133" i="1"/>
  <c r="P3119" i="1"/>
  <c r="P3103" i="1"/>
  <c r="P3088" i="1"/>
  <c r="P3060" i="1"/>
  <c r="P3015" i="1"/>
  <c r="P2987" i="1"/>
  <c r="P2973" i="1"/>
  <c r="P2957" i="1"/>
  <c r="P2900" i="1"/>
  <c r="P2884" i="1"/>
  <c r="P2869" i="1"/>
  <c r="P2855" i="1"/>
  <c r="P2840" i="1"/>
  <c r="P2827" i="1"/>
  <c r="P2811" i="1"/>
  <c r="P2796" i="1"/>
  <c r="P2767" i="1"/>
  <c r="P2723" i="1"/>
  <c r="P2709" i="1"/>
  <c r="P2664" i="1"/>
  <c r="P2636" i="1"/>
  <c r="P2621" i="1"/>
  <c r="P2607" i="1"/>
  <c r="P2591" i="1"/>
  <c r="P2576" i="1"/>
  <c r="P2563" i="1"/>
  <c r="P2548" i="1"/>
  <c r="P2503" i="1"/>
  <c r="P2475" i="1"/>
  <c r="P2461" i="1"/>
  <c r="P2416" i="1"/>
  <c r="P2388" i="1"/>
  <c r="P2372" i="1"/>
  <c r="P2357" i="1"/>
  <c r="P2343" i="1"/>
  <c r="P2328" i="1"/>
  <c r="P2315" i="1"/>
  <c r="P2299" i="1"/>
  <c r="P2284" i="1"/>
  <c r="P2255" i="1"/>
  <c r="P2176" i="1"/>
  <c r="P2159" i="1"/>
  <c r="P2136" i="1"/>
  <c r="P2115" i="1"/>
  <c r="P2096" i="1"/>
  <c r="P2075" i="1"/>
  <c r="P2056" i="1"/>
  <c r="P1931" i="1"/>
  <c r="P1911" i="1"/>
  <c r="P1891" i="1"/>
  <c r="P1871" i="1"/>
  <c r="P1851" i="1"/>
  <c r="P1808" i="1"/>
  <c r="P1768" i="1"/>
  <c r="P1727" i="1"/>
  <c r="P1687" i="1"/>
  <c r="P1647" i="1"/>
  <c r="P1624" i="1"/>
  <c r="P1603" i="1"/>
  <c r="P1584" i="1"/>
  <c r="P1563" i="1"/>
  <c r="P1544" i="1"/>
  <c r="P1419" i="1"/>
  <c r="P1399" i="1"/>
  <c r="P1379" i="1"/>
  <c r="P1359" i="1"/>
  <c r="P1339" i="1"/>
  <c r="P1296" i="1"/>
  <c r="P1256" i="1"/>
  <c r="P1215" i="1"/>
  <c r="P1175" i="1"/>
  <c r="P1135" i="1"/>
  <c r="P1112" i="1"/>
  <c r="P1091" i="1"/>
  <c r="P1072" i="1"/>
  <c r="P1051" i="1"/>
  <c r="P1032" i="1"/>
  <c r="P907" i="1"/>
  <c r="P887" i="1"/>
  <c r="P867" i="1"/>
  <c r="P847" i="1"/>
  <c r="P827" i="1"/>
  <c r="P784" i="1"/>
  <c r="P744" i="1"/>
  <c r="P703" i="1"/>
  <c r="P663" i="1"/>
  <c r="P623" i="1"/>
  <c r="P552" i="1"/>
  <c r="P528" i="1"/>
  <c r="P507" i="1"/>
  <c r="P459" i="1"/>
  <c r="P436" i="1"/>
  <c r="P413" i="1"/>
  <c r="P364" i="1"/>
  <c r="P341" i="1"/>
  <c r="P295" i="1"/>
  <c r="P272" i="1"/>
  <c r="P248" i="1"/>
  <c r="P223" i="1"/>
  <c r="P203" i="1"/>
  <c r="P157" i="1"/>
  <c r="P131" i="1"/>
  <c r="P107" i="1"/>
  <c r="P85" i="1"/>
  <c r="P61" i="1"/>
  <c r="P39" i="1"/>
  <c r="P13" i="1"/>
  <c r="Q3991" i="1"/>
  <c r="R3991" i="1" s="1"/>
  <c r="Q3935" i="1"/>
  <c r="R3935" i="1" s="1"/>
  <c r="Q3921" i="1"/>
  <c r="R3921" i="1" s="1"/>
  <c r="Q3895" i="1"/>
  <c r="R3895" i="1" s="1"/>
  <c r="Q3555" i="1"/>
  <c r="R3555" i="1" s="1"/>
  <c r="Q3535" i="1"/>
  <c r="R3535" i="1" s="1"/>
  <c r="Q3515" i="1"/>
  <c r="R3515" i="1" s="1"/>
  <c r="Q3473" i="1"/>
  <c r="R3473" i="1" s="1"/>
  <c r="Q3452" i="1"/>
  <c r="R3452" i="1" s="1"/>
  <c r="Q3391" i="1"/>
  <c r="R3391" i="1" s="1"/>
  <c r="Q3220" i="1"/>
  <c r="R3220" i="1" s="1"/>
  <c r="Q3172" i="1"/>
  <c r="R3172" i="1" s="1"/>
  <c r="Q2444" i="1"/>
  <c r="R2444" i="1" s="1"/>
  <c r="Q2369" i="1"/>
  <c r="R2369" i="1" s="1"/>
  <c r="Q2079" i="1"/>
  <c r="R2079" i="1" s="1"/>
  <c r="Q1824" i="1"/>
  <c r="R1824" i="1" s="1"/>
  <c r="Q1709" i="1"/>
  <c r="R1709" i="1" s="1"/>
  <c r="P3336" i="1"/>
  <c r="Q3336" i="1"/>
  <c r="R3336" i="1" s="1"/>
  <c r="Q3324" i="1"/>
  <c r="R3324" i="1" s="1"/>
  <c r="P3324" i="1"/>
  <c r="P3300" i="1"/>
  <c r="Q3300" i="1"/>
  <c r="R3300" i="1" s="1"/>
  <c r="Q3296" i="1"/>
  <c r="R3296" i="1" s="1"/>
  <c r="P3296" i="1"/>
  <c r="Q3272" i="1"/>
  <c r="R3272" i="1" s="1"/>
  <c r="P3272" i="1"/>
  <c r="Q3200" i="1"/>
  <c r="R3200" i="1" s="1"/>
  <c r="P3200" i="1"/>
  <c r="Q3168" i="1"/>
  <c r="R3168" i="1" s="1"/>
  <c r="P3168" i="1"/>
  <c r="Q3164" i="1"/>
  <c r="R3164" i="1" s="1"/>
  <c r="P3164" i="1"/>
  <c r="Q3144" i="1"/>
  <c r="R3144" i="1" s="1"/>
  <c r="P3144" i="1"/>
  <c r="Q3068" i="1"/>
  <c r="R3068" i="1" s="1"/>
  <c r="P3068" i="1"/>
  <c r="Q3016" i="1"/>
  <c r="R3016" i="1" s="1"/>
  <c r="P3016" i="1"/>
  <c r="Q2980" i="1"/>
  <c r="R2980" i="1" s="1"/>
  <c r="P2980" i="1"/>
  <c r="Q2976" i="1"/>
  <c r="R2976" i="1" s="1"/>
  <c r="P2976" i="1"/>
  <c r="Q2972" i="1"/>
  <c r="R2972" i="1" s="1"/>
  <c r="P2972" i="1"/>
  <c r="Q2952" i="1"/>
  <c r="R2952" i="1" s="1"/>
  <c r="P2952" i="1"/>
  <c r="Q2944" i="1"/>
  <c r="R2944" i="1" s="1"/>
  <c r="P2944" i="1"/>
  <c r="Q2940" i="1"/>
  <c r="R2940" i="1" s="1"/>
  <c r="P2940" i="1"/>
  <c r="Q2912" i="1"/>
  <c r="R2912" i="1" s="1"/>
  <c r="P2912" i="1"/>
  <c r="Q2888" i="1"/>
  <c r="R2888" i="1" s="1"/>
  <c r="P2888" i="1"/>
  <c r="Q2880" i="1"/>
  <c r="R2880" i="1" s="1"/>
  <c r="P2880" i="1"/>
  <c r="Q2876" i="1"/>
  <c r="R2876" i="1" s="1"/>
  <c r="P2876" i="1"/>
  <c r="Q2852" i="1"/>
  <c r="R2852" i="1" s="1"/>
  <c r="P2852" i="1"/>
  <c r="Q2848" i="1"/>
  <c r="R2848" i="1" s="1"/>
  <c r="P2848" i="1"/>
  <c r="Q2824" i="1"/>
  <c r="R2824" i="1" s="1"/>
  <c r="P2824" i="1"/>
  <c r="Q2780" i="1"/>
  <c r="R2780" i="1" s="1"/>
  <c r="P2780" i="1"/>
  <c r="Q2760" i="1"/>
  <c r="R2760" i="1" s="1"/>
  <c r="P2760" i="1"/>
  <c r="Q2696" i="1"/>
  <c r="R2696" i="1" s="1"/>
  <c r="P2696" i="1"/>
  <c r="Q2656" i="1"/>
  <c r="R2656" i="1" s="1"/>
  <c r="P2656" i="1"/>
  <c r="Q2592" i="1"/>
  <c r="R2592" i="1" s="1"/>
  <c r="P2592" i="1"/>
  <c r="Q2588" i="1"/>
  <c r="R2588" i="1" s="1"/>
  <c r="P2588" i="1"/>
  <c r="P2568" i="1"/>
  <c r="Q2568" i="1"/>
  <c r="R2568" i="1" s="1"/>
  <c r="Q2468" i="1"/>
  <c r="R2468" i="1" s="1"/>
  <c r="P2468" i="1"/>
  <c r="Q2464" i="1"/>
  <c r="R2464" i="1" s="1"/>
  <c r="P2464" i="1"/>
  <c r="Q2460" i="1"/>
  <c r="R2460" i="1" s="1"/>
  <c r="P2460" i="1"/>
  <c r="Q2432" i="1"/>
  <c r="R2432" i="1" s="1"/>
  <c r="P2432" i="1"/>
  <c r="Q2404" i="1"/>
  <c r="R2404" i="1" s="1"/>
  <c r="P2404" i="1"/>
  <c r="Q2400" i="1"/>
  <c r="R2400" i="1" s="1"/>
  <c r="P2400" i="1"/>
  <c r="Q2396" i="1"/>
  <c r="R2396" i="1" s="1"/>
  <c r="P2396" i="1"/>
  <c r="Q2376" i="1"/>
  <c r="R2376" i="1" s="1"/>
  <c r="P2376" i="1"/>
  <c r="Q2368" i="1"/>
  <c r="R2368" i="1" s="1"/>
  <c r="P2368" i="1"/>
  <c r="Q2336" i="1"/>
  <c r="R2336" i="1" s="1"/>
  <c r="P2336" i="1"/>
  <c r="Q2304" i="1"/>
  <c r="R2304" i="1" s="1"/>
  <c r="P2304" i="1"/>
  <c r="Q2300" i="1"/>
  <c r="R2300" i="1" s="1"/>
  <c r="P2300" i="1"/>
  <c r="Q2240" i="1"/>
  <c r="R2240" i="1" s="1"/>
  <c r="P2240" i="1"/>
  <c r="Q2236" i="1"/>
  <c r="R2236" i="1" s="1"/>
  <c r="P2236" i="1"/>
  <c r="P2180" i="1"/>
  <c r="Q2180" i="1"/>
  <c r="R2180" i="1" s="1"/>
  <c r="Q2168" i="1"/>
  <c r="R2168" i="1" s="1"/>
  <c r="P2168" i="1"/>
  <c r="Q2164" i="1"/>
  <c r="R2164" i="1" s="1"/>
  <c r="P2164" i="1"/>
  <c r="Q2116" i="1"/>
  <c r="R2116" i="1" s="1"/>
  <c r="P2116" i="1"/>
  <c r="Q2108" i="1"/>
  <c r="R2108" i="1" s="1"/>
  <c r="P2108" i="1"/>
  <c r="Q2092" i="1"/>
  <c r="R2092" i="1" s="1"/>
  <c r="P2092" i="1"/>
  <c r="Q2068" i="1"/>
  <c r="R2068" i="1" s="1"/>
  <c r="P2068" i="1"/>
  <c r="Q2052" i="1"/>
  <c r="R2052" i="1" s="1"/>
  <c r="P2052" i="1"/>
  <c r="Q2048" i="1"/>
  <c r="R2048" i="1" s="1"/>
  <c r="P2048" i="1"/>
  <c r="Q2044" i="1"/>
  <c r="R2044" i="1" s="1"/>
  <c r="P2044" i="1"/>
  <c r="Q2040" i="1"/>
  <c r="R2040" i="1" s="1"/>
  <c r="P2040" i="1"/>
  <c r="Q2036" i="1"/>
  <c r="R2036" i="1" s="1"/>
  <c r="P2036" i="1"/>
  <c r="Q2020" i="1"/>
  <c r="R2020" i="1" s="1"/>
  <c r="P2020" i="1"/>
  <c r="Q2016" i="1"/>
  <c r="R2016" i="1" s="1"/>
  <c r="P2016" i="1"/>
  <c r="Q2012" i="1"/>
  <c r="R2012" i="1" s="1"/>
  <c r="P2012" i="1"/>
  <c r="Q1996" i="1"/>
  <c r="R1996" i="1" s="1"/>
  <c r="P1996" i="1"/>
  <c r="P1964" i="1"/>
  <c r="Q1964" i="1"/>
  <c r="R1964" i="1" s="1"/>
  <c r="Q1952" i="1"/>
  <c r="R1952" i="1" s="1"/>
  <c r="P1952" i="1"/>
  <c r="P1940" i="1"/>
  <c r="Q1940" i="1"/>
  <c r="R1940" i="1" s="1"/>
  <c r="P1932" i="1"/>
  <c r="Q1932" i="1"/>
  <c r="R1932" i="1" s="1"/>
  <c r="Q1924" i="1"/>
  <c r="R1924" i="1" s="1"/>
  <c r="P1924" i="1"/>
  <c r="Q1916" i="1"/>
  <c r="R1916" i="1" s="1"/>
  <c r="P1916" i="1"/>
  <c r="Q1912" i="1"/>
  <c r="R1912" i="1" s="1"/>
  <c r="P1912" i="1"/>
  <c r="Q1908" i="1"/>
  <c r="R1908" i="1" s="1"/>
  <c r="P1908" i="1"/>
  <c r="Q1888" i="1"/>
  <c r="R1888" i="1" s="1"/>
  <c r="P1888" i="1"/>
  <c r="Q1884" i="1"/>
  <c r="R1884" i="1" s="1"/>
  <c r="P1884" i="1"/>
  <c r="Q1836" i="1"/>
  <c r="R1836" i="1" s="1"/>
  <c r="P1836" i="1"/>
  <c r="Q1792" i="1"/>
  <c r="R1792" i="1" s="1"/>
  <c r="P1792" i="1"/>
  <c r="Q1772" i="1"/>
  <c r="R1772" i="1" s="1"/>
  <c r="P1772" i="1"/>
  <c r="Q1756" i="1"/>
  <c r="R1756" i="1" s="1"/>
  <c r="P1756" i="1"/>
  <c r="Q1740" i="1"/>
  <c r="R1740" i="1" s="1"/>
  <c r="P1740" i="1"/>
  <c r="Q1732" i="1"/>
  <c r="R1732" i="1" s="1"/>
  <c r="P1732" i="1"/>
  <c r="Q1708" i="1"/>
  <c r="R1708" i="1" s="1"/>
  <c r="P1708" i="1"/>
  <c r="Q1700" i="1"/>
  <c r="R1700" i="1" s="1"/>
  <c r="P1700" i="1"/>
  <c r="Q1696" i="1"/>
  <c r="R1696" i="1" s="1"/>
  <c r="P1696" i="1"/>
  <c r="Q1684" i="1"/>
  <c r="R1684" i="1" s="1"/>
  <c r="P1684" i="1"/>
  <c r="Q1676" i="1"/>
  <c r="R1676" i="1" s="1"/>
  <c r="P1676" i="1"/>
  <c r="Q1644" i="1"/>
  <c r="R1644" i="1" s="1"/>
  <c r="P1644" i="1"/>
  <c r="Q1620" i="1"/>
  <c r="R1620" i="1" s="1"/>
  <c r="P1620" i="1"/>
  <c r="Q1612" i="1"/>
  <c r="R1612" i="1" s="1"/>
  <c r="P1612" i="1"/>
  <c r="P1580" i="1"/>
  <c r="Q1580" i="1"/>
  <c r="R1580" i="1" s="1"/>
  <c r="Q1556" i="1"/>
  <c r="R1556" i="1" s="1"/>
  <c r="P1556" i="1"/>
  <c r="Q1540" i="1"/>
  <c r="R1540" i="1" s="1"/>
  <c r="P1540" i="1"/>
  <c r="Q1536" i="1"/>
  <c r="R1536" i="1" s="1"/>
  <c r="P1536" i="1"/>
  <c r="Q1532" i="1"/>
  <c r="R1532" i="1" s="1"/>
  <c r="P1532" i="1"/>
  <c r="Q1528" i="1"/>
  <c r="R1528" i="1" s="1"/>
  <c r="P1528" i="1"/>
  <c r="Q1508" i="1"/>
  <c r="R1508" i="1" s="1"/>
  <c r="P1508" i="1"/>
  <c r="Q1492" i="1"/>
  <c r="R1492" i="1" s="1"/>
  <c r="P1492" i="1"/>
  <c r="Q1484" i="1"/>
  <c r="R1484" i="1" s="1"/>
  <c r="P1484" i="1"/>
  <c r="Q1476" i="1"/>
  <c r="R1476" i="1" s="1"/>
  <c r="P1476" i="1"/>
  <c r="Q1472" i="1"/>
  <c r="R1472" i="1" s="1"/>
  <c r="P1472" i="1"/>
  <c r="Q1468" i="1"/>
  <c r="R1468" i="1" s="1"/>
  <c r="P1468" i="1"/>
  <c r="Q1464" i="1"/>
  <c r="R1464" i="1" s="1"/>
  <c r="P1464" i="1"/>
  <c r="Q1460" i="1"/>
  <c r="R1460" i="1" s="1"/>
  <c r="P1460" i="1"/>
  <c r="Q1452" i="1"/>
  <c r="R1452" i="1" s="1"/>
  <c r="P1452" i="1"/>
  <c r="Q1444" i="1"/>
  <c r="R1444" i="1" s="1"/>
  <c r="P1444" i="1"/>
  <c r="Q1440" i="1"/>
  <c r="R1440" i="1" s="1"/>
  <c r="P1440" i="1"/>
  <c r="Q1436" i="1"/>
  <c r="R1436" i="1" s="1"/>
  <c r="P1436" i="1"/>
  <c r="Q1428" i="1"/>
  <c r="R1428" i="1" s="1"/>
  <c r="P1428" i="1"/>
  <c r="Q1420" i="1"/>
  <c r="R1420" i="1" s="1"/>
  <c r="P1420" i="1"/>
  <c r="Q1412" i="1"/>
  <c r="R1412" i="1" s="1"/>
  <c r="P1412" i="1"/>
  <c r="Q1408" i="1"/>
  <c r="R1408" i="1" s="1"/>
  <c r="P1408" i="1"/>
  <c r="Q1404" i="1"/>
  <c r="R1404" i="1" s="1"/>
  <c r="P1404" i="1"/>
  <c r="Q1400" i="1"/>
  <c r="R1400" i="1" s="1"/>
  <c r="P1400" i="1"/>
  <c r="Q1396" i="1"/>
  <c r="R1396" i="1" s="1"/>
  <c r="P1396" i="1"/>
  <c r="Q1388" i="1"/>
  <c r="R1388" i="1" s="1"/>
  <c r="P1388" i="1"/>
  <c r="Q1380" i="1"/>
  <c r="R1380" i="1" s="1"/>
  <c r="P1380" i="1"/>
  <c r="Q1376" i="1"/>
  <c r="R1376" i="1" s="1"/>
  <c r="P1376" i="1"/>
  <c r="Q1372" i="1"/>
  <c r="R1372" i="1" s="1"/>
  <c r="P1372" i="1"/>
  <c r="Q1364" i="1"/>
  <c r="R1364" i="1" s="1"/>
  <c r="P1364" i="1"/>
  <c r="Q1356" i="1"/>
  <c r="R1356" i="1" s="1"/>
  <c r="P1356" i="1"/>
  <c r="Q1348" i="1"/>
  <c r="R1348" i="1" s="1"/>
  <c r="P1348" i="1"/>
  <c r="Q1344" i="1"/>
  <c r="R1344" i="1" s="1"/>
  <c r="P1344" i="1"/>
  <c r="Q1340" i="1"/>
  <c r="R1340" i="1" s="1"/>
  <c r="P1340" i="1"/>
  <c r="Q1336" i="1"/>
  <c r="R1336" i="1" s="1"/>
  <c r="P1336" i="1"/>
  <c r="Q1332" i="1"/>
  <c r="R1332" i="1" s="1"/>
  <c r="P1332" i="1"/>
  <c r="Q1324" i="1"/>
  <c r="R1324" i="1" s="1"/>
  <c r="P1324" i="1"/>
  <c r="Q1316" i="1"/>
  <c r="R1316" i="1" s="1"/>
  <c r="P1316" i="1"/>
  <c r="P1312" i="1"/>
  <c r="Q1312" i="1"/>
  <c r="R1312" i="1" s="1"/>
  <c r="Q1308" i="1"/>
  <c r="R1308" i="1" s="1"/>
  <c r="P1308" i="1"/>
  <c r="Q1300" i="1"/>
  <c r="R1300" i="1" s="1"/>
  <c r="P1300" i="1"/>
  <c r="Q1284" i="1"/>
  <c r="R1284" i="1" s="1"/>
  <c r="P1284" i="1"/>
  <c r="Q1280" i="1"/>
  <c r="R1280" i="1" s="1"/>
  <c r="P1280" i="1"/>
  <c r="Q1276" i="1"/>
  <c r="R1276" i="1" s="1"/>
  <c r="P1276" i="1"/>
  <c r="Q1272" i="1"/>
  <c r="R1272" i="1" s="1"/>
  <c r="P1272" i="1"/>
  <c r="Q1268" i="1"/>
  <c r="R1268" i="1" s="1"/>
  <c r="P1268" i="1"/>
  <c r="Q1260" i="1"/>
  <c r="R1260" i="1" s="1"/>
  <c r="P1260" i="1"/>
  <c r="Q1252" i="1"/>
  <c r="R1252" i="1" s="1"/>
  <c r="P1252" i="1"/>
  <c r="Q1248" i="1"/>
  <c r="R1248" i="1" s="1"/>
  <c r="P1248" i="1"/>
  <c r="Q1244" i="1"/>
  <c r="R1244" i="1" s="1"/>
  <c r="P1244" i="1"/>
  <c r="Q1236" i="1"/>
  <c r="R1236" i="1" s="1"/>
  <c r="P1236" i="1"/>
  <c r="P1228" i="1"/>
  <c r="Q1228" i="1"/>
  <c r="R1228" i="1" s="1"/>
  <c r="Q1220" i="1"/>
  <c r="R1220" i="1" s="1"/>
  <c r="P1220" i="1"/>
  <c r="Q1216" i="1"/>
  <c r="R1216" i="1" s="1"/>
  <c r="P1216" i="1"/>
  <c r="Q1212" i="1"/>
  <c r="R1212" i="1" s="1"/>
  <c r="P1212" i="1"/>
  <c r="Q1208" i="1"/>
  <c r="R1208" i="1" s="1"/>
  <c r="P1208" i="1"/>
  <c r="Q1204" i="1"/>
  <c r="R1204" i="1" s="1"/>
  <c r="P1204" i="1"/>
  <c r="Q1196" i="1"/>
  <c r="R1196" i="1" s="1"/>
  <c r="P1196" i="1"/>
  <c r="Q1188" i="1"/>
  <c r="R1188" i="1" s="1"/>
  <c r="P1188" i="1"/>
  <c r="Q1184" i="1"/>
  <c r="R1184" i="1" s="1"/>
  <c r="P1184" i="1"/>
  <c r="P1180" i="1"/>
  <c r="Q1180" i="1"/>
  <c r="R1180" i="1" s="1"/>
  <c r="Q1172" i="1"/>
  <c r="R1172" i="1" s="1"/>
  <c r="P1172" i="1"/>
  <c r="Q1164" i="1"/>
  <c r="R1164" i="1" s="1"/>
  <c r="P1164" i="1"/>
  <c r="Q1156" i="1"/>
  <c r="R1156" i="1" s="1"/>
  <c r="P1156" i="1"/>
  <c r="Q1152" i="1"/>
  <c r="R1152" i="1" s="1"/>
  <c r="P1152" i="1"/>
  <c r="Q1148" i="1"/>
  <c r="R1148" i="1" s="1"/>
  <c r="P1148" i="1"/>
  <c r="Q1144" i="1"/>
  <c r="R1144" i="1" s="1"/>
  <c r="P1144" i="1"/>
  <c r="Q1140" i="1"/>
  <c r="R1140" i="1" s="1"/>
  <c r="P1140" i="1"/>
  <c r="Q1132" i="1"/>
  <c r="R1132" i="1" s="1"/>
  <c r="P1132" i="1"/>
  <c r="Q1124" i="1"/>
  <c r="R1124" i="1" s="1"/>
  <c r="P1124" i="1"/>
  <c r="Q1120" i="1"/>
  <c r="R1120" i="1" s="1"/>
  <c r="P1120" i="1"/>
  <c r="Q1116" i="1"/>
  <c r="R1116" i="1" s="1"/>
  <c r="P1116" i="1"/>
  <c r="Q1108" i="1"/>
  <c r="R1108" i="1" s="1"/>
  <c r="P1108" i="1"/>
  <c r="Q1100" i="1"/>
  <c r="R1100" i="1" s="1"/>
  <c r="P1100" i="1"/>
  <c r="Q1092" i="1"/>
  <c r="R1092" i="1" s="1"/>
  <c r="P1092" i="1"/>
  <c r="Q1088" i="1"/>
  <c r="R1088" i="1" s="1"/>
  <c r="P1088" i="1"/>
  <c r="Q1084" i="1"/>
  <c r="R1084" i="1" s="1"/>
  <c r="P1084" i="1"/>
  <c r="Q1080" i="1"/>
  <c r="R1080" i="1" s="1"/>
  <c r="P1080" i="1"/>
  <c r="Q1076" i="1"/>
  <c r="R1076" i="1" s="1"/>
  <c r="P1076" i="1"/>
  <c r="Q1060" i="1"/>
  <c r="R1060" i="1" s="1"/>
  <c r="P1060" i="1"/>
  <c r="Q1056" i="1"/>
  <c r="R1056" i="1" s="1"/>
  <c r="P1056" i="1"/>
  <c r="Q1052" i="1"/>
  <c r="R1052" i="1" s="1"/>
  <c r="P1052" i="1"/>
  <c r="Q1044" i="1"/>
  <c r="R1044" i="1" s="1"/>
  <c r="P1044" i="1"/>
  <c r="Q1024" i="1"/>
  <c r="R1024" i="1" s="1"/>
  <c r="P1024" i="1"/>
  <c r="Q1020" i="1"/>
  <c r="R1020" i="1" s="1"/>
  <c r="P1020" i="1"/>
  <c r="Q1016" i="1"/>
  <c r="R1016" i="1" s="1"/>
  <c r="P1016" i="1"/>
  <c r="Q1012" i="1"/>
  <c r="R1012" i="1" s="1"/>
  <c r="P1012" i="1"/>
  <c r="Q980" i="1"/>
  <c r="R980" i="1" s="1"/>
  <c r="P980" i="1"/>
  <c r="Q972" i="1"/>
  <c r="R972" i="1" s="1"/>
  <c r="P972" i="1"/>
  <c r="Q960" i="1"/>
  <c r="R960" i="1" s="1"/>
  <c r="P960" i="1"/>
  <c r="Q956" i="1"/>
  <c r="R956" i="1" s="1"/>
  <c r="P956" i="1"/>
  <c r="Q952" i="1"/>
  <c r="R952" i="1" s="1"/>
  <c r="P952" i="1"/>
  <c r="Q948" i="1"/>
  <c r="R948" i="1" s="1"/>
  <c r="P948" i="1"/>
  <c r="Q940" i="1"/>
  <c r="R940" i="1" s="1"/>
  <c r="P940" i="1"/>
  <c r="Q900" i="1"/>
  <c r="R900" i="1" s="1"/>
  <c r="P900" i="1"/>
  <c r="Q896" i="1"/>
  <c r="R896" i="1" s="1"/>
  <c r="P896" i="1"/>
  <c r="Q892" i="1"/>
  <c r="R892" i="1" s="1"/>
  <c r="P892" i="1"/>
  <c r="Q888" i="1"/>
  <c r="R888" i="1" s="1"/>
  <c r="P888" i="1"/>
  <c r="Q884" i="1"/>
  <c r="R884" i="1" s="1"/>
  <c r="P884" i="1"/>
  <c r="Q868" i="1"/>
  <c r="R868" i="1" s="1"/>
  <c r="P868" i="1"/>
  <c r="Q864" i="1"/>
  <c r="R864" i="1" s="1"/>
  <c r="P864" i="1"/>
  <c r="Q860" i="1"/>
  <c r="R860" i="1" s="1"/>
  <c r="P860" i="1"/>
  <c r="Q800" i="1"/>
  <c r="R800" i="1" s="1"/>
  <c r="P800" i="1"/>
  <c r="Q788" i="1"/>
  <c r="R788" i="1" s="1"/>
  <c r="P788" i="1"/>
  <c r="Q764" i="1"/>
  <c r="R764" i="1" s="1"/>
  <c r="P764" i="1"/>
  <c r="Q740" i="1"/>
  <c r="R740" i="1" s="1"/>
  <c r="P740" i="1"/>
  <c r="Q736" i="1"/>
  <c r="R736" i="1" s="1"/>
  <c r="P736" i="1"/>
  <c r="Q732" i="1"/>
  <c r="R732" i="1" s="1"/>
  <c r="P732" i="1"/>
  <c r="Q704" i="1"/>
  <c r="R704" i="1" s="1"/>
  <c r="P704" i="1"/>
  <c r="Q700" i="1"/>
  <c r="R700" i="1" s="1"/>
  <c r="P700" i="1"/>
  <c r="Q696" i="1"/>
  <c r="R696" i="1" s="1"/>
  <c r="P696" i="1"/>
  <c r="Q692" i="1"/>
  <c r="R692" i="1" s="1"/>
  <c r="P692" i="1"/>
  <c r="Q676" i="1"/>
  <c r="R676" i="1" s="1"/>
  <c r="P676" i="1"/>
  <c r="Q672" i="1"/>
  <c r="R672" i="1" s="1"/>
  <c r="P672" i="1"/>
  <c r="Q668" i="1"/>
  <c r="R668" i="1" s="1"/>
  <c r="P668" i="1"/>
  <c r="Q652" i="1"/>
  <c r="R652" i="1" s="1"/>
  <c r="P652" i="1"/>
  <c r="Q644" i="1"/>
  <c r="R644" i="1" s="1"/>
  <c r="P644" i="1"/>
  <c r="Q640" i="1"/>
  <c r="R640" i="1" s="1"/>
  <c r="P640" i="1"/>
  <c r="Q636" i="1"/>
  <c r="R636" i="1" s="1"/>
  <c r="P636" i="1"/>
  <c r="Q632" i="1"/>
  <c r="R632" i="1" s="1"/>
  <c r="P632" i="1"/>
  <c r="Q628" i="1"/>
  <c r="R628" i="1" s="1"/>
  <c r="P628" i="1"/>
  <c r="Q612" i="1"/>
  <c r="R612" i="1" s="1"/>
  <c r="P612" i="1"/>
  <c r="Q608" i="1"/>
  <c r="R608" i="1" s="1"/>
  <c r="P608" i="1"/>
  <c r="Q604" i="1"/>
  <c r="R604" i="1" s="1"/>
  <c r="P604" i="1"/>
  <c r="Q600" i="1"/>
  <c r="R600" i="1" s="1"/>
  <c r="P600" i="1"/>
  <c r="Q584" i="1"/>
  <c r="R584" i="1" s="1"/>
  <c r="P584" i="1"/>
  <c r="Q564" i="1"/>
  <c r="R564" i="1" s="1"/>
  <c r="P564" i="1"/>
  <c r="Q556" i="1"/>
  <c r="R556" i="1" s="1"/>
  <c r="P556" i="1"/>
  <c r="Q520" i="1"/>
  <c r="R520" i="1" s="1"/>
  <c r="P520" i="1"/>
  <c r="Q488" i="1"/>
  <c r="R488" i="1" s="1"/>
  <c r="P488" i="1"/>
  <c r="Q484" i="1"/>
  <c r="R484" i="1" s="1"/>
  <c r="P484" i="1"/>
  <c r="Q480" i="1"/>
  <c r="R480" i="1" s="1"/>
  <c r="P480" i="1"/>
  <c r="Q476" i="1"/>
  <c r="R476" i="1" s="1"/>
  <c r="P476" i="1"/>
  <c r="Q460" i="1"/>
  <c r="R460" i="1" s="1"/>
  <c r="P460" i="1"/>
  <c r="Q448" i="1"/>
  <c r="R448" i="1" s="1"/>
  <c r="P448" i="1"/>
  <c r="Q444" i="1"/>
  <c r="R444" i="1" s="1"/>
  <c r="P444" i="1"/>
  <c r="Q440" i="1"/>
  <c r="R440" i="1" s="1"/>
  <c r="P440" i="1"/>
  <c r="Q420" i="1"/>
  <c r="R420" i="1" s="1"/>
  <c r="P420" i="1"/>
  <c r="Q416" i="1"/>
  <c r="R416" i="1" s="1"/>
  <c r="P416" i="1"/>
  <c r="Q412" i="1"/>
  <c r="R412" i="1" s="1"/>
  <c r="P412" i="1"/>
  <c r="Q372" i="1"/>
  <c r="R372" i="1" s="1"/>
  <c r="P372" i="1"/>
  <c r="Q336" i="1"/>
  <c r="R336" i="1" s="1"/>
  <c r="P336" i="1"/>
  <c r="Q328" i="1"/>
  <c r="R328" i="1" s="1"/>
  <c r="P328" i="1"/>
  <c r="Q308" i="1"/>
  <c r="R308" i="1" s="1"/>
  <c r="P308" i="1"/>
  <c r="Q300" i="1"/>
  <c r="R300" i="1" s="1"/>
  <c r="P300" i="1"/>
  <c r="Q264" i="1"/>
  <c r="R264" i="1" s="1"/>
  <c r="P264" i="1"/>
  <c r="Q256" i="1"/>
  <c r="R256" i="1" s="1"/>
  <c r="P256" i="1"/>
  <c r="Q240" i="1"/>
  <c r="R240" i="1" s="1"/>
  <c r="P240" i="1"/>
  <c r="Q228" i="1"/>
  <c r="R228" i="1" s="1"/>
  <c r="P228" i="1"/>
  <c r="Q224" i="1"/>
  <c r="R224" i="1" s="1"/>
  <c r="P224" i="1"/>
  <c r="Q220" i="1"/>
  <c r="R220" i="1" s="1"/>
  <c r="P220" i="1"/>
  <c r="Q176" i="1"/>
  <c r="R176" i="1" s="1"/>
  <c r="P176" i="1"/>
  <c r="Q132" i="1"/>
  <c r="R132" i="1" s="1"/>
  <c r="P132" i="1"/>
  <c r="Q92" i="1"/>
  <c r="R92" i="1" s="1"/>
  <c r="P92" i="1"/>
  <c r="Q80" i="1"/>
  <c r="R80" i="1" s="1"/>
  <c r="P80" i="1"/>
  <c r="Q72" i="1"/>
  <c r="R72" i="1" s="1"/>
  <c r="P72" i="1"/>
  <c r="Q52" i="1"/>
  <c r="R52" i="1" s="1"/>
  <c r="P52" i="1"/>
  <c r="Q36" i="1"/>
  <c r="R36" i="1" s="1"/>
  <c r="P36" i="1"/>
  <c r="Q32" i="1"/>
  <c r="R32" i="1" s="1"/>
  <c r="P32" i="1"/>
  <c r="Q28" i="1"/>
  <c r="R28" i="1" s="1"/>
  <c r="P28" i="1"/>
  <c r="Q8" i="1"/>
  <c r="R8" i="1" s="1"/>
  <c r="P8" i="1"/>
  <c r="P4068" i="1"/>
  <c r="P4016" i="1"/>
  <c r="P3812" i="1"/>
  <c r="P3760" i="1"/>
  <c r="P3684" i="1"/>
  <c r="P3632" i="1"/>
  <c r="P3620" i="1"/>
  <c r="P3312" i="1"/>
  <c r="P3284" i="1"/>
  <c r="P3224" i="1"/>
  <c r="P3180" i="1"/>
  <c r="P2960" i="1"/>
  <c r="P2932" i="1"/>
  <c r="P2756" i="1"/>
  <c r="P2536" i="1"/>
  <c r="P2448" i="1"/>
  <c r="P2420" i="1"/>
  <c r="P2288" i="1"/>
  <c r="P2260" i="1"/>
  <c r="P1936" i="1"/>
  <c r="P1896" i="1"/>
  <c r="P1752" i="1"/>
  <c r="P1712" i="1"/>
  <c r="P1672" i="1"/>
  <c r="P1240" i="1"/>
  <c r="P912" i="1"/>
  <c r="P688" i="1"/>
  <c r="P648" i="1"/>
  <c r="P464" i="1"/>
  <c r="Q3884" i="1"/>
  <c r="R3884" i="1" s="1"/>
  <c r="Q3292" i="1"/>
  <c r="R3292" i="1" s="1"/>
  <c r="Q3248" i="1"/>
  <c r="R3248" i="1" s="1"/>
  <c r="Q2736" i="1"/>
  <c r="R2736" i="1" s="1"/>
  <c r="Q2312" i="1"/>
  <c r="R2312" i="1" s="1"/>
  <c r="Q1628" i="1"/>
  <c r="R1628" i="1" s="1"/>
  <c r="P4040" i="1"/>
  <c r="P4028" i="1"/>
  <c r="P3976" i="1"/>
  <c r="P3900" i="1"/>
  <c r="P3720" i="1"/>
  <c r="P3656" i="1"/>
  <c r="P3644" i="1"/>
  <c r="P3340" i="1"/>
  <c r="P3032" i="1"/>
  <c r="P2988" i="1"/>
  <c r="P2828" i="1"/>
  <c r="P2564" i="1"/>
  <c r="P2256" i="1"/>
  <c r="P2160" i="1"/>
  <c r="P1872" i="1"/>
  <c r="P1832" i="1"/>
  <c r="P1688" i="1"/>
  <c r="P1648" i="1"/>
  <c r="P1360" i="1"/>
  <c r="P1136" i="1"/>
  <c r="P848" i="1"/>
  <c r="P808" i="1"/>
  <c r="P664" i="1"/>
  <c r="P580" i="1"/>
  <c r="P532" i="1"/>
  <c r="P368" i="1"/>
  <c r="P276" i="1"/>
  <c r="P180" i="1"/>
  <c r="P112" i="1"/>
  <c r="P40" i="1"/>
  <c r="P16" i="1"/>
  <c r="Q4111" i="1"/>
  <c r="R4111" i="1" s="1"/>
  <c r="P4111" i="1"/>
  <c r="Q4107" i="1"/>
  <c r="R4107" i="1" s="1"/>
  <c r="P4107" i="1"/>
  <c r="Q4091" i="1"/>
  <c r="R4091" i="1" s="1"/>
  <c r="P4091" i="1"/>
  <c r="Q4083" i="1"/>
  <c r="R4083" i="1" s="1"/>
  <c r="P4083" i="1"/>
  <c r="Q4059" i="1"/>
  <c r="R4059" i="1" s="1"/>
  <c r="P4059" i="1"/>
  <c r="Q4047" i="1"/>
  <c r="R4047" i="1" s="1"/>
  <c r="P4047" i="1"/>
  <c r="Q4043" i="1"/>
  <c r="R4043" i="1" s="1"/>
  <c r="P4043" i="1"/>
  <c r="Q4039" i="1"/>
  <c r="R4039" i="1" s="1"/>
  <c r="P4039" i="1"/>
  <c r="Q4031" i="1"/>
  <c r="R4031" i="1" s="1"/>
  <c r="P4031" i="1"/>
  <c r="Q4015" i="1"/>
  <c r="R4015" i="1" s="1"/>
  <c r="P4015" i="1"/>
  <c r="Q4007" i="1"/>
  <c r="R4007" i="1" s="1"/>
  <c r="P4007" i="1"/>
  <c r="Q3999" i="1"/>
  <c r="R3999" i="1" s="1"/>
  <c r="P3999" i="1"/>
  <c r="Q3983" i="1"/>
  <c r="R3983" i="1" s="1"/>
  <c r="P3983" i="1"/>
  <c r="Q3979" i="1"/>
  <c r="R3979" i="1" s="1"/>
  <c r="P3979" i="1"/>
  <c r="Q3975" i="1"/>
  <c r="R3975" i="1" s="1"/>
  <c r="P3975" i="1"/>
  <c r="Q3967" i="1"/>
  <c r="R3967" i="1" s="1"/>
  <c r="P3967" i="1"/>
  <c r="Q3959" i="1"/>
  <c r="R3959" i="1" s="1"/>
  <c r="P3959" i="1"/>
  <c r="Q3951" i="1"/>
  <c r="R3951" i="1" s="1"/>
  <c r="P3951" i="1"/>
  <c r="Q3931" i="1"/>
  <c r="R3931" i="1" s="1"/>
  <c r="P3931" i="1"/>
  <c r="P3923" i="1"/>
  <c r="Q3923" i="1"/>
  <c r="R3923" i="1" s="1"/>
  <c r="Q3907" i="1"/>
  <c r="R3907" i="1" s="1"/>
  <c r="P3907" i="1"/>
  <c r="Q3887" i="1"/>
  <c r="R3887" i="1" s="1"/>
  <c r="P3887" i="1"/>
  <c r="Q3863" i="1"/>
  <c r="R3863" i="1" s="1"/>
  <c r="P3863" i="1"/>
  <c r="Q3859" i="1"/>
  <c r="R3859" i="1" s="1"/>
  <c r="P3859" i="1"/>
  <c r="P3843" i="1"/>
  <c r="Q3843" i="1"/>
  <c r="R3843" i="1" s="1"/>
  <c r="Q3839" i="1"/>
  <c r="R3839" i="1" s="1"/>
  <c r="P3839" i="1"/>
  <c r="Q3831" i="1"/>
  <c r="R3831" i="1" s="1"/>
  <c r="P3831" i="1"/>
  <c r="Q3823" i="1"/>
  <c r="R3823" i="1" s="1"/>
  <c r="P3823" i="1"/>
  <c r="P3803" i="1"/>
  <c r="Q3803" i="1"/>
  <c r="R3803" i="1" s="1"/>
  <c r="Q3783" i="1"/>
  <c r="R3783" i="1" s="1"/>
  <c r="P3783" i="1"/>
  <c r="Q3767" i="1"/>
  <c r="R3767" i="1" s="1"/>
  <c r="P3767" i="1"/>
  <c r="Q3763" i="1"/>
  <c r="R3763" i="1" s="1"/>
  <c r="P3763" i="1"/>
  <c r="Q3755" i="1"/>
  <c r="R3755" i="1" s="1"/>
  <c r="P3755" i="1"/>
  <c r="Q3751" i="1"/>
  <c r="R3751" i="1" s="1"/>
  <c r="P3751" i="1"/>
  <c r="Q3735" i="1"/>
  <c r="R3735" i="1" s="1"/>
  <c r="P3735" i="1"/>
  <c r="Q3731" i="1"/>
  <c r="R3731" i="1" s="1"/>
  <c r="P3731" i="1"/>
  <c r="Q3727" i="1"/>
  <c r="R3727" i="1" s="1"/>
  <c r="P3727" i="1"/>
  <c r="Q3719" i="1"/>
  <c r="R3719" i="1" s="1"/>
  <c r="P3719" i="1"/>
  <c r="Q3703" i="1"/>
  <c r="R3703" i="1" s="1"/>
  <c r="P3703" i="1"/>
  <c r="Q3699" i="1"/>
  <c r="R3699" i="1" s="1"/>
  <c r="P3699" i="1"/>
  <c r="Q3695" i="1"/>
  <c r="R3695" i="1" s="1"/>
  <c r="P3695" i="1"/>
  <c r="Q3687" i="1"/>
  <c r="R3687" i="1" s="1"/>
  <c r="P3687" i="1"/>
  <c r="Q3683" i="1"/>
  <c r="R3683" i="1" s="1"/>
  <c r="P3683" i="1"/>
  <c r="Q3675" i="1"/>
  <c r="R3675" i="1" s="1"/>
  <c r="P3675" i="1"/>
  <c r="Q3671" i="1"/>
  <c r="R3671" i="1" s="1"/>
  <c r="P3671" i="1"/>
  <c r="Q3663" i="1"/>
  <c r="R3663" i="1" s="1"/>
  <c r="P3663" i="1"/>
  <c r="P3659" i="1"/>
  <c r="Q3659" i="1"/>
  <c r="R3659" i="1" s="1"/>
  <c r="Q3655" i="1"/>
  <c r="R3655" i="1" s="1"/>
  <c r="P3655" i="1"/>
  <c r="Q3639" i="1"/>
  <c r="R3639" i="1" s="1"/>
  <c r="P3639" i="1"/>
  <c r="Q3635" i="1"/>
  <c r="R3635" i="1" s="1"/>
  <c r="P3635" i="1"/>
  <c r="Q3623" i="1"/>
  <c r="R3623" i="1" s="1"/>
  <c r="P3623" i="1"/>
  <c r="Q3607" i="1"/>
  <c r="R3607" i="1" s="1"/>
  <c r="P3607" i="1"/>
  <c r="Q3591" i="1"/>
  <c r="R3591" i="1" s="1"/>
  <c r="P3591" i="1"/>
  <c r="Q3571" i="1"/>
  <c r="R3571" i="1" s="1"/>
  <c r="P3571" i="1"/>
  <c r="Q3567" i="1"/>
  <c r="R3567" i="1" s="1"/>
  <c r="P3567" i="1"/>
  <c r="P3563" i="1"/>
  <c r="Q3563" i="1"/>
  <c r="R3563" i="1" s="1"/>
  <c r="Q3559" i="1"/>
  <c r="R3559" i="1" s="1"/>
  <c r="P3559" i="1"/>
  <c r="Q3551" i="1"/>
  <c r="R3551" i="1" s="1"/>
  <c r="P3551" i="1"/>
  <c r="Q3543" i="1"/>
  <c r="R3543" i="1" s="1"/>
  <c r="P3543" i="1"/>
  <c r="Q3539" i="1"/>
  <c r="R3539" i="1" s="1"/>
  <c r="P3539" i="1"/>
  <c r="Q3531" i="1"/>
  <c r="R3531" i="1" s="1"/>
  <c r="P3531" i="1"/>
  <c r="Q3519" i="1"/>
  <c r="R3519" i="1" s="1"/>
  <c r="P3519" i="1"/>
  <c r="Q3511" i="1"/>
  <c r="R3511" i="1" s="1"/>
  <c r="P3511" i="1"/>
  <c r="Q3499" i="1"/>
  <c r="R3499" i="1" s="1"/>
  <c r="P3499" i="1"/>
  <c r="Q3495" i="1"/>
  <c r="R3495" i="1" s="1"/>
  <c r="P3495" i="1"/>
  <c r="P3491" i="1"/>
  <c r="Q3491" i="1"/>
  <c r="R3491" i="1" s="1"/>
  <c r="Q3479" i="1"/>
  <c r="R3479" i="1" s="1"/>
  <c r="P3479" i="1"/>
  <c r="Q3475" i="1"/>
  <c r="R3475" i="1" s="1"/>
  <c r="P3475" i="1"/>
  <c r="Q3471" i="1"/>
  <c r="R3471" i="1" s="1"/>
  <c r="P3471" i="1"/>
  <c r="P3451" i="1"/>
  <c r="Q3451" i="1"/>
  <c r="R3451" i="1" s="1"/>
  <c r="Q3443" i="1"/>
  <c r="R3443" i="1" s="1"/>
  <c r="P3443" i="1"/>
  <c r="Q3439" i="1"/>
  <c r="R3439" i="1" s="1"/>
  <c r="P3439" i="1"/>
  <c r="Q3431" i="1"/>
  <c r="R3431" i="1" s="1"/>
  <c r="P3431" i="1"/>
  <c r="Q3419" i="1"/>
  <c r="R3419" i="1" s="1"/>
  <c r="P3419" i="1"/>
  <c r="Q3411" i="1"/>
  <c r="R3411" i="1" s="1"/>
  <c r="P3411" i="1"/>
  <c r="Q3347" i="1"/>
  <c r="R3347" i="1" s="1"/>
  <c r="P3347" i="1"/>
  <c r="P3327" i="1"/>
  <c r="Q3327" i="1"/>
  <c r="R3327" i="1" s="1"/>
  <c r="Q3319" i="1"/>
  <c r="R3319" i="1" s="1"/>
  <c r="P3319" i="1"/>
  <c r="Q3315" i="1"/>
  <c r="R3315" i="1" s="1"/>
  <c r="P3315" i="1"/>
  <c r="P3291" i="1"/>
  <c r="Q3291" i="1"/>
  <c r="R3291" i="1" s="1"/>
  <c r="Q3283" i="1"/>
  <c r="R3283" i="1" s="1"/>
  <c r="P3283" i="1"/>
  <c r="Q3251" i="1"/>
  <c r="R3251" i="1" s="1"/>
  <c r="P3251" i="1"/>
  <c r="P3227" i="1"/>
  <c r="Q3227" i="1"/>
  <c r="R3227" i="1" s="1"/>
  <c r="Q3223" i="1"/>
  <c r="R3223" i="1" s="1"/>
  <c r="P3223" i="1"/>
  <c r="Q3219" i="1"/>
  <c r="R3219" i="1" s="1"/>
  <c r="P3219" i="1"/>
  <c r="Q3199" i="1"/>
  <c r="R3199" i="1" s="1"/>
  <c r="P3199" i="1"/>
  <c r="Q3191" i="1"/>
  <c r="R3191" i="1" s="1"/>
  <c r="P3191" i="1"/>
  <c r="Q3187" i="1"/>
  <c r="R3187" i="1" s="1"/>
  <c r="P3187" i="1"/>
  <c r="Q3163" i="1"/>
  <c r="R3163" i="1" s="1"/>
  <c r="P3163" i="1"/>
  <c r="Q3135" i="1"/>
  <c r="R3135" i="1" s="1"/>
  <c r="P3135" i="1"/>
  <c r="Q3127" i="1"/>
  <c r="R3127" i="1" s="1"/>
  <c r="P3127" i="1"/>
  <c r="Q3123" i="1"/>
  <c r="R3123" i="1" s="1"/>
  <c r="P3123" i="1"/>
  <c r="P3063" i="1"/>
  <c r="Q3063" i="1"/>
  <c r="R3063" i="1" s="1"/>
  <c r="Q3059" i="1"/>
  <c r="R3059" i="1" s="1"/>
  <c r="P3059" i="1"/>
  <c r="P3035" i="1"/>
  <c r="Q3035" i="1"/>
  <c r="R3035" i="1" s="1"/>
  <c r="Q3027" i="1"/>
  <c r="R3027" i="1" s="1"/>
  <c r="P3027" i="1"/>
  <c r="Q2971" i="1"/>
  <c r="R2971" i="1" s="1"/>
  <c r="P2971" i="1"/>
  <c r="Q2963" i="1"/>
  <c r="R2963" i="1" s="1"/>
  <c r="P2963" i="1"/>
  <c r="Q2867" i="1"/>
  <c r="R2867" i="1" s="1"/>
  <c r="P2867" i="1"/>
  <c r="Q2843" i="1"/>
  <c r="R2843" i="1" s="1"/>
  <c r="P2843" i="1"/>
  <c r="Q2835" i="1"/>
  <c r="R2835" i="1" s="1"/>
  <c r="P2835" i="1"/>
  <c r="Q2815" i="1"/>
  <c r="R2815" i="1" s="1"/>
  <c r="P2815" i="1"/>
  <c r="Q2807" i="1"/>
  <c r="R2807" i="1" s="1"/>
  <c r="P2807" i="1"/>
  <c r="Q2779" i="1"/>
  <c r="R2779" i="1" s="1"/>
  <c r="P2779" i="1"/>
  <c r="Q2775" i="1"/>
  <c r="R2775" i="1" s="1"/>
  <c r="P2775" i="1"/>
  <c r="Q2771" i="1"/>
  <c r="R2771" i="1" s="1"/>
  <c r="P2771" i="1"/>
  <c r="Q2751" i="1"/>
  <c r="R2751" i="1" s="1"/>
  <c r="P2751" i="1"/>
  <c r="Q2743" i="1"/>
  <c r="R2743" i="1" s="1"/>
  <c r="P2743" i="1"/>
  <c r="Q2715" i="1"/>
  <c r="R2715" i="1" s="1"/>
  <c r="P2715" i="1"/>
  <c r="Q2687" i="1"/>
  <c r="R2687" i="1" s="1"/>
  <c r="P2687" i="1"/>
  <c r="Q2651" i="1"/>
  <c r="R2651" i="1" s="1"/>
  <c r="P2651" i="1"/>
  <c r="Q2647" i="1"/>
  <c r="R2647" i="1" s="1"/>
  <c r="P2647" i="1"/>
  <c r="Q2643" i="1"/>
  <c r="R2643" i="1" s="1"/>
  <c r="P2643" i="1"/>
  <c r="Q2623" i="1"/>
  <c r="R2623" i="1" s="1"/>
  <c r="P2623" i="1"/>
  <c r="Q2587" i="1"/>
  <c r="R2587" i="1" s="1"/>
  <c r="P2587" i="1"/>
  <c r="Q2583" i="1"/>
  <c r="R2583" i="1" s="1"/>
  <c r="P2583" i="1"/>
  <c r="Q2579" i="1"/>
  <c r="R2579" i="1" s="1"/>
  <c r="P2579" i="1"/>
  <c r="Q2551" i="1"/>
  <c r="R2551" i="1" s="1"/>
  <c r="P2551" i="1"/>
  <c r="Q2547" i="1"/>
  <c r="R2547" i="1" s="1"/>
  <c r="P2547" i="1"/>
  <c r="Q2523" i="1"/>
  <c r="R2523" i="1" s="1"/>
  <c r="P2523" i="1"/>
  <c r="Q2519" i="1"/>
  <c r="R2519" i="1" s="1"/>
  <c r="P2519" i="1"/>
  <c r="Q2515" i="1"/>
  <c r="R2515" i="1" s="1"/>
  <c r="P2515" i="1"/>
  <c r="Q2459" i="1"/>
  <c r="R2459" i="1" s="1"/>
  <c r="P2459" i="1"/>
  <c r="Q2451" i="1"/>
  <c r="R2451" i="1" s="1"/>
  <c r="P2451" i="1"/>
  <c r="Q2431" i="1"/>
  <c r="R2431" i="1" s="1"/>
  <c r="P2431" i="1"/>
  <c r="Q2395" i="1"/>
  <c r="R2395" i="1" s="1"/>
  <c r="P2395" i="1"/>
  <c r="Q2387" i="1"/>
  <c r="R2387" i="1" s="1"/>
  <c r="P2387" i="1"/>
  <c r="P2359" i="1"/>
  <c r="Q2359" i="1"/>
  <c r="R2359" i="1" s="1"/>
  <c r="P2327" i="1"/>
  <c r="Q2327" i="1"/>
  <c r="R2327" i="1" s="1"/>
  <c r="Q2303" i="1"/>
  <c r="R2303" i="1" s="1"/>
  <c r="P2303" i="1"/>
  <c r="Q2295" i="1"/>
  <c r="R2295" i="1" s="1"/>
  <c r="P2295" i="1"/>
  <c r="Q2227" i="1"/>
  <c r="R2227" i="1" s="1"/>
  <c r="P2227" i="1"/>
  <c r="Q2179" i="1"/>
  <c r="R2179" i="1" s="1"/>
  <c r="P2179" i="1"/>
  <c r="Q2163" i="1"/>
  <c r="R2163" i="1" s="1"/>
  <c r="P2163" i="1"/>
  <c r="P2155" i="1"/>
  <c r="Q2155" i="1"/>
  <c r="R2155" i="1" s="1"/>
  <c r="Q2151" i="1"/>
  <c r="R2151" i="1" s="1"/>
  <c r="P2151" i="1"/>
  <c r="Q2091" i="1"/>
  <c r="R2091" i="1" s="1"/>
  <c r="P2091" i="1"/>
  <c r="Q2087" i="1"/>
  <c r="R2087" i="1" s="1"/>
  <c r="P2087" i="1"/>
  <c r="Q2035" i="1"/>
  <c r="R2035" i="1" s="1"/>
  <c r="P2035" i="1"/>
  <c r="Q2003" i="1"/>
  <c r="R2003" i="1" s="1"/>
  <c r="P2003" i="1"/>
  <c r="Q1963" i="1"/>
  <c r="R1963" i="1" s="1"/>
  <c r="P1963" i="1"/>
  <c r="Q1959" i="1"/>
  <c r="R1959" i="1" s="1"/>
  <c r="P1959" i="1"/>
  <c r="Q1951" i="1"/>
  <c r="R1951" i="1" s="1"/>
  <c r="P1951" i="1"/>
  <c r="Q1939" i="1"/>
  <c r="R1939" i="1" s="1"/>
  <c r="P1939" i="1"/>
  <c r="Q1927" i="1"/>
  <c r="R1927" i="1" s="1"/>
  <c r="P1927" i="1"/>
  <c r="Q1907" i="1"/>
  <c r="R1907" i="1" s="1"/>
  <c r="P1907" i="1"/>
  <c r="Q1887" i="1"/>
  <c r="R1887" i="1" s="1"/>
  <c r="P1887" i="1"/>
  <c r="Q1875" i="1"/>
  <c r="R1875" i="1" s="1"/>
  <c r="P1875" i="1"/>
  <c r="Q1863" i="1"/>
  <c r="R1863" i="1" s="1"/>
  <c r="P1863" i="1"/>
  <c r="Q1835" i="1"/>
  <c r="R1835" i="1" s="1"/>
  <c r="P1835" i="1"/>
  <c r="Q1831" i="1"/>
  <c r="R1831" i="1" s="1"/>
  <c r="P1831" i="1"/>
  <c r="Q1771" i="1"/>
  <c r="R1771" i="1" s="1"/>
  <c r="P1771" i="1"/>
  <c r="Q1767" i="1"/>
  <c r="R1767" i="1" s="1"/>
  <c r="P1767" i="1"/>
  <c r="Q1715" i="1"/>
  <c r="R1715" i="1" s="1"/>
  <c r="P1715" i="1"/>
  <c r="Q1683" i="1"/>
  <c r="R1683" i="1" s="1"/>
  <c r="P1683" i="1"/>
  <c r="Q1651" i="1"/>
  <c r="R1651" i="1" s="1"/>
  <c r="P1651" i="1"/>
  <c r="Q1631" i="1"/>
  <c r="R1631" i="1" s="1"/>
  <c r="P1631" i="1"/>
  <c r="Q1607" i="1"/>
  <c r="R1607" i="1" s="1"/>
  <c r="P1607" i="1"/>
  <c r="Q1515" i="1"/>
  <c r="R1515" i="1" s="1"/>
  <c r="P1515" i="1"/>
  <c r="Q1511" i="1"/>
  <c r="R1511" i="1" s="1"/>
  <c r="P1511" i="1"/>
  <c r="Q1451" i="1"/>
  <c r="R1451" i="1" s="1"/>
  <c r="P1451" i="1"/>
  <c r="Q1447" i="1"/>
  <c r="R1447" i="1" s="1"/>
  <c r="P1447" i="1"/>
  <c r="Q1427" i="1"/>
  <c r="R1427" i="1" s="1"/>
  <c r="P1427" i="1"/>
  <c r="Q1375" i="1"/>
  <c r="R1375" i="1" s="1"/>
  <c r="P1375" i="1"/>
  <c r="Q1363" i="1"/>
  <c r="R1363" i="1" s="1"/>
  <c r="P1363" i="1"/>
  <c r="Q1351" i="1"/>
  <c r="R1351" i="1" s="1"/>
  <c r="P1351" i="1"/>
  <c r="Q1311" i="1"/>
  <c r="R1311" i="1" s="1"/>
  <c r="P1311" i="1"/>
  <c r="Q1299" i="1"/>
  <c r="R1299" i="1" s="1"/>
  <c r="P1299" i="1"/>
  <c r="Q1287" i="1"/>
  <c r="R1287" i="1" s="1"/>
  <c r="P1287" i="1"/>
  <c r="Q1259" i="1"/>
  <c r="R1259" i="1" s="1"/>
  <c r="P1259" i="1"/>
  <c r="Q1255" i="1"/>
  <c r="R1255" i="1" s="1"/>
  <c r="P1255" i="1"/>
  <c r="Q1203" i="1"/>
  <c r="R1203" i="1" s="1"/>
  <c r="P1203" i="1"/>
  <c r="Q1195" i="1"/>
  <c r="R1195" i="1" s="1"/>
  <c r="P1195" i="1"/>
  <c r="Q1183" i="1"/>
  <c r="R1183" i="1" s="1"/>
  <c r="P1183" i="1"/>
  <c r="Q1171" i="1"/>
  <c r="R1171" i="1" s="1"/>
  <c r="P1171" i="1"/>
  <c r="Q1159" i="1"/>
  <c r="R1159" i="1" s="1"/>
  <c r="P1159" i="1"/>
  <c r="Q1139" i="1"/>
  <c r="R1139" i="1" s="1"/>
  <c r="P1139" i="1"/>
  <c r="Q1107" i="1"/>
  <c r="R1107" i="1" s="1"/>
  <c r="P1107" i="1"/>
  <c r="Q1075" i="1"/>
  <c r="R1075" i="1" s="1"/>
  <c r="P1075" i="1"/>
  <c r="Q1067" i="1"/>
  <c r="R1067" i="1" s="1"/>
  <c r="P1067" i="1"/>
  <c r="Q1055" i="1"/>
  <c r="R1055" i="1" s="1"/>
  <c r="P1055" i="1"/>
  <c r="Q1043" i="1"/>
  <c r="R1043" i="1" s="1"/>
  <c r="P1043" i="1"/>
  <c r="Q999" i="1"/>
  <c r="R999" i="1" s="1"/>
  <c r="P999" i="1"/>
  <c r="Q991" i="1"/>
  <c r="R991" i="1" s="1"/>
  <c r="P991" i="1"/>
  <c r="Q979" i="1"/>
  <c r="R979" i="1" s="1"/>
  <c r="P979" i="1"/>
  <c r="Q967" i="1"/>
  <c r="R967" i="1" s="1"/>
  <c r="P967" i="1"/>
  <c r="Q939" i="1"/>
  <c r="R939" i="1" s="1"/>
  <c r="P939" i="1"/>
  <c r="Q935" i="1"/>
  <c r="R935" i="1" s="1"/>
  <c r="P935" i="1"/>
  <c r="Q875" i="1"/>
  <c r="R875" i="1" s="1"/>
  <c r="P875" i="1"/>
  <c r="Q871" i="1"/>
  <c r="R871" i="1" s="1"/>
  <c r="P871" i="1"/>
  <c r="Q863" i="1"/>
  <c r="R863" i="1" s="1"/>
  <c r="P863" i="1"/>
  <c r="P4113" i="1"/>
  <c r="P4088" i="1"/>
  <c r="P4076" i="1"/>
  <c r="P4024" i="1"/>
  <c r="P3985" i="1"/>
  <c r="P3973" i="1"/>
  <c r="P3960" i="1"/>
  <c r="P3948" i="1"/>
  <c r="P3909" i="1"/>
  <c r="P3896" i="1"/>
  <c r="P3857" i="1"/>
  <c r="P3832" i="1"/>
  <c r="P3820" i="1"/>
  <c r="P3781" i="1"/>
  <c r="P3756" i="1"/>
  <c r="P3717" i="1"/>
  <c r="P3704" i="1"/>
  <c r="P3692" i="1"/>
  <c r="P3665" i="1"/>
  <c r="P3653" i="1"/>
  <c r="P3628" i="1"/>
  <c r="P3601" i="1"/>
  <c r="P3576" i="1"/>
  <c r="P3564" i="1"/>
  <c r="P3525" i="1"/>
  <c r="P3512" i="1"/>
  <c r="P3500" i="1"/>
  <c r="P3448" i="1"/>
  <c r="P3436" i="1"/>
  <c r="P3408" i="1"/>
  <c r="P3335" i="1"/>
  <c r="P3307" i="1"/>
  <c r="P3293" i="1"/>
  <c r="P3277" i="1"/>
  <c r="P3204" i="1"/>
  <c r="P3189" i="1"/>
  <c r="P3175" i="1"/>
  <c r="P3160" i="1"/>
  <c r="P3147" i="1"/>
  <c r="P3116" i="1"/>
  <c r="P3043" i="1"/>
  <c r="P3029" i="1"/>
  <c r="P3000" i="1"/>
  <c r="P2984" i="1"/>
  <c r="P2956" i="1"/>
  <c r="P2941" i="1"/>
  <c r="P2927" i="1"/>
  <c r="P2911" i="1"/>
  <c r="P2896" i="1"/>
  <c r="P2883" i="1"/>
  <c r="P2868" i="1"/>
  <c r="P2823" i="1"/>
  <c r="P2795" i="1"/>
  <c r="P2781" i="1"/>
  <c r="P2765" i="1"/>
  <c r="P2708" i="1"/>
  <c r="P2692" i="1"/>
  <c r="P2677" i="1"/>
  <c r="P2663" i="1"/>
  <c r="P2635" i="1"/>
  <c r="P2619" i="1"/>
  <c r="P2575" i="1"/>
  <c r="P2517" i="1"/>
  <c r="P2488" i="1"/>
  <c r="P2472" i="1"/>
  <c r="P2429" i="1"/>
  <c r="P2415" i="1"/>
  <c r="P2399" i="1"/>
  <c r="P2384" i="1"/>
  <c r="P2371" i="1"/>
  <c r="P2356" i="1"/>
  <c r="P2283" i="1"/>
  <c r="P2269" i="1"/>
  <c r="P2253" i="1"/>
  <c r="P2224" i="1"/>
  <c r="P2208" i="1"/>
  <c r="P2192" i="1"/>
  <c r="P2135" i="1"/>
  <c r="P2095" i="1"/>
  <c r="P2072" i="1"/>
  <c r="P2051" i="1"/>
  <c r="P2032" i="1"/>
  <c r="P2011" i="1"/>
  <c r="P1992" i="1"/>
  <c r="P1867" i="1"/>
  <c r="P1847" i="1"/>
  <c r="P1827" i="1"/>
  <c r="P1807" i="1"/>
  <c r="P1787" i="1"/>
  <c r="P1744" i="1"/>
  <c r="P1704" i="1"/>
  <c r="P1623" i="1"/>
  <c r="P1583" i="1"/>
  <c r="P1560" i="1"/>
  <c r="P1539" i="1"/>
  <c r="P1520" i="1"/>
  <c r="P1499" i="1"/>
  <c r="P1480" i="1"/>
  <c r="P1355" i="1"/>
  <c r="P1335" i="1"/>
  <c r="P1315" i="1"/>
  <c r="P1295" i="1"/>
  <c r="P1275" i="1"/>
  <c r="P1232" i="1"/>
  <c r="P1192" i="1"/>
  <c r="P1151" i="1"/>
  <c r="P1111" i="1"/>
  <c r="P1071" i="1"/>
  <c r="P1048" i="1"/>
  <c r="P1027" i="1"/>
  <c r="P1008" i="1"/>
  <c r="P987" i="1"/>
  <c r="P968" i="1"/>
  <c r="P843" i="1"/>
  <c r="P823" i="1"/>
  <c r="P803" i="1"/>
  <c r="P783" i="1"/>
  <c r="P763" i="1"/>
  <c r="P720" i="1"/>
  <c r="P680" i="1"/>
  <c r="P639" i="1"/>
  <c r="P597" i="1"/>
  <c r="P573" i="1"/>
  <c r="P551" i="1"/>
  <c r="P525" i="1"/>
  <c r="P501" i="1"/>
  <c r="P479" i="1"/>
  <c r="P455" i="1"/>
  <c r="P408" i="1"/>
  <c r="P363" i="1"/>
  <c r="P340" i="1"/>
  <c r="P317" i="1"/>
  <c r="P291" i="1"/>
  <c r="P268" i="1"/>
  <c r="P245" i="1"/>
  <c r="P199" i="1"/>
  <c r="P175" i="1"/>
  <c r="P104" i="1"/>
  <c r="P84" i="1"/>
  <c r="P12" i="1"/>
  <c r="Q4099" i="1"/>
  <c r="R4099" i="1" s="1"/>
  <c r="Q4063" i="1"/>
  <c r="R4063" i="1" s="1"/>
  <c r="Q4051" i="1"/>
  <c r="R4051" i="1" s="1"/>
  <c r="Q3779" i="1"/>
  <c r="R3779" i="1" s="1"/>
  <c r="Q3759" i="1"/>
  <c r="R3759" i="1" s="1"/>
  <c r="Q3739" i="1"/>
  <c r="R3739" i="1" s="1"/>
  <c r="Q3615" i="1"/>
  <c r="R3615" i="1" s="1"/>
  <c r="Q3595" i="1"/>
  <c r="R3595" i="1" s="1"/>
  <c r="Q3369" i="1"/>
  <c r="R3369" i="1" s="1"/>
  <c r="Q3329" i="1"/>
  <c r="R3329" i="1" s="1"/>
  <c r="Q3196" i="1"/>
  <c r="R3196" i="1" s="1"/>
  <c r="Q3007" i="1"/>
  <c r="R3007" i="1" s="1"/>
  <c r="Q2504" i="1"/>
  <c r="R2504" i="1" s="1"/>
  <c r="Q2428" i="1"/>
  <c r="R2428" i="1" s="1"/>
  <c r="Q2276" i="1"/>
  <c r="R2276" i="1" s="1"/>
  <c r="Q1804" i="1"/>
  <c r="R1804" i="1" s="1"/>
  <c r="P3406" i="1"/>
  <c r="P3370" i="1"/>
  <c r="P3342" i="1"/>
  <c r="P3306" i="1"/>
  <c r="P3278" i="1"/>
  <c r="P3242" i="1"/>
  <c r="P3214" i="1"/>
  <c r="P3178" i="1"/>
  <c r="P3150" i="1"/>
  <c r="P3114" i="1"/>
  <c r="P3086" i="1"/>
  <c r="P3050" i="1"/>
  <c r="P2958" i="1"/>
  <c r="P2922" i="1"/>
  <c r="P2894" i="1"/>
  <c r="P2858" i="1"/>
  <c r="P2830" i="1"/>
  <c r="P2794" i="1"/>
  <c r="P2766" i="1"/>
  <c r="P2730" i="1"/>
  <c r="P2702" i="1"/>
  <c r="P2666" i="1"/>
  <c r="P2638" i="1"/>
  <c r="P2602" i="1"/>
  <c r="P2538" i="1"/>
  <c r="P2510" i="1"/>
  <c r="P2446" i="1"/>
  <c r="P2382" i="1"/>
  <c r="P2346" i="1"/>
  <c r="P2318" i="1"/>
  <c r="P2282" i="1"/>
  <c r="P2254" i="1"/>
  <c r="P2218" i="1"/>
  <c r="P2186" i="1"/>
  <c r="P2138" i="1"/>
  <c r="P2126" i="1"/>
  <c r="P2074" i="1"/>
  <c r="P2062" i="1"/>
  <c r="P2010" i="1"/>
  <c r="P1946" i="1"/>
  <c r="P1882" i="1"/>
  <c r="P1870" i="1"/>
  <c r="P1818" i="1"/>
  <c r="P1806" i="1"/>
  <c r="P1754" i="1"/>
  <c r="P1742" i="1"/>
  <c r="P1690" i="1"/>
  <c r="P1678" i="1"/>
  <c r="P1626" i="1"/>
  <c r="P1614" i="1"/>
  <c r="P1562" i="1"/>
  <c r="P1550" i="1"/>
  <c r="P1498" i="1"/>
  <c r="P1486" i="1"/>
  <c r="P1434" i="1"/>
  <c r="P1422" i="1"/>
  <c r="P1370" i="1"/>
  <c r="P1358" i="1"/>
  <c r="P1306" i="1"/>
  <c r="P1294" i="1"/>
  <c r="P1242" i="1"/>
  <c r="P1230" i="1"/>
  <c r="P1178" i="1"/>
  <c r="P1114" i="1"/>
  <c r="P1102" i="1"/>
  <c r="P1050" i="1"/>
  <c r="P1038" i="1"/>
  <c r="P986" i="1"/>
  <c r="P974" i="1"/>
  <c r="P922" i="1"/>
  <c r="P910" i="1"/>
  <c r="P858" i="1"/>
  <c r="P846" i="1"/>
  <c r="P794" i="1"/>
  <c r="P782" i="1"/>
  <c r="P730" i="1"/>
  <c r="P718" i="1"/>
  <c r="P666" i="1"/>
  <c r="P654" i="1"/>
  <c r="P542" i="1"/>
  <c r="P514" i="1"/>
  <c r="P498" i="1"/>
  <c r="P454" i="1"/>
  <c r="P410" i="1"/>
  <c r="P294" i="1"/>
  <c r="P278" i="1"/>
  <c r="P250" i="1"/>
  <c r="P190" i="1"/>
  <c r="P162" i="1"/>
  <c r="P30" i="1"/>
  <c r="Q2" i="1"/>
  <c r="R2" i="1" s="1"/>
  <c r="Q4058" i="1"/>
  <c r="R4058" i="1" s="1"/>
  <c r="Q3882" i="1"/>
  <c r="R3882" i="1" s="1"/>
  <c r="Q2870" i="1"/>
  <c r="R2870" i="1" s="1"/>
  <c r="Q2678" i="1"/>
  <c r="R2678" i="1" s="1"/>
  <c r="P3402" i="1"/>
  <c r="P3374" i="1"/>
  <c r="P3338" i="1"/>
  <c r="P3310" i="1"/>
  <c r="P3274" i="1"/>
  <c r="P3246" i="1"/>
  <c r="P3210" i="1"/>
  <c r="P3182" i="1"/>
  <c r="P3082" i="1"/>
  <c r="P3054" i="1"/>
  <c r="P3018" i="1"/>
  <c r="P2990" i="1"/>
  <c r="P2954" i="1"/>
  <c r="P2926" i="1"/>
  <c r="P2890" i="1"/>
  <c r="P2862" i="1"/>
  <c r="P2826" i="1"/>
  <c r="P2798" i="1"/>
  <c r="P2762" i="1"/>
  <c r="P2734" i="1"/>
  <c r="P2698" i="1"/>
  <c r="P2670" i="1"/>
  <c r="P2634" i="1"/>
  <c r="P2606" i="1"/>
  <c r="P2570" i="1"/>
  <c r="P2542" i="1"/>
  <c r="P2506" i="1"/>
  <c r="P2478" i="1"/>
  <c r="P2442" i="1"/>
  <c r="P2414" i="1"/>
  <c r="P2378" i="1"/>
  <c r="P2314" i="1"/>
  <c r="P2250" i="1"/>
  <c r="P2222" i="1"/>
  <c r="P2202" i="1"/>
  <c r="P2170" i="1"/>
  <c r="P2158" i="1"/>
  <c r="P2106" i="1"/>
  <c r="P2094" i="1"/>
  <c r="P2042" i="1"/>
  <c r="P2030" i="1"/>
  <c r="P1978" i="1"/>
  <c r="P1966" i="1"/>
  <c r="P1914" i="1"/>
  <c r="P1902" i="1"/>
  <c r="P1850" i="1"/>
  <c r="P1838" i="1"/>
  <c r="P1786" i="1"/>
  <c r="P1774" i="1"/>
  <c r="P1710" i="1"/>
  <c r="P1658" i="1"/>
  <c r="P1646" i="1"/>
  <c r="P1594" i="1"/>
  <c r="P1582" i="1"/>
  <c r="P1530" i="1"/>
  <c r="P1518" i="1"/>
  <c r="P1466" i="1"/>
  <c r="P1454" i="1"/>
  <c r="P1402" i="1"/>
  <c r="P1390" i="1"/>
  <c r="P1338" i="1"/>
  <c r="P1326" i="1"/>
  <c r="P1274" i="1"/>
  <c r="P1262" i="1"/>
  <c r="P1210" i="1"/>
  <c r="P1198" i="1"/>
  <c r="P1146" i="1"/>
  <c r="P1134" i="1"/>
  <c r="P1082" i="1"/>
  <c r="P1070" i="1"/>
  <c r="P1018" i="1"/>
  <c r="P1006" i="1"/>
  <c r="P954" i="1"/>
  <c r="P942" i="1"/>
  <c r="P890" i="1"/>
  <c r="P878" i="1"/>
  <c r="P826" i="1"/>
  <c r="P814" i="1"/>
  <c r="P762" i="1"/>
  <c r="P750" i="1"/>
  <c r="P698" i="1"/>
  <c r="P686" i="1"/>
  <c r="P634" i="1"/>
  <c r="P622" i="1"/>
  <c r="P534" i="1"/>
  <c r="P506" i="1"/>
  <c r="P446" i="1"/>
  <c r="P418" i="1"/>
  <c r="P286" i="1"/>
  <c r="P258" i="1"/>
  <c r="P242" i="1"/>
  <c r="P198" i="1"/>
  <c r="P154" i="1"/>
  <c r="P38" i="1"/>
  <c r="P22" i="1"/>
  <c r="Q4010" i="1"/>
  <c r="R4010" i="1" s="1"/>
  <c r="Q3930" i="1"/>
  <c r="R3930" i="1" s="1"/>
  <c r="Q3026" i="1"/>
  <c r="R3026" i="1" s="1"/>
  <c r="Q594" i="1"/>
  <c r="R594" i="1" s="1"/>
  <c r="P594" i="1"/>
  <c r="Q590" i="1"/>
  <c r="R590" i="1" s="1"/>
  <c r="P590" i="1"/>
  <c r="Q586" i="1"/>
  <c r="R586" i="1" s="1"/>
  <c r="P586" i="1"/>
  <c r="Q566" i="1"/>
  <c r="R566" i="1" s="1"/>
  <c r="P566" i="1"/>
  <c r="Q558" i="1"/>
  <c r="R558" i="1" s="1"/>
  <c r="P558" i="1"/>
  <c r="Q554" i="1"/>
  <c r="R554" i="1" s="1"/>
  <c r="P554" i="1"/>
  <c r="Q530" i="1"/>
  <c r="R530" i="1" s="1"/>
  <c r="P530" i="1"/>
  <c r="Q526" i="1"/>
  <c r="R526" i="1" s="1"/>
  <c r="P526" i="1"/>
  <c r="Q522" i="1"/>
  <c r="R522" i="1" s="1"/>
  <c r="P522" i="1"/>
  <c r="Q502" i="1"/>
  <c r="R502" i="1" s="1"/>
  <c r="P502" i="1"/>
  <c r="Q494" i="1"/>
  <c r="R494" i="1" s="1"/>
  <c r="P494" i="1"/>
  <c r="Q490" i="1"/>
  <c r="R490" i="1" s="1"/>
  <c r="P490" i="1"/>
  <c r="Q466" i="1"/>
  <c r="R466" i="1" s="1"/>
  <c r="P466" i="1"/>
  <c r="Q462" i="1"/>
  <c r="R462" i="1" s="1"/>
  <c r="P462" i="1"/>
  <c r="Q458" i="1"/>
  <c r="R458" i="1" s="1"/>
  <c r="P458" i="1"/>
  <c r="Q438" i="1"/>
  <c r="R438" i="1" s="1"/>
  <c r="P438" i="1"/>
  <c r="Q430" i="1"/>
  <c r="R430" i="1" s="1"/>
  <c r="P430" i="1"/>
  <c r="Q426" i="1"/>
  <c r="R426" i="1" s="1"/>
  <c r="P426" i="1"/>
  <c r="Q402" i="1"/>
  <c r="R402" i="1" s="1"/>
  <c r="P402" i="1"/>
  <c r="Q398" i="1"/>
  <c r="R398" i="1" s="1"/>
  <c r="P398" i="1"/>
  <c r="Q394" i="1"/>
  <c r="R394" i="1" s="1"/>
  <c r="P394" i="1"/>
  <c r="Q374" i="1"/>
  <c r="R374" i="1" s="1"/>
  <c r="P374" i="1"/>
  <c r="Q366" i="1"/>
  <c r="R366" i="1" s="1"/>
  <c r="P366" i="1"/>
  <c r="Q362" i="1"/>
  <c r="R362" i="1" s="1"/>
  <c r="P362" i="1"/>
  <c r="Q338" i="1"/>
  <c r="R338" i="1" s="1"/>
  <c r="P338" i="1"/>
  <c r="Q334" i="1"/>
  <c r="R334" i="1" s="1"/>
  <c r="P334" i="1"/>
  <c r="Q330" i="1"/>
  <c r="R330" i="1" s="1"/>
  <c r="P330" i="1"/>
  <c r="Q310" i="1"/>
  <c r="R310" i="1" s="1"/>
  <c r="P310" i="1"/>
  <c r="Q302" i="1"/>
  <c r="R302" i="1" s="1"/>
  <c r="P302" i="1"/>
  <c r="Q298" i="1"/>
  <c r="R298" i="1" s="1"/>
  <c r="P298" i="1"/>
  <c r="Q274" i="1"/>
  <c r="R274" i="1" s="1"/>
  <c r="P274" i="1"/>
  <c r="Q270" i="1"/>
  <c r="R270" i="1" s="1"/>
  <c r="P270" i="1"/>
  <c r="Q266" i="1"/>
  <c r="R266" i="1" s="1"/>
  <c r="P266" i="1"/>
  <c r="Q246" i="1"/>
  <c r="R246" i="1" s="1"/>
  <c r="P246" i="1"/>
  <c r="Q238" i="1"/>
  <c r="R238" i="1" s="1"/>
  <c r="P238" i="1"/>
  <c r="Q234" i="1"/>
  <c r="R234" i="1" s="1"/>
  <c r="P234" i="1"/>
  <c r="Q210" i="1"/>
  <c r="R210" i="1" s="1"/>
  <c r="P210" i="1"/>
  <c r="Q206" i="1"/>
  <c r="R206" i="1" s="1"/>
  <c r="P206" i="1"/>
  <c r="Q202" i="1"/>
  <c r="R202" i="1" s="1"/>
  <c r="P202" i="1"/>
  <c r="Q182" i="1"/>
  <c r="R182" i="1" s="1"/>
  <c r="P182" i="1"/>
  <c r="Q174" i="1"/>
  <c r="R174" i="1" s="1"/>
  <c r="P174" i="1"/>
  <c r="Q170" i="1"/>
  <c r="R170" i="1" s="1"/>
  <c r="P170" i="1"/>
  <c r="Q146" i="1"/>
  <c r="R146" i="1" s="1"/>
  <c r="P146" i="1"/>
  <c r="Q142" i="1"/>
  <c r="R142" i="1" s="1"/>
  <c r="P142" i="1"/>
  <c r="Q138" i="1"/>
  <c r="R138" i="1" s="1"/>
  <c r="P138" i="1"/>
  <c r="Q118" i="1"/>
  <c r="R118" i="1" s="1"/>
  <c r="P118" i="1"/>
  <c r="Q110" i="1"/>
  <c r="R110" i="1" s="1"/>
  <c r="P110" i="1"/>
  <c r="Q106" i="1"/>
  <c r="R106" i="1" s="1"/>
  <c r="P106" i="1"/>
  <c r="Q82" i="1"/>
  <c r="R82" i="1" s="1"/>
  <c r="P82" i="1"/>
  <c r="Q78" i="1"/>
  <c r="R78" i="1" s="1"/>
  <c r="P78" i="1"/>
  <c r="Q74" i="1"/>
  <c r="R74" i="1" s="1"/>
  <c r="P74" i="1"/>
  <c r="Q54" i="1"/>
  <c r="R54" i="1" s="1"/>
  <c r="P54" i="1"/>
  <c r="Q46" i="1"/>
  <c r="R46" i="1" s="1"/>
  <c r="P46" i="1"/>
  <c r="Q42" i="1"/>
  <c r="R42" i="1" s="1"/>
  <c r="P42" i="1"/>
  <c r="Q18" i="1"/>
  <c r="R18" i="1" s="1"/>
  <c r="P18" i="1"/>
  <c r="Q14" i="1"/>
  <c r="R14" i="1" s="1"/>
  <c r="P14" i="1"/>
  <c r="Q10" i="1"/>
  <c r="R10" i="1" s="1"/>
  <c r="P10" i="1"/>
  <c r="P4114" i="1"/>
  <c r="P4098" i="1"/>
  <c r="P4090" i="1"/>
  <c r="P4082" i="1"/>
  <c r="P4066" i="1"/>
  <c r="P4050" i="1"/>
  <c r="P4034" i="1"/>
  <c r="P4018" i="1"/>
  <c r="P4002" i="1"/>
  <c r="P3986" i="1"/>
  <c r="P3970" i="1"/>
  <c r="P3954" i="1"/>
  <c r="P3938" i="1"/>
  <c r="P3922" i="1"/>
  <c r="P3914" i="1"/>
  <c r="P3906" i="1"/>
  <c r="P3890" i="1"/>
  <c r="P3874" i="1"/>
  <c r="P3866" i="1"/>
  <c r="P3858" i="1"/>
  <c r="P3850" i="1"/>
  <c r="P3842" i="1"/>
  <c r="P3834" i="1"/>
  <c r="P3826" i="1"/>
  <c r="P3818" i="1"/>
  <c r="P3810" i="1"/>
  <c r="P3802" i="1"/>
  <c r="P3794" i="1"/>
  <c r="P3786" i="1"/>
  <c r="P3778" i="1"/>
  <c r="P3770" i="1"/>
  <c r="P3762" i="1"/>
  <c r="P3754" i="1"/>
  <c r="P3746" i="1"/>
  <c r="P3738" i="1"/>
  <c r="P3730" i="1"/>
  <c r="P3722" i="1"/>
  <c r="P3714" i="1"/>
  <c r="P3706" i="1"/>
  <c r="P3698" i="1"/>
  <c r="P3690" i="1"/>
  <c r="P3682" i="1"/>
  <c r="P3674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90" i="1"/>
  <c r="P3482" i="1"/>
  <c r="P3474" i="1"/>
  <c r="P3466" i="1"/>
  <c r="P3458" i="1"/>
  <c r="P3450" i="1"/>
  <c r="P3442" i="1"/>
  <c r="P3434" i="1"/>
  <c r="P3426" i="1"/>
  <c r="P3418" i="1"/>
  <c r="P3410" i="1"/>
  <c r="P3382" i="1"/>
  <c r="P3346" i="1"/>
  <c r="P3318" i="1"/>
  <c r="P3282" i="1"/>
  <c r="P3254" i="1"/>
  <c r="P3218" i="1"/>
  <c r="P3190" i="1"/>
  <c r="P3154" i="1"/>
  <c r="P3126" i="1"/>
  <c r="P3090" i="1"/>
  <c r="P3062" i="1"/>
  <c r="P2962" i="1"/>
  <c r="P2898" i="1"/>
  <c r="P2834" i="1"/>
  <c r="P2806" i="1"/>
  <c r="P2770" i="1"/>
  <c r="P2742" i="1"/>
  <c r="P2706" i="1"/>
  <c r="P2642" i="1"/>
  <c r="P2578" i="1"/>
  <c r="P2550" i="1"/>
  <c r="P2514" i="1"/>
  <c r="P2450" i="1"/>
  <c r="P2422" i="1"/>
  <c r="P2386" i="1"/>
  <c r="P2358" i="1"/>
  <c r="P2322" i="1"/>
  <c r="P2294" i="1"/>
  <c r="P2258" i="1"/>
  <c r="P2230" i="1"/>
  <c r="P2190" i="1"/>
  <c r="P2130" i="1"/>
  <c r="P2118" i="1"/>
  <c r="P2054" i="1"/>
  <c r="P2002" i="1"/>
  <c r="P1990" i="1"/>
  <c r="P1938" i="1"/>
  <c r="P1926" i="1"/>
  <c r="P1874" i="1"/>
  <c r="P1862" i="1"/>
  <c r="P1810" i="1"/>
  <c r="P1798" i="1"/>
  <c r="P1746" i="1"/>
  <c r="P1734" i="1"/>
  <c r="P1682" i="1"/>
  <c r="P1670" i="1"/>
  <c r="P1618" i="1"/>
  <c r="P1606" i="1"/>
  <c r="P1554" i="1"/>
  <c r="P1542" i="1"/>
  <c r="P1490" i="1"/>
  <c r="P1478" i="1"/>
  <c r="P1426" i="1"/>
  <c r="P1414" i="1"/>
  <c r="P1362" i="1"/>
  <c r="P1350" i="1"/>
  <c r="P1298" i="1"/>
  <c r="P1286" i="1"/>
  <c r="P1234" i="1"/>
  <c r="P1222" i="1"/>
  <c r="P1170" i="1"/>
  <c r="P1158" i="1"/>
  <c r="P1106" i="1"/>
  <c r="P1094" i="1"/>
  <c r="P1042" i="1"/>
  <c r="P1030" i="1"/>
  <c r="P978" i="1"/>
  <c r="P966" i="1"/>
  <c r="P914" i="1"/>
  <c r="P902" i="1"/>
  <c r="P850" i="1"/>
  <c r="P838" i="1"/>
  <c r="P786" i="1"/>
  <c r="P774" i="1"/>
  <c r="P722" i="1"/>
  <c r="P710" i="1"/>
  <c r="P658" i="1"/>
  <c r="P646" i="1"/>
  <c r="P606" i="1"/>
  <c r="P578" i="1"/>
  <c r="P562" i="1"/>
  <c r="P518" i="1"/>
  <c r="P474" i="1"/>
  <c r="P358" i="1"/>
  <c r="P342" i="1"/>
  <c r="P314" i="1"/>
  <c r="P254" i="1"/>
  <c r="P226" i="1"/>
  <c r="P94" i="1"/>
  <c r="P66" i="1"/>
  <c r="P50" i="1"/>
  <c r="P6" i="1"/>
  <c r="H10" i="5" l="1"/>
  <c r="H4" i="5"/>
  <c r="G10" i="5"/>
  <c r="G14" i="5"/>
  <c r="F3" i="5"/>
  <c r="F6" i="5"/>
  <c r="G6" i="5"/>
  <c r="F14" i="5"/>
  <c r="G11" i="5"/>
  <c r="G5" i="5"/>
  <c r="H9" i="5"/>
  <c r="G9" i="5"/>
  <c r="G13" i="5"/>
  <c r="H5" i="5"/>
  <c r="F11" i="5"/>
  <c r="H13" i="5"/>
</calcChain>
</file>

<file path=xl/sharedStrings.xml><?xml version="1.0" encoding="utf-8"?>
<sst xmlns="http://schemas.openxmlformats.org/spreadsheetml/2006/main" count="24880" uniqueCount="8402">
  <si>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</si>
  <si>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</si>
  <si>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</si>
  <si>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</si>
  <si>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</si>
  <si>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</si>
  <si>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</si>
  <si>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</si>
  <si>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</si>
  <si>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</si>
  <si>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</si>
  <si>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</si>
  <si>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</si>
  <si>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</si>
  <si>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</si>
  <si>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</si>
  <si>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</si>
  <si>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</si>
  <si>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</si>
  <si>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</si>
  <si>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</si>
  <si>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</si>
  <si>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</si>
  <si>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</si>
  <si>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</si>
  <si>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</si>
  <si>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</si>
  <si>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</si>
  <si>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</si>
  <si>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</si>
  <si>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</si>
  <si>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</si>
  <si>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</si>
  <si>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</si>
  <si>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</si>
  <si>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</si>
  <si>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</si>
  <si>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</si>
  <si>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</si>
  <si>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</si>
  <si>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</si>
  <si>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</si>
  <si>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</si>
  <si>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</si>
  <si>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</si>
  <si>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</si>
  <si>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</si>
  <si>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</si>
  <si>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</si>
  <si>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</si>
  <si>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</si>
  <si>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</si>
  <si>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</si>
  <si>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</si>
  <si>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</si>
  <si>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</si>
  <si>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</si>
  <si>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</si>
  <si>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</si>
  <si>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</si>
  <si>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</si>
  <si>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</si>
  <si>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</si>
  <si>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</si>
  <si>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</si>
  <si>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</si>
  <si>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</si>
  <si>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</si>
  <si>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</si>
  <si>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</si>
  <si>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</si>
  <si>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</si>
  <si>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</si>
  <si>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</si>
  <si>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</si>
  <si>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</si>
  <si>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</si>
  <si>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</si>
  <si>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</si>
  <si>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</si>
  <si>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</si>
  <si>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</si>
  <si>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</si>
  <si>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</si>
  <si>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</si>
  <si>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</si>
  <si>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</si>
  <si>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</si>
  <si>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</si>
  <si>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</si>
  <si>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</si>
  <si>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</si>
  <si>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</si>
  <si>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</si>
  <si>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</si>
  <si>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</si>
  <si>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</si>
  <si>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</si>
  <si>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</si>
  <si>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</si>
  <si>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</si>
  <si>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</si>
  <si>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</si>
  <si>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</si>
  <si>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</si>
  <si>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</si>
  <si>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</si>
  <si>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</si>
  <si>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</si>
  <si>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</si>
  <si>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</si>
  <si>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</si>
  <si>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</si>
  <si>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</si>
  <si>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</si>
  <si>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</si>
  <si>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</si>
  <si>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</si>
  <si>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</si>
  <si>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</si>
  <si>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</si>
  <si>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</si>
  <si>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</si>
  <si>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</si>
  <si>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</si>
  <si>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</si>
  <si>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</si>
  <si>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</si>
  <si>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</si>
  <si>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</si>
  <si>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</si>
  <si>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</si>
  <si>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</si>
  <si>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</si>
  <si>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</si>
  <si>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</si>
  <si>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</si>
  <si>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</si>
  <si>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</si>
  <si>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</si>
  <si>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</si>
  <si>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</si>
  <si>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</si>
  <si>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</si>
  <si>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</si>
  <si>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</si>
  <si>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</si>
  <si>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</si>
  <si>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</si>
  <si>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</si>
  <si>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</si>
  <si>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</si>
  <si>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</si>
  <si>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</si>
  <si>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</si>
  <si>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</si>
  <si>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</si>
  <si>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</si>
  <si>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</si>
  <si>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</si>
  <si>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</si>
  <si>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</si>
  <si>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</si>
  <si>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</si>
  <si>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</si>
  <si>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</si>
  <si>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</si>
  <si>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</si>
  <si>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</si>
  <si>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</si>
  <si>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</si>
  <si>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</si>
  <si>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</si>
  <si>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</si>
  <si>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</si>
  <si>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</si>
  <si>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</si>
  <si>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</si>
  <si>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</si>
  <si>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</si>
  <si>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</si>
  <si>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</si>
  <si>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</si>
  <si>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</si>
  <si>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</si>
  <si>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</si>
  <si>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</si>
  <si>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</si>
  <si>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</si>
  <si>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</si>
  <si>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</si>
  <si>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</si>
  <si>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</si>
  <si>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</si>
  <si>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</si>
  <si>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</si>
  <si>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</si>
  <si>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</si>
  <si>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</si>
  <si>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</si>
  <si>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</si>
  <si>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</si>
  <si>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</si>
  <si>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</si>
  <si>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</si>
  <si>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</si>
  <si>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</si>
  <si>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</si>
  <si>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</si>
  <si>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</si>
  <si>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</si>
  <si>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</si>
  <si>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</si>
  <si>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</si>
  <si>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</si>
  <si>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</si>
  <si>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</si>
  <si>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</si>
  <si>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</si>
  <si>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</si>
  <si>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</si>
  <si>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</si>
  <si>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</si>
  <si>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</si>
  <si>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</si>
  <si>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</si>
  <si>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</si>
  <si>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</si>
  <si>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</si>
  <si>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</si>
  <si>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</si>
  <si>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</si>
  <si>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</si>
  <si>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</si>
  <si>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</si>
  <si>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</si>
  <si>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</si>
  <si>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</si>
  <si>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</si>
  <si>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</si>
  <si>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</si>
  <si>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</si>
  <si>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</si>
  <si>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</si>
  <si>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</si>
  <si>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</si>
  <si>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</si>
  <si>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</si>
  <si>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</si>
  <si>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</si>
  <si>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</si>
  <si>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</si>
  <si>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</si>
  <si>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</si>
  <si>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</si>
  <si>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</si>
  <si>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</si>
  <si>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</si>
  <si>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</si>
  <si>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</si>
  <si>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</si>
  <si>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</si>
  <si>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</si>
  <si>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</si>
  <si>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</si>
  <si>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</si>
  <si>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</si>
  <si>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</si>
  <si>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</si>
  <si>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</si>
  <si>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</si>
  <si>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</si>
  <si>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</si>
  <si>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</si>
  <si>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</si>
  <si>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</si>
  <si>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</si>
  <si>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</si>
  <si>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</si>
  <si>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</si>
  <si>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</si>
  <si>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</si>
  <si>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</si>
  <si>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</si>
  <si>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</si>
  <si>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</si>
  <si>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</si>
  <si>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</si>
  <si>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</si>
  <si>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</si>
  <si>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</si>
  <si>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</si>
  <si>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</si>
  <si>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</si>
  <si>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</si>
  <si>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</si>
  <si>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</si>
  <si>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</si>
  <si>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</si>
  <si>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</si>
  <si>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</si>
  <si>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</si>
  <si>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</si>
  <si>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</si>
  <si>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</si>
  <si>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</si>
  <si>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</si>
  <si>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</si>
  <si>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</si>
  <si>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</si>
  <si>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</si>
  <si>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</si>
  <si>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</si>
  <si>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</si>
  <si>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</si>
  <si>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</si>
  <si>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</si>
  <si>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</si>
  <si>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</si>
  <si>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</si>
  <si>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</si>
  <si>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</si>
  <si>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</si>
  <si>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</si>
  <si>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</si>
  <si>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</si>
  <si>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</si>
  <si>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</si>
  <si>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</si>
  <si>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</si>
  <si>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</si>
  <si>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</si>
  <si>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</si>
  <si>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</si>
  <si>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</si>
  <si>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</si>
  <si>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</si>
  <si>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</si>
  <si>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</si>
  <si>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</si>
  <si>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</si>
  <si>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</si>
  <si>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</si>
  <si>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</si>
  <si>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</si>
  <si>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</si>
  <si>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</si>
  <si>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</si>
  <si>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</si>
  <si>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</si>
  <si>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</si>
  <si>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</si>
  <si>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</si>
  <si>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</si>
  <si>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</si>
  <si>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</si>
  <si>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</si>
  <si>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</si>
  <si>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</si>
  <si>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</si>
  <si>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</si>
  <si>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</si>
  <si>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</si>
  <si>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</si>
  <si>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</si>
  <si>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</si>
  <si>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</si>
  <si>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</si>
  <si>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</si>
  <si>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</si>
  <si>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</si>
  <si>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</si>
  <si>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</si>
  <si>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</si>
  <si>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</si>
  <si>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</si>
  <si>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</si>
  <si>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</si>
  <si>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</si>
  <si>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</si>
  <si>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</si>
  <si>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</si>
  <si>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</si>
  <si>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</si>
  <si>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</si>
  <si>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</si>
  <si>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</si>
  <si>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</si>
  <si>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</si>
  <si>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</si>
  <si>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</si>
  <si>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</si>
  <si>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</si>
  <si>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</si>
  <si>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</si>
  <si>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</si>
  <si>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</si>
  <si>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</si>
  <si>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</si>
  <si>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</si>
  <si>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</si>
  <si>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</si>
  <si>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</si>
  <si>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</si>
  <si>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</si>
  <si>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</si>
  <si>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</si>
  <si>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</si>
  <si>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</si>
  <si>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</si>
  <si>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</si>
  <si>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</si>
  <si>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</si>
  <si>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</si>
  <si>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</si>
  <si>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</si>
  <si>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</si>
  <si>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</si>
  <si>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</si>
  <si>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</si>
  <si>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</si>
  <si>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</si>
  <si>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</si>
  <si>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</si>
  <si>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</si>
  <si>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</si>
  <si>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</si>
  <si>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</si>
  <si>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</si>
  <si>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</si>
  <si>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</si>
  <si>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</si>
  <si>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</si>
  <si>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</si>
  <si>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</si>
  <si>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</si>
  <si>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</si>
  <si>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</si>
  <si>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</si>
  <si>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</si>
  <si>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</si>
  <si>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</si>
  <si>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</si>
  <si>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</si>
  <si>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</si>
  <si>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</si>
  <si>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</si>
  <si>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</si>
  <si>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</si>
  <si>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</si>
  <si>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</si>
  <si>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</si>
  <si>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</si>
  <si>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</si>
  <si>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</si>
  <si>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</si>
  <si>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</si>
  <si>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</si>
  <si>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</si>
  <si>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</si>
  <si>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</si>
  <si>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</si>
  <si>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</si>
  <si>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</si>
  <si>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</si>
  <si>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</si>
  <si>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</si>
  <si>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</si>
  <si>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</si>
  <si>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</si>
  <si>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</si>
  <si>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</si>
  <si>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</si>
  <si>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</si>
  <si>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</si>
  <si>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</si>
  <si>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</si>
  <si>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</si>
  <si>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</si>
  <si>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</si>
  <si>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</si>
  <si>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</si>
  <si>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</si>
  <si>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</si>
  <si>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</si>
  <si>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</si>
  <si>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</si>
  <si>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</si>
  <si>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</si>
  <si>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</si>
  <si>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</si>
  <si>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</si>
  <si>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</si>
  <si>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</si>
  <si>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</si>
  <si>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</si>
  <si>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</si>
  <si>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</si>
  <si>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</si>
  <si>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</si>
  <si>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</si>
  <si>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</si>
  <si>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</si>
  <si>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</si>
  <si>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</si>
  <si>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</si>
  <si>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</si>
  <si>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</si>
  <si>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</si>
  <si>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</si>
  <si>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</si>
  <si>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</si>
  <si>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</si>
  <si>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</si>
  <si>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</si>
  <si>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</si>
  <si>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</si>
  <si>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</si>
  <si>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</si>
  <si>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</si>
  <si>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</si>
  <si>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</si>
  <si>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</si>
  <si>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</si>
  <si>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</si>
  <si>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</si>
  <si>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</si>
  <si>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</si>
  <si>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</si>
  <si>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</si>
  <si>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</si>
  <si>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</si>
  <si>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</si>
  <si>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</si>
  <si>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</si>
  <si>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</si>
  <si>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</si>
  <si>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</si>
  <si>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</si>
  <si>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</si>
  <si>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</si>
  <si>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</si>
  <si>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</si>
  <si>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</si>
  <si>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</si>
  <si>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</si>
  <si>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</si>
  <si>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</si>
  <si>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</si>
  <si>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</si>
  <si>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</si>
  <si>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</si>
  <si>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</si>
  <si>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</si>
  <si>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</si>
  <si>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</si>
  <si>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</si>
  <si>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</si>
  <si>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</si>
  <si>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</si>
  <si>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</si>
  <si>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</si>
  <si>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</si>
  <si>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</si>
  <si>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</si>
  <si>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</si>
  <si>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</si>
  <si>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</si>
  <si>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</si>
  <si>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</si>
  <si>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</si>
  <si>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</si>
  <si>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</si>
  <si>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</si>
  <si>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</si>
  <si>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</si>
  <si>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</si>
  <si>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</si>
  <si>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</si>
  <si>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</si>
  <si>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</si>
  <si>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</si>
  <si>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</si>
  <si>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</si>
  <si>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</si>
  <si>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</si>
  <si>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</si>
  <si>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</si>
  <si>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</si>
  <si>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</si>
  <si>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</si>
  <si>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</si>
  <si>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</si>
  <si>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</si>
  <si>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</si>
  <si>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</si>
  <si>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</si>
  <si>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</si>
  <si>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</si>
  <si>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</si>
  <si>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</si>
  <si>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</si>
  <si>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</si>
  <si>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</si>
  <si>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</si>
  <si>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</si>
  <si>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</si>
  <si>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</si>
  <si>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</si>
  <si>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</si>
  <si>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</si>
  <si>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</si>
  <si>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</si>
  <si>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</si>
  <si>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</si>
  <si>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</si>
  <si>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</si>
  <si>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</si>
  <si>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</si>
  <si>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</si>
  <si>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</si>
  <si>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</si>
  <si>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</si>
  <si>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</si>
  <si>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</si>
  <si>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</si>
  <si>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</si>
  <si>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</si>
  <si>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</si>
  <si>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</si>
  <si>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</si>
  <si>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</si>
  <si>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</si>
  <si>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</si>
  <si>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</si>
  <si>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</si>
  <si>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</si>
  <si>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</si>
  <si>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</si>
  <si>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</si>
  <si>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</si>
  <si>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</si>
  <si>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</si>
  <si>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</si>
  <si>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</si>
  <si>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</si>
  <si>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</si>
  <si>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</si>
  <si>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</si>
  <si>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</si>
  <si>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</si>
  <si>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</si>
  <si>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</si>
  <si>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</si>
  <si>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</si>
  <si>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</si>
  <si>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</si>
  <si>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</si>
  <si>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</si>
  <si>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</si>
  <si>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</si>
  <si>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</si>
  <si>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</si>
  <si>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</si>
  <si>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</si>
  <si>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</si>
  <si>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</si>
  <si>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</si>
  <si>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</si>
  <si>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</si>
  <si>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</si>
  <si>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</si>
  <si>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</si>
  <si>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</si>
  <si>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</si>
  <si>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</si>
  <si>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</si>
  <si>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</si>
  <si>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</si>
  <si>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</si>
  <si>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</si>
  <si>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</si>
  <si>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</si>
  <si>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</si>
  <si>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</si>
  <si>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</si>
  <si>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</si>
  <si>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</si>
  <si>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</si>
  <si>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</si>
  <si>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</si>
  <si>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</si>
  <si>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</si>
  <si>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</si>
  <si>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</si>
  <si>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</si>
  <si>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</si>
  <si>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</si>
  <si>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</si>
  <si>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</si>
  <si>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</si>
  <si>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</si>
  <si>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</si>
  <si>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</si>
  <si>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</si>
  <si>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</si>
  <si>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</si>
  <si>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</si>
  <si>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</si>
  <si>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</si>
  <si>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</si>
  <si>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</si>
  <si>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</si>
  <si>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</si>
  <si>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</si>
  <si>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</si>
  <si>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</si>
  <si>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</si>
  <si>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</si>
  <si>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</si>
  <si>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</si>
  <si>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</si>
  <si>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</si>
  <si>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</si>
  <si>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</si>
  <si>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</si>
  <si>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</si>
  <si>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</si>
  <si>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</si>
  <si>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</si>
  <si>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</si>
  <si>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</si>
  <si>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</si>
  <si>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</si>
  <si>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</si>
  <si>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</si>
  <si>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</si>
  <si>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</si>
  <si>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</si>
  <si>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</si>
  <si>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</si>
  <si>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</si>
  <si>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</si>
  <si>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</si>
  <si>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</si>
  <si>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</si>
  <si>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</si>
  <si>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</si>
  <si>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</si>
  <si>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</si>
  <si>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</si>
  <si>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</si>
  <si>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</si>
  <si>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</si>
  <si>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</si>
  <si>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</si>
  <si>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</si>
  <si>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</si>
  <si>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</si>
  <si>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</si>
  <si>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</si>
  <si>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</si>
  <si>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</si>
  <si>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</si>
  <si>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</si>
  <si>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</si>
  <si>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</si>
  <si>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</si>
  <si>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</si>
  <si>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</si>
  <si>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</si>
  <si>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</si>
  <si>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</si>
  <si>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</si>
  <si>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</si>
  <si>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</si>
  <si>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</si>
  <si>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</si>
  <si>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</si>
  <si>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</si>
  <si>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</si>
  <si>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</si>
  <si>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</si>
  <si>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</si>
  <si>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</si>
  <si>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</si>
  <si>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</si>
  <si>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</si>
  <si>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</si>
  <si>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</si>
  <si>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</si>
  <si>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</si>
  <si>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</si>
  <si>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</si>
  <si>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</si>
  <si>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</si>
  <si>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</si>
  <si>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</si>
  <si>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</si>
  <si>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</si>
  <si>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</si>
  <si>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</si>
  <si>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</si>
  <si>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</si>
  <si>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</si>
  <si>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</si>
  <si>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</si>
  <si>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</si>
  <si>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</si>
  <si>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</si>
  <si>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</si>
  <si>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</si>
  <si>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</si>
  <si>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</si>
  <si>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</si>
  <si>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</si>
  <si>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</si>
  <si>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</si>
  <si>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</si>
  <si>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</si>
  <si>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</si>
  <si>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</si>
  <si>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</si>
  <si>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</si>
  <si>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</si>
  <si>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</si>
  <si>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</si>
  <si>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</si>
  <si>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</si>
  <si>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</si>
  <si>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</si>
  <si>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</si>
  <si>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</si>
  <si>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</si>
  <si>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</si>
  <si>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</si>
  <si>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</si>
  <si>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</si>
  <si>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</si>
  <si>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</si>
  <si>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</si>
  <si>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</si>
  <si>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</si>
  <si>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</si>
  <si>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</si>
  <si>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</si>
  <si>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</si>
  <si>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</si>
  <si>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</si>
  <si>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</si>
  <si>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</si>
  <si>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</si>
  <si>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</si>
  <si>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</si>
  <si>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</si>
  <si>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</si>
  <si>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</si>
  <si>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</si>
  <si>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</si>
  <si>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</si>
  <si>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</si>
  <si>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</si>
  <si>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</si>
  <si>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</si>
  <si>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</si>
  <si>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</si>
  <si>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</si>
  <si>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</si>
  <si>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</si>
  <si>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</si>
  <si>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</si>
  <si>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</si>
  <si>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</si>
  <si>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</si>
  <si>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</si>
  <si>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</si>
  <si>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</si>
  <si>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</si>
  <si>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</si>
  <si>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</si>
  <si>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</si>
  <si>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</si>
  <si>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</si>
  <si>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</si>
  <si>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</si>
  <si>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</si>
  <si>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</si>
  <si>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</si>
  <si>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</si>
  <si>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</si>
  <si>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</si>
  <si>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</si>
  <si>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</si>
  <si>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</si>
  <si>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</si>
  <si>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</si>
  <si>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</si>
  <si>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</si>
  <si>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</si>
  <si>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</si>
  <si>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</si>
  <si>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</si>
  <si>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</si>
  <si>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</si>
  <si>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</si>
  <si>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</si>
  <si>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</si>
  <si>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</si>
  <si>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</si>
  <si>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</si>
  <si>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</si>
  <si>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</si>
  <si>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</si>
  <si>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</si>
  <si>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</si>
  <si>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</si>
  <si>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</si>
  <si>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</si>
  <si>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</si>
  <si>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</si>
  <si>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</si>
  <si>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</si>
  <si>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</si>
  <si>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</si>
  <si>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</si>
  <si>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</si>
  <si>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</si>
  <si>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</si>
  <si>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</si>
  <si>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</si>
  <si>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</si>
  <si>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</si>
  <si>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</si>
  <si>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</si>
  <si>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</si>
  <si>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</si>
  <si>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</si>
  <si>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</si>
  <si>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</si>
  <si>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</si>
  <si>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</si>
  <si>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</si>
  <si>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</si>
  <si>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</si>
  <si>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</si>
  <si>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</si>
  <si>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</si>
  <si>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</si>
  <si>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</si>
  <si>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</si>
  <si>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</si>
  <si>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</si>
  <si>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</si>
  <si>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</si>
  <si>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</si>
  <si>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</si>
  <si>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</si>
  <si>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</si>
  <si>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</si>
  <si>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</si>
  <si>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</si>
  <si>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</si>
  <si>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</si>
  <si>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</si>
  <si>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</si>
  <si>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</si>
  <si>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</si>
  <si>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</si>
  <si>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</si>
  <si>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</si>
  <si>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</si>
  <si>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</si>
  <si>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</si>
  <si>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</si>
  <si>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</si>
  <si>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</si>
  <si>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</si>
  <si>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</si>
  <si>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</si>
  <si>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</si>
  <si>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</si>
  <si>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</si>
  <si>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</si>
  <si>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</si>
  <si>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</si>
  <si>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</si>
  <si>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</si>
  <si>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</si>
  <si>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</si>
  <si>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</si>
  <si>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</si>
  <si>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</si>
  <si>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</si>
  <si>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</si>
  <si>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</si>
  <si>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</si>
  <si>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</si>
  <si>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</si>
  <si>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</si>
  <si>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</si>
  <si>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</si>
  <si>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</si>
  <si>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</si>
  <si>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</si>
  <si>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</si>
  <si>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</si>
  <si>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</si>
  <si>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</si>
  <si>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</si>
  <si>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</si>
  <si>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</si>
  <si>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</si>
  <si>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</si>
  <si>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</si>
  <si>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</si>
  <si>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</si>
  <si>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</si>
  <si>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</si>
  <si>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</si>
  <si>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</si>
  <si>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</si>
  <si>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</si>
  <si>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</si>
  <si>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</si>
  <si>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</si>
  <si>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</si>
  <si>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</si>
  <si>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</si>
  <si>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</si>
  <si>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</si>
  <si>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</si>
  <si>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</si>
  <si>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</si>
  <si>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</si>
  <si>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</si>
  <si>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</si>
  <si>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</si>
  <si>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</si>
  <si>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</si>
  <si>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</si>
  <si>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</si>
  <si>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</si>
  <si>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</si>
  <si>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</si>
  <si>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</si>
  <si>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</si>
  <si>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</si>
  <si>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</si>
  <si>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</si>
  <si>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</si>
  <si>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</si>
  <si>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</si>
  <si>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</si>
  <si>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</si>
  <si>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</si>
  <si>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</si>
  <si>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</si>
  <si>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</si>
  <si>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</si>
  <si>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</si>
  <si>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</si>
  <si>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</si>
  <si>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</si>
  <si>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</si>
  <si>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</si>
  <si>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</si>
  <si>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</si>
  <si>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</si>
  <si>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</si>
  <si>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</si>
  <si>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</si>
  <si>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</si>
  <si>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</si>
  <si>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</si>
  <si>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</si>
  <si>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</si>
  <si>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</si>
  <si>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</si>
  <si>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</si>
  <si>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</si>
  <si>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</si>
  <si>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</si>
  <si>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</si>
  <si>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</si>
  <si>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</si>
  <si>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</si>
  <si>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</si>
  <si>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</si>
  <si>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</si>
  <si>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</si>
  <si>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</si>
  <si>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</si>
  <si>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</si>
  <si>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</si>
  <si>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</si>
  <si>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</si>
  <si>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</si>
  <si>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</si>
  <si>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</si>
  <si>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</si>
  <si>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</si>
  <si>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</si>
  <si>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</si>
  <si>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</si>
  <si>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</si>
  <si>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</si>
  <si>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</si>
  <si>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</si>
  <si>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</si>
  <si>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</si>
  <si>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</si>
  <si>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</si>
  <si>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</si>
  <si>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</si>
  <si>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</si>
  <si>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</si>
  <si>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</si>
  <si>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</si>
  <si>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</si>
  <si>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</si>
  <si>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</si>
  <si>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</si>
  <si>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</si>
  <si>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</si>
  <si>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</si>
  <si>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</si>
  <si>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</si>
  <si>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</si>
  <si>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</si>
  <si>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</si>
  <si>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</si>
  <si>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</si>
  <si>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</si>
  <si>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</si>
  <si>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</si>
  <si>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</si>
  <si>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</si>
  <si>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</si>
  <si>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</si>
  <si>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</si>
  <si>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</si>
  <si>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</si>
  <si>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</si>
  <si>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</si>
  <si>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</si>
  <si>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</si>
  <si>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</si>
  <si>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</si>
  <si>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</si>
  <si>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</si>
  <si>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</si>
  <si>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</si>
  <si>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</si>
  <si>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</si>
  <si>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</si>
  <si>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</si>
  <si>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</si>
  <si>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</si>
  <si>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</si>
  <si>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</si>
  <si>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</si>
  <si>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</si>
  <si>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</si>
  <si>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</si>
  <si>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</si>
  <si>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</si>
  <si>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</si>
  <si>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</si>
  <si>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</si>
  <si>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</si>
  <si>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</si>
  <si>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</si>
  <si>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</si>
  <si>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</si>
  <si>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</si>
  <si>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</si>
  <si>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</si>
  <si>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</si>
  <si>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</si>
  <si>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</si>
  <si>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</si>
  <si>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</si>
  <si>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</si>
  <si>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</si>
  <si>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</si>
  <si>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</si>
  <si>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</si>
  <si>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</si>
  <si>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</si>
  <si>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</si>
  <si>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</si>
  <si>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</si>
  <si>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</si>
  <si>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</si>
  <si>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</si>
  <si>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</si>
  <si>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</si>
  <si>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</si>
  <si>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</si>
  <si>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</si>
  <si>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</si>
  <si>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</si>
  <si>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</si>
  <si>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</si>
  <si>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</si>
  <si>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</si>
  <si>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</si>
  <si>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</si>
  <si>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</si>
  <si>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</si>
  <si>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</si>
  <si>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</si>
  <si>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</si>
  <si>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</si>
  <si>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</si>
  <si>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</si>
  <si>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</si>
  <si>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</si>
  <si>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</si>
  <si>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</si>
  <si>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</si>
  <si>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</si>
  <si>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</si>
  <si>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</si>
  <si>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</si>
  <si>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</si>
  <si>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</si>
  <si>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</si>
  <si>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</si>
  <si>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</si>
  <si>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</si>
  <si>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</si>
  <si>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</si>
  <si>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</si>
  <si>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</si>
  <si>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</si>
  <si>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</si>
  <si>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</si>
  <si>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</si>
  <si>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</si>
  <si>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</si>
  <si>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</si>
  <si>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</si>
  <si>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</si>
  <si>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</si>
  <si>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</si>
  <si>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</si>
  <si>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</si>
  <si>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</si>
  <si>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</si>
  <si>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</si>
  <si>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</si>
  <si>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</si>
  <si>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</si>
  <si>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</si>
  <si>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</si>
  <si>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</si>
  <si>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</si>
  <si>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</si>
  <si>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</si>
  <si>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</si>
  <si>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</si>
  <si>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</si>
  <si>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</si>
  <si>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</si>
  <si>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</si>
  <si>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</si>
  <si>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</si>
  <si>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</si>
  <si>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</si>
  <si>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</si>
  <si>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</si>
  <si>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</si>
  <si>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</si>
  <si>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</si>
  <si>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</si>
  <si>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</si>
  <si>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</si>
  <si>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</si>
  <si>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</si>
  <si>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</si>
  <si>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</si>
  <si>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</si>
  <si>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</si>
  <si>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</si>
  <si>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</si>
  <si>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</si>
  <si>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</si>
  <si>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</si>
  <si>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</si>
  <si>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</si>
  <si>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</si>
  <si>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</si>
  <si>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</si>
  <si>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</si>
  <si>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</si>
  <si>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</si>
  <si>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</si>
  <si>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</si>
  <si>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</si>
  <si>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</si>
  <si>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</si>
  <si>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</si>
  <si>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</si>
  <si>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</si>
  <si>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</si>
  <si>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</si>
  <si>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</si>
  <si>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</si>
  <si>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</si>
  <si>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</si>
  <si>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</si>
  <si>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</si>
  <si>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</si>
  <si>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</si>
  <si>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</si>
  <si>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</si>
  <si>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</si>
  <si>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</si>
  <si>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</si>
  <si>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</si>
  <si>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</si>
  <si>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</si>
  <si>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</si>
  <si>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</si>
  <si>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</si>
  <si>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</si>
  <si>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</si>
  <si>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</si>
  <si>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</si>
  <si>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</si>
  <si>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</si>
  <si>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</si>
  <si>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</si>
  <si>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</si>
  <si>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</si>
  <si>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</si>
  <si>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</si>
  <si>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</si>
  <si>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</si>
  <si>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</si>
  <si>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</si>
  <si>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</si>
  <si>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</si>
  <si>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</si>
  <si>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</si>
  <si>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</si>
  <si>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</si>
  <si>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</si>
  <si>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</si>
  <si>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</si>
  <si>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</si>
  <si>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</si>
  <si>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</si>
  <si>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</si>
  <si>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</si>
  <si>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</si>
  <si>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</si>
  <si>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</si>
  <si>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</si>
  <si>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</si>
  <si>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</si>
  <si>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</si>
  <si>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</si>
  <si>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</si>
  <si>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</si>
  <si>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</si>
  <si>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</si>
  <si>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</si>
  <si>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</si>
  <si>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</si>
  <si>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</si>
  <si>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</si>
  <si>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</si>
  <si>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</si>
  <si>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</si>
  <si>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</si>
  <si>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</si>
  <si>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</si>
  <si>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</si>
  <si>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</si>
  <si>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</si>
  <si>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</si>
  <si>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</si>
  <si>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</si>
  <si>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</si>
  <si>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</si>
  <si>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</si>
  <si>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</si>
  <si>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</si>
  <si>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</si>
  <si>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</si>
  <si>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</si>
  <si>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</si>
  <si>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</si>
  <si>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</si>
  <si>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</si>
  <si>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</si>
  <si>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</si>
  <si>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</si>
  <si>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</si>
  <si>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</si>
  <si>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</si>
  <si>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</si>
  <si>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</si>
  <si>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</si>
  <si>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</si>
  <si>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</si>
  <si>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</si>
  <si>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</si>
  <si>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</si>
  <si>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</si>
  <si>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</si>
  <si>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</si>
  <si>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</si>
  <si>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</si>
  <si>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</si>
  <si>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</si>
  <si>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</si>
  <si>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</si>
  <si>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</si>
  <si>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</si>
  <si>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</si>
  <si>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</si>
  <si>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</si>
  <si>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</si>
  <si>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</si>
  <si>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</si>
  <si>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</si>
  <si>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</si>
  <si>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</si>
  <si>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</si>
  <si>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</si>
  <si>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</si>
  <si>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</si>
  <si>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</si>
  <si>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</si>
  <si>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</si>
  <si>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</si>
  <si>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</si>
  <si>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</si>
  <si>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</si>
  <si>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</si>
  <si>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</si>
  <si>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</si>
  <si>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</si>
  <si>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</si>
  <si>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</si>
  <si>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</si>
  <si>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</si>
  <si>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</si>
  <si>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</si>
  <si>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</si>
  <si>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</si>
  <si>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</si>
  <si>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</si>
  <si>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</si>
  <si>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</si>
  <si>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</si>
  <si>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</si>
  <si>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</si>
  <si>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</si>
  <si>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</si>
  <si>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</si>
  <si>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</si>
  <si>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</si>
  <si>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</si>
  <si>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</si>
  <si>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</si>
  <si>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</si>
  <si>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</si>
  <si>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</si>
  <si>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</si>
  <si>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</si>
  <si>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</si>
  <si>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</si>
  <si>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</si>
  <si>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</si>
  <si>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</si>
  <si>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</si>
  <si>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</si>
  <si>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</si>
  <si>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</si>
  <si>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</si>
  <si>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</si>
  <si>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</si>
  <si>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</si>
  <si>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</si>
  <si>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</si>
  <si>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</si>
  <si>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</si>
  <si>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</si>
  <si>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</si>
  <si>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</si>
  <si>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</si>
  <si>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</si>
  <si>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</si>
  <si>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</si>
  <si>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</si>
  <si>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</si>
  <si>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</si>
  <si>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</si>
  <si>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</si>
  <si>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</si>
  <si>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</si>
  <si>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</si>
  <si>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</si>
  <si>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</si>
  <si>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</si>
  <si>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</si>
  <si>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</si>
  <si>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</si>
  <si>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</si>
  <si>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</si>
  <si>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</si>
  <si>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</si>
  <si>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</si>
  <si>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</si>
  <si>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</si>
  <si>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</si>
  <si>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</si>
  <si>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</si>
  <si>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</si>
  <si>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</si>
  <si>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</si>
  <si>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</si>
  <si>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</si>
  <si>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</si>
  <si>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</si>
  <si>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</si>
  <si>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</si>
  <si>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</si>
  <si>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</si>
  <si>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</si>
  <si>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</si>
  <si>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</si>
  <si>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</si>
  <si>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</si>
  <si>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</si>
  <si>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</si>
  <si>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</si>
  <si>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</si>
  <si>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</si>
  <si>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</si>
  <si>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</si>
  <si>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</si>
  <si>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</si>
  <si>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</si>
  <si>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</si>
  <si>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</si>
  <si>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</si>
  <si>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</si>
  <si>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</si>
  <si>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</si>
  <si>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</si>
  <si>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</si>
  <si>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</si>
  <si>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</si>
  <si>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</si>
  <si>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</si>
  <si>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</si>
  <si>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</si>
  <si>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</si>
  <si>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</si>
  <si>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</si>
  <si>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</si>
  <si>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</si>
  <si>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</si>
  <si>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</si>
  <si>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</si>
  <si>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</si>
  <si>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</si>
  <si>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</si>
  <si>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</si>
  <si>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</si>
  <si>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</si>
  <si>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</si>
  <si>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</si>
  <si>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</si>
  <si>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</si>
  <si>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</si>
  <si>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</si>
  <si>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</si>
  <si>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</si>
  <si>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</si>
  <si>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</si>
  <si>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</si>
  <si>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</si>
  <si>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</si>
  <si>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</si>
  <si>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</si>
  <si>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</si>
  <si>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</si>
  <si>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</si>
  <si>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</si>
  <si>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</si>
  <si>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</si>
  <si>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</si>
  <si>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</si>
  <si>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</si>
  <si>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</si>
  <si>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</si>
  <si>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</si>
  <si>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</si>
  <si>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</si>
  <si>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</si>
  <si>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</si>
  <si>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</si>
  <si>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</si>
  <si>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</si>
  <si>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</si>
  <si>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</si>
  <si>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</si>
  <si>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</si>
  <si>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</si>
  <si>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</si>
  <si>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</si>
  <si>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</si>
  <si>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</si>
  <si>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</si>
  <si>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</si>
  <si>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</si>
  <si>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</si>
  <si>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</si>
  <si>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</si>
  <si>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</si>
  <si>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</si>
  <si>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</si>
  <si>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</si>
  <si>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</si>
  <si>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</si>
  <si>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</si>
  <si>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</si>
  <si>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</si>
  <si>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</si>
  <si>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</si>
  <si>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</si>
  <si>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</si>
  <si>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</si>
  <si>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</si>
  <si>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</si>
  <si>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</si>
  <si>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</si>
  <si>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</si>
  <si>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</si>
  <si>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</si>
  <si>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</si>
  <si>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</si>
  <si>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</si>
  <si>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</si>
  <si>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</si>
  <si>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</si>
  <si>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</si>
  <si>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</si>
  <si>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</si>
  <si>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</si>
  <si>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</si>
  <si>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</si>
  <si>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</si>
  <si>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</si>
  <si>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</si>
  <si>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</si>
  <si>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</si>
  <si>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</si>
  <si>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</si>
  <si>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</si>
  <si>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</si>
  <si>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</si>
  <si>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</si>
  <si>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</si>
  <si>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</si>
  <si>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</si>
  <si>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</si>
  <si>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</si>
  <si>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</si>
  <si>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</si>
  <si>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</si>
  <si>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</si>
  <si>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</si>
  <si>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</si>
  <si>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</si>
  <si>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</si>
  <si>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</si>
  <si>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</si>
  <si>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</si>
  <si>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</si>
  <si>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</si>
  <si>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</si>
  <si>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</si>
  <si>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</si>
  <si>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</si>
  <si>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</si>
  <si>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</si>
  <si>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</si>
  <si>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</si>
  <si>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</si>
  <si>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</si>
  <si>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</si>
  <si>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</si>
  <si>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</si>
  <si>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</si>
  <si>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</si>
  <si>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</si>
  <si>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</si>
  <si>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</si>
  <si>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</si>
  <si>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</si>
  <si>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</si>
  <si>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</si>
  <si>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</si>
  <si>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</si>
  <si>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</si>
  <si>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</si>
  <si>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</si>
  <si>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</si>
  <si>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</si>
  <si>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</si>
  <si>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</si>
  <si>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</si>
  <si>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</si>
  <si>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</si>
  <si>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</si>
  <si>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</si>
  <si>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</si>
  <si>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</si>
  <si>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</si>
  <si>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</si>
  <si>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</si>
  <si>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</si>
  <si>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</si>
  <si>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</si>
  <si>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</si>
  <si>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</si>
  <si>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</si>
  <si>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</si>
  <si>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</si>
  <si>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</si>
  <si>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</si>
  <si>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</si>
  <si>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</si>
  <si>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</si>
  <si>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</si>
  <si>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</si>
  <si>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</si>
  <si>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</si>
  <si>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</si>
  <si>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</si>
  <si>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</si>
  <si>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</si>
  <si>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</si>
  <si>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</si>
  <si>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</si>
  <si>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</si>
  <si>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</si>
  <si>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</si>
  <si>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</si>
  <si>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</si>
  <si>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</si>
  <si>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</si>
  <si>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</si>
  <si>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</si>
  <si>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</si>
  <si>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</si>
  <si>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</si>
  <si>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</si>
  <si>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</si>
  <si>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</si>
  <si>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</si>
  <si>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</si>
  <si>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</si>
  <si>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</si>
  <si>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</si>
  <si>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</si>
  <si>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</si>
  <si>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</si>
  <si>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</si>
  <si>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</si>
  <si>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</si>
  <si>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</si>
  <si>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</si>
  <si>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</si>
  <si>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</si>
  <si>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</si>
  <si>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</si>
  <si>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</si>
  <si>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</si>
  <si>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</si>
  <si>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</si>
  <si>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</si>
  <si>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</si>
  <si>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</si>
  <si>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</si>
  <si>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</si>
  <si>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</si>
  <si>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</si>
  <si>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</si>
  <si>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</si>
  <si>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</si>
  <si>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</si>
  <si>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</si>
  <si>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</si>
  <si>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</si>
  <si>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</si>
  <si>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</si>
  <si>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</si>
  <si>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</si>
  <si>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</si>
  <si>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</si>
  <si>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</si>
  <si>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</si>
  <si>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</si>
  <si>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</si>
  <si>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</si>
  <si>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</si>
  <si>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</si>
  <si>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</si>
  <si>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</si>
  <si>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</si>
  <si>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</si>
  <si>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</si>
  <si>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</si>
  <si>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</si>
  <si>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</si>
  <si>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</si>
  <si>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</si>
  <si>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</si>
  <si>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</si>
  <si>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</si>
  <si>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</si>
  <si>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</si>
  <si>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</si>
  <si>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</si>
  <si>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</si>
  <si>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</si>
  <si>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</si>
  <si>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</si>
  <si>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</si>
  <si>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</si>
  <si>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</si>
  <si>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</si>
  <si>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</si>
  <si>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</si>
  <si>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</si>
  <si>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</si>
  <si>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</si>
  <si>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</si>
  <si>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</si>
  <si>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</si>
  <si>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</si>
  <si>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</si>
  <si>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</si>
  <si>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</si>
  <si>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</si>
  <si>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</si>
  <si>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</si>
  <si>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</si>
  <si>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</si>
  <si>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</si>
  <si>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</si>
  <si>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</si>
  <si>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</si>
  <si>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</si>
  <si>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</si>
  <si>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</si>
  <si>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</si>
  <si>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</si>
  <si>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</si>
  <si>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</si>
  <si>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</si>
  <si>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</si>
  <si>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</si>
  <si>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</si>
  <si>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</si>
  <si>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</si>
  <si>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</si>
  <si>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</si>
  <si>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</si>
  <si>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</si>
  <si>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</si>
  <si>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</si>
  <si>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</si>
  <si>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</si>
  <si>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</si>
  <si>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</si>
  <si>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</si>
  <si>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</si>
  <si>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</si>
  <si>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</si>
  <si>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</si>
  <si>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</si>
  <si>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</si>
  <si>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</si>
  <si>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</si>
  <si>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</si>
  <si>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</si>
  <si>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</si>
  <si>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</si>
  <si>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</si>
  <si>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</si>
  <si>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</si>
  <si>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</si>
  <si>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</si>
  <si>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</si>
  <si>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</si>
  <si>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</si>
  <si>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</si>
  <si>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</si>
  <si>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</si>
  <si>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</si>
  <si>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</si>
  <si>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</si>
  <si>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</si>
  <si>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</si>
  <si>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</si>
  <si>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</si>
  <si>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</si>
  <si>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</si>
  <si>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</si>
  <si>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</si>
  <si>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</si>
  <si>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</si>
  <si>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</si>
  <si>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</si>
  <si>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</si>
  <si>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</si>
  <si>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</si>
  <si>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</si>
  <si>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</si>
  <si>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</si>
  <si>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</si>
  <si>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</si>
  <si>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</si>
  <si>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</si>
  <si>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</si>
  <si>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</si>
  <si>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</si>
  <si>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</si>
  <si>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</si>
  <si>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</si>
  <si>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</si>
  <si>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</si>
  <si>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</si>
  <si>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</si>
  <si>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</si>
  <si>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</si>
  <si>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</si>
  <si>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</si>
  <si>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</si>
  <si>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</si>
  <si>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</si>
  <si>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</si>
  <si>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</si>
  <si>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</si>
  <si>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</si>
  <si>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</si>
  <si>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</si>
  <si>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</si>
  <si>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</si>
  <si>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</si>
  <si>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</si>
  <si>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</si>
  <si>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</si>
  <si>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</si>
  <si>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</si>
  <si>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</si>
  <si>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</si>
  <si>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</si>
  <si>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</si>
  <si>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</si>
  <si>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</si>
  <si>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</si>
  <si>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</si>
  <si>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</si>
  <si>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</si>
  <si>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</si>
  <si>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</si>
  <si>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</si>
  <si>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</si>
  <si>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</si>
  <si>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</si>
  <si>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</si>
  <si>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</si>
  <si>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</si>
  <si>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</si>
  <si>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</si>
  <si>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</si>
  <si>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</si>
  <si>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</si>
  <si>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</si>
  <si>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</si>
  <si>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</si>
  <si>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</si>
  <si>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</si>
  <si>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</si>
  <si>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</si>
  <si>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</si>
  <si>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</si>
  <si>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</si>
  <si>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</si>
  <si>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</si>
  <si>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</si>
  <si>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</si>
  <si>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</si>
  <si>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</si>
  <si>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</si>
  <si>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</si>
  <si>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</si>
  <si>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</si>
  <si>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</si>
  <si>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</si>
  <si>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</si>
  <si>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</si>
  <si>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</si>
  <si>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</si>
  <si>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</si>
  <si>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</si>
  <si>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</si>
  <si>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</si>
  <si>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</si>
  <si>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</si>
  <si>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</si>
  <si>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</si>
  <si>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</si>
  <si>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</si>
  <si>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</si>
  <si>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</si>
  <si>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</si>
  <si>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</si>
  <si>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</si>
  <si>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</si>
  <si>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</si>
  <si>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</si>
  <si>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</si>
  <si>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</si>
  <si>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</si>
  <si>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</si>
  <si>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</si>
  <si>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</si>
  <si>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</si>
  <si>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</si>
  <si>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</si>
  <si>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</si>
  <si>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</si>
  <si>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</si>
  <si>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</si>
  <si>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</si>
  <si>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</si>
  <si>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</si>
  <si>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</si>
  <si>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</si>
  <si>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</si>
  <si>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</si>
  <si>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</si>
  <si>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</si>
  <si>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</si>
  <si>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</si>
  <si>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</si>
  <si>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</si>
  <si>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</si>
  <si>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</si>
  <si>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</si>
  <si>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</si>
  <si>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</si>
  <si>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</si>
  <si>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</si>
  <si>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</si>
  <si>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</si>
  <si>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</si>
  <si>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</si>
  <si>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</si>
  <si>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</si>
  <si>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</si>
  <si>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</si>
  <si>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</si>
  <si>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</si>
  <si>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</si>
  <si>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</si>
  <si>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</si>
  <si>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</si>
  <si>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</si>
  <si>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</si>
  <si>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</si>
  <si>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</si>
  <si>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</si>
  <si>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</si>
  <si>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</si>
  <si>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</si>
  <si>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</si>
  <si>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</si>
  <si>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</si>
  <si>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</si>
  <si>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</si>
  <si>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</si>
  <si>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</si>
  <si>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</si>
  <si>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</si>
  <si>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</si>
  <si>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</si>
  <si>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</si>
  <si>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</si>
  <si>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</si>
  <si>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</si>
  <si>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</si>
  <si>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</si>
  <si>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</si>
  <si>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</si>
  <si>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</si>
  <si>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</si>
  <si>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</si>
  <si>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</si>
  <si>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</si>
  <si>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</si>
  <si>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</si>
  <si>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</si>
  <si>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</si>
  <si>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</si>
  <si>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</si>
  <si>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</si>
  <si>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</si>
  <si>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</si>
  <si>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</si>
  <si>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</si>
  <si>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</si>
  <si>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</si>
  <si>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</si>
  <si>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</si>
  <si>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</si>
  <si>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</si>
  <si>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</si>
  <si>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</si>
  <si>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</si>
  <si>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</si>
  <si>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</si>
  <si>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</si>
  <si>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</si>
  <si>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</si>
  <si>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</si>
  <si>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</si>
  <si>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</si>
  <si>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</si>
  <si>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</si>
  <si>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</si>
  <si>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</si>
  <si>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</si>
  <si>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</si>
  <si>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</si>
  <si>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</si>
  <si>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</si>
  <si>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</si>
  <si>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</si>
  <si>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</si>
  <si>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</si>
  <si>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</si>
  <si>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</si>
  <si>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</si>
  <si>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</si>
  <si>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</si>
  <si>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</si>
  <si>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</si>
  <si>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</si>
  <si>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</si>
  <si>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</si>
  <si>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</si>
  <si>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</si>
  <si>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</si>
  <si>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</si>
  <si>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</si>
  <si>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</si>
  <si>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</si>
  <si>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</si>
  <si>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</si>
  <si>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</si>
  <si>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</si>
  <si>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</si>
  <si>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</si>
  <si>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</si>
  <si>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</si>
  <si>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</si>
  <si>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</si>
  <si>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</si>
  <si>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</si>
  <si>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</si>
  <si>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</si>
  <si>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</si>
  <si>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</si>
  <si>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</si>
  <si>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</si>
  <si>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</si>
  <si>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</si>
  <si>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</si>
  <si>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</si>
  <si>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</si>
  <si>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</si>
  <si>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</si>
  <si>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</si>
  <si>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</si>
  <si>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</si>
  <si>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</si>
  <si>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</si>
  <si>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</si>
  <si>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</si>
  <si>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</si>
  <si>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</si>
  <si>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</si>
  <si>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</si>
  <si>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</si>
  <si>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</si>
  <si>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</si>
  <si>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</si>
  <si>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</si>
  <si>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</si>
  <si>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</si>
  <si>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</si>
  <si>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</si>
  <si>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</si>
  <si>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</si>
  <si>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</si>
  <si>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</si>
  <si>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</si>
  <si>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</si>
  <si>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</si>
  <si>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</si>
  <si>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</si>
  <si>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</si>
  <si>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</si>
  <si>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</si>
  <si>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</si>
  <si>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</si>
  <si>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</si>
  <si>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</si>
  <si>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</si>
  <si>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</si>
  <si>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</si>
  <si>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</si>
  <si>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</si>
  <si>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</si>
  <si>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</si>
  <si>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</si>
  <si>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</si>
  <si>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</si>
  <si>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</si>
  <si>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</si>
  <si>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</si>
  <si>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</si>
  <si>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</si>
  <si>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</si>
  <si>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</si>
  <si>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</si>
  <si>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</si>
  <si>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</si>
  <si>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</si>
  <si>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</si>
  <si>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</si>
  <si>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</si>
  <si>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</si>
  <si>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</si>
  <si>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</si>
  <si>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</si>
  <si>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</si>
  <si>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</si>
  <si>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</si>
  <si>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</si>
  <si>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</si>
  <si>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</si>
  <si>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</si>
  <si>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</si>
  <si>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</si>
  <si>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</si>
  <si>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</si>
  <si>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</si>
  <si>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</si>
  <si>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</si>
  <si>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</si>
  <si>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</si>
  <si>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</si>
  <si>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</si>
  <si>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</si>
  <si>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</si>
  <si>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</si>
  <si>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</si>
  <si>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</si>
  <si>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</si>
  <si>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</si>
  <si>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</si>
  <si>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</si>
  <si>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</si>
  <si>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</si>
  <si>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</si>
  <si>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</si>
  <si>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</si>
  <si>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</si>
  <si>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</si>
  <si>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</si>
  <si>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</si>
  <si>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</si>
  <si>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</si>
  <si>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</si>
  <si>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</si>
  <si>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</si>
  <si>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</si>
  <si>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</si>
  <si>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</si>
  <si>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</si>
  <si>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</si>
  <si>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</si>
  <si>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</si>
  <si>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</si>
  <si>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</si>
  <si>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</si>
  <si>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</si>
  <si>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</si>
  <si>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</si>
  <si>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</si>
  <si>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</si>
  <si>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</si>
  <si>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</si>
  <si>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</si>
  <si>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</si>
  <si>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</si>
  <si>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</si>
  <si>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</si>
  <si>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</si>
  <si>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</si>
  <si>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</si>
  <si>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</si>
  <si>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</si>
  <si>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</si>
  <si>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</si>
  <si>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</si>
  <si>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</si>
  <si>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</si>
  <si>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</si>
  <si>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</si>
  <si>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</si>
  <si>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</si>
  <si>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</si>
  <si>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</si>
  <si>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</si>
  <si>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</si>
  <si>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</si>
  <si>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</si>
  <si>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</si>
  <si>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</si>
  <si>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</si>
  <si>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</si>
  <si>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</si>
  <si>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</si>
  <si>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</si>
  <si>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</si>
  <si>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</si>
  <si>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</si>
  <si>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</si>
  <si>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</si>
  <si>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</si>
  <si>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</si>
  <si>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</si>
  <si>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</si>
  <si>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</si>
  <si>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</si>
  <si>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</si>
  <si>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</si>
  <si>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</si>
  <si>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</si>
  <si>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</si>
  <si>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</si>
  <si>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</si>
  <si>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</si>
  <si>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</si>
  <si>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</si>
  <si>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</si>
  <si>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</si>
  <si>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</si>
  <si>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</si>
  <si>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</si>
  <si>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</si>
  <si>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</si>
  <si>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</si>
  <si>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</si>
  <si>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</si>
  <si>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</si>
  <si>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</si>
  <si>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</si>
  <si>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</si>
  <si>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</si>
  <si>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</si>
  <si>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</si>
  <si>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</si>
  <si>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</si>
  <si>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</si>
  <si>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</si>
  <si>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</si>
  <si>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</si>
  <si>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</si>
  <si>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</si>
  <si>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</si>
  <si>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</si>
  <si>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</si>
  <si>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</si>
  <si>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</si>
  <si>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</si>
  <si>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</si>
  <si>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</si>
  <si>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</si>
  <si>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</si>
  <si>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</si>
  <si>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</si>
  <si>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</si>
  <si>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</si>
  <si>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</si>
  <si>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</si>
  <si>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</si>
  <si>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</si>
  <si>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</si>
  <si>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</si>
  <si>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</si>
  <si>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</si>
  <si>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</si>
  <si>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</si>
  <si>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</si>
  <si>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</si>
  <si>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</si>
  <si>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</si>
  <si>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</si>
  <si>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</si>
  <si>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</si>
  <si>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</si>
  <si>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</si>
  <si>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</si>
  <si>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</si>
  <si>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</si>
  <si>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</si>
  <si>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</si>
  <si>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</si>
  <si>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</si>
  <si>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</si>
  <si>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</si>
  <si>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</si>
  <si>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</si>
  <si>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</si>
  <si>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</si>
  <si>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</si>
  <si>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</si>
  <si>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</si>
  <si>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</si>
  <si>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</si>
  <si>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</si>
  <si>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</si>
  <si>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</si>
  <si>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</si>
  <si>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</si>
  <si>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</si>
  <si>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</si>
  <si>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</si>
  <si>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</si>
  <si>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</si>
  <si>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</si>
  <si>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</si>
  <si>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</si>
  <si>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</si>
  <si>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</si>
  <si>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</si>
  <si>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</si>
  <si>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</si>
  <si>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</si>
  <si>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</si>
  <si>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</si>
  <si>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</si>
  <si>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</si>
  <si>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</si>
  <si>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</si>
  <si>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</si>
  <si>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</si>
  <si>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</si>
  <si>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</si>
  <si>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</si>
  <si>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</si>
  <si>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</si>
  <si>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</si>
  <si>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</si>
  <si>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</si>
  <si>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</si>
  <si>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</si>
  <si>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</si>
  <si>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</si>
  <si>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</si>
  <si>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</si>
  <si>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</si>
  <si>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</si>
  <si>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</si>
  <si>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</si>
  <si>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</si>
  <si>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</si>
  <si>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</si>
  <si>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</si>
  <si>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</si>
  <si>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</si>
  <si>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</si>
  <si>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</si>
  <si>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</si>
  <si>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</si>
  <si>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</si>
  <si>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</si>
  <si>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</si>
  <si>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</si>
  <si>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</si>
  <si>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</si>
  <si>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</si>
  <si>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</si>
  <si>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</si>
  <si>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</si>
  <si>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</si>
  <si>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</si>
  <si>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</si>
  <si>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</si>
  <si>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</si>
  <si>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</si>
  <si>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</si>
  <si>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</si>
  <si>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</si>
  <si>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</si>
  <si>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</si>
  <si>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</si>
  <si>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</si>
  <si>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</si>
  <si>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</si>
  <si>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</si>
  <si>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</si>
  <si>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</si>
  <si>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</si>
  <si>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</si>
  <si>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</si>
  <si>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</si>
  <si>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</si>
  <si>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</si>
  <si>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</si>
  <si>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</si>
  <si>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</si>
  <si>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</si>
  <si>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</si>
  <si>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</si>
  <si>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</si>
  <si>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</si>
  <si>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</si>
  <si>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</si>
  <si>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</si>
  <si>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</si>
  <si>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</si>
  <si>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</si>
  <si>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</si>
  <si>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</si>
  <si>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</si>
  <si>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</si>
  <si>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</si>
  <si>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</si>
  <si>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</si>
  <si>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</si>
  <si>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</si>
  <si>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</si>
  <si>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</si>
  <si>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</si>
  <si>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</si>
  <si>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</si>
  <si>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</si>
  <si>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</si>
  <si>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</si>
  <si>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</si>
  <si>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</si>
  <si>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</si>
  <si>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</si>
  <si>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</si>
  <si>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</si>
  <si>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</si>
  <si>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</si>
  <si>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</si>
  <si>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</si>
  <si>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</si>
  <si>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</si>
  <si>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</si>
  <si>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</si>
  <si>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</si>
  <si>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</si>
  <si>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</si>
  <si>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</si>
  <si>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</si>
  <si>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</si>
  <si>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</si>
  <si>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</si>
  <si>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</si>
  <si>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</si>
  <si>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</si>
  <si>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</si>
  <si>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</si>
  <si>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</si>
  <si>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</si>
  <si>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</si>
  <si>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</si>
  <si>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</si>
  <si>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</si>
  <si>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</si>
  <si>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</si>
  <si>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</si>
  <si>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</si>
  <si>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</si>
  <si>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</si>
  <si>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</si>
  <si>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</si>
  <si>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</si>
  <si>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</si>
  <si>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</si>
  <si>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</si>
  <si>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</si>
  <si>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</si>
  <si>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</si>
  <si>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</si>
  <si>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</si>
  <si>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</si>
  <si>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</si>
  <si>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</si>
  <si>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</si>
  <si>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</si>
  <si>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</si>
  <si>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</si>
  <si>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</si>
  <si>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</si>
  <si>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</si>
  <si>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</si>
  <si>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</si>
  <si>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</si>
  <si>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</si>
  <si>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</si>
  <si>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</si>
  <si>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</si>
  <si>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</si>
  <si>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</si>
  <si>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</si>
  <si>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</si>
  <si>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</si>
  <si>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</si>
  <si>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</si>
  <si>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</si>
  <si>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</si>
  <si>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</si>
  <si>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</si>
  <si>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</si>
  <si>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</si>
  <si>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</si>
  <si>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</si>
  <si>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</si>
  <si>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</si>
  <si>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</si>
  <si>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</si>
  <si>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</si>
  <si>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</si>
  <si>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</si>
  <si>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</si>
  <si>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</si>
  <si>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</si>
  <si>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</si>
  <si>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</si>
  <si>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</si>
  <si>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</si>
  <si>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</si>
  <si>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</si>
  <si>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</si>
  <si>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</si>
  <si>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</si>
  <si>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</si>
  <si>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</si>
  <si>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</si>
  <si>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</si>
  <si>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</si>
  <si>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</si>
  <si>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</si>
  <si>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</si>
  <si>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</si>
  <si>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</si>
  <si>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</si>
  <si>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</si>
  <si>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</si>
  <si>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</si>
  <si>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</si>
  <si>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</si>
  <si>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</si>
  <si>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</si>
  <si>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</si>
  <si>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</si>
  <si>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</si>
  <si>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</si>
  <si>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</si>
  <si>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</si>
  <si>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</si>
  <si>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</si>
  <si>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</si>
  <si>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</si>
  <si>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</si>
  <si>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</si>
  <si>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</si>
  <si>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</si>
  <si>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</si>
  <si>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</si>
  <si>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</si>
  <si>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</si>
  <si>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</si>
  <si>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</si>
  <si>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</si>
  <si>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</si>
  <si>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</si>
  <si>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</si>
  <si>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</si>
  <si>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</si>
  <si>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</si>
  <si>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</si>
  <si>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</si>
  <si>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</si>
  <si>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</si>
  <si>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</si>
  <si>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</si>
  <si>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</si>
  <si>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</si>
  <si>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</si>
  <si>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</si>
  <si>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</si>
  <si>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</si>
  <si>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</si>
  <si>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</si>
  <si>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</si>
  <si>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</si>
  <si>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</si>
  <si>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</si>
  <si>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</si>
  <si>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</si>
  <si>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</si>
  <si>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</si>
  <si>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</si>
  <si>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</si>
  <si>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</si>
  <si>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</si>
  <si>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</si>
  <si>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</si>
  <si>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</si>
  <si>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</si>
  <si>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</si>
  <si>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</si>
  <si>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</si>
  <si>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</si>
  <si>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</si>
  <si>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</si>
  <si>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</si>
  <si>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</si>
  <si>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</si>
  <si>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</si>
  <si>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</si>
  <si>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</si>
  <si>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</si>
  <si>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</si>
  <si>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</si>
  <si>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</si>
  <si>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</si>
  <si>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</si>
  <si>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</si>
  <si>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</si>
  <si>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</si>
  <si>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</si>
  <si>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</si>
  <si>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</si>
  <si>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</si>
  <si>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</si>
  <si>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</si>
  <si>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</si>
  <si>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</si>
  <si>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</si>
  <si>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</si>
  <si>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</si>
  <si>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</si>
  <si>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</si>
  <si>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</si>
  <si>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</si>
  <si>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</si>
  <si>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</si>
  <si>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</si>
  <si>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</si>
  <si>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</si>
  <si>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</si>
  <si>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</si>
  <si>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</si>
  <si>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</si>
  <si>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</si>
  <si>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</si>
  <si>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</si>
  <si>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</si>
  <si>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</si>
  <si>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</si>
  <si>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</si>
  <si>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</si>
  <si>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</si>
  <si>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</si>
  <si>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</si>
  <si>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</si>
  <si>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</si>
  <si>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</si>
  <si>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</si>
  <si>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</si>
  <si>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</si>
  <si>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</si>
  <si>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</si>
  <si>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</si>
  <si>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</si>
  <si>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</si>
  <si>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</si>
  <si>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</si>
  <si>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</si>
  <si>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</si>
  <si>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</si>
  <si>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</si>
  <si>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</si>
  <si>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</si>
  <si>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</si>
  <si>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</si>
  <si>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</si>
  <si>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</si>
  <si>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</si>
  <si>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</si>
  <si>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</si>
  <si>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</si>
  <si>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</si>
  <si>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</si>
  <si>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</si>
  <si>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</si>
  <si>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</si>
  <si>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</si>
  <si>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</si>
  <si>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</si>
  <si>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</si>
  <si>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</si>
  <si>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</si>
  <si>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</si>
  <si>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</si>
  <si>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</si>
  <si>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</si>
  <si>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</si>
  <si>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</si>
  <si>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</si>
  <si>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</si>
  <si>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</si>
  <si>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</si>
  <si>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</si>
  <si>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</si>
  <si>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</si>
  <si>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</si>
  <si>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</si>
  <si>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</si>
  <si>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</si>
  <si>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</si>
  <si>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</si>
  <si>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</si>
  <si>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</si>
  <si>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</si>
  <si>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</si>
  <si>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</si>
  <si>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</si>
  <si>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</si>
  <si>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</si>
  <si>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</si>
  <si>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</si>
  <si>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</si>
  <si>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</si>
  <si>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</si>
  <si>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</si>
  <si>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</si>
  <si>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</si>
  <si>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</si>
  <si>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</si>
  <si>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</si>
  <si>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</si>
  <si>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</si>
  <si>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</si>
  <si>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</si>
  <si>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</si>
  <si>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</si>
  <si>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</si>
  <si>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</si>
  <si>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</si>
  <si>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</si>
  <si>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</si>
  <si>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</si>
  <si>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</si>
  <si>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</si>
  <si>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</si>
  <si>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</si>
  <si>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</si>
  <si>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</si>
  <si>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</si>
  <si>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</si>
  <si>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</si>
  <si>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</si>
  <si>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</si>
  <si>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</si>
  <si>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</si>
  <si>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</si>
  <si>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</si>
  <si>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</si>
  <si>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</si>
  <si>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</si>
  <si>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</si>
  <si>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</si>
  <si>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</si>
  <si>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</si>
  <si>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</si>
  <si>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</si>
  <si>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</si>
  <si>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</si>
  <si>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</si>
  <si>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</si>
  <si>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</si>
  <si>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</si>
  <si>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</si>
  <si>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</si>
  <si>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</si>
  <si>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</si>
  <si>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</si>
  <si>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</si>
  <si>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</si>
  <si>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</si>
  <si>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</si>
  <si>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</si>
  <si>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</si>
  <si>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</si>
  <si>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</si>
  <si>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</si>
  <si>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</si>
  <si>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</si>
  <si>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</si>
  <si>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</si>
  <si>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</si>
  <si>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</si>
  <si>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</si>
  <si>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</si>
  <si>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</si>
  <si>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</si>
  <si>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</si>
  <si>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</si>
  <si>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</si>
  <si>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</si>
  <si>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</si>
  <si>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</si>
  <si>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</si>
  <si>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</si>
  <si>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</si>
  <si>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</si>
  <si>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</si>
  <si>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</si>
  <si>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</si>
  <si>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</si>
  <si>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</si>
  <si>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</si>
  <si>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</si>
  <si>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</si>
  <si>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</si>
  <si>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</si>
  <si>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</si>
  <si>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</si>
  <si>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</si>
  <si>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</si>
  <si>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</si>
  <si>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</si>
  <si>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</si>
  <si>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</si>
  <si>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</si>
  <si>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</si>
  <si>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</si>
  <si>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</si>
  <si>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</si>
  <si>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</si>
  <si>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</si>
  <si>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</si>
  <si>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</si>
  <si>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</si>
  <si>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</si>
  <si>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</si>
  <si>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</si>
  <si>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</si>
  <si>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</si>
  <si>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</si>
  <si>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</si>
  <si>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</si>
  <si>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</si>
  <si>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</si>
  <si>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</si>
  <si>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</si>
  <si>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</si>
  <si>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</si>
  <si>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</si>
  <si>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</si>
  <si>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</si>
  <si>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</si>
  <si>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</si>
  <si>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</si>
  <si>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</si>
  <si>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</si>
  <si>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</si>
  <si>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</si>
  <si>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</si>
  <si>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</si>
  <si>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</si>
  <si>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</si>
  <si>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</si>
  <si>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</si>
  <si>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</si>
  <si>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</si>
  <si>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</si>
  <si>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</si>
  <si>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</si>
  <si>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</si>
  <si>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</si>
  <si>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</si>
  <si>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</si>
  <si>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</si>
  <si>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</si>
  <si>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</si>
  <si>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</si>
  <si>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</si>
  <si>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</si>
  <si>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</si>
  <si>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</si>
  <si>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</si>
  <si>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</si>
  <si>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</si>
  <si>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</si>
  <si>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</si>
  <si>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</si>
  <si>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</si>
  <si>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</si>
  <si>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</si>
  <si>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</si>
  <si>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</si>
  <si>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</si>
  <si>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</si>
  <si>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</si>
  <si>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</si>
  <si>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</si>
  <si>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</si>
  <si>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</si>
  <si>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</si>
  <si>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</si>
  <si>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</si>
  <si>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</si>
  <si>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</si>
  <si>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</si>
  <si>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</si>
  <si>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</si>
  <si>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</si>
  <si>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</si>
  <si>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</si>
  <si>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</si>
  <si>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</si>
  <si>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</si>
  <si>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</si>
  <si>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</si>
  <si>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</si>
  <si>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</si>
  <si>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</si>
  <si>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</si>
  <si>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</si>
  <si>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</si>
  <si>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</si>
  <si>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</si>
  <si>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</si>
  <si>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</si>
  <si>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</si>
  <si>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</si>
  <si>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</si>
  <si>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</si>
  <si>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</si>
  <si>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</si>
  <si>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</si>
  <si>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</si>
  <si>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</si>
  <si>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</si>
  <si>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</si>
  <si>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</si>
  <si>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</si>
  <si>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</si>
  <si>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</si>
  <si>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</si>
  <si>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</si>
  <si>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</si>
  <si>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</si>
  <si>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</si>
  <si>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</si>
  <si>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</si>
  <si>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</si>
  <si>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</si>
  <si>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</si>
  <si>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</si>
  <si>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</si>
  <si>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</si>
  <si>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</si>
  <si>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</si>
  <si>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</si>
  <si>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</si>
  <si>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</si>
  <si>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</si>
  <si>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</si>
  <si>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</si>
  <si>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</si>
  <si>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</si>
  <si>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</si>
  <si>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</si>
  <si>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</si>
  <si>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</si>
  <si>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</si>
  <si>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</si>
  <si>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</si>
  <si>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</si>
  <si>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</si>
  <si>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</si>
  <si>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</si>
  <si>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</si>
  <si>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</si>
  <si>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</si>
  <si>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</si>
  <si>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</si>
  <si>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</si>
  <si>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</si>
  <si>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</si>
  <si>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</si>
  <si>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</si>
  <si>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</si>
  <si>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</si>
  <si>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</si>
  <si>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</si>
  <si>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</si>
  <si>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</si>
  <si>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</si>
  <si>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</si>
  <si>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</si>
  <si>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</si>
  <si>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</si>
  <si>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</si>
  <si>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</si>
  <si>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</si>
  <si>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</si>
  <si>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</si>
  <si>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</si>
  <si>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</si>
  <si>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</si>
  <si>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</si>
  <si>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</si>
  <si>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</si>
  <si>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</si>
  <si>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</si>
  <si>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</si>
  <si>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</si>
  <si>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</si>
  <si>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</si>
  <si>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</si>
  <si>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</si>
  <si>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</si>
  <si>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</si>
  <si>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</si>
  <si>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</si>
  <si>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</si>
  <si>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</si>
  <si>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</si>
  <si>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</si>
  <si>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</si>
  <si>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</si>
  <si>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</si>
  <si>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</si>
  <si>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</si>
  <si>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</si>
  <si>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</si>
  <si>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</si>
  <si>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</si>
  <si>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</si>
  <si>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</si>
  <si>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</si>
  <si>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</si>
  <si>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</si>
  <si>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</si>
  <si>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</si>
  <si>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</si>
  <si>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</si>
  <si>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</si>
  <si>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</si>
  <si>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</si>
  <si>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</si>
  <si>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</si>
  <si>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</si>
  <si>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</si>
  <si>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</si>
  <si>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</si>
  <si>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</si>
  <si>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</si>
  <si>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</si>
  <si>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</si>
  <si>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</si>
  <si>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</si>
  <si>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</si>
  <si>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</si>
  <si>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</si>
  <si>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</si>
  <si>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</si>
  <si>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</si>
  <si>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</si>
  <si>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</si>
  <si>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</si>
  <si>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</si>
  <si>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</si>
  <si>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</si>
  <si>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</si>
  <si>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</si>
  <si>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</si>
  <si>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</si>
  <si>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</si>
  <si>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</si>
  <si>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</si>
  <si>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</si>
  <si>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</si>
  <si>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</si>
  <si>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</si>
  <si>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</si>
  <si>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</si>
  <si>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</si>
  <si>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</si>
  <si>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</si>
  <si>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</si>
  <si>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</si>
  <si>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</si>
  <si>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</si>
  <si>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</si>
  <si>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</si>
  <si>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</si>
  <si>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</si>
  <si>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</si>
  <si>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</si>
  <si>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</si>
  <si>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</si>
  <si>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</si>
  <si>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</si>
  <si>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</si>
  <si>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</si>
  <si>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</si>
  <si>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</si>
  <si>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</si>
  <si>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</si>
  <si>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</si>
  <si>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</si>
  <si>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</si>
  <si>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</si>
  <si>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</si>
  <si>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</si>
  <si>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</si>
  <si>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</si>
  <si>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</si>
  <si>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</si>
  <si>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</si>
  <si>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</si>
  <si>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</si>
  <si>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</si>
  <si>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</si>
  <si>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</si>
  <si>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</si>
  <si>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</si>
  <si>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</si>
  <si>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</si>
  <si>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</si>
  <si>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</si>
  <si>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</si>
  <si>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</si>
  <si>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</si>
  <si>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</si>
  <si>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</si>
  <si>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</si>
  <si>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</si>
  <si>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</si>
  <si>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</si>
  <si>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</si>
  <si>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</si>
  <si>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</si>
  <si>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</si>
  <si>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</si>
  <si>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</si>
  <si>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</si>
  <si>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</si>
  <si>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</si>
  <si>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</si>
  <si>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</si>
  <si>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</si>
  <si>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</si>
  <si>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</si>
  <si>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</si>
  <si>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</si>
  <si>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</si>
  <si>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</si>
  <si>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</si>
  <si>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</si>
  <si>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</si>
  <si>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</si>
  <si>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</si>
  <si>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</si>
  <si>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</si>
  <si>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</si>
  <si>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</si>
  <si>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</si>
  <si>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</si>
  <si>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</si>
  <si>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</si>
  <si>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</si>
  <si>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</si>
  <si>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</si>
  <si>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</si>
  <si>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</si>
  <si>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</si>
  <si>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</si>
  <si>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</si>
  <si>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</si>
  <si>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</si>
  <si>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</si>
  <si>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</si>
  <si>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</si>
  <si>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</si>
  <si>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</si>
  <si>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</si>
  <si>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</si>
  <si>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</si>
  <si>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</si>
  <si>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</si>
  <si>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</si>
  <si>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</si>
  <si>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</si>
  <si>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</si>
  <si>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</si>
  <si>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</si>
  <si>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</si>
  <si>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</si>
  <si>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</si>
  <si>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</si>
  <si>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</si>
  <si>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</si>
  <si>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</si>
  <si>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</si>
  <si>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</si>
  <si>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</si>
  <si>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</si>
  <si>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</si>
  <si>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</si>
  <si>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</si>
  <si>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</si>
  <si>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</si>
  <si>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</si>
  <si>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</si>
  <si>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</si>
  <si>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</si>
  <si>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</si>
  <si>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</si>
  <si>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</si>
  <si>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</si>
  <si>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</si>
  <si>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</si>
  <si>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</si>
  <si>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</si>
  <si>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</si>
  <si>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</si>
  <si>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</si>
  <si>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</si>
  <si>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</si>
  <si>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</si>
  <si>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</si>
  <si>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</si>
  <si>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</si>
  <si>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</si>
  <si>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</si>
  <si>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</si>
  <si>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</si>
  <si>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</si>
  <si>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</si>
  <si>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</si>
  <si>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</si>
  <si>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</si>
  <si>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</si>
  <si>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</si>
  <si>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</si>
  <si>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</si>
  <si>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</si>
  <si>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</si>
  <si>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</si>
  <si>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</si>
  <si>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</si>
  <si>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</si>
  <si>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</si>
  <si>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</si>
  <si>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</si>
  <si>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</si>
  <si>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</si>
  <si>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</si>
  <si>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</si>
  <si>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</si>
  <si>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</si>
  <si>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</si>
  <si>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</si>
  <si>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</si>
  <si>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</si>
  <si>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</si>
  <si>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</si>
  <si>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</si>
  <si>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</si>
  <si>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</si>
  <si>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</si>
  <si>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</si>
  <si>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</si>
  <si>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</si>
  <si>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</si>
  <si>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</si>
  <si>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</si>
  <si>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</si>
  <si>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</si>
  <si>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</si>
  <si>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</si>
  <si>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</si>
  <si>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</si>
  <si>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</si>
  <si>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</si>
  <si>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</si>
  <si>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</si>
  <si>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</si>
  <si>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</si>
  <si>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</si>
  <si>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</si>
  <si>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</si>
  <si>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</si>
  <si>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</si>
  <si>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</si>
  <si>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</si>
  <si>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</si>
  <si>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</si>
  <si>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</si>
  <si>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</si>
  <si>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</si>
  <si>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</si>
  <si>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</si>
  <si>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</si>
  <si>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</si>
  <si>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</si>
  <si>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</si>
  <si>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</si>
  <si>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</si>
  <si>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</si>
  <si>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</si>
  <si>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</si>
  <si>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</si>
  <si>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</si>
  <si>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</si>
  <si>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</si>
  <si>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</si>
  <si>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</si>
  <si>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</si>
  <si>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</si>
  <si>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</si>
  <si>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</si>
  <si>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</si>
  <si>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</si>
  <si>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</si>
  <si>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</si>
  <si>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</si>
  <si>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</si>
  <si>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</si>
  <si>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</si>
  <si>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</si>
  <si>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</si>
  <si>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</si>
  <si>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</si>
  <si>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</si>
  <si>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</si>
  <si>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</si>
  <si>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</si>
  <si>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</si>
  <si>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</si>
  <si>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</si>
  <si>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</si>
  <si>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</si>
  <si>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</si>
  <si>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</si>
  <si>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</si>
  <si>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</si>
  <si>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</si>
  <si>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</si>
  <si>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</si>
  <si>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</si>
  <si>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</si>
  <si>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</si>
  <si>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</si>
  <si>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</si>
  <si>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</si>
  <si>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</si>
  <si>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</si>
  <si>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</si>
  <si>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</si>
  <si>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</si>
  <si>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</si>
  <si>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</si>
  <si>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</si>
  <si>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</si>
  <si>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</si>
  <si>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</si>
  <si>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</si>
  <si>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</si>
  <si>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</si>
  <si>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</si>
  <si>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</si>
  <si>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</si>
  <si>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</si>
  <si>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</si>
  <si>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</si>
  <si>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</si>
  <si>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</si>
  <si>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</si>
  <si>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</si>
  <si>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</si>
  <si>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</si>
  <si>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</si>
  <si>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</si>
  <si>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</si>
  <si>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</si>
  <si>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</si>
  <si>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</si>
  <si>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</si>
  <si>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</si>
  <si>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</si>
  <si>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</si>
  <si>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</si>
  <si>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</si>
  <si>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</si>
  <si>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</si>
  <si>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</si>
  <si>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</si>
  <si>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</si>
  <si>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</si>
  <si>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</si>
  <si>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</si>
  <si>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</si>
  <si>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</si>
  <si>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</si>
  <si>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</si>
  <si>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</si>
  <si>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</si>
  <si>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</si>
  <si>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</si>
  <si>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</si>
  <si>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</si>
  <si>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</si>
  <si>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</si>
  <si>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</si>
  <si>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</si>
  <si>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</si>
  <si>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</si>
  <si>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</si>
  <si>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</si>
  <si>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</si>
  <si>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</si>
  <si>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</si>
  <si>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</si>
  <si>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</si>
  <si>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</si>
  <si>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</si>
  <si>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</si>
  <si>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</si>
  <si>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</si>
  <si>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</si>
  <si>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</si>
  <si>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</si>
  <si>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</si>
  <si>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</si>
  <si>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</si>
  <si>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</si>
  <si>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</si>
  <si>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</si>
  <si>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</si>
  <si>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</si>
  <si>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</si>
  <si>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</si>
  <si>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</si>
  <si>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</si>
  <si>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</si>
  <si>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</si>
  <si>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</si>
  <si>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</si>
  <si>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</si>
  <si>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</si>
  <si>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</si>
  <si>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</si>
  <si>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</si>
  <si>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</si>
  <si>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</si>
  <si>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</si>
  <si>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</si>
  <si>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</si>
  <si>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</si>
  <si>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</si>
  <si>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</si>
  <si>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</si>
  <si>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</si>
  <si>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</si>
  <si>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</si>
  <si>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</si>
  <si>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</si>
  <si>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</si>
  <si>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</si>
  <si>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</si>
  <si>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</si>
  <si>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</si>
  <si>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</si>
  <si>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</si>
  <si>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</si>
  <si>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</si>
  <si>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</si>
  <si>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</si>
  <si>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</si>
  <si>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</si>
  <si>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</si>
  <si>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</si>
  <si>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</si>
  <si>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</si>
  <si>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</si>
  <si>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</si>
  <si>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</si>
  <si>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</si>
  <si>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</si>
  <si>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</si>
  <si>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</si>
  <si>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</si>
  <si>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</si>
  <si>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</si>
  <si>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</si>
  <si>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</si>
  <si>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</si>
  <si>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</si>
  <si>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</si>
  <si>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</si>
  <si>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</si>
  <si>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</si>
  <si>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</si>
  <si>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</si>
  <si>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</si>
  <si>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</si>
  <si>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</si>
  <si>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</si>
  <si>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</si>
  <si>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</si>
  <si>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</si>
  <si>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</si>
  <si>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</si>
  <si>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</si>
  <si>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</si>
  <si>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</si>
  <si>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</si>
  <si>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</si>
  <si>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</si>
  <si>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</si>
  <si>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</si>
  <si>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</si>
  <si>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</si>
  <si>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</si>
  <si>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</si>
  <si>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</si>
  <si>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</si>
  <si>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</si>
  <si>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</si>
  <si>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</si>
  <si>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</si>
  <si>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</si>
  <si>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</si>
  <si>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</si>
  <si>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</si>
  <si>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</si>
  <si>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</si>
  <si>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</si>
  <si>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</si>
  <si>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</si>
  <si>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</si>
  <si>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</si>
  <si>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</si>
  <si>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</si>
  <si>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</si>
  <si>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</si>
  <si>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</si>
  <si>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</si>
  <si>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</si>
  <si>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</si>
  <si>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</si>
  <si>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</si>
  <si>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</si>
  <si>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</si>
  <si>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</si>
  <si>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</si>
  <si>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</si>
  <si>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</si>
  <si>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</si>
  <si>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</si>
  <si>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</si>
  <si>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</si>
  <si>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</si>
  <si>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</si>
  <si>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</si>
  <si>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</si>
  <si>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</si>
  <si>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</si>
  <si>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</si>
  <si>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</si>
  <si>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</si>
  <si>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</si>
  <si>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</si>
  <si>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</si>
  <si>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</si>
  <si>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</si>
  <si>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</si>
  <si>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</si>
  <si>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</si>
  <si>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</si>
  <si>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</si>
  <si>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</si>
  <si>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</si>
  <si>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</si>
  <si>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</si>
  <si>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</si>
  <si>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</si>
  <si>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</si>
  <si>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</si>
  <si>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</si>
  <si>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</si>
  <si>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</si>
  <si>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</si>
  <si>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</si>
  <si>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</si>
  <si>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</si>
  <si>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</si>
  <si>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</si>
  <si>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</si>
  <si>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</si>
  <si>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</si>
  <si>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</si>
  <si>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</si>
  <si>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</si>
  <si>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</si>
  <si>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</si>
  <si>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</si>
  <si>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</si>
  <si>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</si>
  <si>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</si>
  <si>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</si>
  <si>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</si>
  <si>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</si>
  <si>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</si>
  <si>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</si>
  <si>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</si>
  <si>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</si>
  <si>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</si>
  <si>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</si>
  <si>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</si>
  <si>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</si>
  <si>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</si>
  <si>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</si>
  <si>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</si>
  <si>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</si>
  <si>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</si>
  <si>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</si>
  <si>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</si>
  <si>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</si>
  <si>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</si>
  <si>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</si>
  <si>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</si>
  <si>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</si>
  <si>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</si>
  <si>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</si>
  <si>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</si>
  <si>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</si>
  <si>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</si>
  <si>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</si>
  <si>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</si>
  <si>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</si>
  <si>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</si>
  <si>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</si>
  <si>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</si>
  <si>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</si>
  <si>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</si>
  <si>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</si>
  <si>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</si>
  <si>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</si>
  <si>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</si>
  <si>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</si>
  <si>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</si>
  <si>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</si>
  <si>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</si>
  <si>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</si>
  <si>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</si>
  <si>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</si>
  <si>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</si>
  <si>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</si>
  <si>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</si>
  <si>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</si>
  <si>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</si>
  <si>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</si>
  <si>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</si>
  <si>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</si>
  <si>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</si>
  <si>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</si>
  <si>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</si>
  <si>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</si>
  <si>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</si>
  <si>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</si>
  <si>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</si>
  <si>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</si>
  <si>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</si>
  <si>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</si>
  <si>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</si>
  <si>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</si>
  <si>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</si>
  <si>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</si>
  <si>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</si>
  <si>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</si>
  <si>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</si>
  <si>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</si>
  <si>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</si>
  <si>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</si>
  <si>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</si>
  <si>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</si>
  <si>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</si>
  <si>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</si>
  <si>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</si>
  <si>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</si>
  <si>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</si>
  <si>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</si>
  <si>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</si>
  <si>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</si>
  <si>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</si>
  <si>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</si>
  <si>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</si>
  <si>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</si>
  <si>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</si>
  <si>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</si>
  <si>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</si>
  <si>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</si>
  <si>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</si>
  <si>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</si>
  <si>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</si>
  <si>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</si>
  <si>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</si>
  <si>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</si>
  <si>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</si>
  <si>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</si>
  <si>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</si>
  <si>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</si>
  <si>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</si>
  <si>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</si>
  <si>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</si>
  <si>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</si>
  <si>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</si>
  <si>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</si>
  <si>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</si>
  <si>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</si>
  <si>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</si>
  <si>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</si>
  <si>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</si>
  <si>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</si>
  <si>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</si>
  <si>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</si>
  <si>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</si>
  <si>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</si>
  <si>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</si>
  <si>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</si>
  <si>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</si>
  <si>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</si>
  <si>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</si>
  <si>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</si>
  <si>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</si>
  <si>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</si>
  <si>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</si>
  <si>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</si>
  <si>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</si>
  <si>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</si>
  <si>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</si>
  <si>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</si>
  <si>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</si>
  <si>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</si>
  <si>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</si>
  <si>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</si>
  <si>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</si>
  <si>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</si>
  <si>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</si>
  <si>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</si>
  <si>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</si>
  <si>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</si>
  <si>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</si>
  <si>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</si>
  <si>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</si>
  <si>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</si>
  <si>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</si>
  <si>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</si>
  <si>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</si>
  <si>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</si>
  <si>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</si>
  <si>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</si>
  <si>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</si>
  <si>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</si>
  <si>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</si>
  <si>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</si>
  <si>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</si>
  <si>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</si>
  <si>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</si>
  <si>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</si>
  <si>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</si>
  <si>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</si>
  <si>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</si>
  <si>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</si>
  <si>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</si>
  <si>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</si>
  <si>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</si>
  <si>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</si>
  <si>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</si>
  <si>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</si>
  <si>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</si>
  <si>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</si>
  <si>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</si>
  <si>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</si>
  <si>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</si>
  <si>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</si>
  <si>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</si>
  <si>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</si>
  <si>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</si>
  <si>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</si>
  <si>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</si>
  <si>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</si>
  <si>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</si>
  <si>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</si>
  <si>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</si>
  <si>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</si>
  <si>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</si>
  <si>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</si>
  <si>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</si>
  <si>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</si>
  <si>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</si>
  <si>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</si>
  <si>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</si>
  <si>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</si>
  <si>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</si>
  <si>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</si>
  <si>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</si>
  <si>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</si>
  <si>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</si>
  <si>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</si>
  <si>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</si>
  <si>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</si>
  <si>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</si>
  <si>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</si>
  <si>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</si>
  <si>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</si>
  <si>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</si>
  <si>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</si>
  <si>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</si>
  <si>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</si>
  <si>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</si>
  <si>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</si>
  <si>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</si>
  <si>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</si>
  <si>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</si>
  <si>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</si>
  <si>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</si>
  <si>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</si>
  <si>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</si>
  <si>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</si>
  <si>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</si>
  <si>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</si>
  <si>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</si>
  <si>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</si>
  <si>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</si>
  <si>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</si>
  <si>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</si>
  <si>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</si>
  <si>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</si>
  <si>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</si>
  <si>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</si>
  <si>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</si>
  <si>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</si>
  <si>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</si>
  <si>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</si>
  <si>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</si>
  <si>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</si>
  <si>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</si>
  <si>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</si>
  <si>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</si>
  <si>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</si>
  <si>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</si>
  <si>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</si>
  <si>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</si>
  <si>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</si>
  <si>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</si>
  <si>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</si>
  <si>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</si>
  <si>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</si>
  <si>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</si>
  <si>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</si>
  <si>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</si>
  <si>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</si>
  <si>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</si>
  <si>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</si>
  <si>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</si>
  <si>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</si>
  <si>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</si>
  <si>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</si>
  <si>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</si>
  <si>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</si>
  <si>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</si>
  <si>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</si>
  <si>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</si>
  <si>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</si>
  <si>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</si>
  <si>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</si>
  <si>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</si>
  <si>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</si>
  <si>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</si>
  <si>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</si>
  <si>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</si>
  <si>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</si>
  <si>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</si>
  <si>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</si>
  <si>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</si>
  <si>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</si>
  <si>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</si>
  <si>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</si>
  <si>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</si>
  <si>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</si>
  <si>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</si>
  <si>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</si>
  <si>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</si>
  <si>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</si>
  <si>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</si>
  <si>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</si>
  <si>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</si>
  <si>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</si>
  <si>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</si>
  <si>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</si>
  <si>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</si>
  <si>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</si>
  <si>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</si>
  <si>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</si>
  <si>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</si>
  <si>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</si>
  <si>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</si>
  <si>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</si>
  <si>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</si>
  <si>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</si>
  <si>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</si>
  <si>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</si>
  <si>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</si>
  <si>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</si>
  <si>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</si>
  <si>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</si>
  <si>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</si>
  <si>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</si>
  <si>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</si>
  <si>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</si>
  <si>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</si>
  <si>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</si>
  <si>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</si>
  <si>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</si>
  <si>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</si>
  <si>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</si>
  <si>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</si>
  <si>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</si>
  <si>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</si>
  <si>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</si>
  <si>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</si>
  <si>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</si>
  <si>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</si>
  <si>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</si>
  <si>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</si>
  <si>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</si>
  <si>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</si>
  <si>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</si>
  <si>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</si>
  <si>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</si>
  <si>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</si>
  <si>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</si>
  <si>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</si>
  <si>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</si>
  <si>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</si>
  <si>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</si>
  <si>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</si>
  <si>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</si>
  <si>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</si>
  <si>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</si>
  <si>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</si>
  <si>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</si>
  <si>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</si>
  <si>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</si>
  <si>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</si>
  <si>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</si>
  <si>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</si>
  <si>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</si>
  <si>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</si>
  <si>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</si>
  <si>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</si>
  <si>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</si>
  <si>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</si>
  <si>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</si>
  <si>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</si>
  <si>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</si>
  <si>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</si>
  <si>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</si>
  <si>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</si>
  <si>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</si>
  <si>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</si>
  <si>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</si>
  <si>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</si>
  <si>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</si>
  <si>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</si>
  <si>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</si>
  <si>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</si>
  <si>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</si>
  <si>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</si>
  <si>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</si>
  <si>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</si>
  <si>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</si>
  <si>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</si>
  <si>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</si>
  <si>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</si>
  <si>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</si>
  <si>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</si>
  <si>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</si>
  <si>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</si>
  <si>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</si>
  <si>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</si>
  <si>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</si>
  <si>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</si>
  <si>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</si>
  <si>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</si>
  <si>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</si>
  <si>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</si>
  <si>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</si>
  <si>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</si>
  <si>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</si>
  <si>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</si>
  <si>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</si>
  <si>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</si>
  <si>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</si>
  <si>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</si>
  <si>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</si>
  <si>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</si>
  <si>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</si>
  <si>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</si>
  <si>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</si>
  <si>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</si>
  <si>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</si>
  <si>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</si>
  <si>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</si>
  <si>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</si>
  <si>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</si>
  <si>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</si>
  <si>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</si>
  <si>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</si>
  <si>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</si>
  <si>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</si>
  <si>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</si>
  <si>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</si>
  <si>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</si>
  <si>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</si>
  <si>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</si>
  <si>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</si>
  <si>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</si>
  <si>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</si>
  <si>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</si>
  <si>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</si>
  <si>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</si>
  <si>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</si>
  <si>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</si>
  <si>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</si>
  <si>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</si>
  <si>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</si>
  <si>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</si>
  <si>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</si>
  <si>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</si>
  <si>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</si>
  <si>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</si>
  <si>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</si>
  <si>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</si>
  <si>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</si>
  <si>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</si>
  <si>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</si>
  <si>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</si>
  <si>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</si>
  <si>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</si>
  <si>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</si>
  <si>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</si>
  <si>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</si>
  <si>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</si>
  <si>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</si>
  <si>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</si>
  <si>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</si>
  <si>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</si>
  <si>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</si>
  <si>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</si>
  <si>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</si>
  <si>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</si>
  <si>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</si>
  <si>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</si>
  <si>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</si>
  <si>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</si>
  <si>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</si>
  <si>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</si>
  <si>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</si>
  <si>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</si>
  <si>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</si>
  <si>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</si>
  <si>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</si>
  <si>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</si>
  <si>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</si>
  <si>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</si>
  <si>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</si>
  <si>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</si>
  <si>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</si>
  <si>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</si>
  <si>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</si>
  <si>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</si>
  <si>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</si>
  <si>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</si>
  <si>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</si>
  <si>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</si>
  <si>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</si>
  <si>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</si>
  <si>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</si>
  <si>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</si>
  <si>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</si>
  <si>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</si>
  <si>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</si>
  <si>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</si>
  <si>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</si>
  <si>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</si>
  <si>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</si>
  <si>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</si>
  <si>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</si>
  <si>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</si>
  <si>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</si>
  <si>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</si>
  <si>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</si>
  <si>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</si>
  <si>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</si>
  <si>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</si>
  <si>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</si>
  <si>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</si>
  <si>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</si>
  <si>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</si>
  <si>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</si>
  <si>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</si>
  <si>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</si>
  <si>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</si>
  <si>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</si>
  <si>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</si>
  <si>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</si>
  <si>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</si>
  <si>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</si>
  <si>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</si>
  <si>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</si>
  <si>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</si>
  <si>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</si>
  <si>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</si>
  <si>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</si>
  <si>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</si>
  <si>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</si>
  <si>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</si>
  <si>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</si>
  <si>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</si>
  <si>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</si>
  <si>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</si>
  <si>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</si>
  <si>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</si>
  <si>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</si>
  <si>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</si>
  <si>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</si>
  <si>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</si>
  <si>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</si>
  <si>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</si>
  <si>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</si>
  <si>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</si>
  <si>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</si>
  <si>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</si>
  <si>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</si>
  <si>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</si>
  <si>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</si>
  <si>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</si>
  <si>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</si>
  <si>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</si>
  <si>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</si>
  <si>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</si>
  <si>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</si>
  <si>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</si>
  <si>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</si>
  <si>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</si>
  <si>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</si>
  <si>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</si>
  <si>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</si>
  <si>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</si>
  <si>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</si>
  <si>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</si>
  <si>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</si>
  <si>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</si>
  <si>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</si>
  <si>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</si>
  <si>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</si>
  <si>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</si>
  <si>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</si>
  <si>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</si>
  <si>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</si>
  <si>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</si>
  <si>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</si>
  <si>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</si>
  <si>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</si>
  <si>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</si>
  <si>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</si>
  <si>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</si>
  <si>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</si>
  <si>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</si>
  <si>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</si>
  <si>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</si>
  <si>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</si>
  <si>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</si>
  <si>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</si>
  <si>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</si>
  <si>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</si>
  <si>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</si>
  <si>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</si>
  <si>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</si>
  <si>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</si>
  <si>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</si>
  <si>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</si>
  <si>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</si>
  <si>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</si>
  <si>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</si>
  <si>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</si>
  <si>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</si>
  <si>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</si>
  <si>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</si>
  <si>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</si>
  <si>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</si>
  <si>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</si>
  <si>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</si>
  <si>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</si>
  <si>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</si>
  <si>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</si>
  <si>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</si>
  <si>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</si>
  <si>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</si>
  <si>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</si>
  <si>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</si>
  <si>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</si>
  <si>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</si>
  <si>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</si>
  <si>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</si>
  <si>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</si>
  <si>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</si>
  <si>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</si>
  <si>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</si>
  <si>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</si>
  <si>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</si>
  <si>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</si>
  <si>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</si>
  <si>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</si>
  <si>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</si>
  <si>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</si>
  <si>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</si>
  <si>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</si>
  <si>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</si>
  <si>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</si>
  <si>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</si>
  <si>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</si>
  <si>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</si>
  <si>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</si>
  <si>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</si>
  <si>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</si>
  <si>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</si>
  <si>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</si>
  <si>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</si>
  <si>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</si>
  <si>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</si>
  <si>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</si>
  <si>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</si>
  <si>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</si>
  <si>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</si>
  <si>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</si>
  <si>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</si>
  <si>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</si>
  <si>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</si>
  <si>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</si>
  <si>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</si>
  <si>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</si>
  <si>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</si>
  <si>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</si>
  <si>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</si>
  <si>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</si>
  <si>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</si>
  <si>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</si>
  <si>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</si>
  <si>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</si>
  <si>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</si>
  <si>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</si>
  <si>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</si>
  <si>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</si>
  <si>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</si>
  <si>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</si>
  <si>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</si>
  <si>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</si>
  <si>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</si>
  <si>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</si>
  <si>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</si>
  <si>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</si>
  <si>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</si>
  <si>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</si>
  <si>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</si>
  <si>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</si>
  <si>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</si>
  <si>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</si>
  <si>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</si>
  <si>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</si>
  <si>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</si>
  <si>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</si>
  <si>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</si>
  <si>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</si>
  <si>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</si>
  <si>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</si>
  <si>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</si>
  <si>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</si>
  <si>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</si>
  <si>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</si>
  <si>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</si>
  <si>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</si>
  <si>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</si>
  <si>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</si>
  <si>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</si>
  <si>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</si>
  <si>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</si>
  <si>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</si>
  <si>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</si>
  <si>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</si>
  <si>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</si>
  <si>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</si>
  <si>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</si>
  <si>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</si>
  <si>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</si>
  <si>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</si>
  <si>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</si>
  <si>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</si>
  <si>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</si>
  <si>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</si>
  <si>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</si>
  <si>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</si>
  <si>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</si>
  <si>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</si>
  <si>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</si>
  <si>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</si>
  <si>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</si>
  <si>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</si>
  <si>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</si>
  <si>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</si>
  <si>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</si>
  <si>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</si>
  <si>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</si>
  <si>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</si>
  <si>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</si>
  <si>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</si>
  <si>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</si>
  <si>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</si>
  <si>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</si>
  <si>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</si>
  <si>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</si>
  <si>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</si>
  <si>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</si>
  <si>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</si>
  <si>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</si>
  <si>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</si>
  <si>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</si>
  <si>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</si>
  <si>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</si>
  <si>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</si>
  <si>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</si>
  <si>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</si>
  <si>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</si>
  <si>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</si>
  <si>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</si>
  <si>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</si>
  <si>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</si>
  <si>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</si>
  <si>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</si>
  <si>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</si>
  <si>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</si>
  <si>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</si>
  <si>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</si>
  <si>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</si>
  <si>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</si>
  <si>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</si>
  <si>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</si>
  <si>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</si>
  <si>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</si>
  <si>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</si>
  <si>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</si>
  <si>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</si>
  <si>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</si>
  <si>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</si>
  <si>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</si>
  <si>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</si>
  <si>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</si>
  <si>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</si>
  <si>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</si>
  <si>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</si>
  <si>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</si>
  <si>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</si>
  <si>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</si>
  <si>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</si>
  <si>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</si>
  <si>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</si>
  <si>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</si>
  <si>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</si>
  <si>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</si>
  <si>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</si>
  <si>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</si>
  <si>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</si>
  <si>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</si>
  <si>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</si>
  <si>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</si>
  <si>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</si>
  <si>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</si>
  <si>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</si>
  <si>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</si>
  <si>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</si>
  <si>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</si>
  <si>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</si>
  <si>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</si>
  <si>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</si>
  <si>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</si>
  <si>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</si>
  <si>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</si>
  <si>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</si>
  <si>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</si>
  <si>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</si>
  <si>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</si>
  <si>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</si>
  <si>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</si>
  <si>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</si>
  <si>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</si>
  <si>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</si>
  <si>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</si>
  <si>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</si>
  <si>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</si>
  <si>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</si>
  <si>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</si>
  <si>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</si>
  <si>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</si>
  <si>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</si>
  <si>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</si>
  <si>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</si>
  <si>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</si>
  <si>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</si>
  <si>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</si>
  <si>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</si>
  <si>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</si>
  <si>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</si>
  <si>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</si>
  <si>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</si>
  <si>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</si>
  <si>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</si>
  <si>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</si>
  <si>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</si>
  <si>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</si>
  <si>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</si>
  <si>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</si>
  <si>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</si>
  <si>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</si>
  <si>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</si>
  <si>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</si>
  <si>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</si>
  <si>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</si>
  <si>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</si>
  <si>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</si>
  <si>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</si>
  <si>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</si>
  <si>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</si>
  <si>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</si>
  <si>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</si>
  <si>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</si>
  <si>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</si>
  <si>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</si>
  <si>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</si>
  <si>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</si>
  <si>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</si>
  <si>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</si>
  <si>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</si>
  <si>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</si>
  <si>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</si>
  <si>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</si>
  <si>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</si>
  <si>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</si>
  <si>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</si>
  <si>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</si>
  <si>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</si>
  <si>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</si>
  <si>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</si>
  <si>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</si>
  <si>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</si>
  <si>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</si>
  <si>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</si>
  <si>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</si>
  <si>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</si>
  <si>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</si>
  <si>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</si>
  <si>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</si>
  <si>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</si>
  <si>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</si>
  <si>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</si>
  <si>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</si>
  <si>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</si>
  <si>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</si>
  <si>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</si>
  <si>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</si>
  <si>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</si>
  <si>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</si>
  <si>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</si>
  <si>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</si>
  <si>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</si>
  <si>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</si>
  <si>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</si>
  <si>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</si>
  <si>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</si>
  <si>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</si>
  <si>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</si>
  <si>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</si>
  <si>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</si>
  <si>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</si>
  <si>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</si>
  <si>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</si>
  <si>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</si>
  <si>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</si>
  <si>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</si>
  <si>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</si>
  <si>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</si>
  <si>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</si>
  <si>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</si>
  <si>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</si>
  <si>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</si>
  <si>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</si>
  <si>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</si>
  <si>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</si>
  <si>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</si>
  <si>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</si>
  <si>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</si>
  <si>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</si>
  <si>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</si>
  <si>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</si>
  <si>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</si>
  <si>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</si>
  <si>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</si>
  <si>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</si>
  <si>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</si>
  <si>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</si>
  <si>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</si>
  <si>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</si>
  <si>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</si>
  <si>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</si>
  <si>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</si>
  <si>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</si>
  <si>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</si>
  <si>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</si>
  <si>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</si>
  <si>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</si>
  <si>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</si>
  <si>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</si>
  <si>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</si>
  <si>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</si>
  <si>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</si>
  <si>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</si>
  <si>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</si>
  <si>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</si>
  <si>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</si>
  <si>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</si>
  <si>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</si>
  <si>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</si>
  <si>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</si>
  <si>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</si>
  <si>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</si>
  <si>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</si>
  <si>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</si>
  <si>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</si>
  <si>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</si>
  <si>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</si>
  <si>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</si>
  <si>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</si>
  <si>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</si>
  <si>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</si>
  <si>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</si>
  <si>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</si>
  <si>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</si>
  <si>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</si>
  <si>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</si>
  <si>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</si>
  <si>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</si>
  <si>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</si>
  <si>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</si>
  <si>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</si>
  <si>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</si>
  <si>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</si>
  <si>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</si>
  <si>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</si>
  <si>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</si>
  <si>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</si>
  <si>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</si>
  <si>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</si>
  <si>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</si>
  <si>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</si>
  <si>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</si>
  <si>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</si>
  <si>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</si>
  <si>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</si>
  <si>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</si>
  <si>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</si>
  <si>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</si>
  <si>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</si>
  <si>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</si>
  <si>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</si>
  <si>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</si>
  <si>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</si>
  <si>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</si>
  <si>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</si>
  <si>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</si>
  <si>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</si>
  <si>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</si>
  <si>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</si>
  <si>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</si>
  <si>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</si>
  <si>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</si>
  <si>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</si>
  <si>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</si>
  <si>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</si>
  <si>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</si>
  <si>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</si>
  <si>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</si>
  <si>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</si>
  <si>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</si>
  <si>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</si>
  <si>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</si>
  <si>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</si>
  <si>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</si>
  <si>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</si>
  <si>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</si>
  <si>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</si>
  <si>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</si>
  <si>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</si>
  <si>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</si>
  <si>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</si>
  <si>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</si>
  <si>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</si>
  <si>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</si>
  <si>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</si>
  <si>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</si>
  <si>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</si>
  <si>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</si>
  <si>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</si>
  <si>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</si>
  <si>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</si>
  <si>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</si>
  <si>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</si>
  <si>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</si>
  <si>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</si>
  <si>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</si>
  <si>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</si>
  <si>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</si>
  <si>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</si>
  <si>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</si>
  <si>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</si>
  <si>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</si>
  <si>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</si>
  <si>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</si>
  <si>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</si>
  <si>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</si>
  <si>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</si>
  <si>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</si>
  <si>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</si>
  <si>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</si>
  <si>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</si>
  <si>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</si>
  <si>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</si>
  <si>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</si>
  <si>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</si>
  <si>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</si>
  <si>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</si>
  <si>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</si>
  <si>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</si>
  <si>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</si>
  <si>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</si>
  <si>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</si>
  <si>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</si>
  <si>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</si>
  <si>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</si>
  <si>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</si>
  <si>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</si>
  <si>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</si>
  <si>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</si>
  <si>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</si>
  <si>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</si>
  <si>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</si>
  <si>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</si>
  <si>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</si>
  <si>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</si>
  <si>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</si>
  <si>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</si>
  <si>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</si>
  <si>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</si>
  <si>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</si>
  <si>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</si>
  <si>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</si>
  <si>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</si>
  <si>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</si>
  <si>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</si>
  <si>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</si>
  <si>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</si>
  <si>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</si>
  <si>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</si>
  <si>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</si>
  <si>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</si>
  <si>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</si>
  <si>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</si>
  <si>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</si>
  <si>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</si>
  <si>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</si>
  <si>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</si>
  <si>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</si>
  <si>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</si>
  <si>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</si>
  <si>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</si>
  <si>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</si>
  <si>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</si>
  <si>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</si>
  <si>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</si>
  <si>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</si>
  <si>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</si>
  <si>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</si>
  <si>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</si>
  <si>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</si>
  <si>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</si>
  <si>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</si>
  <si>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</si>
  <si>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</si>
  <si>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</si>
  <si>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</si>
  <si>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</si>
  <si>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</si>
  <si>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</si>
  <si>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</si>
  <si>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</si>
  <si>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</si>
  <si>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</si>
  <si>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</si>
  <si>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</si>
  <si>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</si>
  <si>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</si>
  <si>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</si>
  <si>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</si>
  <si>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</si>
  <si>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</si>
  <si>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</si>
  <si>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</si>
  <si>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</si>
  <si>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</si>
  <si>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</si>
  <si>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</si>
  <si>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</si>
  <si>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</si>
  <si>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</si>
  <si>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</si>
  <si>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</si>
  <si>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</si>
  <si>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</si>
  <si>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</si>
  <si>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</si>
  <si>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</si>
  <si>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</si>
  <si>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</si>
  <si>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</si>
  <si>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</si>
  <si>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</si>
  <si>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</si>
  <si>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</si>
  <si>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</si>
  <si>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</si>
  <si>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</si>
  <si>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</si>
  <si>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</si>
  <si>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</si>
  <si>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</si>
  <si>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</si>
  <si>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</si>
  <si>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</si>
  <si>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</si>
  <si>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</si>
  <si>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</si>
  <si>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</si>
  <si>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</si>
  <si>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</si>
  <si>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</si>
  <si>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</si>
  <si>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</si>
  <si>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</si>
  <si>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</si>
  <si>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</si>
  <si>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</si>
  <si>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</si>
  <si>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</si>
  <si>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</si>
  <si>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</si>
  <si>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</si>
  <si>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</si>
  <si>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</si>
  <si>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</si>
  <si>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</si>
  <si>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</si>
  <si>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</si>
  <si>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</si>
  <si>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</si>
  <si>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</si>
  <si>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</si>
  <si>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</si>
  <si>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</si>
  <si>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</si>
  <si>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</si>
  <si>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</si>
  <si>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</si>
  <si>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</si>
  <si>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</si>
  <si>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</si>
  <si>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</si>
  <si>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</si>
  <si>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</si>
  <si>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</si>
  <si>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</si>
  <si>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</si>
  <si>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</si>
  <si>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</si>
  <si>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</si>
  <si>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</si>
  <si>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</si>
  <si>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</si>
  <si>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</si>
  <si>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</si>
  <si>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</si>
  <si>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</si>
  <si>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</si>
  <si>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</si>
  <si>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</si>
  <si>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</si>
  <si>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</si>
  <si>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</si>
  <si>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</si>
  <si>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</si>
  <si>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</si>
  <si>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</si>
  <si>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</si>
  <si>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</si>
  <si>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</si>
  <si>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</si>
  <si>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</si>
  <si>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</si>
  <si>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</si>
  <si>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</si>
  <si>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</si>
  <si>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</si>
  <si>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</si>
  <si>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</si>
  <si>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</si>
  <si>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</si>
  <si>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</si>
  <si>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</si>
  <si>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</si>
  <si>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</si>
  <si>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</si>
  <si>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</si>
  <si>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</si>
  <si>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</si>
  <si>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</si>
  <si>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</si>
  <si>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</si>
  <si>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</si>
  <si>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</si>
  <si>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</si>
  <si>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</si>
  <si>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</si>
  <si>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</si>
  <si>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</si>
  <si>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</si>
  <si>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</si>
  <si>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</si>
  <si>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</si>
  <si>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</si>
  <si>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</si>
  <si>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</si>
  <si>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</si>
  <si>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</si>
  <si>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</si>
  <si>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</si>
  <si>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</si>
  <si>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</si>
  <si>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</si>
  <si>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</si>
  <si>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</si>
  <si>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</si>
  <si>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</si>
  <si>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</si>
  <si>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</si>
  <si>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</si>
  <si>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</si>
  <si>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</si>
  <si>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</si>
  <si>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</si>
  <si>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</si>
  <si>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</si>
  <si>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</si>
  <si>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</si>
  <si>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</si>
  <si>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</si>
  <si>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</si>
  <si>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</si>
  <si>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</si>
  <si>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</si>
  <si>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</si>
  <si>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</si>
  <si>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</si>
  <si>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</si>
  <si>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</si>
  <si>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</si>
  <si>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</si>
  <si>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</si>
  <si>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</si>
  <si>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</si>
  <si>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</si>
  <si>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</si>
  <si>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</si>
  <si>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</si>
  <si>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</si>
  <si>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</si>
  <si>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</si>
  <si>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</si>
  <si>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</si>
  <si>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</si>
  <si>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</si>
  <si>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</si>
  <si>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</si>
  <si>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</si>
  <si>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</si>
  <si>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</si>
  <si>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</si>
  <si>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</si>
  <si>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</si>
  <si>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</si>
  <si>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</si>
  <si>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</si>
  <si>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</si>
  <si>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</si>
  <si>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</si>
  <si>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</si>
  <si>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</si>
  <si>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</si>
  <si>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</si>
  <si>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</si>
  <si>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</si>
  <si>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</si>
  <si>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</si>
  <si>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</si>
  <si>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</si>
  <si>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</si>
  <si>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</si>
  <si>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</si>
  <si>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</si>
  <si>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</si>
  <si>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</si>
  <si>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</si>
  <si>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</si>
  <si>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</si>
  <si>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</si>
  <si>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</si>
  <si>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</si>
  <si>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</si>
  <si>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</si>
  <si>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</si>
  <si>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</si>
  <si>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</si>
  <si>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</si>
  <si>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</si>
  <si>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</si>
  <si>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</si>
  <si>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</si>
  <si>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</si>
  <si>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</si>
  <si>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</si>
  <si>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</si>
  <si>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</si>
  <si>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</si>
  <si>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</si>
  <si>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</si>
  <si>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</si>
  <si>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</si>
  <si>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</si>
  <si>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</si>
  <si>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</si>
  <si>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</si>
  <si>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</si>
  <si>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</si>
  <si>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</si>
  <si>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</si>
  <si>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</si>
  <si>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</si>
  <si>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</si>
  <si>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</si>
  <si>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</si>
  <si>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</si>
  <si>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</si>
  <si>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</si>
  <si>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</si>
  <si>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</si>
  <si>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</si>
  <si>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</si>
  <si>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</si>
  <si>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</si>
  <si>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</si>
  <si>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</si>
  <si>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</si>
  <si>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</si>
  <si>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</si>
  <si>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</si>
  <si>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</si>
  <si>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</si>
  <si>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</si>
  <si>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</si>
  <si>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</si>
  <si>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</si>
  <si>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</si>
  <si>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</si>
  <si>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</si>
  <si>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</si>
  <si>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</si>
  <si>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</si>
  <si>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</si>
  <si>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</si>
  <si>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</si>
  <si>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</si>
  <si>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</si>
  <si>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</si>
  <si>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</si>
  <si>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</si>
  <si>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</si>
  <si>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</si>
  <si>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</si>
  <si>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</si>
  <si>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</si>
  <si>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</si>
  <si>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</si>
  <si>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</si>
  <si>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</si>
  <si>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</si>
  <si>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</si>
  <si>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</si>
  <si>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</si>
  <si>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</si>
  <si>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</si>
  <si>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</si>
  <si>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</si>
  <si>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</si>
  <si>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</si>
  <si>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</si>
  <si>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</si>
  <si>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</si>
  <si>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</si>
  <si>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</si>
  <si>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</si>
  <si>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</si>
  <si>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</si>
  <si>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</si>
  <si>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</si>
  <si>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</si>
  <si>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</si>
  <si>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</si>
  <si>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</si>
  <si>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</si>
  <si>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</si>
  <si>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</si>
  <si>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</si>
  <si>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</si>
  <si>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</si>
  <si>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</si>
  <si>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</si>
  <si>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</si>
  <si>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</si>
  <si>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</si>
  <si>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</si>
  <si>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</si>
  <si>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</si>
  <si>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</si>
  <si>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</si>
  <si>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</si>
  <si>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</si>
  <si>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</si>
  <si>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</si>
  <si>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</si>
  <si>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</si>
  <si>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</si>
  <si>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</si>
  <si>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</si>
  <si>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</si>
  <si>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</si>
  <si>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</si>
  <si>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</si>
  <si>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</si>
  <si>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</si>
  <si>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</si>
  <si>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</si>
  <si>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</si>
  <si>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</si>
  <si>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</si>
  <si>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</si>
  <si>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</si>
  <si>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</si>
  <si>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</si>
  <si>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</si>
  <si>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</si>
  <si>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</si>
  <si>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</si>
  <si>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</si>
  <si>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</si>
  <si>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</si>
  <si>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</si>
  <si>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</si>
  <si>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</si>
  <si>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</si>
  <si>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</si>
  <si>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</si>
  <si>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</si>
  <si>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</si>
  <si>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</si>
  <si>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</si>
  <si>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</si>
  <si>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</si>
  <si>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</si>
  <si>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</si>
  <si>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</si>
  <si>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</si>
  <si>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</si>
  <si>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</si>
  <si>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</si>
  <si>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</si>
  <si>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</si>
  <si>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</si>
  <si>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</si>
  <si>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</si>
  <si>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</si>
  <si>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</si>
  <si>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</si>
  <si>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</si>
  <si>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</si>
  <si>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</si>
  <si>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</si>
  <si>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</si>
  <si>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</si>
  <si>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</si>
  <si>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</si>
  <si>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</si>
  <si>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</si>
  <si>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</si>
  <si>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</si>
  <si>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</si>
  <si>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</si>
  <si>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</si>
  <si>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</si>
  <si>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</si>
  <si>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</si>
  <si>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</si>
  <si>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</si>
  <si>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</si>
  <si>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</si>
  <si>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</si>
  <si>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</si>
  <si>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</si>
  <si>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</si>
  <si>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</si>
  <si>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</si>
  <si>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</si>
  <si>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</si>
  <si>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</si>
  <si>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</si>
  <si>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</si>
  <si>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</si>
  <si>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</si>
  <si>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</si>
  <si>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</si>
  <si>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</si>
  <si>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</si>
  <si>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</si>
  <si>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</si>
  <si>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</si>
  <si>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</si>
  <si>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</si>
  <si>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</si>
  <si>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</si>
  <si>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</si>
  <si>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</si>
  <si>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</si>
  <si>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</si>
  <si>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</si>
  <si>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</si>
  <si>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</si>
  <si>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</si>
  <si>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</si>
  <si>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</si>
  <si>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</si>
  <si>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</si>
  <si>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</si>
  <si>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</si>
  <si>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</si>
  <si>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</si>
  <si>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</si>
  <si>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</si>
  <si>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</si>
  <si>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</si>
  <si>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</si>
  <si>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</si>
  <si>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</si>
  <si>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</si>
  <si>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</si>
  <si>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</si>
  <si>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</si>
  <si>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</si>
  <si>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</si>
  <si>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</si>
  <si>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</si>
  <si>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</si>
  <si>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</si>
  <si>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</si>
  <si>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</si>
  <si>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</si>
  <si>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</si>
  <si>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</si>
  <si>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</si>
  <si>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</si>
  <si>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</si>
  <si>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</si>
  <si>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</si>
  <si>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</si>
  <si>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</si>
  <si>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</si>
  <si>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</si>
  <si>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</si>
  <si>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</si>
  <si>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</si>
  <si>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</si>
  <si>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</si>
  <si>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</si>
  <si>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</si>
  <si>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</si>
  <si>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</si>
  <si>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</si>
  <si>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</si>
  <si>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</si>
  <si>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</si>
  <si>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</si>
  <si>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</si>
  <si>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</si>
  <si>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</si>
  <si>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</si>
  <si>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</si>
  <si>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</si>
  <si>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</si>
  <si>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</si>
  <si>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</si>
  <si>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</si>
  <si>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</si>
  <si>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</si>
  <si>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</si>
  <si>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</si>
  <si>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</si>
  <si>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</si>
  <si>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</si>
  <si>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</si>
  <si>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</si>
  <si>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</si>
  <si>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</si>
  <si>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</si>
  <si>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</si>
  <si>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</si>
  <si>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</si>
  <si>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</si>
  <si>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</si>
  <si>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</si>
  <si>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</si>
  <si>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</si>
  <si>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</si>
  <si>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</si>
  <si>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</si>
  <si>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</si>
  <si>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</si>
  <si>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</si>
  <si>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</si>
  <si>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</si>
  <si>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</si>
  <si>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</si>
  <si>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</si>
  <si>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</si>
  <si>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</si>
  <si>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</si>
  <si>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</si>
  <si>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</si>
  <si>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</si>
  <si>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</si>
  <si>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</si>
  <si>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</si>
  <si>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</si>
  <si>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</si>
  <si>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</si>
  <si>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</si>
  <si>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</si>
  <si>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</si>
  <si>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</si>
  <si>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</si>
  <si>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</si>
  <si>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</si>
  <si>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</si>
  <si>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</si>
  <si>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</si>
  <si>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</si>
  <si>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</si>
  <si>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</si>
  <si>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</si>
  <si>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</si>
  <si>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</si>
  <si>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</si>
  <si>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</si>
  <si>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</si>
  <si>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</si>
  <si>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</si>
  <si>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</si>
  <si>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</si>
  <si>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</si>
  <si>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</si>
  <si>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</si>
  <si>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</si>
  <si>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</si>
  <si>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</si>
  <si>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</si>
  <si>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</si>
  <si>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</si>
  <si>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</si>
  <si>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</si>
  <si>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</si>
  <si>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</si>
  <si>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</si>
  <si>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</si>
  <si>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</si>
  <si>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</si>
  <si>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</si>
  <si>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</si>
  <si>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</si>
  <si>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</si>
  <si>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</si>
  <si>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</si>
  <si>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</si>
  <si>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</si>
  <si>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</si>
  <si>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</si>
  <si>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</si>
  <si>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</si>
  <si>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</si>
  <si>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</si>
  <si>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</si>
  <si>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</si>
  <si>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</si>
  <si>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</si>
  <si>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</si>
  <si>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</si>
  <si>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</si>
  <si>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</si>
  <si>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</si>
  <si>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</si>
  <si>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</si>
  <si>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</si>
  <si>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</si>
  <si>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</si>
  <si>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</si>
  <si>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</si>
  <si>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</si>
  <si>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</si>
  <si>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</si>
  <si>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</si>
  <si>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</si>
  <si>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</si>
  <si>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</si>
  <si>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</si>
  <si>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</si>
  <si>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</si>
  <si>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</si>
  <si>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</si>
  <si>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</si>
  <si>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</si>
  <si>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</si>
  <si>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</si>
  <si>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</si>
  <si>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</si>
  <si>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</si>
  <si>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</si>
  <si>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</si>
  <si>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</si>
  <si>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</si>
  <si>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</si>
  <si>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</si>
  <si>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</si>
  <si>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</si>
  <si>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</si>
  <si>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</si>
  <si>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</si>
  <si>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</si>
  <si>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</si>
  <si>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</si>
  <si>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</si>
  <si>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</si>
  <si>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</si>
  <si>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</si>
  <si>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</si>
  <si>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</si>
  <si>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</si>
  <si>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</si>
  <si>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</si>
  <si>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</si>
  <si>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</si>
  <si>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</si>
  <si>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</si>
  <si>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</si>
  <si>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</si>
  <si>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</si>
  <si>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</si>
  <si>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</si>
  <si>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</si>
  <si>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</si>
  <si>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</si>
  <si>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</si>
  <si>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</si>
  <si>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</si>
  <si>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</si>
  <si>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</si>
  <si>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</si>
  <si>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</si>
  <si>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</si>
  <si>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</si>
  <si>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</si>
  <si>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</si>
  <si>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</si>
  <si>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</si>
  <si>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</si>
  <si>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</si>
  <si>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</si>
  <si>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</si>
  <si>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</si>
  <si>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</si>
  <si>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</si>
  <si>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</si>
  <si>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</si>
  <si>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</si>
  <si>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</si>
  <si>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</si>
  <si>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</si>
  <si>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</si>
  <si>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</si>
  <si>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</si>
  <si>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</si>
  <si>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</si>
  <si>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</si>
  <si>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</si>
  <si>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</si>
  <si>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</si>
  <si>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</si>
  <si>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</si>
  <si>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</si>
  <si>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</si>
  <si>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</si>
  <si>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</si>
  <si>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</si>
  <si>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</si>
  <si>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</si>
  <si>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</si>
  <si>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</si>
  <si>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</si>
  <si>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</si>
  <si>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</si>
  <si>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</si>
  <si>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</si>
  <si>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</si>
  <si>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</si>
  <si>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</si>
  <si>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</si>
  <si>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</si>
  <si>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</si>
  <si>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</si>
  <si>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</si>
  <si>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</si>
  <si>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</si>
  <si>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</si>
  <si>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</si>
  <si>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</si>
  <si>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</si>
  <si>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</si>
  <si>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</si>
  <si>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</si>
  <si>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</si>
  <si>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</si>
  <si>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</si>
  <si>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</si>
  <si>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</si>
  <si>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</si>
  <si>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</si>
  <si>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</si>
  <si>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</si>
  <si>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</si>
  <si>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</si>
  <si>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</si>
  <si>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</si>
  <si>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</si>
  <si>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</si>
  <si>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</si>
  <si>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</si>
  <si>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</si>
  <si>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</si>
  <si>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</si>
  <si>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</si>
  <si>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</si>
  <si>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</si>
  <si>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</si>
  <si>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</si>
  <si>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</si>
  <si>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</si>
  <si>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</si>
  <si>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</si>
  <si>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</si>
  <si>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</si>
  <si>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</si>
  <si>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</si>
  <si>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</si>
  <si>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</si>
  <si>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</si>
  <si>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</si>
  <si>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</si>
  <si>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</si>
  <si>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</si>
  <si>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</si>
  <si>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</si>
  <si>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</si>
  <si>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</si>
  <si>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</si>
  <si>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</si>
  <si>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</si>
  <si>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</si>
  <si>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</si>
  <si>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</si>
  <si>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</si>
  <si>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</si>
  <si>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</si>
  <si>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</si>
  <si>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</si>
  <si>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</si>
  <si>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</si>
  <si>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</si>
  <si>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</si>
  <si>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</si>
  <si>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</si>
  <si>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</si>
  <si>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</si>
  <si>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</si>
  <si>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</si>
  <si>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</si>
  <si>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</si>
  <si>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</si>
  <si>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</si>
  <si>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</si>
  <si>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</si>
  <si>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</si>
  <si>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</si>
  <si>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</si>
  <si>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</si>
  <si>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</si>
  <si>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</si>
  <si>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</si>
  <si>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</si>
  <si>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</si>
  <si>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</si>
  <si>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</si>
  <si>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</si>
  <si>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</si>
  <si>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</si>
  <si>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</si>
  <si>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</si>
  <si>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</si>
  <si>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</si>
  <si>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</si>
  <si>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</si>
  <si>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</si>
  <si>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</si>
  <si>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</si>
  <si>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</si>
  <si>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</si>
  <si>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</si>
  <si>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</si>
  <si>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</si>
  <si>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</si>
  <si>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</si>
  <si>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</si>
  <si>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</si>
  <si>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</si>
  <si>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</si>
  <si>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</si>
  <si>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</si>
  <si>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</si>
  <si>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</si>
  <si>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</si>
  <si>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</si>
  <si>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</si>
  <si>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</si>
  <si>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</si>
  <si>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</si>
  <si>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</si>
  <si>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</si>
  <si>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</si>
  <si>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</si>
  <si>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</si>
  <si>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</si>
  <si>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</si>
  <si>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</si>
  <si>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</si>
  <si>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</si>
  <si>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</si>
  <si>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</si>
  <si>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</si>
  <si>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</si>
  <si>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</si>
  <si>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</si>
  <si>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</si>
  <si>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</si>
  <si>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</si>
  <si>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</si>
  <si>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</si>
  <si>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</si>
  <si>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</si>
  <si>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</si>
  <si>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</si>
  <si>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</si>
  <si>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</si>
  <si>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</si>
  <si>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</si>
  <si>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</si>
  <si>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</si>
  <si>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</si>
  <si>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</si>
  <si>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</si>
  <si>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</si>
  <si>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</si>
  <si>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</si>
  <si>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</si>
  <si>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</si>
  <si>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</si>
  <si>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</si>
  <si>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</si>
  <si>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</si>
  <si>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</si>
  <si>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</si>
  <si>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</si>
  <si>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</si>
  <si>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</si>
  <si>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</si>
  <si>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</si>
  <si>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</si>
  <si>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</si>
  <si>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</si>
  <si>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</si>
  <si>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</si>
  <si>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</si>
  <si>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</si>
  <si>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</si>
  <si>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</si>
  <si>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</si>
  <si>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</si>
  <si>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</si>
  <si>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</si>
  <si>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</si>
  <si>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</si>
  <si>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</si>
  <si>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</si>
  <si>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</si>
  <si>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</si>
  <si>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</si>
  <si>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</si>
  <si>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</si>
  <si>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</si>
  <si>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</si>
  <si>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</si>
  <si>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</si>
  <si>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</si>
  <si>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</si>
  <si>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</si>
  <si>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</si>
  <si>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</si>
  <si>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</si>
  <si>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</si>
  <si>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</si>
  <si>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</si>
  <si>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</si>
  <si>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</si>
  <si>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</si>
  <si>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</si>
  <si>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</si>
  <si>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</si>
  <si>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</si>
  <si>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</si>
  <si>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</si>
  <si>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</si>
  <si>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</si>
  <si>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</si>
  <si>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</si>
  <si>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</si>
  <si>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</si>
  <si>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</si>
  <si>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</si>
  <si>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</si>
  <si>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</si>
  <si>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</si>
  <si>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</si>
  <si>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</si>
  <si>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</si>
  <si>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</si>
  <si>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</si>
  <si>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</si>
  <si>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</si>
  <si>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</si>
  <si>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</si>
  <si>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</si>
  <si>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</si>
  <si>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</si>
  <si>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</si>
  <si>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</si>
  <si>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</si>
  <si>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</si>
  <si>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</si>
  <si>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</si>
  <si>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</si>
  <si>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</si>
  <si>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</si>
  <si>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</si>
  <si>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</si>
  <si>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</si>
  <si>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</si>
  <si>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</si>
  <si>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</si>
  <si>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</si>
  <si>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</si>
  <si>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</si>
  <si>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</si>
  <si>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</si>
  <si>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</si>
  <si>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</si>
  <si>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</si>
  <si>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</si>
  <si>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</si>
  <si>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</si>
  <si>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</si>
  <si>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</si>
  <si>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</si>
  <si>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</si>
  <si>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</si>
  <si>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</si>
  <si>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</si>
  <si>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</si>
  <si>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</si>
  <si>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</si>
  <si>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</si>
  <si>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</si>
  <si>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</si>
  <si>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</si>
  <si>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</si>
  <si>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</si>
  <si>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</si>
  <si>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</si>
  <si>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</si>
  <si>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</si>
  <si>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</si>
  <si>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</si>
  <si>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</si>
  <si>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</si>
  <si>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</si>
  <si>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</si>
  <si>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</si>
  <si>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</si>
  <si>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</si>
  <si>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</si>
  <si>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</si>
  <si>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</si>
  <si>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</si>
  <si>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</si>
  <si>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</si>
  <si>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</si>
  <si>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</si>
  <si>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</si>
  <si>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</si>
  <si>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</si>
  <si>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</si>
  <si>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</si>
  <si>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</si>
  <si>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</si>
  <si>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</si>
  <si>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</si>
  <si>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</si>
  <si>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</si>
  <si>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</si>
  <si>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</si>
  <si>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</si>
  <si>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</si>
  <si>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</si>
  <si>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</si>
  <si>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</si>
  <si>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</si>
  <si>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</si>
  <si>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</si>
  <si>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</si>
  <si>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</si>
  <si>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</si>
  <si>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</si>
  <si>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</si>
  <si>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</si>
  <si>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</si>
  <si>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</si>
  <si>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</si>
  <si>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</si>
  <si>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</si>
  <si>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</si>
  <si>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</si>
  <si>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</si>
  <si>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</si>
  <si>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</si>
  <si>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</si>
  <si>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</si>
  <si>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</si>
  <si>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</si>
  <si>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</si>
  <si>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</si>
  <si>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</si>
  <si>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</si>
  <si>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</si>
  <si>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</si>
  <si>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</si>
  <si>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</si>
  <si>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</si>
  <si>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</si>
  <si>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</si>
  <si>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</si>
  <si>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</si>
  <si>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</si>
  <si>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</si>
  <si>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</si>
  <si>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</si>
  <si>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</si>
  <si>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</si>
  <si>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</si>
  <si>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</si>
  <si>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</si>
  <si>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</si>
  <si>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</si>
  <si>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</si>
  <si>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</si>
  <si>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</si>
  <si>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</si>
  <si>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</si>
  <si>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</si>
  <si>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</si>
  <si>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</si>
  <si>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</si>
  <si>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</si>
  <si>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</si>
  <si>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</si>
  <si>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</si>
  <si>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</si>
  <si>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</si>
  <si>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</si>
  <si>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</si>
  <si>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</si>
  <si>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</si>
  <si>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</si>
  <si>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</si>
  <si>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</si>
  <si>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</si>
  <si>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</si>
  <si>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</si>
  <si>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</si>
  <si>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</si>
  <si>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</si>
  <si>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</si>
  <si>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</si>
  <si>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</si>
  <si>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</si>
  <si>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</si>
  <si>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</si>
  <si>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</si>
  <si>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</si>
  <si>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</si>
  <si>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</si>
  <si>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</si>
  <si>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</si>
  <si>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</si>
  <si>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</si>
  <si>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</si>
  <si>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</si>
  <si>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</si>
  <si>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</si>
  <si>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</si>
  <si>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</si>
  <si>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</si>
  <si>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</si>
  <si>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</si>
  <si>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</si>
  <si>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</si>
  <si>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</si>
  <si>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</si>
  <si>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</si>
  <si>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</si>
  <si>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</si>
  <si>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</si>
  <si>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</si>
  <si>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</si>
  <si>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</si>
  <si>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</si>
  <si>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</si>
  <si>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</si>
  <si>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</si>
  <si>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</si>
  <si>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</si>
  <si>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</si>
  <si>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</si>
  <si>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</si>
  <si>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</si>
  <si>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</si>
  <si>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</si>
  <si>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</si>
  <si>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</si>
  <si>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</si>
  <si>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</si>
  <si>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</si>
  <si>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</si>
  <si>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</si>
  <si>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</si>
  <si>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</si>
  <si>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</si>
  <si>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</si>
  <si>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</si>
  <si>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</si>
  <si>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</si>
  <si>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</si>
  <si>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</si>
  <si>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</si>
  <si>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</si>
  <si>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</si>
  <si>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</si>
  <si>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</si>
  <si>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</si>
  <si>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</si>
  <si>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</si>
  <si>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</si>
  <si>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</si>
  <si>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</si>
  <si>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</si>
  <si>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</si>
  <si>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</si>
  <si>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</si>
  <si>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</si>
  <si>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</si>
  <si>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</si>
  <si>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</si>
  <si>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</si>
  <si>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</si>
  <si>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</si>
  <si>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</si>
  <si>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</si>
  <si>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</si>
  <si>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</si>
  <si>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</si>
  <si>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</si>
  <si>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</si>
  <si>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</si>
  <si>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</si>
  <si>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</si>
  <si>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</si>
  <si>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</si>
  <si>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</si>
  <si>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</si>
  <si>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</si>
  <si>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</si>
  <si>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</si>
  <si>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</si>
  <si>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</si>
  <si>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</si>
  <si>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</si>
  <si>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</si>
  <si>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</si>
  <si>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</si>
  <si>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</si>
  <si>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</si>
  <si>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</si>
  <si>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</si>
  <si>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</si>
  <si>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</si>
  <si>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</si>
  <si>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</si>
  <si>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</si>
  <si>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</si>
  <si>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</si>
  <si>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</si>
  <si>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</si>
  <si>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</si>
  <si>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</si>
  <si>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</si>
  <si>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</si>
  <si>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</si>
  <si>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</si>
  <si>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</si>
  <si>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</si>
  <si>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</si>
  <si>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</si>
  <si>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</si>
  <si>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</si>
  <si>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</si>
  <si>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</si>
  <si>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</si>
  <si>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</si>
  <si>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</si>
  <si>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</si>
  <si>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</si>
  <si>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</si>
  <si>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</si>
  <si>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</si>
  <si>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</si>
  <si>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</si>
  <si>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</si>
  <si>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</si>
  <si>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</si>
  <si>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</si>
  <si>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</si>
  <si>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</si>
  <si>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</si>
  <si>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</si>
  <si>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</si>
  <si>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</si>
  <si>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</si>
  <si>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</si>
  <si>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</si>
  <si>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</si>
  <si>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</si>
  <si>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</si>
  <si>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</si>
  <si>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</si>
  <si>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</si>
  <si>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</si>
  <si>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</si>
  <si>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</si>
  <si>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</si>
  <si>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</si>
  <si>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</si>
  <si>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</si>
  <si>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</si>
  <si>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</si>
  <si>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</si>
  <si>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</si>
  <si>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</si>
  <si>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</si>
  <si>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</si>
  <si>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</si>
  <si>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</si>
  <si>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</si>
  <si>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</si>
  <si>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</si>
  <si>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</si>
  <si>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</si>
  <si>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</si>
  <si>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</si>
  <si>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</si>
  <si>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</si>
  <si>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</si>
  <si>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</si>
  <si>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</si>
  <si>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</si>
  <si>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</si>
  <si>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</si>
  <si>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</si>
  <si>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</si>
  <si>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</si>
  <si>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</si>
  <si>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</si>
  <si>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</si>
  <si>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</si>
  <si>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</si>
  <si>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</si>
  <si>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</si>
  <si>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</si>
  <si>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</si>
  <si>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</si>
  <si>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</si>
  <si>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</si>
  <si>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</si>
  <si>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</si>
  <si>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</si>
  <si>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</si>
  <si>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</si>
  <si>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</si>
  <si>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</si>
  <si>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</si>
  <si>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</si>
  <si>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</si>
  <si>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</si>
  <si>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</si>
  <si>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</si>
  <si>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</si>
  <si>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</si>
  <si>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</si>
  <si>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</si>
  <si>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</si>
  <si>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</si>
  <si>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</si>
  <si>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</si>
  <si>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</si>
  <si>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</si>
  <si>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</si>
  <si>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</si>
  <si>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</si>
  <si>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</si>
  <si>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</si>
  <si>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</si>
  <si>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</si>
  <si>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</si>
  <si>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</si>
  <si>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</si>
  <si>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</si>
  <si>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</si>
  <si>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</si>
  <si>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</si>
  <si>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</si>
  <si>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</si>
  <si>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</si>
  <si>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</si>
  <si>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</si>
  <si>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</si>
  <si>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</si>
  <si>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</si>
  <si>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</si>
  <si>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</si>
  <si>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</si>
  <si>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</si>
  <si>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</si>
  <si>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</si>
  <si>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</si>
  <si>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</si>
  <si>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</si>
  <si>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</si>
  <si>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</si>
  <si>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</si>
  <si>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</si>
  <si>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</si>
  <si>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</si>
  <si>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</si>
  <si>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</si>
  <si>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</si>
  <si>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</si>
  <si>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</si>
  <si>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</si>
  <si>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</si>
  <si>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</si>
  <si>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</si>
  <si>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</si>
  <si>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</si>
  <si>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</si>
  <si>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</si>
  <si>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</si>
  <si>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</si>
  <si>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</si>
  <si>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</si>
  <si>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</si>
  <si>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</si>
  <si>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</si>
  <si>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</si>
  <si>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</si>
  <si>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</si>
  <si>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</si>
  <si>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</si>
  <si>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</si>
  <si>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</si>
  <si>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</si>
  <si>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</si>
  <si>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</si>
  <si>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</si>
  <si>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</si>
  <si>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</si>
  <si>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</si>
  <si>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</si>
  <si>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</si>
  <si>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</si>
  <si>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</si>
  <si>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</si>
  <si>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</si>
  <si>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</si>
  <si>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</si>
  <si>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</si>
  <si>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</si>
  <si>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</si>
  <si>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</si>
  <si>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</si>
  <si>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</si>
  <si>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</si>
  <si>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</si>
  <si>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</si>
  <si>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</si>
  <si>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</si>
  <si>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</si>
  <si>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</si>
  <si>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</si>
  <si>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</si>
  <si>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</si>
  <si>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</si>
  <si>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</si>
  <si>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</si>
  <si>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</si>
  <si>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</si>
  <si>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</si>
  <si>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</si>
  <si>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</si>
  <si>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</si>
  <si>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</si>
  <si>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</si>
  <si>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</si>
  <si>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</si>
  <si>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</si>
  <si>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</si>
  <si>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</si>
  <si>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</si>
  <si>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</si>
  <si>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</si>
  <si>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</si>
  <si>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</si>
  <si>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</si>
  <si>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</si>
  <si>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</si>
  <si>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</si>
  <si>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</si>
  <si>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</si>
  <si>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</si>
  <si>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</si>
  <si>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</si>
  <si>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</si>
  <si>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</si>
  <si>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</si>
  <si>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</si>
  <si>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</si>
  <si>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</si>
  <si>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</si>
  <si>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</si>
  <si>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</si>
  <si>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</si>
  <si>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</si>
  <si>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</si>
  <si>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</si>
  <si>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</si>
  <si>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</si>
  <si>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</si>
  <si>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</si>
  <si>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</si>
  <si>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</si>
  <si>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</si>
  <si>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</si>
  <si>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</si>
  <si>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</si>
  <si>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</si>
  <si>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</si>
  <si>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</si>
  <si>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</si>
  <si>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</si>
  <si>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</si>
  <si>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</si>
  <si>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</si>
  <si>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</si>
  <si>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</si>
  <si>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</si>
  <si>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</si>
  <si>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</si>
  <si>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</si>
  <si>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</si>
  <si>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</si>
  <si>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</si>
  <si>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</si>
  <si>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</si>
  <si>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</si>
  <si>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</si>
  <si>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</si>
  <si>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</si>
  <si>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</si>
  <si>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</si>
  <si>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</si>
  <si>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</si>
  <si>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</si>
  <si>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</si>
  <si>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</si>
  <si>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</si>
  <si>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</si>
  <si>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</si>
  <si>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</si>
  <si>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</si>
  <si>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</si>
  <si>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</si>
  <si>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</si>
  <si>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</si>
  <si>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</si>
  <si>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</si>
  <si>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</si>
  <si>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</si>
  <si>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</si>
  <si>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</si>
  <si>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</si>
  <si>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</si>
  <si>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</si>
  <si>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</si>
  <si>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</si>
  <si>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</si>
  <si>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</si>
  <si>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</si>
  <si>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</si>
  <si>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</si>
  <si>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</si>
  <si>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</si>
  <si>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</si>
  <si>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</si>
  <si>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</si>
  <si>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</si>
  <si>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</si>
  <si>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</si>
  <si>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</si>
  <si>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</si>
  <si>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</si>
  <si>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</si>
  <si>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</si>
  <si>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</si>
  <si>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</si>
  <si>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</si>
  <si>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</si>
  <si>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</si>
  <si>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</si>
  <si>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</si>
  <si>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</si>
  <si>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</si>
  <si>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</si>
  <si>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</si>
  <si>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</si>
  <si>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</si>
  <si>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</si>
  <si>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</si>
  <si>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</si>
  <si>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</si>
  <si>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</si>
  <si>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</si>
  <si>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</si>
  <si>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</si>
  <si>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</si>
  <si>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</si>
  <si>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</si>
  <si>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</si>
  <si>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</si>
  <si>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</si>
  <si>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</si>
  <si>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</si>
  <si>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</si>
  <si>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</si>
  <si>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</si>
  <si>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</si>
  <si>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</si>
  <si>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</si>
  <si>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</si>
  <si>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</si>
  <si>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</si>
  <si>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</si>
  <si>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</si>
  <si>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</si>
  <si>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</si>
  <si>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</si>
  <si>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</si>
  <si>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</si>
  <si>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</si>
  <si>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</si>
  <si>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</si>
  <si>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</si>
  <si>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</si>
  <si>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</si>
  <si>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</si>
  <si>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</si>
  <si>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</si>
  <si>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</si>
  <si>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</si>
  <si>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</si>
  <si>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</si>
  <si>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</si>
  <si>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</si>
  <si>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</si>
  <si>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</si>
  <si>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</si>
  <si>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</si>
  <si>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</si>
  <si>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</si>
  <si>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</si>
  <si>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</si>
  <si>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</si>
  <si>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</si>
  <si>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</si>
  <si>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</si>
  <si>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</si>
  <si>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</si>
  <si>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</si>
  <si>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</si>
  <si>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</si>
  <si>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</si>
  <si>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</si>
  <si>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</si>
  <si>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</si>
  <si>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</si>
  <si>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</si>
  <si>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</si>
  <si>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</si>
  <si>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</si>
  <si>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</si>
  <si>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</si>
  <si>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</si>
  <si>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</si>
  <si>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</si>
  <si>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</si>
  <si>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</si>
  <si>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</si>
  <si>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</si>
  <si>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</si>
  <si>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</si>
  <si>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</si>
  <si>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</si>
  <si>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</si>
  <si>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</si>
  <si>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</si>
  <si>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</si>
  <si>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</si>
  <si>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</si>
  <si>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</si>
  <si>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</si>
  <si>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</si>
  <si>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</si>
  <si>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</si>
  <si>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</si>
  <si>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</si>
  <si>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</si>
  <si>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</si>
  <si>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</si>
  <si>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</si>
  <si>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</si>
  <si>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</si>
  <si>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</si>
  <si>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</si>
  <si>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</si>
  <si>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</si>
  <si>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</si>
  <si>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</si>
  <si>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</si>
  <si>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</si>
  <si>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</si>
  <si>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</si>
  <si>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</si>
  <si>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</si>
  <si>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</si>
  <si>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</si>
  <si>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</si>
  <si>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</si>
  <si>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</si>
  <si>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</si>
  <si>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</si>
  <si>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</si>
  <si>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</si>
  <si>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</si>
  <si>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</si>
  <si>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</si>
  <si>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</si>
  <si>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</si>
  <si>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</si>
  <si>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</si>
  <si>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</si>
  <si>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</si>
  <si>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</si>
  <si>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</si>
  <si>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</si>
  <si>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</si>
  <si>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</si>
  <si>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</si>
  <si>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</si>
  <si>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</si>
  <si>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</si>
  <si>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</si>
  <si>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</si>
  <si>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</si>
  <si>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</si>
  <si>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</si>
  <si>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</si>
  <si>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</si>
  <si>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</si>
  <si>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</si>
  <si>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</si>
  <si>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</si>
  <si>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</si>
  <si>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</si>
  <si>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</si>
  <si>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</si>
  <si>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</si>
  <si>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</si>
  <si>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</si>
  <si>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</si>
  <si>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</si>
  <si>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</si>
  <si>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</si>
  <si>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</si>
  <si>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</si>
  <si>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</si>
  <si>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</si>
  <si>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</si>
  <si>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</si>
  <si>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</si>
  <si>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</si>
  <si>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</si>
  <si>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</si>
  <si>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</si>
  <si>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</si>
  <si>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</si>
  <si>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</si>
  <si>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</si>
  <si>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</si>
  <si>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</si>
  <si>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</si>
  <si>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</si>
  <si>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</si>
  <si>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</si>
  <si>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</si>
  <si>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</si>
  <si>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</si>
  <si>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</si>
  <si>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</si>
  <si>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</si>
  <si>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</si>
  <si>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</si>
  <si>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</si>
  <si>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</si>
  <si>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</si>
  <si>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</si>
  <si>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</si>
  <si>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</si>
  <si>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</si>
  <si>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</si>
  <si>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</si>
  <si>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</si>
  <si>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</si>
  <si>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</si>
  <si>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</si>
  <si>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</si>
  <si>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</si>
  <si>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</si>
  <si>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</si>
  <si>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</si>
  <si>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</si>
  <si>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</si>
  <si>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</si>
  <si>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</si>
  <si>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</si>
  <si>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</si>
  <si>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</si>
  <si>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</si>
  <si>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</si>
  <si>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</si>
  <si>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</si>
  <si>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</si>
  <si>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</si>
  <si>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</si>
  <si>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</si>
  <si>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</si>
  <si>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</si>
  <si>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</si>
  <si>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</si>
  <si>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</si>
  <si>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</si>
  <si>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</si>
  <si>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</si>
  <si>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</si>
  <si>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</si>
  <si>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</si>
  <si>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</si>
  <si>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</si>
  <si>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</si>
  <si>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</si>
  <si>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</si>
  <si>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</si>
  <si>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</si>
  <si>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</si>
  <si>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</si>
  <si>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</si>
  <si>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</si>
  <si>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</si>
  <si>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</si>
  <si>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</si>
  <si>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</si>
  <si>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</si>
  <si>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</si>
  <si>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</si>
  <si>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</si>
  <si>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</si>
  <si>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</si>
  <si>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</si>
  <si>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</si>
  <si>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</si>
  <si>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</si>
  <si>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</si>
  <si>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</si>
  <si>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</si>
  <si>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</si>
  <si>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</si>
  <si>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</si>
  <si>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</si>
  <si>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</si>
  <si>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</si>
  <si>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</si>
  <si>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</si>
  <si>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</si>
  <si>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</si>
  <si>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</si>
  <si>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</si>
  <si>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</si>
  <si>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</si>
  <si>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</si>
  <si>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</si>
  <si>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</si>
  <si>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</si>
  <si>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</si>
  <si>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</si>
  <si>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</si>
  <si>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</si>
  <si>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</si>
  <si>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</si>
  <si>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</si>
  <si>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</si>
  <si>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</si>
  <si>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</si>
  <si>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</si>
  <si>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</si>
  <si>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</si>
  <si>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</si>
  <si>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</si>
  <si>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</si>
  <si>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</si>
  <si>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</si>
  <si>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</si>
  <si>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</si>
  <si>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</si>
  <si>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</si>
  <si>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</si>
  <si>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</si>
  <si>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</si>
  <si>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</si>
  <si>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</si>
  <si>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</si>
  <si>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</si>
  <si>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</si>
  <si>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</si>
  <si>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</si>
  <si>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</si>
  <si>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</si>
  <si>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</si>
  <si>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</si>
  <si>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</si>
  <si>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</si>
  <si>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</si>
  <si>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</si>
  <si>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</si>
  <si>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</si>
  <si>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</si>
  <si>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</si>
  <si>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</si>
  <si>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</si>
  <si>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</si>
  <si>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</si>
  <si>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</si>
  <si>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</si>
  <si>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</si>
  <si>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</si>
  <si>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</si>
  <si>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</si>
  <si>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</si>
  <si>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</si>
  <si>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</si>
  <si>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</si>
  <si>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</si>
  <si>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</si>
  <si>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</si>
  <si>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</si>
  <si>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</si>
  <si>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</si>
  <si>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</si>
  <si>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</si>
  <si>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</si>
  <si>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</si>
  <si>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</si>
  <si>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</si>
  <si>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</si>
  <si>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</si>
  <si>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</si>
  <si>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</si>
  <si>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</si>
  <si>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</si>
  <si>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</si>
  <si>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</si>
  <si>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</si>
  <si>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</si>
  <si>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</si>
  <si>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</si>
  <si>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</si>
  <si>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</si>
  <si>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</si>
  <si>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</si>
  <si>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</si>
  <si>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</si>
  <si>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</si>
  <si>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</si>
  <si>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</si>
  <si>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</si>
  <si>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</si>
  <si>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</si>
  <si>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</si>
  <si>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</si>
  <si>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</si>
  <si>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</si>
  <si>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</si>
  <si>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</si>
  <si>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</si>
  <si>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</si>
  <si>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</si>
  <si>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</si>
  <si>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</si>
  <si>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</si>
  <si>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</si>
  <si>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</si>
  <si>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</si>
  <si>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</si>
  <si>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</si>
  <si>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</si>
  <si>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</si>
  <si>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</si>
  <si>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</si>
  <si>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</si>
  <si>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</si>
  <si>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</si>
  <si>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</si>
  <si>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</si>
  <si>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</si>
  <si>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</si>
  <si>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</si>
  <si>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</si>
  <si>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</si>
  <si>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</si>
  <si>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</si>
  <si>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</si>
  <si>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</si>
  <si>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</si>
  <si>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</si>
  <si>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</si>
  <si>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</si>
  <si>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</si>
  <si>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</si>
  <si>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</si>
  <si>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</si>
  <si>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</si>
  <si>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</si>
  <si>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</si>
  <si>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</si>
  <si>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</si>
  <si>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</si>
  <si>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</si>
  <si>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</si>
  <si>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</si>
  <si>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</si>
  <si>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</si>
  <si>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</si>
  <si>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</si>
  <si>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</si>
  <si>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</si>
  <si>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</si>
  <si>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</si>
  <si>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</si>
  <si>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</si>
  <si>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</si>
  <si>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</si>
  <si>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</si>
  <si>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</si>
  <si>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</si>
  <si>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</si>
  <si>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</si>
  <si>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</si>
  <si>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</si>
  <si>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</si>
  <si>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</si>
  <si>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</si>
  <si>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</si>
  <si>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</si>
  <si>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</si>
  <si>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</si>
  <si>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</si>
  <si>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</si>
  <si>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</si>
  <si>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</si>
  <si>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</si>
  <si>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</si>
  <si>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</si>
  <si>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</si>
  <si>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</si>
  <si>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</si>
  <si>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</si>
  <si>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</si>
  <si>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</si>
  <si>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</si>
  <si>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</si>
  <si>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</si>
  <si>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</si>
  <si>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</si>
  <si>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</si>
  <si>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</si>
  <si>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</si>
  <si>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</si>
  <si>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</si>
  <si>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</si>
  <si>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</si>
  <si>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</si>
  <si>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</si>
  <si>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</si>
  <si>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</si>
  <si>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</si>
  <si>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</si>
  <si>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</si>
  <si>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</si>
  <si>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</si>
  <si>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</si>
  <si>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</si>
  <si>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</si>
  <si>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</si>
  <si>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</si>
  <si>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</si>
  <si>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</si>
  <si>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</si>
  <si>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</si>
  <si>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</si>
  <si>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</si>
  <si>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</si>
  <si>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</si>
  <si>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</si>
  <si>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</si>
  <si>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</si>
  <si>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</si>
  <si>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</si>
  <si>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</si>
  <si>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</si>
  <si>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</si>
  <si>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</si>
  <si>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</si>
  <si>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</si>
  <si>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</si>
  <si>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</si>
  <si>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</si>
  <si>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</si>
  <si>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</si>
  <si>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</si>
  <si>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</si>
  <si>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</si>
  <si>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</si>
  <si>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</si>
  <si>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</si>
  <si>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</si>
  <si>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</si>
  <si>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</si>
  <si>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</si>
  <si>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</si>
  <si>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</si>
  <si>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</si>
  <si>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</si>
  <si>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</si>
  <si>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</si>
  <si>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</si>
  <si>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</si>
  <si>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</si>
  <si>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</si>
  <si>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</si>
  <si>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</si>
  <si>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</si>
  <si>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</si>
  <si>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</si>
  <si>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</si>
  <si>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</si>
  <si>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</si>
  <si>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</si>
  <si>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</si>
  <si>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</si>
  <si>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</si>
  <si>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</si>
  <si>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</si>
  <si>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</si>
  <si>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</si>
  <si>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</si>
  <si>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</si>
  <si>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</si>
  <si>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</si>
  <si>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</si>
  <si>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</si>
  <si>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</si>
  <si>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</si>
  <si>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</si>
  <si>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</si>
  <si>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</si>
  <si>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</si>
  <si>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</si>
  <si>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</si>
  <si>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</si>
  <si>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</si>
  <si>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</si>
  <si>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</si>
  <si>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</si>
  <si>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</si>
  <si>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</si>
  <si>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</si>
  <si>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</si>
  <si>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</si>
  <si>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</si>
  <si>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</si>
  <si>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</si>
  <si>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</si>
  <si>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</si>
  <si>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</si>
  <si>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</si>
  <si>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</si>
  <si>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</si>
  <si>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</si>
  <si>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</si>
  <si>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</si>
  <si>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</si>
  <si>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</si>
  <si>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</si>
  <si>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</si>
  <si>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</si>
  <si>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</si>
  <si>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</si>
  <si>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</si>
  <si>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</si>
  <si>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</si>
  <si>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</si>
  <si>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</si>
  <si>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</si>
  <si>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</si>
  <si>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</si>
  <si>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</si>
  <si>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</si>
  <si>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</si>
  <si>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</si>
  <si>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</si>
  <si>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</si>
  <si>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</si>
  <si>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</si>
  <si>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</si>
  <si>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</si>
  <si>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</si>
  <si>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</si>
  <si>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</si>
  <si>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</si>
  <si>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</si>
  <si>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</si>
  <si>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</si>
  <si>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</si>
  <si>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</si>
  <si>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</si>
  <si>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</si>
  <si>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</si>
  <si>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</si>
  <si>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</si>
  <si>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</si>
  <si>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</si>
  <si>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</si>
  <si>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</si>
  <si>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</si>
  <si>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</si>
  <si>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</si>
  <si>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</si>
  <si>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</si>
  <si>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</si>
  <si>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</si>
  <si>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</si>
  <si>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</si>
  <si>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</si>
  <si>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</si>
  <si>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</si>
  <si>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</si>
  <si>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</si>
  <si>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</si>
  <si>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</si>
  <si>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</si>
  <si>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</si>
  <si>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</si>
  <si>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</si>
  <si>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</si>
  <si>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</si>
  <si>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</si>
  <si>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</si>
  <si>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</si>
  <si>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</si>
  <si>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</si>
  <si>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</si>
  <si>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</si>
  <si>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</si>
  <si>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</si>
  <si>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</si>
  <si>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</si>
  <si>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</si>
  <si>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</si>
  <si>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</si>
  <si>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</si>
  <si>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</si>
  <si>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</si>
  <si>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</si>
  <si>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</si>
  <si>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</si>
  <si>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</si>
  <si>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</si>
  <si>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</si>
  <si>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</si>
  <si>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</si>
  <si>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</si>
  <si>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</si>
  <si>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</si>
  <si>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</si>
  <si>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</si>
  <si>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</si>
  <si>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</si>
  <si>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</si>
  <si>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</si>
  <si>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</si>
  <si>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</si>
  <si>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</si>
  <si>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</si>
  <si>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</si>
  <si>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</si>
  <si>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</si>
  <si>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</si>
  <si>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</si>
  <si>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</si>
  <si>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</si>
  <si>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</si>
  <si>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</si>
  <si>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</si>
  <si>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</si>
  <si>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</si>
  <si>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</si>
  <si>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</si>
  <si>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</si>
  <si>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</si>
  <si>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</si>
  <si>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</si>
  <si>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</si>
  <si>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</si>
  <si>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</si>
  <si>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</si>
  <si>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</si>
  <si>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</si>
  <si>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</si>
  <si>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</si>
  <si>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</si>
  <si>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</si>
  <si>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</si>
  <si>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</si>
  <si>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</si>
  <si>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</si>
  <si>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</si>
  <si>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</si>
  <si>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</si>
  <si>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</si>
  <si>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</si>
  <si>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</si>
  <si>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</si>
  <si>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</si>
  <si>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</si>
  <si>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</si>
  <si>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</si>
  <si>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</si>
  <si>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</si>
  <si>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</si>
  <si>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</si>
  <si>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</si>
  <si>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</si>
  <si>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</si>
  <si>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</si>
  <si>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</si>
  <si>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</si>
  <si>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</si>
  <si>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</si>
  <si>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</si>
  <si>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</si>
  <si>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</si>
  <si>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</si>
  <si>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</si>
  <si>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</si>
  <si>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</si>
  <si>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</si>
  <si>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</si>
  <si>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</si>
  <si>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</si>
  <si>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</si>
  <si>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</si>
  <si>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</si>
  <si>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</si>
  <si>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</si>
  <si>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</si>
  <si>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</si>
  <si>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</si>
  <si>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</si>
  <si>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</si>
  <si>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</si>
  <si>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</si>
  <si>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</si>
  <si>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</si>
  <si>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</si>
  <si>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</si>
  <si>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</si>
  <si>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</si>
  <si>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</si>
  <si>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</si>
  <si>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</si>
  <si>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</si>
  <si>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</si>
  <si>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</si>
  <si>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</si>
  <si>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</si>
  <si>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</si>
  <si>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</si>
  <si>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</si>
  <si>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</si>
  <si>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</si>
  <si>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</si>
  <si>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</si>
  <si>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</si>
  <si>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</si>
  <si>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</si>
  <si>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</si>
  <si>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</si>
  <si>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</si>
  <si>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</si>
  <si>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</si>
  <si>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</si>
  <si>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</si>
  <si>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</si>
  <si>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</si>
  <si>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</si>
  <si>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</si>
  <si>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</si>
  <si>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</si>
  <si>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</si>
  <si>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</si>
  <si>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</si>
  <si>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</si>
  <si>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</si>
  <si>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</si>
  <si>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</si>
  <si>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</si>
  <si>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</si>
  <si>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</si>
  <si>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</si>
  <si>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</si>
  <si>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</si>
  <si>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</si>
  <si>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</si>
  <si>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</si>
  <si>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</si>
  <si>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</si>
  <si>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</si>
  <si>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</si>
  <si>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</si>
  <si>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</si>
  <si>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</si>
  <si>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</si>
  <si>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</si>
  <si>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</si>
  <si>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</si>
  <si>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</si>
  <si>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</si>
  <si>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</si>
  <si>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</si>
  <si>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</si>
  <si>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</si>
  <si>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</si>
  <si>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</si>
  <si>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</si>
  <si>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</si>
  <si>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</si>
  <si>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</si>
  <si>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</si>
  <si>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</si>
  <si>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</si>
  <si>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</si>
  <si>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</si>
  <si>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</si>
  <si>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</si>
  <si>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</si>
  <si>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</si>
  <si>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</si>
  <si>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</si>
  <si>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</si>
  <si>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</si>
  <si>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</si>
  <si>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</si>
  <si>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</si>
  <si>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</si>
  <si>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</si>
  <si>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</si>
  <si>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</si>
  <si>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</si>
  <si>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</si>
  <si>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</si>
  <si>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</si>
  <si>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</si>
  <si>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</si>
  <si>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</si>
  <si>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</si>
  <si>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</si>
  <si>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</si>
  <si>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</si>
  <si>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</si>
  <si>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</si>
  <si>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</si>
  <si>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</si>
  <si>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</si>
  <si>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</si>
  <si>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</si>
  <si>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</si>
  <si>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</si>
  <si>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</si>
  <si>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</si>
  <si>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</si>
  <si>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</si>
  <si>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</si>
  <si>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</si>
  <si>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</si>
  <si>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</si>
  <si>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</si>
  <si>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</si>
  <si>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</si>
  <si>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</si>
  <si>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</si>
  <si>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</si>
  <si>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</si>
  <si>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</si>
  <si>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</si>
  <si>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</si>
  <si>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</si>
  <si>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</si>
  <si>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</si>
  <si>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</si>
  <si>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</si>
  <si>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</si>
  <si>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</si>
  <si>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</si>
  <si>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</si>
  <si>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</si>
  <si>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</si>
  <si>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</si>
  <si>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</si>
  <si>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</si>
  <si>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</si>
  <si>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</si>
  <si>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</si>
  <si>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</si>
  <si>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</si>
  <si>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</si>
  <si>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</si>
  <si>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</si>
  <si>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</si>
  <si>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</si>
  <si>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</si>
  <si>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</si>
  <si>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</si>
  <si>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</si>
  <si>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</si>
  <si>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</si>
  <si>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</si>
  <si>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</si>
  <si>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</si>
  <si>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</si>
  <si>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</si>
  <si>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</si>
  <si>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</si>
  <si>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</si>
  <si>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</si>
  <si>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</si>
  <si>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</si>
  <si>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</si>
  <si>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</si>
  <si>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</si>
  <si>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</si>
  <si>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</si>
  <si>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</si>
  <si>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</si>
  <si>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</si>
  <si>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</si>
  <si>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</si>
  <si>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</si>
  <si>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</si>
  <si>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</si>
  <si>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</si>
  <si>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</si>
  <si>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</si>
  <si>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</si>
  <si>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</si>
  <si>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</si>
  <si>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</si>
  <si>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</si>
  <si>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</si>
  <si>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</si>
  <si>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</si>
  <si>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</si>
  <si>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</si>
  <si>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</si>
  <si>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</si>
  <si>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</si>
  <si>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</si>
  <si>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</si>
  <si>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</si>
  <si>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</si>
  <si>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</si>
  <si>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</si>
  <si>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</si>
  <si>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</si>
  <si>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</si>
  <si>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</si>
  <si>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</si>
  <si>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</si>
  <si>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</si>
  <si>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</si>
  <si>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</si>
  <si>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</si>
  <si>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</si>
  <si>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</si>
  <si>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</si>
  <si>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</si>
  <si>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</si>
  <si>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</si>
  <si>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</si>
  <si>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</si>
  <si>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</si>
  <si>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</si>
  <si>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</si>
  <si>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</si>
  <si>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</si>
  <si>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</si>
  <si>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</si>
  <si>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</si>
  <si>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</si>
  <si>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</si>
  <si>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</si>
  <si>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</si>
  <si>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</si>
  <si>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</si>
  <si>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</si>
  <si>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</si>
  <si>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</si>
  <si>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</si>
  <si>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</si>
  <si>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</si>
  <si>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</si>
  <si>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</si>
  <si>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</si>
  <si>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</si>
  <si>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</si>
  <si>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</si>
  <si>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</si>
  <si>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</si>
  <si>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</si>
  <si>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</si>
  <si>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</si>
  <si>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</si>
  <si>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</si>
  <si>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</si>
  <si>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</si>
  <si>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</si>
  <si>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</si>
  <si>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</si>
  <si>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</si>
  <si>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</si>
  <si>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</si>
  <si>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</si>
  <si>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</si>
  <si>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</si>
  <si>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</si>
  <si>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</si>
  <si>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</si>
  <si>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</si>
  <si>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</si>
  <si>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</si>
  <si>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</si>
  <si>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</si>
  <si>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</si>
  <si>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</si>
  <si>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</si>
  <si>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</si>
  <si>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</si>
  <si>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</si>
  <si>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</si>
  <si>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</si>
  <si>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</si>
  <si>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</si>
  <si>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</si>
  <si>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</si>
  <si>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</si>
  <si>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</si>
  <si>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</si>
  <si>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</si>
  <si>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</si>
  <si>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</si>
  <si>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</si>
  <si>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</si>
  <si>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</si>
  <si>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</si>
  <si>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</si>
  <si>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</si>
  <si>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</si>
  <si>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</si>
  <si>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</si>
  <si>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</si>
  <si>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</si>
  <si>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</si>
  <si>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</si>
  <si>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</si>
  <si>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</si>
  <si>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</si>
  <si>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</si>
  <si>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</si>
  <si>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</si>
  <si>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</si>
  <si>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</si>
  <si>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</si>
  <si>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</si>
  <si>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</si>
  <si>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</si>
  <si>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</si>
  <si>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</si>
  <si>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</si>
  <si>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</si>
  <si>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</si>
  <si>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</si>
  <si>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</si>
  <si>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</si>
  <si>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</si>
  <si>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</si>
  <si>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</si>
  <si>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</si>
  <si>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</si>
  <si>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</si>
  <si>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</si>
  <si>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</si>
  <si>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</si>
  <si>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</si>
  <si>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</si>
  <si>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</si>
  <si>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</si>
  <si>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</si>
  <si>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</si>
  <si>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</si>
  <si>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</si>
  <si>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</si>
  <si>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</si>
  <si>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</si>
  <si>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</si>
  <si>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</si>
  <si>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</si>
  <si>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</si>
  <si>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</si>
  <si>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</si>
  <si>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</si>
  <si>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</si>
  <si>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</si>
  <si>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</si>
  <si>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</si>
  <si>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</si>
  <si>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</si>
  <si>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</si>
  <si>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</si>
  <si>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</si>
  <si>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</si>
  <si>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</si>
  <si>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</si>
  <si>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</si>
  <si>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</si>
  <si>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</si>
  <si>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</si>
  <si>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</si>
  <si>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</si>
  <si>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</si>
  <si>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</si>
  <si>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</si>
  <si>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</si>
  <si>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</si>
  <si>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</si>
  <si>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</si>
  <si>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</si>
  <si>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</si>
  <si>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</si>
  <si>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</si>
  <si>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</si>
  <si>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</si>
  <si>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</si>
  <si>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</si>
  <si>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</si>
  <si>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</si>
  <si>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</si>
  <si>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</si>
  <si>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</si>
  <si>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</si>
  <si>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</si>
  <si>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</si>
  <si>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</si>
  <si>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</si>
  <si>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</si>
  <si>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</si>
  <si>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</si>
  <si>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</si>
  <si>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</si>
  <si>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</si>
  <si>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</si>
  <si>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</si>
  <si>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</si>
  <si>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</si>
  <si>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</si>
  <si>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</si>
  <si>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</si>
  <si>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</si>
  <si>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</si>
  <si>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</si>
  <si>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</si>
  <si>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</si>
  <si>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</si>
  <si>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</si>
  <si>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</si>
  <si>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</si>
  <si>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</si>
  <si>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</si>
  <si>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</si>
  <si>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</si>
  <si>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</si>
  <si>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</si>
  <si>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</si>
  <si>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</si>
  <si>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</si>
  <si>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</si>
  <si>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</si>
  <si>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</si>
  <si>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</si>
  <si>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</si>
  <si>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</si>
  <si>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</si>
  <si>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</si>
  <si>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</si>
  <si>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</si>
  <si>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</si>
  <si>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</si>
  <si>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</si>
  <si>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</si>
  <si>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</si>
  <si>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</si>
  <si>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</si>
  <si>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</si>
  <si>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</si>
  <si>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</si>
  <si>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</si>
  <si>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</si>
  <si>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</si>
  <si>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</si>
  <si>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</si>
  <si>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</si>
  <si>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</si>
  <si>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</si>
  <si>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</si>
  <si>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</si>
  <si>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</si>
  <si>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</si>
  <si>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</si>
  <si>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</si>
  <si>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</si>
  <si>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</si>
  <si>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</si>
  <si>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</si>
  <si>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</si>
  <si>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</si>
  <si>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</si>
  <si>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</si>
  <si>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</si>
  <si>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</si>
  <si>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</si>
  <si>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</si>
  <si>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</si>
  <si>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</si>
  <si>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</si>
  <si>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</si>
  <si>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</si>
  <si>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</si>
  <si>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</si>
  <si>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</si>
  <si>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</si>
  <si>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</si>
  <si>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</si>
  <si>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</si>
  <si>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</si>
  <si>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</si>
  <si>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</si>
  <si>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</si>
  <si>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</si>
  <si>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</si>
  <si>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</si>
  <si>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</si>
  <si>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</si>
  <si>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</si>
  <si>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</si>
  <si>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</si>
  <si>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</si>
  <si>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</si>
  <si>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</si>
  <si>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</si>
  <si>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</si>
  <si>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</si>
  <si>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</si>
  <si>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</si>
  <si>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</si>
  <si>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</si>
  <si>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</si>
  <si>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</si>
  <si>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</si>
  <si>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</si>
  <si>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</si>
  <si>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</si>
  <si>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</si>
  <si>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</si>
  <si>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</si>
  <si>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</si>
  <si>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</si>
  <si>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</si>
  <si>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</si>
  <si>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</si>
  <si>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</si>
  <si>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</si>
  <si>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</si>
  <si>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</si>
  <si>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</si>
  <si>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</si>
  <si>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</si>
  <si>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</si>
  <si>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</si>
  <si>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</si>
  <si>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</si>
  <si>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</si>
  <si>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</si>
  <si>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</si>
  <si>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</si>
  <si>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</si>
  <si>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</si>
  <si>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</si>
  <si>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</si>
  <si>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</si>
  <si>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</si>
  <si>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</si>
  <si>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</si>
  <si>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</si>
  <si>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</si>
  <si>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</si>
  <si>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</si>
  <si>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</si>
  <si>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</si>
  <si>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</si>
  <si>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</si>
  <si>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</si>
  <si>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</si>
  <si>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</si>
  <si>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</si>
  <si>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</si>
  <si>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</si>
  <si>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</si>
  <si>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</si>
  <si>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</si>
  <si>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</si>
  <si>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</si>
  <si>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</si>
  <si>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</si>
  <si>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</si>
  <si>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</si>
  <si>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</si>
  <si>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</si>
  <si>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</si>
  <si>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</si>
  <si>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</si>
  <si>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</si>
  <si>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</si>
  <si>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</si>
  <si>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</si>
  <si>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</si>
  <si>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</si>
  <si>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</si>
  <si>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</si>
  <si>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</si>
  <si>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</si>
  <si>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</si>
  <si>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</si>
  <si>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</si>
  <si>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</si>
  <si>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</si>
  <si>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</si>
  <si>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</si>
  <si>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</si>
  <si>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</si>
  <si>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</si>
  <si>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</si>
  <si>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</si>
  <si>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</si>
  <si>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</si>
  <si>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</si>
  <si>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</si>
  <si>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</si>
  <si>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</si>
  <si>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</si>
  <si>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</si>
  <si>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</si>
  <si>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</si>
  <si>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</si>
  <si>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</si>
  <si>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</si>
  <si>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</si>
  <si>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</si>
  <si>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</si>
  <si>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</si>
  <si>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</si>
  <si>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</si>
  <si>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</si>
  <si>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</si>
  <si>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</si>
  <si>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</si>
  <si>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</si>
  <si>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</si>
  <si>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</si>
  <si>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</si>
  <si>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</si>
  <si>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</si>
  <si>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</si>
  <si>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</si>
  <si>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</si>
  <si>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</si>
  <si>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</si>
  <si>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</si>
  <si>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</si>
  <si>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</si>
  <si>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</si>
  <si>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</si>
  <si>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</si>
  <si>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</si>
  <si>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</si>
  <si>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</si>
  <si>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</si>
  <si>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</si>
  <si>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</si>
  <si>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</si>
  <si>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</si>
  <si>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</si>
  <si>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</si>
  <si>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</si>
  <si>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</si>
  <si>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</si>
  <si>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</si>
  <si>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</si>
  <si>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</si>
  <si>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</si>
  <si>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</si>
  <si>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</si>
  <si>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</si>
  <si>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</si>
  <si>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</si>
  <si>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</si>
  <si>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</si>
  <si>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</si>
  <si>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</si>
  <si>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</si>
  <si>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</si>
  <si>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</si>
  <si>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</si>
  <si>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</si>
  <si>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</si>
  <si>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</si>
  <si>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</si>
  <si>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</si>
  <si>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</si>
  <si>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</si>
  <si>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</si>
  <si>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</si>
  <si>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</si>
  <si>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</si>
  <si>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</si>
  <si>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</si>
  <si>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</si>
  <si>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</si>
  <si>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</si>
  <si>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</si>
  <si>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</si>
  <si>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</si>
  <si>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</si>
  <si>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</si>
  <si>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</si>
  <si>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</si>
  <si>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</si>
  <si>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</si>
  <si>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</si>
  <si>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</si>
  <si>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</si>
  <si>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</si>
  <si>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</si>
  <si>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</si>
  <si>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</si>
  <si>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</si>
  <si>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</si>
  <si>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</si>
  <si>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</si>
  <si>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</si>
  <si>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</si>
  <si>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</si>
  <si>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</si>
  <si>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</si>
  <si>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</si>
  <si>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</si>
  <si>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</si>
  <si>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</si>
  <si>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</si>
  <si>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</si>
  <si>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</si>
  <si>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</si>
  <si>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</si>
  <si>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</si>
  <si>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</si>
  <si>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</si>
  <si>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</si>
  <si>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</si>
  <si>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</si>
  <si>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</si>
  <si>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</si>
  <si>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</si>
  <si>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</si>
  <si>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</si>
  <si>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</si>
  <si>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</si>
  <si>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</si>
  <si>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</si>
  <si>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</si>
  <si>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</si>
  <si>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</si>
  <si>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</si>
  <si>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</si>
  <si>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</si>
  <si>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</si>
  <si>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</si>
  <si>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</si>
  <si>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</si>
  <si>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</si>
  <si>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</si>
  <si>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</si>
  <si>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</si>
  <si>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</si>
  <si>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</si>
  <si>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</si>
  <si>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</si>
  <si>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</si>
  <si>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</si>
  <si>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</si>
  <si>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</si>
  <si>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</si>
  <si>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</si>
  <si>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</si>
  <si>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</si>
  <si>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</si>
  <si>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</si>
  <si>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</si>
  <si>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</si>
  <si>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</si>
  <si>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</si>
  <si>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</si>
  <si>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</si>
  <si>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</si>
  <si>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</si>
  <si>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</si>
  <si>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</si>
  <si>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</si>
  <si>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</si>
  <si>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</si>
  <si>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</si>
  <si>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</si>
  <si>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</si>
  <si>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</si>
  <si>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</si>
  <si>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</si>
  <si>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</si>
  <si>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</si>
  <si>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</si>
  <si>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</si>
  <si>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</si>
  <si>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</si>
  <si>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</si>
  <si>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</si>
  <si>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</si>
  <si>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</si>
  <si>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</si>
  <si>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</si>
  <si>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</si>
  <si>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</si>
  <si>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</si>
  <si>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</si>
  <si>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</si>
  <si>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</si>
  <si>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</si>
  <si>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</si>
  <si>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</si>
  <si>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</si>
  <si>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</si>
  <si>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</si>
  <si>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</si>
  <si>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</si>
  <si>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</si>
  <si>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</si>
  <si>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</si>
  <si>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</si>
  <si>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</si>
  <si>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</si>
  <si>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</si>
  <si>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</si>
  <si>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</si>
  <si>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</si>
  <si>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</si>
  <si>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</si>
  <si>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</si>
  <si>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</si>
  <si>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</si>
  <si>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</si>
  <si>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</si>
  <si>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</si>
  <si>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</si>
  <si>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</si>
  <si>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</si>
  <si>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</si>
  <si>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</si>
  <si>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</si>
  <si>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</si>
  <si>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</si>
  <si>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</si>
  <si>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</si>
  <si>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</si>
  <si>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</si>
  <si>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</si>
  <si>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</si>
  <si>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</si>
  <si>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</si>
  <si>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</si>
  <si>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</si>
  <si>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</si>
  <si>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</si>
  <si>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</si>
  <si>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</si>
  <si>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</si>
  <si>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</si>
  <si>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</si>
  <si>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</si>
  <si>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</si>
  <si>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</si>
  <si>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</si>
  <si>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</si>
  <si>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</si>
  <si>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</si>
  <si>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</si>
  <si>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</si>
  <si>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</si>
  <si>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</si>
  <si>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</si>
  <si>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</si>
  <si>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</si>
  <si>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</si>
  <si>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</si>
  <si>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</si>
  <si>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</si>
  <si>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</si>
  <si>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</si>
  <si>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</si>
  <si>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</si>
  <si>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</si>
  <si>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</si>
  <si>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</si>
  <si>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</si>
  <si>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</si>
  <si>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</si>
  <si>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</si>
  <si>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</si>
  <si>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</si>
  <si>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</si>
  <si>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</si>
  <si>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</si>
  <si>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</si>
  <si>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</si>
  <si>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</si>
  <si>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</si>
  <si>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</si>
  <si>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</si>
  <si>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</si>
  <si>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</si>
  <si>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</si>
  <si>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</si>
  <si>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</si>
  <si>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</si>
  <si>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</si>
  <si>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</si>
  <si>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</si>
  <si>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</si>
  <si>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</si>
  <si>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</si>
  <si>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</si>
  <si>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</si>
  <si>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</si>
  <si>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</si>
  <si>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</si>
  <si>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</si>
  <si>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</si>
  <si>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</si>
  <si>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</si>
  <si>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</si>
  <si>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</si>
  <si>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</si>
  <si>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</si>
  <si>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</si>
  <si>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</si>
  <si>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</si>
  <si>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</si>
  <si>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</si>
  <si>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</si>
  <si>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</si>
  <si>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</si>
  <si>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</si>
  <si>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</si>
  <si>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</si>
  <si>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</si>
  <si>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</si>
  <si>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</si>
  <si>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</si>
  <si>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</si>
  <si>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</si>
  <si>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</si>
  <si>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</si>
  <si>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</si>
  <si>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</si>
  <si>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</si>
  <si>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</si>
  <si>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</si>
  <si>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</si>
  <si>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</si>
  <si>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</si>
  <si>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</si>
  <si>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</si>
  <si>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</si>
  <si>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</si>
  <si>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</si>
  <si>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</si>
  <si>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</si>
  <si>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</si>
  <si>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</si>
  <si>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</si>
  <si>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</si>
  <si>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</si>
  <si>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</si>
  <si>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</si>
  <si>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</si>
  <si>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</si>
  <si>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</si>
  <si>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</si>
  <si>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</si>
  <si>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</si>
  <si>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</si>
  <si>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</si>
  <si>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</si>
  <si>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</si>
  <si>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</si>
  <si>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</si>
  <si>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</si>
  <si>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</si>
  <si>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</si>
  <si>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</si>
  <si>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</si>
  <si>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</si>
  <si>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</si>
  <si>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</si>
  <si>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</si>
  <si>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</si>
  <si>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</si>
  <si>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</si>
  <si>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</si>
  <si>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</si>
  <si>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</si>
  <si>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</si>
  <si>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</si>
  <si>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</si>
  <si>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</si>
  <si>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</si>
  <si>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</si>
  <si>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</si>
  <si>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</si>
  <si>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</si>
  <si>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</si>
  <si>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</si>
  <si>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</si>
  <si>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</si>
  <si>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</si>
  <si>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</si>
  <si>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</si>
  <si>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</si>
  <si>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</si>
  <si>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</si>
  <si>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</si>
  <si>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</si>
  <si>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</si>
  <si>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</si>
  <si>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</si>
  <si>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</si>
  <si>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</si>
  <si>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</si>
  <si>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</si>
  <si>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</si>
  <si>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</si>
  <si>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</si>
  <si>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</si>
  <si>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</si>
  <si>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</si>
  <si>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</si>
  <si>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</si>
  <si>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</si>
  <si>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</si>
  <si>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</si>
  <si>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</si>
  <si>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</si>
  <si>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</si>
  <si>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</si>
  <si>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</si>
  <si>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</si>
  <si>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</si>
  <si>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</si>
  <si>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</si>
  <si>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</si>
  <si>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</si>
  <si>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</si>
  <si>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</si>
  <si>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</si>
  <si>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</si>
  <si>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</si>
  <si>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</si>
  <si>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</si>
  <si>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</si>
  <si>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</si>
  <si>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</si>
  <si>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</si>
  <si>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</si>
  <si>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</si>
  <si>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</si>
  <si>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</si>
  <si>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</si>
  <si>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</si>
  <si>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</si>
  <si>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</si>
  <si>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</si>
  <si>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</si>
  <si>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</si>
  <si>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</si>
  <si>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</si>
  <si>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</si>
  <si>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</si>
  <si>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</si>
  <si>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</si>
  <si>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</si>
  <si>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</si>
  <si>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</si>
  <si>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</si>
  <si>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</si>
  <si>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</si>
  <si>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</si>
  <si>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</si>
  <si>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</si>
  <si>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</si>
  <si>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</si>
  <si>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</si>
  <si>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</si>
  <si>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Date Created Conversion</t>
  </si>
  <si>
    <t>Date Ended Conversion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</si>
  <si>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</si>
  <si>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</si>
  <si>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</si>
  <si>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</si>
  <si>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</si>
  <si>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</si>
  <si>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</si>
  <si>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</si>
  <si>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</si>
  <si>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</si>
  <si>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</si>
  <si>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</si>
  <si>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</si>
  <si>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</si>
  <si>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</si>
  <si>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</si>
  <si>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</si>
  <si>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</si>
  <si>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</si>
  <si>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</si>
  <si>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</si>
  <si>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</si>
  <si>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</si>
  <si>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</si>
  <si>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</si>
  <si>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</si>
  <si>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</si>
  <si>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</si>
  <si>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</si>
  <si>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</si>
  <si>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</si>
  <si>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</si>
  <si>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</si>
  <si>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</si>
  <si>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</si>
  <si>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</si>
  <si>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</si>
  <si>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</si>
  <si>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</si>
  <si>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</si>
  <si>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</si>
  <si>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</si>
  <si>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</si>
  <si>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</si>
  <si>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</si>
  <si>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</si>
  <si>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</si>
  <si>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</si>
  <si>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</si>
  <si>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</si>
  <si>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</si>
  <si>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</si>
  <si>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</si>
  <si>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</si>
  <si>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</si>
  <si>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</si>
  <si>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</t>
  </si>
  <si>
    <t>Month (number)</t>
  </si>
  <si>
    <t>Month (word)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</si>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</sst>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729"/>
      <name val="Consolas"/>
      <family val="3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3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4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1" fillId="0" borderId="0" xfId="0" applyFont="1"/>
    <xf numFmtId="0" fontId="1" fillId="2" borderId="1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9933"/>
      <color rgb="FFFF00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B-4895-893C-2DE789A255B6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7B-4895-893C-2DE789A255B6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7B-4895-893C-2DE789A255B6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7B-4895-893C-2DE789A25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582168"/>
        <c:axId val="326582496"/>
      </c:barChart>
      <c:catAx>
        <c:axId val="32658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2496"/>
        <c:crosses val="autoZero"/>
        <c:auto val="1"/>
        <c:lblAlgn val="ctr"/>
        <c:lblOffset val="100"/>
        <c:noMultiLvlLbl val="0"/>
      </c:catAx>
      <c:valAx>
        <c:axId val="3265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1159667541557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'pt1'!$B$28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'pt1'!$A$29:$A$37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'pt1'!$B$29:$B$37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6-4225-9152-122188160A47}"/>
            </c:ext>
          </c:extLst>
        </c:ser>
        <c:ser>
          <c:idx val="1"/>
          <c:order val="1"/>
          <c:tx>
            <c:strRef>
              <c:f>'pt1'!$C$28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'pt1'!$A$29:$A$37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'pt1'!$C$29:$C$37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6-4225-9152-122188160A47}"/>
            </c:ext>
          </c:extLst>
        </c:ser>
        <c:ser>
          <c:idx val="2"/>
          <c:order val="2"/>
          <c:tx>
            <c:strRef>
              <c:f>'pt1'!$D$28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'pt1'!$A$29:$A$37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'pt1'!$D$29:$D$37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6-4225-9152-122188160A47}"/>
            </c:ext>
          </c:extLst>
        </c:ser>
        <c:ser>
          <c:idx val="3"/>
          <c:order val="3"/>
          <c:tx>
            <c:strRef>
              <c:f>'pt1'!$E$28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'pt1'!$A$29:$A$37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'pt1'!$E$29:$E$37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E6-4225-9152-122188160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6522120"/>
        <c:axId val="546524088"/>
        <c:axId val="0"/>
      </c:bar3DChart>
      <c:catAx>
        <c:axId val="54652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24088"/>
        <c:crosses val="autoZero"/>
        <c:auto val="1"/>
        <c:lblAlgn val="ctr"/>
        <c:lblOffset val="100"/>
        <c:noMultiLvlLbl val="0"/>
      </c:catAx>
      <c:valAx>
        <c:axId val="54652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2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9-404D-93A1-86F36695676D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9-404D-93A1-86F36695676D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9-404D-93A1-86F36695676D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9-404D-93A1-86F36695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443632"/>
        <c:axId val="320443960"/>
      </c:barChart>
      <c:catAx>
        <c:axId val="3204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43960"/>
        <c:crosses val="autoZero"/>
        <c:auto val="1"/>
        <c:lblAlgn val="ctr"/>
        <c:lblOffset val="100"/>
        <c:noMultiLvlLbl val="0"/>
      </c:catAx>
      <c:valAx>
        <c:axId val="32044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7-46FB-AC67-490D6DB1649F}"/>
            </c:ext>
          </c:extLst>
        </c:ser>
        <c:ser>
          <c:idx val="1"/>
          <c:order val="1"/>
          <c:tx>
            <c:strRef>
              <c:f>'pt3'!$C$5:$C$6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'pt3'!$A$7:$A$19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7-46FB-AC67-490D6DB1649F}"/>
            </c:ext>
          </c:extLst>
        </c:ser>
        <c:ser>
          <c:idx val="2"/>
          <c:order val="2"/>
          <c:tx>
            <c:strRef>
              <c:f>'pt3'!$D$5:$D$6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'pt3'!$A$7:$A$19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7-46FB-AC67-490D6DB1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316440"/>
        <c:axId val="597316768"/>
      </c:lineChart>
      <c:catAx>
        <c:axId val="5973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16768"/>
        <c:crosses val="autoZero"/>
        <c:auto val="1"/>
        <c:lblAlgn val="ctr"/>
        <c:lblOffset val="100"/>
        <c:noMultiLvlLbl val="0"/>
      </c:catAx>
      <c:valAx>
        <c:axId val="597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1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'pt3'!$B$33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'pt3'!$A$34:$A$45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'pt3'!$B$34:$B$45</c:f>
              <c:numCache>
                <c:formatCode>0.00%</c:formatCode>
                <c:ptCount val="12"/>
                <c:pt idx="0">
                  <c:v>9.2896174863387984E-2</c:v>
                </c:pt>
                <c:pt idx="1">
                  <c:v>8.0838323353293412E-2</c:v>
                </c:pt>
                <c:pt idx="2">
                  <c:v>8.8888888888888892E-2</c:v>
                </c:pt>
                <c:pt idx="3">
                  <c:v>8.3591331269349839E-2</c:v>
                </c:pt>
                <c:pt idx="4">
                  <c:v>6.7532467532467527E-2</c:v>
                </c:pt>
                <c:pt idx="5">
                  <c:v>6.9587628865979384E-2</c:v>
                </c:pt>
                <c:pt idx="6">
                  <c:v>0.11458333333333333</c:v>
                </c:pt>
                <c:pt idx="7">
                  <c:v>9.6096096096096095E-2</c:v>
                </c:pt>
                <c:pt idx="8">
                  <c:v>8.0267558528428096E-2</c:v>
                </c:pt>
                <c:pt idx="9">
                  <c:v>5.6497175141242938E-2</c:v>
                </c:pt>
                <c:pt idx="10">
                  <c:v>0.11212121212121212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E-40B3-85F9-95C99D8A7626}"/>
            </c:ext>
          </c:extLst>
        </c:ser>
        <c:ser>
          <c:idx val="1"/>
          <c:order val="1"/>
          <c:tx>
            <c:strRef>
              <c:f>'pt3'!$C$33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'pt3'!$A$34:$A$45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'pt3'!$C$34:$C$45</c:f>
              <c:numCache>
                <c:formatCode>0.00%</c:formatCode>
                <c:ptCount val="12"/>
                <c:pt idx="0">
                  <c:v>0.40710382513661203</c:v>
                </c:pt>
                <c:pt idx="1">
                  <c:v>0.31437125748502992</c:v>
                </c:pt>
                <c:pt idx="2">
                  <c:v>0.34285714285714286</c:v>
                </c:pt>
                <c:pt idx="3">
                  <c:v>0.31888544891640869</c:v>
                </c:pt>
                <c:pt idx="4">
                  <c:v>0.32727272727272727</c:v>
                </c:pt>
                <c:pt idx="5">
                  <c:v>0.38144329896907214</c:v>
                </c:pt>
                <c:pt idx="6">
                  <c:v>0.38541666666666669</c:v>
                </c:pt>
                <c:pt idx="7">
                  <c:v>0.40240240240240238</c:v>
                </c:pt>
                <c:pt idx="8">
                  <c:v>0.42474916387959866</c:v>
                </c:pt>
                <c:pt idx="9">
                  <c:v>0.42372881355932202</c:v>
                </c:pt>
                <c:pt idx="10">
                  <c:v>0.34242424242424241</c:v>
                </c:pt>
                <c:pt idx="11">
                  <c:v>0.47035573122529645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E-40B3-85F9-95C99D8A7626}"/>
            </c:ext>
          </c:extLst>
        </c:ser>
        <c:ser>
          <c:idx val="2"/>
          <c:order val="2"/>
          <c:tx>
            <c:strRef>
              <c:f>'pt3'!$D$33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'pt3'!$A$34:$A$45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'pt3'!$D$34:$D$45</c:f>
              <c:numCache>
                <c:formatCode>0.00%</c:formatCode>
                <c:ptCount val="12"/>
                <c:pt idx="0">
                  <c:v>0.5</c:v>
                </c:pt>
                <c:pt idx="1">
                  <c:v>0.60479041916167664</c:v>
                </c:pt>
                <c:pt idx="2">
                  <c:v>0.56825396825396823</c:v>
                </c:pt>
                <c:pt idx="3">
                  <c:v>0.5975232198142415</c:v>
                </c:pt>
                <c:pt idx="4">
                  <c:v>0.60519480519480517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0.54545454545454541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E-40B3-85F9-95C99D8A7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951400"/>
        <c:axId val="549943200"/>
      </c:lineChart>
      <c:catAx>
        <c:axId val="54995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43200"/>
        <c:crosses val="autoZero"/>
        <c:auto val="1"/>
        <c:lblAlgn val="ctr"/>
        <c:lblOffset val="100"/>
        <c:noMultiLvlLbl val="0"/>
      </c:catAx>
      <c:valAx>
        <c:axId val="5499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5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D-49F5-918B-BB8484BBC78A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D-49F5-918B-BB8484BBC78A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8D-49F5-918B-BB8484BBC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77424"/>
        <c:axId val="509176768"/>
      </c:lineChart>
      <c:catAx>
        <c:axId val="509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6768"/>
        <c:crosses val="autoZero"/>
        <c:auto val="1"/>
        <c:lblAlgn val="ctr"/>
        <c:lblOffset val="100"/>
        <c:noMultiLvlLbl val="0"/>
      </c:catAx>
      <c:valAx>
        <c:axId val="5091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328611</xdr:colOff>
      <xdr:row>0</xdr:row>
      <xdr:rowOff>0</xdr:rowOff>
    </xdr:from>
    <xdr:to>
      <xdr:col>19</xdr:col>
      <xdr:colOff>457200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BDD8-7339-4B8B-A6E4-CEF7081A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26</xdr:row>
      <xdr:rowOff>108585</xdr:rowOff>
    </xdr:from>
    <xdr:to>
      <xdr:col>13</xdr:col>
      <xdr:colOff>415290</xdr:colOff>
      <xdr:row>41</xdr:row>
      <xdr:rowOff>108585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E4D88-A06F-4ADA-A47B-4B5DAECF5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0</xdr:row>
      <xdr:rowOff>0</xdr:rowOff>
    </xdr:from>
    <xdr:to>
      <xdr:col>18</xdr:col>
      <xdr:colOff>552449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F369F-DF58-42FF-BD6C-0F04306ED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623887</xdr:colOff>
      <xdr:row>0</xdr:row>
      <xdr:rowOff>0</xdr:rowOff>
    </xdr:from>
    <xdr:to>
      <xdr:col>16</xdr:col>
      <xdr:colOff>38100</xdr:colOff>
      <xdr:row>19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F66D4-A5EA-4D25-A451-B62660FF5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346710</xdr:colOff>
      <xdr:row>30</xdr:row>
      <xdr:rowOff>51435</xdr:rowOff>
    </xdr:from>
    <xdr:to>
      <xdr:col>12</xdr:col>
      <xdr:colOff>262890</xdr:colOff>
      <xdr:row>45</xdr:row>
      <xdr:rowOff>51435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7FAAF-A6E4-4D9C-81F1-C6790DF8D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52386</xdr:rowOff>
    </xdr:from>
    <xdr:to>
      <xdr:col>4</xdr:col>
      <xdr:colOff>1171575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A9F69-046F-436E-A3FD-837D78B27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Yee" refreshedDate="43119.640479398149" createdVersion="6" refreshedVersion="6" minRefreshableVersion="3" recordCount="4114" xr:uid="{00000000-000A-0000-FFFF-FFFF1E000000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(number)" numFmtId="49">
      <sharedItems containsSemiMixedTypes="0" containsString="0" containsNumber="1" containsInteger="1" minValue="1" maxValue="12"/>
    </cacheField>
    <cacheField name="Month (word)" numFmtId="1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d v="2015-06-21T19:10:11"/>
    <x v="0"/>
    <n v="6"/>
    <x v="0"/>
    <d v="2015-07-22T22:00:00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d v="2017-01-31T09:24:43"/>
    <x v="1"/>
    <n v="1"/>
    <x v="1"/>
    <d v="2017-03-02T09:24:4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d v="2016-02-05T11:51:23"/>
    <x v="2"/>
    <n v="2"/>
    <x v="2"/>
    <d v="2016-02-15T11:51:23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d v="2014-07-08T07:21:47"/>
    <x v="3"/>
    <n v="7"/>
    <x v="3"/>
    <d v="2014-08-07T07:21:47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d v="2015-11-19T15:01:19"/>
    <x v="0"/>
    <n v="11"/>
    <x v="4"/>
    <d v="2015-12-19T15:01:19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d v="2016-07-12T17:23:27"/>
    <x v="2"/>
    <n v="7"/>
    <x v="3"/>
    <d v="2016-07-29T00:35:00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d v="2014-06-03T20:44:10"/>
    <x v="3"/>
    <n v="6"/>
    <x v="0"/>
    <d v="2014-06-13T20:44:10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d v="2016-05-25T20:07:47"/>
    <x v="2"/>
    <n v="5"/>
    <x v="5"/>
    <d v="2016-07-04T20:07:47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d v="2016-04-08T17:40:12"/>
    <x v="2"/>
    <n v="4"/>
    <x v="6"/>
    <d v="2016-04-15T16:00:00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d v="2016-03-17T21:29:04"/>
    <x v="2"/>
    <n v="3"/>
    <x v="7"/>
    <d v="2016-04-16T21:29:04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d v="2014-05-20T20:37:59"/>
    <x v="3"/>
    <n v="5"/>
    <x v="5"/>
    <d v="2014-06-24T20:37:5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d v="2016-07-21T13:41:02"/>
    <x v="2"/>
    <n v="7"/>
    <x v="3"/>
    <d v="2016-08-21T22:00:00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d v="2014-06-01T12:07:05"/>
    <x v="3"/>
    <n v="6"/>
    <x v="0"/>
    <d v="2014-07-15T22:00:00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d v="2016-05-18T11:15:09"/>
    <x v="2"/>
    <n v="5"/>
    <x v="5"/>
    <d v="2016-06-23T15:27:00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d v="2014-06-17T19:38:08"/>
    <x v="3"/>
    <n v="6"/>
    <x v="0"/>
    <d v="2014-07-13T08:59:00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d v="2015-09-09T04:24:18"/>
    <x v="0"/>
    <n v="9"/>
    <x v="8"/>
    <d v="2015-09-27T15:14:00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d v="2014-05-01T14:06:51"/>
    <x v="3"/>
    <n v="5"/>
    <x v="5"/>
    <d v="2014-06-16T00:30:00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d v="2014-10-05T12:33:42"/>
    <x v="3"/>
    <n v="10"/>
    <x v="9"/>
    <d v="2014-11-04T13:33:42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d v="2014-08-18T08:00:56"/>
    <x v="3"/>
    <n v="8"/>
    <x v="10"/>
    <d v="2014-09-17T08:00:56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d v="2015-06-20T14:35:34"/>
    <x v="0"/>
    <n v="6"/>
    <x v="0"/>
    <d v="2015-07-20T14:35:34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d v="2015-07-15T13:11:52"/>
    <x v="0"/>
    <n v="7"/>
    <x v="3"/>
    <d v="2015-09-13T13:11:5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d v="2014-08-27T10:03:09"/>
    <x v="3"/>
    <n v="8"/>
    <x v="10"/>
    <d v="2014-09-26T10:03:09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d v="2014-12-16T16:52:20"/>
    <x v="3"/>
    <n v="12"/>
    <x v="11"/>
    <d v="2015-01-01T02:59:00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d v="2015-04-03T13:41:41"/>
    <x v="0"/>
    <n v="4"/>
    <x v="6"/>
    <d v="2015-04-30T10:20:00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d v="2015-08-13T14:41:03"/>
    <x v="0"/>
    <n v="8"/>
    <x v="10"/>
    <d v="2015-09-15T14:39:00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d v="2015-11-09T19:36:01"/>
    <x v="0"/>
    <n v="11"/>
    <x v="4"/>
    <d v="2016-01-08T19:36:0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d v="2014-07-08T07:22:24"/>
    <x v="3"/>
    <n v="7"/>
    <x v="3"/>
    <d v="2014-08-17T07:22:24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d v="2014-10-16T22:57:13"/>
    <x v="3"/>
    <n v="10"/>
    <x v="9"/>
    <d v="2014-11-15T23:57:13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d v="2015-11-16T18:08:04"/>
    <x v="0"/>
    <n v="11"/>
    <x v="4"/>
    <d v="2015-12-16T18:08:04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d v="2014-06-22T11:09:28"/>
    <x v="3"/>
    <n v="6"/>
    <x v="0"/>
    <d v="2014-07-22T11:09:28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d v="2014-07-22T02:01:55"/>
    <x v="3"/>
    <n v="7"/>
    <x v="3"/>
    <d v="2014-08-21T02:01:5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d v="2016-01-07T14:00:34"/>
    <x v="2"/>
    <n v="1"/>
    <x v="1"/>
    <d v="2016-01-25T14:00:34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d v="2016-04-01T10:03:37"/>
    <x v="2"/>
    <n v="4"/>
    <x v="6"/>
    <d v="2016-05-12T22:59:00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d v="2015-10-09T10:51:41"/>
    <x v="0"/>
    <n v="10"/>
    <x v="9"/>
    <d v="2015-11-08T11:51:4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d v="2014-07-21T02:43:21"/>
    <x v="3"/>
    <n v="7"/>
    <x v="3"/>
    <d v="2014-08-05T02:43:2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d v="2015-04-04T02:00:14"/>
    <x v="0"/>
    <n v="4"/>
    <x v="6"/>
    <d v="2015-04-27T19:00:00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d v="2015-03-05T02:22:05"/>
    <x v="0"/>
    <n v="3"/>
    <x v="7"/>
    <d v="2015-04-04T01:22:0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d v="2015-01-28T11:37:59"/>
    <x v="0"/>
    <n v="1"/>
    <x v="1"/>
    <d v="2015-02-27T11:37:5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d v="2013-04-10T20:22:24"/>
    <x v="4"/>
    <n v="4"/>
    <x v="6"/>
    <d v="2013-05-10T20:22:2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d v="2014-04-24T20:07:48"/>
    <x v="3"/>
    <n v="4"/>
    <x v="6"/>
    <d v="2014-05-25T17:59:00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d v="2014-05-30T00:08:08"/>
    <x v="3"/>
    <n v="5"/>
    <x v="5"/>
    <d v="2014-06-18T23:00:00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d v="2014-09-05T08:39:14"/>
    <x v="3"/>
    <n v="9"/>
    <x v="8"/>
    <d v="2014-10-05T08:39:14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d v="2014-11-28T10:20:26"/>
    <x v="3"/>
    <n v="11"/>
    <x v="4"/>
    <d v="2014-12-28T10:20:2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d v="2014-06-12T13:58:06"/>
    <x v="3"/>
    <n v="6"/>
    <x v="0"/>
    <d v="2014-07-12T19:00:00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d v="2014-08-22T21:22:17"/>
    <x v="3"/>
    <n v="8"/>
    <x v="10"/>
    <d v="2014-10-06T21:22:17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d v="2016-03-28T09:58:27"/>
    <x v="2"/>
    <n v="3"/>
    <x v="7"/>
    <d v="2016-04-27T09:58:27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d v="2015-11-15T18:09:34"/>
    <x v="0"/>
    <n v="11"/>
    <x v="4"/>
    <d v="2015-12-15T18:09:34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d v="2014-10-20T14:40:07"/>
    <x v="3"/>
    <n v="10"/>
    <x v="9"/>
    <d v="2014-12-19T15:40:07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d v="2015-01-29T07:24:20"/>
    <x v="0"/>
    <n v="1"/>
    <x v="1"/>
    <d v="2015-03-01T07:00:00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d v="2015-09-23T23:14:05"/>
    <x v="0"/>
    <n v="9"/>
    <x v="8"/>
    <d v="2015-10-23T23:14:05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d v="2014-12-22T13:04:18"/>
    <x v="3"/>
    <n v="12"/>
    <x v="11"/>
    <d v="2015-01-30T12:00: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d v="2015-07-11T17:17:17"/>
    <x v="0"/>
    <n v="7"/>
    <x v="3"/>
    <d v="2015-08-10T17:17:17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d v="2014-06-17T11:50:46"/>
    <x v="3"/>
    <n v="6"/>
    <x v="0"/>
    <d v="2014-07-17T11:50:46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d v="2014-03-21T08:10:45"/>
    <x v="3"/>
    <n v="3"/>
    <x v="7"/>
    <d v="2014-04-04T17:00:00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d v="2015-11-25T12:07:01"/>
    <x v="0"/>
    <n v="11"/>
    <x v="4"/>
    <d v="2015-12-25T12:07: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d v="2016-05-06T18:15:16"/>
    <x v="2"/>
    <n v="5"/>
    <x v="5"/>
    <d v="2016-05-27T18:15:16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d v="2015-05-25T08:10:24"/>
    <x v="0"/>
    <n v="5"/>
    <x v="5"/>
    <d v="2015-06-08T11:00:00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d v="2015-03-26T14:59:22"/>
    <x v="0"/>
    <n v="3"/>
    <x v="7"/>
    <d v="2015-04-25T14:59:22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d v="2014-10-20T12:52:52"/>
    <x v="3"/>
    <n v="10"/>
    <x v="9"/>
    <d v="2014-11-19T13:52:52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d v="2015-08-14T00:39:36"/>
    <x v="0"/>
    <n v="8"/>
    <x v="10"/>
    <d v="2015-09-14T16:00:00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d v="2014-03-03T16:38:37"/>
    <x v="3"/>
    <n v="3"/>
    <x v="7"/>
    <d v="2014-03-22T19:00:00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d v="2013-05-15T14:32:37"/>
    <x v="4"/>
    <n v="5"/>
    <x v="5"/>
    <d v="2013-06-06T14:32:37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d v="2013-02-06T14:11:18"/>
    <x v="4"/>
    <n v="2"/>
    <x v="2"/>
    <d v="2013-03-03T14:11:18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d v="2013-12-04T16:53:33"/>
    <x v="4"/>
    <n v="12"/>
    <x v="11"/>
    <d v="2013-12-27T23:59:00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d v="2013-06-07T19:26:21"/>
    <x v="4"/>
    <n v="6"/>
    <x v="0"/>
    <d v="2013-07-07T19:26:2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d v="2014-07-15T14:42:34"/>
    <x v="3"/>
    <n v="7"/>
    <x v="3"/>
    <d v="2014-08-11T00:59:00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d v="2016-06-18T15:23:40"/>
    <x v="2"/>
    <n v="6"/>
    <x v="0"/>
    <d v="2016-07-18T15:23:40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d v="2012-06-15T09:00:04"/>
    <x v="5"/>
    <n v="6"/>
    <x v="0"/>
    <d v="2012-07-15T09:00:04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d v="2014-01-24T08:39:51"/>
    <x v="3"/>
    <n v="1"/>
    <x v="1"/>
    <d v="2014-02-23T08:39:5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d v="2011-08-30T23:30:25"/>
    <x v="6"/>
    <n v="8"/>
    <x v="10"/>
    <d v="2011-10-02T01:59:00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d v="2011-07-06T16:30:45"/>
    <x v="6"/>
    <n v="7"/>
    <x v="3"/>
    <d v="2011-09-04T16:30:45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d v="2012-03-29T01:30:57"/>
    <x v="5"/>
    <n v="3"/>
    <x v="7"/>
    <d v="2012-05-28T01:30:57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d v="2012-10-25T19:14:41"/>
    <x v="5"/>
    <n v="10"/>
    <x v="9"/>
    <d v="2012-11-14T19:00:00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d v="2011-02-13T13:09:44"/>
    <x v="6"/>
    <n v="2"/>
    <x v="2"/>
    <d v="2011-05-02T22:59: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d v="2015-12-22T06:41:35"/>
    <x v="0"/>
    <n v="12"/>
    <x v="11"/>
    <d v="2016-01-21T06:41:35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d v="2013-03-24T00:01:12"/>
    <x v="4"/>
    <n v="3"/>
    <x v="7"/>
    <d v="2013-04-23T00:01:12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d v="2011-10-28T11:35:58"/>
    <x v="6"/>
    <n v="10"/>
    <x v="9"/>
    <d v="2011-12-27T12:35:58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d v="2012-03-28T22:28:37"/>
    <x v="5"/>
    <n v="3"/>
    <x v="7"/>
    <d v="2012-05-20T21:59:00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d v="2016-08-22T12:32:01"/>
    <x v="2"/>
    <n v="8"/>
    <x v="10"/>
    <d v="2016-09-01T12:32:0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d v="2014-03-26T13:38:13"/>
    <x v="3"/>
    <n v="3"/>
    <x v="7"/>
    <d v="2014-04-25T13:38:13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d v="2013-11-04T21:00:56"/>
    <x v="4"/>
    <n v="11"/>
    <x v="4"/>
    <d v="2013-12-09T21:00:56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d v="2012-07-09T22:48:47"/>
    <x v="5"/>
    <n v="7"/>
    <x v="3"/>
    <d v="2012-07-13T22:02:00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d v="2011-09-09T14:41:01"/>
    <x v="6"/>
    <n v="9"/>
    <x v="8"/>
    <d v="2011-10-09T14:41:0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d v="2015-02-07T09:46:29"/>
    <x v="0"/>
    <n v="2"/>
    <x v="2"/>
    <d v="2015-02-22T06:30:00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d v="2011-04-15T13:11:26"/>
    <x v="6"/>
    <n v="4"/>
    <x v="6"/>
    <d v="2011-05-15T13:11:26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d v="2011-08-23T22:00:37"/>
    <x v="6"/>
    <n v="8"/>
    <x v="10"/>
    <d v="2011-09-22T22:00:37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d v="2015-10-14T08:20:45"/>
    <x v="0"/>
    <n v="10"/>
    <x v="9"/>
    <d v="2015-12-27T09:20:45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d v="2010-05-24T07:56:43"/>
    <x v="7"/>
    <n v="5"/>
    <x v="5"/>
    <d v="2010-06-02T20:41:00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d v="2014-05-27T10:48:51"/>
    <x v="3"/>
    <n v="5"/>
    <x v="5"/>
    <d v="2014-06-22T10:48:5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d v="2013-05-08T13:03:12"/>
    <x v="4"/>
    <n v="5"/>
    <x v="5"/>
    <d v="2013-06-02T13:03:12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d v="2011-06-12T02:08:19"/>
    <x v="6"/>
    <n v="6"/>
    <x v="0"/>
    <d v="2011-07-12T02:08:19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d v="2011-03-17T04:39:24"/>
    <x v="6"/>
    <n v="3"/>
    <x v="7"/>
    <d v="2011-05-17T04:39:24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d v="2016-12-16T23:46:23"/>
    <x v="2"/>
    <n v="12"/>
    <x v="11"/>
    <d v="2017-02-01T03:00:00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d v="2012-06-05T15:35:37"/>
    <x v="5"/>
    <n v="6"/>
    <x v="0"/>
    <d v="2012-07-03T16:00:00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d v="2014-03-18T12:13:42"/>
    <x v="3"/>
    <n v="3"/>
    <x v="7"/>
    <d v="2014-04-07T12:13:42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d v="2012-01-26T19:07:21"/>
    <x v="5"/>
    <n v="1"/>
    <x v="1"/>
    <d v="2012-02-25T19:07:2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d v="2010-05-26T10:54:01"/>
    <x v="7"/>
    <n v="5"/>
    <x v="5"/>
    <d v="2010-07-31T22:00:00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d v="2011-06-11T22:14:42"/>
    <x v="6"/>
    <n v="6"/>
    <x v="0"/>
    <d v="2011-07-11T22:14:42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d v="2012-11-01T14:04:34"/>
    <x v="5"/>
    <n v="11"/>
    <x v="4"/>
    <d v="2012-12-07T18:30:00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d v="2013-12-23T16:39:59"/>
    <x v="4"/>
    <n v="12"/>
    <x v="11"/>
    <d v="2014-01-22T16:39:59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d v="2012-10-15T13:04:46"/>
    <x v="5"/>
    <n v="10"/>
    <x v="9"/>
    <d v="2012-11-04T14:04:46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d v="2012-12-31T13:38:30"/>
    <x v="5"/>
    <n v="12"/>
    <x v="11"/>
    <d v="2013-01-24T13:38:3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d v="2010-11-22T22:08:53"/>
    <x v="7"/>
    <n v="11"/>
    <x v="4"/>
    <d v="2010-12-22T22:08:53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d v="2014-02-12T14:20:30"/>
    <x v="3"/>
    <n v="2"/>
    <x v="2"/>
    <d v="2014-03-07T14:20:30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d v="2011-03-10T11:41:06"/>
    <x v="6"/>
    <n v="3"/>
    <x v="7"/>
    <d v="2011-04-02T20:00:0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d v="2016-04-25T12:23:40"/>
    <x v="2"/>
    <n v="4"/>
    <x v="6"/>
    <d v="2016-05-13T19:00:00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d v="2012-03-19T13:38:21"/>
    <x v="5"/>
    <n v="3"/>
    <x v="7"/>
    <d v="2012-04-02T13:38:2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d v="2011-04-02T18:34:47"/>
    <x v="6"/>
    <n v="4"/>
    <x v="6"/>
    <d v="2011-04-24T18:34:4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d v="2013-04-01T09:42:50"/>
    <x v="4"/>
    <n v="4"/>
    <x v="6"/>
    <d v="2013-05-31T09:42:50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d v="2011-01-26T19:37:10"/>
    <x v="6"/>
    <n v="1"/>
    <x v="1"/>
    <d v="2011-02-25T19:37:10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d v="2013-10-10T17:47:33"/>
    <x v="4"/>
    <n v="10"/>
    <x v="9"/>
    <d v="2013-11-14T00:59:00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d v="2015-05-01T02:59:47"/>
    <x v="0"/>
    <n v="5"/>
    <x v="5"/>
    <d v="2015-05-31T02:59:47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d v="2014-03-19T20:01:58"/>
    <x v="3"/>
    <n v="3"/>
    <x v="7"/>
    <d v="2014-04-12T21:00:00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d v="2011-07-29T13:12:08"/>
    <x v="6"/>
    <n v="7"/>
    <x v="3"/>
    <d v="2011-08-06T10:00:00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d v="2011-11-14T01:34:48"/>
    <x v="6"/>
    <n v="11"/>
    <x v="4"/>
    <d v="2012-01-13T01:34:48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d v="2012-01-10T12:44:04"/>
    <x v="5"/>
    <n v="1"/>
    <x v="1"/>
    <d v="2012-02-04T12:44:0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d v="2011-02-21T06:55:55"/>
    <x v="6"/>
    <n v="2"/>
    <x v="2"/>
    <d v="2011-04-08T05:55:55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d v="2010-03-11T15:02:24"/>
    <x v="7"/>
    <n v="3"/>
    <x v="7"/>
    <d v="2010-06-09T14:00:00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d v="2011-06-28T20:17:16"/>
    <x v="6"/>
    <n v="6"/>
    <x v="0"/>
    <d v="2011-07-28T20:17:16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d v="2011-07-14T20:39:46"/>
    <x v="6"/>
    <n v="7"/>
    <x v="3"/>
    <d v="2011-08-13T18:00:00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d v="2016-09-02T20:11:47"/>
    <x v="2"/>
    <n v="9"/>
    <x v="8"/>
    <d v="2016-10-02T20:11:47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d v="2015-04-02T11:55:10"/>
    <x v="0"/>
    <n v="4"/>
    <x v="6"/>
    <d v="2015-04-18T05:16:0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d v="2016-08-11T05:21:47"/>
    <x v="2"/>
    <n v="8"/>
    <x v="10"/>
    <d v="2016-10-10T05:21:47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d v="2014-09-22T13:46:04"/>
    <x v="3"/>
    <n v="9"/>
    <x v="8"/>
    <d v="2014-10-28T17:00:0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d v="2015-04-20T17:17:22"/>
    <x v="0"/>
    <n v="4"/>
    <x v="6"/>
    <d v="2015-05-15T17:17:22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d v="2016-12-05T18:51:20"/>
    <x v="2"/>
    <n v="12"/>
    <x v="11"/>
    <d v="2017-02-03T18:51:2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d v="2015-05-11T09:08:57"/>
    <x v="0"/>
    <n v="5"/>
    <x v="5"/>
    <d v="2015-06-10T21:00:0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d v="2015-03-04T09:59:01"/>
    <x v="0"/>
    <n v="3"/>
    <x v="7"/>
    <d v="2015-04-03T08:59:01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d v="2016-09-15T00:28:13"/>
    <x v="2"/>
    <n v="9"/>
    <x v="8"/>
    <d v="2016-10-20T00:28:13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d v="2014-08-31T17:29:43"/>
    <x v="3"/>
    <n v="8"/>
    <x v="10"/>
    <d v="2014-10-30T17:29:43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d v="2014-05-19T16:58:12"/>
    <x v="3"/>
    <n v="5"/>
    <x v="5"/>
    <d v="2014-06-16T15:16:0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d v="2016-06-20T15:06:01"/>
    <x v="2"/>
    <n v="6"/>
    <x v="0"/>
    <d v="2016-07-05T19:00:0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d v="2014-09-23T14:30:07"/>
    <x v="3"/>
    <n v="9"/>
    <x v="8"/>
    <d v="2014-11-07T15:30:07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d v="2016-05-01T14:23:04"/>
    <x v="2"/>
    <n v="5"/>
    <x v="5"/>
    <d v="2016-05-31T12:31:0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d v="2015-08-05T16:50:18"/>
    <x v="0"/>
    <n v="8"/>
    <x v="10"/>
    <d v="2015-09-04T12:00:0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d v="2014-05-29T04:09:57"/>
    <x v="3"/>
    <n v="5"/>
    <x v="5"/>
    <d v="2014-07-01T14:00:0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d v="2015-04-02T04:50:34"/>
    <x v="0"/>
    <n v="4"/>
    <x v="6"/>
    <d v="2015-05-16T05:16:0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d v="2015-08-23T08:46:33"/>
    <x v="0"/>
    <n v="8"/>
    <x v="10"/>
    <d v="2015-10-12T08:46:33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d v="2015-07-01T01:10:41"/>
    <x v="0"/>
    <n v="7"/>
    <x v="3"/>
    <d v="2015-07-31T23:59:0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d v="2015-07-02T17:06:12"/>
    <x v="0"/>
    <n v="7"/>
    <x v="3"/>
    <d v="2015-07-12T17:06:12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d v="2015-02-17T23:45:32"/>
    <x v="0"/>
    <n v="2"/>
    <x v="2"/>
    <d v="2015-03-19T22:45:32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d v="2015-04-15T22:40:23"/>
    <x v="0"/>
    <n v="4"/>
    <x v="6"/>
    <d v="2015-05-30T22:40:23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d v="2014-10-26T16:26:18"/>
    <x v="3"/>
    <n v="10"/>
    <x v="9"/>
    <d v="2014-11-16T17:26:18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d v="2016-07-07T20:32:22"/>
    <x v="2"/>
    <n v="7"/>
    <x v="3"/>
    <d v="2016-09-03T00:55:0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d v="2015-02-12T13:17:52"/>
    <x v="0"/>
    <n v="2"/>
    <x v="2"/>
    <d v="2015-04-13T12:17:5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d v="2015-07-15T08:00:52"/>
    <x v="0"/>
    <n v="7"/>
    <x v="3"/>
    <d v="2015-08-11T08:00:5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d v="2016-11-18T19:23:18"/>
    <x v="2"/>
    <n v="11"/>
    <x v="4"/>
    <d v="2017-01-17T19:23:18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d v="2014-11-26T13:25:40"/>
    <x v="3"/>
    <n v="11"/>
    <x v="4"/>
    <d v="2015-01-08T13:18:0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d v="2016-01-28T01:45:36"/>
    <x v="2"/>
    <n v="1"/>
    <x v="1"/>
    <d v="2016-02-27T01:45:36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d v="2014-11-24T23:07:50"/>
    <x v="3"/>
    <n v="11"/>
    <x v="4"/>
    <d v="2014-12-25T03:00:0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d v="2015-03-26T22:53:02"/>
    <x v="0"/>
    <n v="3"/>
    <x v="7"/>
    <d v="2015-05-25T22:53:0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d v="2015-04-19T08:13:11"/>
    <x v="0"/>
    <n v="4"/>
    <x v="6"/>
    <d v="2015-06-18T08:13:11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d v="2014-08-23T20:51:40"/>
    <x v="3"/>
    <n v="8"/>
    <x v="10"/>
    <d v="2014-09-22T20:51:4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d v="2014-10-21T09:04:04"/>
    <x v="3"/>
    <n v="10"/>
    <x v="9"/>
    <d v="2014-12-02T10:04:04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d v="2015-04-21T08:08:15"/>
    <x v="0"/>
    <n v="4"/>
    <x v="6"/>
    <d v="2015-06-03T08:08:15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d v="2015-06-13T08:25:35"/>
    <x v="0"/>
    <n v="6"/>
    <x v="0"/>
    <d v="2015-07-23T08:25:3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d v="2014-06-03T21:59:56"/>
    <x v="3"/>
    <n v="6"/>
    <x v="0"/>
    <d v="2014-08-02T21:59:5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d v="2016-01-27T16:52:52"/>
    <x v="2"/>
    <n v="1"/>
    <x v="1"/>
    <d v="2016-02-26T16:52:52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d v="2014-09-21T20:50:28"/>
    <x v="3"/>
    <n v="9"/>
    <x v="8"/>
    <d v="2014-10-21T20:50:28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d v="2016-05-24T05:25:45"/>
    <x v="2"/>
    <n v="5"/>
    <x v="5"/>
    <d v="2016-07-03T05:25:4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d v="2015-06-16T16:54:51"/>
    <x v="0"/>
    <n v="6"/>
    <x v="0"/>
    <d v="2015-08-15T16:54:51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d v="2014-06-02T11:29:55"/>
    <x v="3"/>
    <n v="6"/>
    <x v="0"/>
    <d v="2014-07-02T11:29:55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d v="2014-07-14T22:02:36"/>
    <x v="3"/>
    <n v="7"/>
    <x v="3"/>
    <d v="2014-08-16T18:42:0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d v="2015-08-27T18:04:14"/>
    <x v="0"/>
    <n v="8"/>
    <x v="10"/>
    <d v="2015-09-30T19:00:0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d v="2014-07-21T13:18:21"/>
    <x v="3"/>
    <n v="7"/>
    <x v="3"/>
    <d v="2014-09-19T13:18:21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d v="2015-12-13T10:48:44"/>
    <x v="0"/>
    <n v="12"/>
    <x v="11"/>
    <d v="2016-01-12T10:48:44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d v="2016-12-16T20:49:22"/>
    <x v="2"/>
    <n v="12"/>
    <x v="11"/>
    <d v="2017-01-15T20:49:22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d v="2015-06-05T17:15:35"/>
    <x v="0"/>
    <n v="6"/>
    <x v="0"/>
    <d v="2015-08-04T17:15:35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d v="2015-02-17T15:02:50"/>
    <x v="0"/>
    <n v="2"/>
    <x v="2"/>
    <d v="2015-03-19T14:02:5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d v="2014-09-18T07:07:39"/>
    <x v="3"/>
    <n v="9"/>
    <x v="8"/>
    <d v="2014-10-18T07:07:39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d v="2015-07-31T18:28:03"/>
    <x v="0"/>
    <n v="7"/>
    <x v="3"/>
    <d v="2015-08-30T00:28:0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d v="2016-06-12T23:20:14"/>
    <x v="2"/>
    <n v="6"/>
    <x v="0"/>
    <d v="2016-08-11T23:20:14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d v="2015-02-12T04:28:43"/>
    <x v="0"/>
    <n v="2"/>
    <x v="2"/>
    <d v="2015-03-19T03:28:43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d v="2015-01-29T08:45:08"/>
    <x v="0"/>
    <n v="1"/>
    <x v="1"/>
    <d v="2015-02-28T08:45:08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d v="2015-03-09T13:12:56"/>
    <x v="0"/>
    <n v="3"/>
    <x v="7"/>
    <d v="2015-05-08T13:12:56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d v="2014-08-04T13:40:11"/>
    <x v="3"/>
    <n v="8"/>
    <x v="10"/>
    <d v="2014-08-29T13:40:11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d v="2015-07-06T14:46:39"/>
    <x v="0"/>
    <n v="7"/>
    <x v="3"/>
    <d v="2015-08-05T14:46:39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d v="2015-03-06T20:08:46"/>
    <x v="0"/>
    <n v="3"/>
    <x v="7"/>
    <d v="2015-03-23T19:08:46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d v="2015-10-27T17:55:45"/>
    <x v="0"/>
    <n v="10"/>
    <x v="9"/>
    <d v="2015-11-26T18:55:45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d v="2016-02-02T20:55:55"/>
    <x v="2"/>
    <n v="2"/>
    <x v="2"/>
    <d v="2016-03-03T20:55:55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d v="2015-03-04T18:47:23"/>
    <x v="0"/>
    <n v="3"/>
    <x v="7"/>
    <d v="2015-04-13T14:00:0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d v="2015-05-23T12:48:15"/>
    <x v="0"/>
    <n v="5"/>
    <x v="5"/>
    <d v="2015-06-22T12:48:15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d v="2016-12-07T19:17:12"/>
    <x v="2"/>
    <n v="12"/>
    <x v="11"/>
    <d v="2017-01-06T19:17:12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d v="2014-10-27T14:26:50"/>
    <x v="3"/>
    <n v="10"/>
    <x v="9"/>
    <d v="2014-11-26T15:26:5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d v="2014-07-05T13:59:22"/>
    <x v="3"/>
    <n v="7"/>
    <x v="3"/>
    <d v="2014-08-31T22:59:00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d v="2016-07-19T16:52:19"/>
    <x v="2"/>
    <n v="7"/>
    <x v="3"/>
    <d v="2016-08-18T16:52:19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d v="2017-02-01T14:30:34"/>
    <x v="1"/>
    <n v="2"/>
    <x v="2"/>
    <d v="2017-03-03T15:00:0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d v="2015-06-27T00:37:37"/>
    <x v="0"/>
    <n v="6"/>
    <x v="0"/>
    <d v="2015-07-21T01:59:0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d v="2014-08-05T23:23:35"/>
    <x v="3"/>
    <n v="8"/>
    <x v="10"/>
    <d v="2014-09-04T23:23:35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d v="2016-07-05T11:34:37"/>
    <x v="2"/>
    <n v="7"/>
    <x v="3"/>
    <d v="2016-09-03T11:34:37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d v="2016-06-06T10:37:26"/>
    <x v="2"/>
    <n v="6"/>
    <x v="0"/>
    <d v="2016-06-16T10:37:26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d v="2015-08-23T05:35:38"/>
    <x v="0"/>
    <n v="8"/>
    <x v="10"/>
    <d v="2015-10-02T05:35:38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d v="2014-09-17T14:00:32"/>
    <x v="3"/>
    <n v="9"/>
    <x v="8"/>
    <d v="2014-10-17T14:00:32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d v="2014-09-29T17:26:06"/>
    <x v="3"/>
    <n v="9"/>
    <x v="8"/>
    <d v="2014-11-28T18:26:06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d v="2016-01-06T18:55:31"/>
    <x v="2"/>
    <n v="1"/>
    <x v="1"/>
    <d v="2016-03-06T18:55:31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d v="2015-05-11T11:05:32"/>
    <x v="0"/>
    <n v="5"/>
    <x v="5"/>
    <d v="2015-07-10T11:05:32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d v="2015-09-12T08:01:38"/>
    <x v="0"/>
    <n v="9"/>
    <x v="8"/>
    <d v="2015-10-10T16:00:0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d v="2017-01-06T15:21:40"/>
    <x v="1"/>
    <n v="1"/>
    <x v="1"/>
    <d v="2017-02-17T16:00:0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d v="2014-09-05T04:12:02"/>
    <x v="3"/>
    <n v="9"/>
    <x v="8"/>
    <d v="2014-10-05T04:12:0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d v="2016-08-01T21:58:22"/>
    <x v="2"/>
    <n v="8"/>
    <x v="10"/>
    <d v="2016-08-31T21:58:22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d v="2014-08-15T21:00:03"/>
    <x v="3"/>
    <n v="8"/>
    <x v="10"/>
    <d v="2014-09-14T21:00: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d v="2015-01-19T14:38:49"/>
    <x v="0"/>
    <n v="1"/>
    <x v="1"/>
    <d v="2015-02-08T14:38:49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d v="2015-09-08T17:16:04"/>
    <x v="0"/>
    <n v="9"/>
    <x v="8"/>
    <d v="2015-10-08T15:59:0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d v="2014-11-30T15:21:04"/>
    <x v="3"/>
    <n v="11"/>
    <x v="4"/>
    <d v="2015-01-29T15:21:0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d v="2016-07-05T09:00:03"/>
    <x v="2"/>
    <n v="7"/>
    <x v="3"/>
    <d v="2016-08-04T09:00:03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d v="2015-09-01T10:10:22"/>
    <x v="0"/>
    <n v="9"/>
    <x v="8"/>
    <d v="2015-10-06T10:10:22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d v="2016-07-15T19:06:23"/>
    <x v="2"/>
    <n v="7"/>
    <x v="3"/>
    <d v="2016-08-05T19:06:23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d v="2014-12-04T23:43:58"/>
    <x v="3"/>
    <n v="12"/>
    <x v="11"/>
    <d v="2015-01-03T23:43:58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d v="2014-11-16T03:52:47"/>
    <x v="3"/>
    <n v="11"/>
    <x v="4"/>
    <d v="2014-12-16T03:52:47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d v="2015-06-10T17:08:55"/>
    <x v="0"/>
    <n v="6"/>
    <x v="0"/>
    <d v="2015-07-10T17:08:55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d v="2015-09-01T20:33:12"/>
    <x v="0"/>
    <n v="9"/>
    <x v="8"/>
    <d v="2015-10-01T00:00:0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d v="2015-08-19T22:50:17"/>
    <x v="0"/>
    <n v="8"/>
    <x v="10"/>
    <d v="2015-09-18T22:50:17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d v="2016-02-16T16:08:40"/>
    <x v="2"/>
    <n v="2"/>
    <x v="2"/>
    <d v="2016-04-16T15:08:4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d v="2015-07-17T09:15:47"/>
    <x v="0"/>
    <n v="7"/>
    <x v="3"/>
    <d v="2015-08-16T09:06:41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d v="2015-01-05T10:22:29"/>
    <x v="0"/>
    <n v="1"/>
    <x v="1"/>
    <d v="2015-03-06T10:22:29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d v="2016-01-06T00:31:22"/>
    <x v="2"/>
    <n v="1"/>
    <x v="1"/>
    <d v="2016-02-17T18:59:0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d v="2015-03-03T18:00:37"/>
    <x v="0"/>
    <n v="3"/>
    <x v="7"/>
    <d v="2015-04-22T17:00:37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d v="2014-11-27T10:22:29"/>
    <x v="3"/>
    <n v="11"/>
    <x v="4"/>
    <d v="2014-12-28T10:22:2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d v="2015-03-16T10:04:49"/>
    <x v="0"/>
    <n v="3"/>
    <x v="7"/>
    <d v="2015-05-15T10:04:49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d v="2016-02-29T02:50:25"/>
    <x v="2"/>
    <n v="2"/>
    <x v="2"/>
    <d v="2016-04-01T01:59:0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d v="2015-07-10T10:27:10"/>
    <x v="0"/>
    <n v="7"/>
    <x v="3"/>
    <d v="2015-08-20T15:06:00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d v="2015-01-27T15:06:04"/>
    <x v="0"/>
    <n v="1"/>
    <x v="1"/>
    <d v="2015-03-28T14:06:04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d v="2015-01-27T13:28:38"/>
    <x v="0"/>
    <n v="1"/>
    <x v="1"/>
    <d v="2015-03-26T21:39:0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d v="2016-04-21T20:09:10"/>
    <x v="2"/>
    <n v="4"/>
    <x v="6"/>
    <d v="2016-05-21T20:05:0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d v="2015-05-11T00:38:46"/>
    <x v="0"/>
    <n v="5"/>
    <x v="5"/>
    <d v="2015-07-10T00:38:46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d v="2016-03-09T18:04:14"/>
    <x v="2"/>
    <n v="3"/>
    <x v="7"/>
    <d v="2016-04-08T17:04:14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d v="2015-04-12T10:59:04"/>
    <x v="0"/>
    <n v="4"/>
    <x v="6"/>
    <d v="2015-05-31T04:29:0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d v="2015-06-09T16:27:21"/>
    <x v="0"/>
    <n v="6"/>
    <x v="0"/>
    <d v="2015-07-09T16:27:21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d v="2015-04-02T11:28:25"/>
    <x v="0"/>
    <n v="4"/>
    <x v="6"/>
    <d v="2015-06-01T11:28:25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d v="2016-01-14T17:24:57"/>
    <x v="2"/>
    <n v="1"/>
    <x v="1"/>
    <d v="2016-02-13T17:24:57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d v="2015-05-05T13:39:11"/>
    <x v="0"/>
    <n v="5"/>
    <x v="5"/>
    <d v="2015-06-04T13:39:11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d v="2015-12-03T18:00:51"/>
    <x v="0"/>
    <n v="12"/>
    <x v="11"/>
    <d v="2016-01-02T18:00:51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d v="2015-01-28T14:49:06"/>
    <x v="0"/>
    <n v="1"/>
    <x v="1"/>
    <d v="2015-02-27T14:49:06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d v="2016-08-30T16:52:52"/>
    <x v="2"/>
    <n v="8"/>
    <x v="10"/>
    <d v="2016-09-29T16:52:52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d v="2015-05-11T19:50:59"/>
    <x v="0"/>
    <n v="5"/>
    <x v="5"/>
    <d v="2015-06-20T19:50:59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d v="2015-06-09T16:48:17"/>
    <x v="0"/>
    <n v="6"/>
    <x v="0"/>
    <d v="2015-07-09T16:48:17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d v="2015-11-12T21:01:39"/>
    <x v="0"/>
    <n v="11"/>
    <x v="4"/>
    <d v="2016-01-04T19:00:0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d v="2016-01-08T08:51:09"/>
    <x v="2"/>
    <n v="1"/>
    <x v="1"/>
    <d v="2016-03-08T08:51:09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d v="2016-12-09T18:06:00"/>
    <x v="2"/>
    <n v="12"/>
    <x v="11"/>
    <d v="2016-12-30T04:00:0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d v="2015-10-19T21:38:50"/>
    <x v="0"/>
    <n v="10"/>
    <x v="9"/>
    <d v="2015-11-08T07:00:0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d v="2013-03-21T12:00:11"/>
    <x v="4"/>
    <n v="3"/>
    <x v="7"/>
    <d v="2013-05-05T12:00:1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d v="2014-11-06T11:45:04"/>
    <x v="3"/>
    <n v="11"/>
    <x v="4"/>
    <d v="2014-12-21T11:45:0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d v="2011-11-15T06:49:50"/>
    <x v="6"/>
    <n v="11"/>
    <x v="4"/>
    <d v="2011-12-20T06:49:50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d v="2014-01-22T20:08:24"/>
    <x v="3"/>
    <n v="1"/>
    <x v="1"/>
    <d v="2014-02-21T20:08:24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d v="2010-02-04T02:45:59"/>
    <x v="7"/>
    <n v="2"/>
    <x v="2"/>
    <d v="2010-03-16T02:06:00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d v="2012-07-16T20:16:25"/>
    <x v="5"/>
    <n v="7"/>
    <x v="3"/>
    <d v="2012-08-15T20:16:25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d v="2010-10-29T03:43:25"/>
    <x v="7"/>
    <n v="10"/>
    <x v="9"/>
    <d v="2010-12-18T04:43:25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d v="2010-09-09T09:30:14"/>
    <x v="7"/>
    <n v="9"/>
    <x v="8"/>
    <d v="2010-10-15T22:39:00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d v="2011-11-23T13:35:09"/>
    <x v="6"/>
    <n v="11"/>
    <x v="4"/>
    <d v="2012-01-07T13:35:09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d v="2010-06-03T17:10:20"/>
    <x v="7"/>
    <n v="6"/>
    <x v="0"/>
    <d v="2010-08-22T12:40:00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d v="2013-05-07T08:34:51"/>
    <x v="4"/>
    <n v="5"/>
    <x v="5"/>
    <d v="2013-06-06T08:34:5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d v="2012-04-14T13:54:06"/>
    <x v="5"/>
    <n v="4"/>
    <x v="6"/>
    <d v="2012-05-16T14:00:00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d v="2010-03-29T10:54:18"/>
    <x v="7"/>
    <n v="3"/>
    <x v="7"/>
    <d v="2010-05-31T22:59:00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d v="2012-01-16T10:37:15"/>
    <x v="5"/>
    <n v="1"/>
    <x v="1"/>
    <d v="2012-02-15T10:37:1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d v="2015-09-16T17:51:50"/>
    <x v="0"/>
    <n v="9"/>
    <x v="8"/>
    <d v="2015-10-16T21:00:00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d v="2011-02-14T07:38:02"/>
    <x v="6"/>
    <n v="2"/>
    <x v="2"/>
    <d v="2011-03-16T06:38:02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d v="2013-02-14T13:27:47"/>
    <x v="4"/>
    <n v="2"/>
    <x v="2"/>
    <d v="2013-03-16T13:27:47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d v="2016-04-19T10:02:42"/>
    <x v="2"/>
    <n v="4"/>
    <x v="6"/>
    <d v="2016-05-19T10:02:4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d v="2011-05-18T20:14:26"/>
    <x v="6"/>
    <n v="5"/>
    <x v="5"/>
    <d v="2011-06-17T20:14:26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d v="2015-03-09T12:42:49"/>
    <x v="0"/>
    <n v="3"/>
    <x v="7"/>
    <d v="2015-04-08T12:42:49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d v="2010-06-01T13:07:59"/>
    <x v="7"/>
    <n v="6"/>
    <x v="0"/>
    <d v="2010-07-17T04:59:00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d v="2012-04-18T16:15:04"/>
    <x v="5"/>
    <n v="4"/>
    <x v="6"/>
    <d v="2012-06-07T09:55:00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d v="2011-01-12T00:57:08"/>
    <x v="6"/>
    <n v="1"/>
    <x v="1"/>
    <d v="2011-02-26T00:57:08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d v="2012-08-28T17:54:54"/>
    <x v="5"/>
    <n v="8"/>
    <x v="10"/>
    <d v="2012-09-27T17:54:54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d v="2012-04-11T09:53:15"/>
    <x v="5"/>
    <n v="4"/>
    <x v="6"/>
    <d v="2012-05-11T09:53:15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d v="2010-03-30T00:53:50"/>
    <x v="7"/>
    <n v="3"/>
    <x v="7"/>
    <d v="2010-05-10T15:16:00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d v="2010-01-26T23:11:47"/>
    <x v="7"/>
    <n v="1"/>
    <x v="1"/>
    <d v="2010-04-22T22:51:00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d v="2014-05-26T05:51:39"/>
    <x v="3"/>
    <n v="5"/>
    <x v="5"/>
    <d v="2014-06-25T05:51:39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d v="2011-09-22T22:39:38"/>
    <x v="6"/>
    <n v="9"/>
    <x v="8"/>
    <d v="2011-11-06T23:39:38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d v="2017-01-22T23:43:42"/>
    <x v="1"/>
    <n v="1"/>
    <x v="1"/>
    <d v="2017-02-21T23:43:42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d v="2011-04-04T15:47:50"/>
    <x v="6"/>
    <n v="4"/>
    <x v="6"/>
    <d v="2011-05-24T23:00:00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d v="2013-12-03T21:24:21"/>
    <x v="4"/>
    <n v="12"/>
    <x v="11"/>
    <d v="2014-01-02T03:00:00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d v="2010-02-26T16:36:31"/>
    <x v="7"/>
    <n v="2"/>
    <x v="2"/>
    <d v="2010-04-28T13:49:00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d v="2011-06-03T06:57:46"/>
    <x v="6"/>
    <n v="6"/>
    <x v="0"/>
    <d v="2011-07-03T06:57:46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d v="2012-03-01T16:53:49"/>
    <x v="5"/>
    <n v="3"/>
    <x v="7"/>
    <d v="2012-04-05T01:59:00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d v="2012-10-10T19:46:06"/>
    <x v="5"/>
    <n v="10"/>
    <x v="9"/>
    <d v="2012-11-09T20:46:06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d v="2012-02-27T20:57:54"/>
    <x v="5"/>
    <n v="2"/>
    <x v="2"/>
    <d v="2012-04-27T19:57:54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d v="2015-04-23T16:23:39"/>
    <x v="0"/>
    <n v="4"/>
    <x v="6"/>
    <d v="2015-05-23T16:23:39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d v="2012-09-11T19:58:59"/>
    <x v="5"/>
    <n v="9"/>
    <x v="8"/>
    <d v="2012-10-11T19:58:59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d v="2017-01-24T00:51:36"/>
    <x v="1"/>
    <n v="1"/>
    <x v="1"/>
    <d v="2017-02-26T21:01:00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d v="2014-04-15T09:10:35"/>
    <x v="3"/>
    <n v="4"/>
    <x v="6"/>
    <d v="2014-05-30T09:10:35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d v="2009-05-16T22:55:13"/>
    <x v="8"/>
    <n v="5"/>
    <x v="5"/>
    <d v="2009-08-10T14:26:00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d v="2010-01-16T17:04:52"/>
    <x v="7"/>
    <n v="1"/>
    <x v="1"/>
    <d v="2010-02-22T17:00:00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d v="2011-05-12T12:02:24"/>
    <x v="6"/>
    <n v="5"/>
    <x v="5"/>
    <d v="2011-05-31T23:59:00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d v="2011-12-27T12:43:00"/>
    <x v="6"/>
    <n v="12"/>
    <x v="11"/>
    <d v="2012-01-21T12:43:00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d v="2013-08-20T13:08:48"/>
    <x v="4"/>
    <n v="8"/>
    <x v="10"/>
    <d v="2013-09-19T13:08:48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d v="2013-02-08T14:35:24"/>
    <x v="4"/>
    <n v="2"/>
    <x v="2"/>
    <d v="2013-03-25T13:35:24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d v="2012-10-02T01:40:18"/>
    <x v="5"/>
    <n v="10"/>
    <x v="9"/>
    <d v="2012-11-01T23:00:00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d v="2012-05-21T23:03:13"/>
    <x v="5"/>
    <n v="5"/>
    <x v="5"/>
    <d v="2012-06-25T23:03:13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d v="2013-10-03T05:57:14"/>
    <x v="4"/>
    <n v="10"/>
    <x v="9"/>
    <d v="2013-11-02T05:57:14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d v="2010-12-14T03:51:37"/>
    <x v="7"/>
    <n v="12"/>
    <x v="11"/>
    <d v="2011-02-02T02:59:00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d v="2013-04-12T13:27:26"/>
    <x v="4"/>
    <n v="4"/>
    <x v="6"/>
    <d v="2013-04-30T19:01:00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d v="2011-09-26T14:16:39"/>
    <x v="6"/>
    <n v="9"/>
    <x v="8"/>
    <d v="2011-10-28T22:59:00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d v="2014-03-21T11:01:54"/>
    <x v="3"/>
    <n v="3"/>
    <x v="7"/>
    <d v="2014-04-20T11:01:54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d v="2010-06-13T21:01:34"/>
    <x v="7"/>
    <n v="6"/>
    <x v="0"/>
    <d v="2010-07-19T11:00: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d v="2013-09-01T19:06:49"/>
    <x v="4"/>
    <n v="9"/>
    <x v="8"/>
    <d v="2013-10-31T19:00:00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d v="2012-08-13T06:24:43"/>
    <x v="5"/>
    <n v="8"/>
    <x v="10"/>
    <d v="2012-09-07T06:24:43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d v="2015-03-26T12:28:21"/>
    <x v="0"/>
    <n v="3"/>
    <x v="7"/>
    <d v="2015-04-30T22:59:00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d v="2014-03-11T06:07:28"/>
    <x v="3"/>
    <n v="3"/>
    <x v="7"/>
    <d v="2014-05-09T16:00:00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d v="2010-10-18T00:24:20"/>
    <x v="7"/>
    <n v="10"/>
    <x v="9"/>
    <d v="2010-11-17T01:24:20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d v="2011-03-24T18:02:18"/>
    <x v="6"/>
    <n v="3"/>
    <x v="7"/>
    <d v="2011-04-24T18:02:18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d v="2013-02-07T12:42:15"/>
    <x v="4"/>
    <n v="2"/>
    <x v="2"/>
    <d v="2013-03-19T11:42:15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d v="2012-01-25T15:33:58"/>
    <x v="5"/>
    <n v="1"/>
    <x v="1"/>
    <d v="2012-02-24T15:33:58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d v="2012-05-02T20:42:26"/>
    <x v="5"/>
    <n v="5"/>
    <x v="5"/>
    <d v="2012-06-01T20:42:26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d v="2012-07-23T21:16:37"/>
    <x v="5"/>
    <n v="7"/>
    <x v="3"/>
    <d v="2012-08-31T21:00:00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d v="2012-02-09T10:07:29"/>
    <x v="5"/>
    <n v="2"/>
    <x v="2"/>
    <d v="2012-03-10T10:07:29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d v="2013-02-28T15:05:33"/>
    <x v="4"/>
    <n v="2"/>
    <x v="2"/>
    <d v="2013-03-20T14:05:33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d v="2013-01-08T17:40:01"/>
    <x v="4"/>
    <n v="1"/>
    <x v="1"/>
    <d v="2013-02-07T17:40:0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d v="2011-01-24T11:40:10"/>
    <x v="6"/>
    <n v="1"/>
    <x v="1"/>
    <d v="2011-03-10T11:40:10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d v="2012-08-13T13:02:14"/>
    <x v="5"/>
    <n v="8"/>
    <x v="10"/>
    <d v="2012-09-03T13:02:14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d v="2011-10-04T23:23:43"/>
    <x v="6"/>
    <n v="10"/>
    <x v="9"/>
    <d v="2011-10-19T21:00:00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d v="2011-11-21T00:16:32"/>
    <x v="6"/>
    <n v="11"/>
    <x v="4"/>
    <d v="2012-01-01T02:59:00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d v="2013-03-15T16:03:52"/>
    <x v="4"/>
    <n v="3"/>
    <x v="7"/>
    <d v="2013-04-14T16:03:52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d v="2010-06-28T00:28:14"/>
    <x v="7"/>
    <n v="6"/>
    <x v="0"/>
    <d v="2010-08-11T10:59:00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d v="2013-01-30T14:59:48"/>
    <x v="4"/>
    <n v="1"/>
    <x v="1"/>
    <d v="2013-03-01T14:59:48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d v="2012-07-23T13:32:14"/>
    <x v="5"/>
    <n v="7"/>
    <x v="3"/>
    <d v="2012-08-22T13:32:14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d v="2014-11-07T17:09:57"/>
    <x v="3"/>
    <n v="11"/>
    <x v="4"/>
    <d v="2014-12-10T23:59:00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d v="2013-11-11T11:14:43"/>
    <x v="4"/>
    <n v="11"/>
    <x v="4"/>
    <d v="2013-12-11T11:14:4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d v="2013-02-24T19:55:51"/>
    <x v="4"/>
    <n v="2"/>
    <x v="2"/>
    <d v="2013-03-26T18:55:5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d v="2009-11-06T15:07:09"/>
    <x v="8"/>
    <n v="11"/>
    <x v="4"/>
    <d v="2010-02-02T02:59:00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d v="2015-11-23T08:13:53"/>
    <x v="0"/>
    <n v="11"/>
    <x v="4"/>
    <d v="2015-12-22T18:00:00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d v="2016-10-04T05:43:06"/>
    <x v="2"/>
    <n v="10"/>
    <x v="9"/>
    <d v="2016-11-08T06:43:06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d v="2016-04-13T08:40:48"/>
    <x v="2"/>
    <n v="4"/>
    <x v="6"/>
    <d v="2016-05-13T08:40:48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d v="2016-11-23T02:42:46"/>
    <x v="2"/>
    <n v="11"/>
    <x v="4"/>
    <d v="2016-12-21T02:59:00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d v="2015-06-29T10:01:48"/>
    <x v="0"/>
    <n v="6"/>
    <x v="0"/>
    <d v="2015-08-01T10:01:48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d v="2016-11-14T23:30:33"/>
    <x v="2"/>
    <n v="11"/>
    <x v="4"/>
    <d v="2016-12-19T23:30:33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d v="2017-02-09T02:33:26"/>
    <x v="1"/>
    <n v="2"/>
    <x v="2"/>
    <d v="2017-03-14T17:57:00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d v="2015-02-23T00:38:49"/>
    <x v="0"/>
    <n v="2"/>
    <x v="2"/>
    <d v="2015-03-22T03:00:00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d v="2015-10-01T17:43:08"/>
    <x v="0"/>
    <n v="10"/>
    <x v="9"/>
    <d v="2015-10-31T23:00:00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d v="2015-10-14T06:12:07"/>
    <x v="0"/>
    <n v="10"/>
    <x v="9"/>
    <d v="2015-11-06T23:00:00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d v="2013-04-15T07:22:43"/>
    <x v="4"/>
    <n v="4"/>
    <x v="6"/>
    <d v="2013-05-16T22:59:00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d v="2016-05-17T08:57:14"/>
    <x v="2"/>
    <n v="5"/>
    <x v="5"/>
    <d v="2016-06-17T08:57:14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d v="2015-09-16T11:19:37"/>
    <x v="0"/>
    <n v="9"/>
    <x v="8"/>
    <d v="2015-10-28T03:00:00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d v="2016-03-08T10:16:31"/>
    <x v="2"/>
    <n v="3"/>
    <x v="7"/>
    <d v="2016-04-07T09:16:3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d v="2015-04-07T11:22:37"/>
    <x v="0"/>
    <n v="4"/>
    <x v="6"/>
    <d v="2015-05-15T14:00:00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d v="2015-04-07T12:41:55"/>
    <x v="0"/>
    <n v="4"/>
    <x v="6"/>
    <d v="2015-05-08T17:00:00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d v="2015-10-14T09:18:38"/>
    <x v="0"/>
    <n v="10"/>
    <x v="9"/>
    <d v="2015-11-13T10:18:3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d v="2015-02-11T22:05:08"/>
    <x v="0"/>
    <n v="2"/>
    <x v="2"/>
    <d v="2015-03-13T21:05:08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d v="2016-07-08T13:08:10"/>
    <x v="2"/>
    <n v="7"/>
    <x v="3"/>
    <d v="2016-09-02T20:00:00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d v="2015-03-30T13:14:28"/>
    <x v="0"/>
    <n v="3"/>
    <x v="7"/>
    <d v="2015-04-29T13:14:28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d v="2017-02-06T11:03:27"/>
    <x v="1"/>
    <n v="2"/>
    <x v="2"/>
    <d v="2017-03-08T16:00:00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d v="2014-09-12T16:06:38"/>
    <x v="3"/>
    <n v="9"/>
    <x v="8"/>
    <d v="2014-09-30T22:59:00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d v="2016-03-30T13:44:25"/>
    <x v="2"/>
    <n v="3"/>
    <x v="7"/>
    <d v="2016-04-29T13:44:25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d v="2014-10-14T12:42:25"/>
    <x v="3"/>
    <n v="10"/>
    <x v="9"/>
    <d v="2014-11-13T22:00:00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d v="2015-04-17T18:18:14"/>
    <x v="0"/>
    <n v="4"/>
    <x v="6"/>
    <d v="2015-05-31T21:20:00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d v="2015-04-20T17:39:50"/>
    <x v="0"/>
    <n v="4"/>
    <x v="6"/>
    <d v="2015-05-20T17:39:50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d v="2015-09-14T07:00:21"/>
    <x v="0"/>
    <n v="9"/>
    <x v="8"/>
    <d v="2015-10-14T07:00:2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d v="2015-10-15T06:53:29"/>
    <x v="0"/>
    <n v="10"/>
    <x v="9"/>
    <d v="2015-11-14T07:53:2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d v="2015-07-22T09:05:16"/>
    <x v="0"/>
    <n v="7"/>
    <x v="3"/>
    <d v="2015-08-21T09:05:16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d v="2017-01-25T06:58:28"/>
    <x v="1"/>
    <n v="1"/>
    <x v="1"/>
    <d v="2017-02-24T06:58:28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d v="2016-08-03T20:35:09"/>
    <x v="2"/>
    <n v="8"/>
    <x v="10"/>
    <d v="2016-09-10T22:59:00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d v="2016-02-27T18:09:14"/>
    <x v="2"/>
    <n v="2"/>
    <x v="2"/>
    <d v="2016-04-07T17:09:14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d v="2014-09-07T23:01:08"/>
    <x v="3"/>
    <n v="9"/>
    <x v="8"/>
    <d v="2014-10-07T23:01:08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d v="2015-10-20T14:00:19"/>
    <x v="0"/>
    <n v="10"/>
    <x v="9"/>
    <d v="2015-11-19T15:00:19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d v="2016-03-09T14:52:01"/>
    <x v="2"/>
    <n v="3"/>
    <x v="7"/>
    <d v="2016-04-08T13:52:0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d v="2014-10-31T02:03:14"/>
    <x v="3"/>
    <n v="10"/>
    <x v="9"/>
    <d v="2014-12-01T03:03:14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d v="2016-02-15T14:16:33"/>
    <x v="2"/>
    <n v="2"/>
    <x v="2"/>
    <d v="2016-03-16T13:16:33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d v="2015-03-15T00:19:57"/>
    <x v="0"/>
    <n v="3"/>
    <x v="7"/>
    <d v="2015-04-24T00:19:57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d v="2016-05-17T15:38:41"/>
    <x v="2"/>
    <n v="5"/>
    <x v="5"/>
    <d v="2016-06-15T10:00:00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d v="2014-10-22T20:41:30"/>
    <x v="3"/>
    <n v="10"/>
    <x v="9"/>
    <d v="2014-11-14T00:12:00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d v="2015-06-08T16:33:00"/>
    <x v="0"/>
    <n v="6"/>
    <x v="0"/>
    <d v="2015-07-22T22:11:00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d v="2014-10-23T19:01:46"/>
    <x v="3"/>
    <n v="10"/>
    <x v="9"/>
    <d v="2014-11-22T20:01:46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d v="2014-07-17T00:03:11"/>
    <x v="3"/>
    <n v="7"/>
    <x v="3"/>
    <d v="2014-08-07T19:00:00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d v="2010-03-18T12:52:16"/>
    <x v="7"/>
    <n v="3"/>
    <x v="7"/>
    <d v="2010-05-02T14:22:00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d v="2014-05-21T15:37:52"/>
    <x v="3"/>
    <n v="5"/>
    <x v="5"/>
    <d v="2014-06-20T22:59:00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d v="2014-01-29T09:33:19"/>
    <x v="3"/>
    <n v="1"/>
    <x v="1"/>
    <d v="2014-02-28T09:33:19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d v="2012-04-20T14:01:58"/>
    <x v="5"/>
    <n v="4"/>
    <x v="6"/>
    <d v="2012-05-20T14:01:58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d v="2013-03-22T08:51:18"/>
    <x v="4"/>
    <n v="3"/>
    <x v="7"/>
    <d v="2013-04-30T23:59:00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d v="2015-02-08T09:32:02"/>
    <x v="0"/>
    <n v="2"/>
    <x v="2"/>
    <d v="2015-03-15T08:32:0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d v="2011-12-16T08:14:29"/>
    <x v="6"/>
    <n v="12"/>
    <x v="11"/>
    <d v="2012-01-15T08:14:29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d v="2016-12-07T14:05:00"/>
    <x v="2"/>
    <n v="12"/>
    <x v="11"/>
    <d v="2017-01-06T14:05:00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d v="2012-12-18T13:25:39"/>
    <x v="5"/>
    <n v="12"/>
    <x v="11"/>
    <d v="2013-02-01T13:25:39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d v="2016-02-25T08:50:44"/>
    <x v="2"/>
    <n v="2"/>
    <x v="2"/>
    <d v="2016-04-05T11:00:00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d v="2012-06-18T16:53:18"/>
    <x v="5"/>
    <n v="6"/>
    <x v="0"/>
    <d v="2012-07-18T16:53:18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d v="2011-08-02T16:20:31"/>
    <x v="6"/>
    <n v="8"/>
    <x v="10"/>
    <d v="2011-09-16T16:20:3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d v="2014-01-18T18:38:31"/>
    <x v="3"/>
    <n v="1"/>
    <x v="1"/>
    <d v="2014-03-01T12:18:0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d v="2016-07-25T05:51:56"/>
    <x v="2"/>
    <n v="7"/>
    <x v="3"/>
    <d v="2016-08-25T05:51:56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d v="2015-10-15T01:01:08"/>
    <x v="0"/>
    <n v="10"/>
    <x v="9"/>
    <d v="2015-11-14T02:01:00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d v="2016-01-01T08:43:28"/>
    <x v="2"/>
    <n v="1"/>
    <x v="1"/>
    <d v="2016-01-25T18:52:00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d v="2012-03-19T11:31:12"/>
    <x v="5"/>
    <n v="3"/>
    <x v="7"/>
    <d v="2012-05-03T11:31:12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d v="2015-12-29T12:16:32"/>
    <x v="0"/>
    <n v="12"/>
    <x v="11"/>
    <d v="2016-01-23T12:16:32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d v="2012-06-25T11:45:17"/>
    <x v="5"/>
    <n v="6"/>
    <x v="0"/>
    <d v="2012-07-30T00:00:00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d v="2012-08-23T12:01:40"/>
    <x v="5"/>
    <n v="8"/>
    <x v="10"/>
    <d v="2012-09-06T12:01:40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d v="2014-04-25T21:49:19"/>
    <x v="3"/>
    <n v="4"/>
    <x v="6"/>
    <d v="2014-05-18T21:49:19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d v="2014-12-07T13:45:47"/>
    <x v="3"/>
    <n v="12"/>
    <x v="11"/>
    <d v="2015-01-06T13:45:47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d v="2014-10-22T09:01:41"/>
    <x v="3"/>
    <n v="10"/>
    <x v="9"/>
    <d v="2014-11-21T10:01:4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d v="2015-07-26T17:49:51"/>
    <x v="0"/>
    <n v="7"/>
    <x v="3"/>
    <d v="2015-08-10T17:49:5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d v="2015-07-15T11:14:18"/>
    <x v="0"/>
    <n v="7"/>
    <x v="3"/>
    <d v="2015-08-15T01:00:00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d v="2016-06-27T20:49:40"/>
    <x v="2"/>
    <n v="6"/>
    <x v="0"/>
    <d v="2016-07-27T20:49:40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d v="2014-02-03T20:30:50"/>
    <x v="3"/>
    <n v="2"/>
    <x v="2"/>
    <d v="2014-03-07T17:59:00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d v="2015-04-17T19:52:52"/>
    <x v="0"/>
    <n v="4"/>
    <x v="6"/>
    <d v="2015-05-07T19:52:52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d v="2011-11-17T20:00:51"/>
    <x v="6"/>
    <n v="11"/>
    <x v="4"/>
    <d v="2011-12-17T19:59:00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d v="2011-08-08T12:12:51"/>
    <x v="6"/>
    <n v="8"/>
    <x v="10"/>
    <d v="2011-09-07T22:00:00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d v="2013-09-09T12:00:52"/>
    <x v="4"/>
    <n v="9"/>
    <x v="8"/>
    <d v="2013-10-10T12:00:52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d v="2016-02-17T14:38:02"/>
    <x v="2"/>
    <n v="2"/>
    <x v="2"/>
    <d v="2016-04-17T13:38:02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d v="2012-03-22T16:49:20"/>
    <x v="5"/>
    <n v="3"/>
    <x v="7"/>
    <d v="2012-04-27T16:32:00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d v="2012-06-22T08:33:26"/>
    <x v="5"/>
    <n v="6"/>
    <x v="0"/>
    <d v="2012-07-07T08:33:26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d v="2010-07-20T13:38:04"/>
    <x v="7"/>
    <n v="7"/>
    <x v="3"/>
    <d v="2010-08-31T22:44:00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d v="2015-03-15T14:02:06"/>
    <x v="0"/>
    <n v="3"/>
    <x v="7"/>
    <d v="2015-04-29T14:02:0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d v="2016-11-13T16:01:07"/>
    <x v="2"/>
    <n v="11"/>
    <x v="4"/>
    <d v="2016-12-14T07:00:00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d v="2014-04-16T10:15:47"/>
    <x v="3"/>
    <n v="4"/>
    <x v="6"/>
    <d v="2014-05-16T22:30:00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d v="2011-07-08T15:12:50"/>
    <x v="6"/>
    <n v="7"/>
    <x v="3"/>
    <d v="2011-08-07T15:12:50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d v="2015-10-15T07:56:57"/>
    <x v="0"/>
    <n v="10"/>
    <x v="9"/>
    <d v="2015-11-05T08:56:57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d v="2011-06-24T02:27:21"/>
    <x v="6"/>
    <n v="6"/>
    <x v="0"/>
    <d v="2011-08-10T02:08:00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d v="2014-01-07T10:04:22"/>
    <x v="3"/>
    <n v="1"/>
    <x v="1"/>
    <d v="2014-02-05T18:04:00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d v="2014-02-03T21:02:19"/>
    <x v="3"/>
    <n v="2"/>
    <x v="2"/>
    <d v="2014-03-05T21:02:19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d v="2011-04-04T22:53:57"/>
    <x v="6"/>
    <n v="4"/>
    <x v="6"/>
    <d v="2011-05-09T00:59:00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d v="2011-09-20T15:54:10"/>
    <x v="6"/>
    <n v="9"/>
    <x v="8"/>
    <d v="2011-11-19T16:54:10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d v="2013-09-26T12:39:50"/>
    <x v="4"/>
    <n v="9"/>
    <x v="8"/>
    <d v="2013-11-05T13:39:50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d v="2016-06-22T15:42:24"/>
    <x v="2"/>
    <n v="6"/>
    <x v="0"/>
    <d v="2016-07-22T15:42:24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d v="2015-04-19T18:33:17"/>
    <x v="0"/>
    <n v="4"/>
    <x v="6"/>
    <d v="2015-06-18T18:33:17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d v="2013-11-19T23:13:24"/>
    <x v="4"/>
    <n v="11"/>
    <x v="4"/>
    <d v="2013-12-22T00:00:00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d v="2012-07-09T12:49:38"/>
    <x v="5"/>
    <n v="7"/>
    <x v="3"/>
    <d v="2012-07-25T12:49:38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d v="2012-06-19T16:03:31"/>
    <x v="5"/>
    <n v="6"/>
    <x v="0"/>
    <d v="2012-07-19T16:03:3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d v="2013-09-11T20:31:05"/>
    <x v="4"/>
    <n v="9"/>
    <x v="8"/>
    <d v="2013-10-11T20:31:05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d v="2014-09-22T15:26:42"/>
    <x v="3"/>
    <n v="9"/>
    <x v="8"/>
    <d v="2014-10-17T07:00:00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d v="2014-01-09T04:30:31"/>
    <x v="3"/>
    <n v="1"/>
    <x v="1"/>
    <d v="2014-02-08T04:30:3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d v="2013-03-27T18:17:40"/>
    <x v="4"/>
    <n v="3"/>
    <x v="7"/>
    <d v="2013-04-07T23:33:00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d v="2015-06-23T01:46:37"/>
    <x v="0"/>
    <n v="6"/>
    <x v="0"/>
    <d v="2015-07-23T01:46:3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d v="2013-04-30T15:13:07"/>
    <x v="4"/>
    <n v="4"/>
    <x v="6"/>
    <d v="2013-06-29T15:13:07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d v="2014-02-12T00:40:31"/>
    <x v="3"/>
    <n v="2"/>
    <x v="2"/>
    <d v="2014-03-13T23:40:31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d v="2015-06-22T06:47:36"/>
    <x v="0"/>
    <n v="6"/>
    <x v="0"/>
    <d v="2015-08-21T06:47:36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d v="2014-08-12T01:14:57"/>
    <x v="3"/>
    <n v="8"/>
    <x v="10"/>
    <d v="2014-09-11T01:14:57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d v="2013-05-06T17:13:50"/>
    <x v="4"/>
    <n v="5"/>
    <x v="5"/>
    <d v="2013-06-05T17:13:5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d v="2012-01-26T04:01:39"/>
    <x v="5"/>
    <n v="1"/>
    <x v="1"/>
    <d v="2012-03-26T03:01:39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d v="2015-09-28T15:40:04"/>
    <x v="0"/>
    <n v="9"/>
    <x v="8"/>
    <d v="2015-11-27T16:40:0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d v="2016-01-31T12:05:14"/>
    <x v="2"/>
    <n v="1"/>
    <x v="1"/>
    <d v="2016-03-01T12:05:14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d v="2015-10-08T16:49:00"/>
    <x v="0"/>
    <n v="10"/>
    <x v="9"/>
    <d v="2015-10-22T13:59:0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d v="2014-05-19T13:24:05"/>
    <x v="3"/>
    <n v="5"/>
    <x v="5"/>
    <d v="2014-06-16T17:00:0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d v="2009-09-14T16:38:02"/>
    <x v="8"/>
    <n v="9"/>
    <x v="8"/>
    <d v="2009-11-26T23:59:0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d v="2013-08-26T21:34:27"/>
    <x v="4"/>
    <n v="8"/>
    <x v="10"/>
    <d v="2013-09-10T21:34:27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d v="2016-06-05T15:54:43"/>
    <x v="2"/>
    <n v="6"/>
    <x v="0"/>
    <d v="2016-07-05T15:54:43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d v="2015-08-22T12:26:21"/>
    <x v="0"/>
    <n v="8"/>
    <x v="10"/>
    <d v="2015-10-21T12:26:21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d v="2015-08-12T10:07:02"/>
    <x v="0"/>
    <n v="8"/>
    <x v="10"/>
    <d v="2015-10-11T10:07:02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d v="2013-10-29T15:01:42"/>
    <x v="4"/>
    <n v="10"/>
    <x v="9"/>
    <d v="2013-12-01T16:01:42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d v="2013-08-14T12:56:20"/>
    <x v="4"/>
    <n v="8"/>
    <x v="10"/>
    <d v="2013-09-13T12:56:2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d v="2013-07-01T03:41:53"/>
    <x v="4"/>
    <n v="7"/>
    <x v="3"/>
    <d v="2013-07-31T03:41:53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d v="2016-08-09T02:38:46"/>
    <x v="2"/>
    <n v="8"/>
    <x v="10"/>
    <d v="2016-10-08T02:38:46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d v="2015-10-19T01:15:58"/>
    <x v="0"/>
    <n v="10"/>
    <x v="9"/>
    <d v="2015-11-18T02:15:58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d v="2014-10-07T13:16:58"/>
    <x v="3"/>
    <n v="10"/>
    <x v="9"/>
    <d v="2014-10-17T13:16:58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d v="2016-02-23T18:39:13"/>
    <x v="2"/>
    <n v="2"/>
    <x v="2"/>
    <d v="2016-03-24T17:39:1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d v="2013-10-03T14:03:16"/>
    <x v="4"/>
    <n v="10"/>
    <x v="9"/>
    <d v="2013-11-02T14:03:16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d v="2015-01-20T16:19:43"/>
    <x v="0"/>
    <n v="1"/>
    <x v="1"/>
    <d v="2015-02-19T16:19:4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d v="2014-01-10T19:21:41"/>
    <x v="3"/>
    <n v="1"/>
    <x v="1"/>
    <d v="2014-02-09T19:21:4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d v="2011-12-17T16:46:01"/>
    <x v="6"/>
    <n v="12"/>
    <x v="11"/>
    <d v="2012-02-15T16:46:01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d v="2015-05-06T03:02:55"/>
    <x v="0"/>
    <n v="5"/>
    <x v="5"/>
    <d v="2015-05-21T03:02:5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d v="2015-02-01T21:00:20"/>
    <x v="0"/>
    <n v="2"/>
    <x v="2"/>
    <d v="2015-03-03T21:00:2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d v="2013-02-26T08:19:23"/>
    <x v="4"/>
    <n v="2"/>
    <x v="2"/>
    <d v="2013-03-23T07:19:23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d v="2014-04-24T13:11:35"/>
    <x v="3"/>
    <n v="4"/>
    <x v="6"/>
    <d v="2014-05-14T13:11:35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d v="2013-09-17T08:38:05"/>
    <x v="4"/>
    <n v="9"/>
    <x v="8"/>
    <d v="2013-10-17T08:38:0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d v="2014-01-15T17:43:20"/>
    <x v="3"/>
    <n v="1"/>
    <x v="1"/>
    <d v="2014-02-14T17:43:2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d v="2013-12-26T12:09:51"/>
    <x v="4"/>
    <n v="12"/>
    <x v="11"/>
    <d v="2014-01-25T12:09:51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d v="2015-04-13T11:53:35"/>
    <x v="0"/>
    <n v="4"/>
    <x v="6"/>
    <d v="2015-05-13T11:53:35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d v="2015-02-03T14:47:59"/>
    <x v="0"/>
    <n v="2"/>
    <x v="2"/>
    <d v="2015-02-19T14:47:59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d v="2014-10-26T12:12:51"/>
    <x v="3"/>
    <n v="10"/>
    <x v="9"/>
    <d v="2014-11-26T08:14:0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d v="2012-03-02T19:03:42"/>
    <x v="5"/>
    <n v="3"/>
    <x v="7"/>
    <d v="2012-04-16T19:31:0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d v="2013-09-30T11:40:01"/>
    <x v="4"/>
    <n v="9"/>
    <x v="8"/>
    <d v="2013-10-21T22:59:0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d v="2014-07-17T13:25:12"/>
    <x v="3"/>
    <n v="7"/>
    <x v="3"/>
    <d v="2014-08-16T13:25:12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d v="2013-04-14T11:47:40"/>
    <x v="4"/>
    <n v="4"/>
    <x v="6"/>
    <d v="2013-05-14T11:47:4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d v="2011-09-14T10:22:07"/>
    <x v="6"/>
    <n v="9"/>
    <x v="8"/>
    <d v="2011-11-13T11:22:07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d v="2014-04-30T08:01:15"/>
    <x v="3"/>
    <n v="4"/>
    <x v="6"/>
    <d v="2014-05-31T23:00:0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d v="2013-05-13T15:19:27"/>
    <x v="4"/>
    <n v="5"/>
    <x v="5"/>
    <d v="2013-06-02T15:19:27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d v="2011-06-10T22:02:21"/>
    <x v="6"/>
    <n v="6"/>
    <x v="0"/>
    <d v="2011-08-09T22:02:21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d v="2011-07-26T12:02:33"/>
    <x v="6"/>
    <n v="7"/>
    <x v="3"/>
    <d v="2011-09-24T12:02:33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d v="2016-04-28T15:22:15"/>
    <x v="2"/>
    <n v="4"/>
    <x v="6"/>
    <d v="2016-05-18T15:22:15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d v="2014-06-10T21:52:54"/>
    <x v="3"/>
    <n v="6"/>
    <x v="0"/>
    <d v="2014-06-26T21:52:54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d v="2012-08-08T17:37:44"/>
    <x v="5"/>
    <n v="8"/>
    <x v="10"/>
    <d v="2012-09-07T17:37:44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d v="2012-08-14T11:18:54"/>
    <x v="5"/>
    <n v="8"/>
    <x v="10"/>
    <d v="2012-09-28T11:18:54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d v="2012-05-11T23:01:23"/>
    <x v="5"/>
    <n v="5"/>
    <x v="5"/>
    <d v="2012-07-10T22:51:05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d v="2014-07-07T18:45:24"/>
    <x v="3"/>
    <n v="7"/>
    <x v="3"/>
    <d v="2014-09-05T18:45:24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d v="2013-11-26T23:01:29"/>
    <x v="4"/>
    <n v="11"/>
    <x v="4"/>
    <d v="2014-01-15T23:00:0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d v="2014-03-05T12:19:39"/>
    <x v="3"/>
    <n v="3"/>
    <x v="7"/>
    <d v="2014-04-19T11:19:39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d v="2014-07-24T17:08:38"/>
    <x v="3"/>
    <n v="7"/>
    <x v="3"/>
    <d v="2014-08-23T17:08:38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d v="2014-08-18T11:45:19"/>
    <x v="3"/>
    <n v="8"/>
    <x v="10"/>
    <d v="2014-09-17T11:45:19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d v="2017-01-18T02:53:49"/>
    <x v="1"/>
    <n v="1"/>
    <x v="1"/>
    <d v="2017-02-17T02:53:49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d v="2015-04-05T21:04:03"/>
    <x v="0"/>
    <n v="4"/>
    <x v="6"/>
    <d v="2015-05-05T21:04:03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d v="2014-04-28T18:24:01"/>
    <x v="3"/>
    <n v="4"/>
    <x v="6"/>
    <d v="2014-06-02T22:59:0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d v="2012-03-19T15:02:14"/>
    <x v="5"/>
    <n v="3"/>
    <x v="7"/>
    <d v="2012-05-18T15:02:14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d v="2015-03-02T16:51:49"/>
    <x v="0"/>
    <n v="3"/>
    <x v="7"/>
    <d v="2015-04-01T15:51:49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d v="2014-09-22T04:47:15"/>
    <x v="3"/>
    <n v="9"/>
    <x v="8"/>
    <d v="2014-11-21T05:47:15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d v="2013-07-10T07:00:15"/>
    <x v="4"/>
    <n v="7"/>
    <x v="3"/>
    <d v="2013-08-09T07:00:15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d v="2012-09-10T11:08:09"/>
    <x v="5"/>
    <n v="9"/>
    <x v="8"/>
    <d v="2012-10-10T11:08:09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d v="2016-03-18T16:31:30"/>
    <x v="2"/>
    <n v="3"/>
    <x v="7"/>
    <d v="2016-04-14T09:34:0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d v="2012-11-29T23:44:32"/>
    <x v="5"/>
    <n v="11"/>
    <x v="4"/>
    <d v="2013-01-28T23:44:3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d v="2015-09-25T17:32:52"/>
    <x v="0"/>
    <n v="9"/>
    <x v="8"/>
    <d v="2015-11-05T18:32:52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d v="2013-04-17T07:08:19"/>
    <x v="4"/>
    <n v="4"/>
    <x v="6"/>
    <d v="2013-05-17T07:08:19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d v="2014-05-02T17:37:19"/>
    <x v="3"/>
    <n v="5"/>
    <x v="5"/>
    <d v="2014-06-01T17:37:19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d v="2016-10-26T09:16:34"/>
    <x v="2"/>
    <n v="10"/>
    <x v="9"/>
    <d v="2016-12-25T10:16:34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d v="2016-12-09T20:18:20"/>
    <x v="2"/>
    <n v="12"/>
    <x v="11"/>
    <d v="2017-01-08T20:18:2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d v="2011-12-05T06:33:36"/>
    <x v="6"/>
    <n v="12"/>
    <x v="11"/>
    <d v="2012-01-05T06:33:00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d v="2012-07-23T18:14:45"/>
    <x v="5"/>
    <n v="7"/>
    <x v="3"/>
    <d v="2012-08-22T18:14:45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d v="2015-12-28T18:34:59"/>
    <x v="0"/>
    <n v="12"/>
    <x v="11"/>
    <d v="2016-01-27T18:34:59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d v="2016-08-13T19:50:30"/>
    <x v="2"/>
    <n v="8"/>
    <x v="10"/>
    <d v="2016-10-12T19:50:3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d v="2015-04-20T12:25:38"/>
    <x v="0"/>
    <n v="4"/>
    <x v="6"/>
    <d v="2015-05-20T12:25:38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d v="2014-06-09T14:56:05"/>
    <x v="3"/>
    <n v="6"/>
    <x v="0"/>
    <d v="2014-07-02T22:00:0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d v="2015-06-16T14:51:45"/>
    <x v="0"/>
    <n v="6"/>
    <x v="0"/>
    <d v="2015-07-16T14:51:45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d v="2013-12-12T17:21:14"/>
    <x v="4"/>
    <n v="12"/>
    <x v="11"/>
    <d v="2014-02-10T17:21:14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d v="2014-11-01T19:54:25"/>
    <x v="3"/>
    <n v="11"/>
    <x v="4"/>
    <d v="2014-12-25T00:00:0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d v="2011-11-11T13:17:29"/>
    <x v="6"/>
    <n v="11"/>
    <x v="4"/>
    <d v="2011-12-23T13:17:29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d v="2009-08-18T16:29:28"/>
    <x v="8"/>
    <n v="8"/>
    <x v="10"/>
    <d v="2009-10-12T15:59:0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d v="2010-03-10T16:15:51"/>
    <x v="7"/>
    <n v="3"/>
    <x v="7"/>
    <d v="2010-05-08T17:16:0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d v="2011-06-09T00:37:31"/>
    <x v="6"/>
    <n v="6"/>
    <x v="0"/>
    <d v="2011-07-09T00:37:31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d v="2012-02-17T08:17:05"/>
    <x v="5"/>
    <n v="2"/>
    <x v="2"/>
    <d v="2012-03-18T07:17:05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d v="2014-12-18T07:38:23"/>
    <x v="3"/>
    <n v="12"/>
    <x v="11"/>
    <d v="2015-01-17T07:38:23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d v="2012-02-10T18:36:27"/>
    <x v="5"/>
    <n v="2"/>
    <x v="2"/>
    <d v="2012-04-10T17:36:27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d v="2015-11-09T21:21:26"/>
    <x v="0"/>
    <n v="11"/>
    <x v="4"/>
    <d v="2015-12-24T21:21:26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d v="2013-07-11T08:15:20"/>
    <x v="4"/>
    <n v="7"/>
    <x v="3"/>
    <d v="2013-08-10T08:15:2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d v="2012-09-04T18:00:57"/>
    <x v="5"/>
    <n v="9"/>
    <x v="8"/>
    <d v="2012-10-19T18:00:57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d v="2012-03-26T19:35:01"/>
    <x v="5"/>
    <n v="3"/>
    <x v="7"/>
    <d v="2012-05-25T09:14:0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d v="2015-05-29T10:09:30"/>
    <x v="0"/>
    <n v="5"/>
    <x v="5"/>
    <d v="2015-06-28T10:09:3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d v="2016-01-30T23:13:59"/>
    <x v="2"/>
    <n v="1"/>
    <x v="1"/>
    <d v="2016-02-29T23:13:59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d v="2013-03-07T02:16:22"/>
    <x v="4"/>
    <n v="3"/>
    <x v="7"/>
    <d v="2013-04-06T01:16:22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d v="2016-10-06T12:48:47"/>
    <x v="2"/>
    <n v="10"/>
    <x v="9"/>
    <d v="2016-11-20T13:48:47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d v="2016-07-01T10:41:45"/>
    <x v="2"/>
    <n v="7"/>
    <x v="3"/>
    <d v="2016-08-15T02:00:0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d v="2014-07-10T09:44:07"/>
    <x v="3"/>
    <n v="7"/>
    <x v="3"/>
    <d v="2014-08-09T09:44:07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d v="2015-11-19T06:46:41"/>
    <x v="0"/>
    <n v="11"/>
    <x v="4"/>
    <d v="2015-12-29T06:46:41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d v="2015-03-28T13:41:20"/>
    <x v="0"/>
    <n v="3"/>
    <x v="7"/>
    <d v="2015-05-27T13:41:2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d v="2017-01-03T09:46:01"/>
    <x v="1"/>
    <n v="1"/>
    <x v="1"/>
    <d v="2017-02-02T09:46:01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d v="2015-08-07T09:47:04"/>
    <x v="0"/>
    <n v="8"/>
    <x v="10"/>
    <d v="2015-09-06T09:46:0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d v="2012-11-05T04:23:41"/>
    <x v="5"/>
    <n v="11"/>
    <x v="4"/>
    <d v="2012-12-05T04:23:41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d v="2015-11-10T11:51:01"/>
    <x v="0"/>
    <n v="11"/>
    <x v="4"/>
    <d v="2015-12-10T11:51:0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d v="2016-10-02T21:13:39"/>
    <x v="2"/>
    <n v="10"/>
    <x v="9"/>
    <d v="2016-10-31T23:59:00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d v="2016-02-29T19:58:45"/>
    <x v="2"/>
    <n v="2"/>
    <x v="2"/>
    <d v="2016-03-20T18:58:45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d v="2015-08-21T22:11:16"/>
    <x v="0"/>
    <n v="8"/>
    <x v="10"/>
    <d v="2015-09-20T22:11:1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d v="2016-05-02T12:12:49"/>
    <x v="2"/>
    <n v="5"/>
    <x v="5"/>
    <d v="2016-06-01T12:12:49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d v="2014-07-30T04:37:21"/>
    <x v="3"/>
    <n v="7"/>
    <x v="3"/>
    <d v="2014-09-13T04:37:2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d v="2015-07-07T09:12:24"/>
    <x v="0"/>
    <n v="7"/>
    <x v="3"/>
    <d v="2015-08-07T12:00:00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d v="2017-01-17T23:56:06"/>
    <x v="1"/>
    <n v="1"/>
    <x v="1"/>
    <d v="2017-02-17T11:05:00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d v="2015-05-31T17:05:07"/>
    <x v="0"/>
    <n v="5"/>
    <x v="5"/>
    <d v="2015-06-21T16:20:00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d v="2016-12-20T19:44:54"/>
    <x v="2"/>
    <n v="12"/>
    <x v="11"/>
    <d v="2017-01-11T00:00:00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d v="2015-06-02T09:11:08"/>
    <x v="0"/>
    <n v="6"/>
    <x v="0"/>
    <d v="2015-06-23T21:00:00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d v="2016-11-01T20:33:49"/>
    <x v="2"/>
    <n v="11"/>
    <x v="4"/>
    <d v="2016-12-17T01:59: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d v="2016-04-12T19:10:08"/>
    <x v="2"/>
    <n v="4"/>
    <x v="6"/>
    <d v="2016-05-12T19:10:08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d v="2016-04-22T05:26:05"/>
    <x v="2"/>
    <n v="4"/>
    <x v="6"/>
    <d v="2016-05-16T05:26:05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d v="2015-09-23T14:27:50"/>
    <x v="0"/>
    <n v="9"/>
    <x v="8"/>
    <d v="2015-11-01T18:00:00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d v="2016-12-07T08:05:05"/>
    <x v="2"/>
    <n v="12"/>
    <x v="11"/>
    <d v="2017-01-06T08:05:05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d v="2015-06-24T03:16:47"/>
    <x v="0"/>
    <n v="6"/>
    <x v="0"/>
    <d v="2015-08-03T13:00:00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d v="2015-10-05T13:26:31"/>
    <x v="0"/>
    <n v="10"/>
    <x v="9"/>
    <d v="2015-11-04T14:26:3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d v="2016-04-13T14:04:23"/>
    <x v="2"/>
    <n v="4"/>
    <x v="6"/>
    <d v="2016-05-13T14:04:23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d v="2016-06-13T20:11:47"/>
    <x v="2"/>
    <n v="6"/>
    <x v="0"/>
    <d v="2016-07-04T20:11:47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d v="2015-01-05T14:36:46"/>
    <x v="0"/>
    <n v="1"/>
    <x v="1"/>
    <d v="2015-02-04T14:36:46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d v="2015-09-28T20:07:14"/>
    <x v="0"/>
    <n v="9"/>
    <x v="8"/>
    <d v="2015-10-28T20:07:14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d v="2016-03-04T12:41:56"/>
    <x v="2"/>
    <n v="3"/>
    <x v="7"/>
    <d v="2016-05-03T11:41:5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d v="2014-10-01T21:12:42"/>
    <x v="3"/>
    <n v="10"/>
    <x v="9"/>
    <d v="2014-10-31T21:12:42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d v="2016-06-04T10:46:00"/>
    <x v="2"/>
    <n v="6"/>
    <x v="0"/>
    <d v="2016-07-04T10:46:0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d v="2015-10-06T09:13:09"/>
    <x v="0"/>
    <n v="10"/>
    <x v="9"/>
    <d v="2015-11-15T10:13:09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d v="2015-09-02T11:01:55"/>
    <x v="0"/>
    <n v="9"/>
    <x v="8"/>
    <d v="2015-10-17T11:01:55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d v="2016-01-11T11:42:44"/>
    <x v="2"/>
    <n v="1"/>
    <x v="1"/>
    <d v="2016-02-10T11:42:44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d v="2015-09-29T16:40:48"/>
    <x v="0"/>
    <n v="9"/>
    <x v="8"/>
    <d v="2015-10-29T16:40:48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d v="2015-06-08T10:17:02"/>
    <x v="0"/>
    <n v="6"/>
    <x v="0"/>
    <d v="2015-07-08T10:17:0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d v="2017-01-18T11:17:25"/>
    <x v="1"/>
    <n v="1"/>
    <x v="1"/>
    <d v="2017-01-31T00:00:0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d v="2015-06-18T01:37:04"/>
    <x v="0"/>
    <n v="6"/>
    <x v="0"/>
    <d v="2015-08-01T12:53:0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d v="2015-11-10T09:48:16"/>
    <x v="0"/>
    <n v="11"/>
    <x v="4"/>
    <d v="2016-01-09T09:48:16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d v="2014-10-15T12:16:31"/>
    <x v="3"/>
    <n v="10"/>
    <x v="9"/>
    <d v="2014-11-14T13:16:31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d v="2014-09-19T11:26:12"/>
    <x v="3"/>
    <n v="9"/>
    <x v="8"/>
    <d v="2014-10-19T11:26:12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d v="2016-05-13T03:29:03"/>
    <x v="2"/>
    <n v="5"/>
    <x v="5"/>
    <d v="2016-06-12T03:29:03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d v="2015-12-07T15:38:37"/>
    <x v="0"/>
    <n v="12"/>
    <x v="11"/>
    <d v="2016-01-06T15:38:37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d v="2016-11-02T17:36:43"/>
    <x v="2"/>
    <n v="11"/>
    <x v="4"/>
    <d v="2016-12-02T18:36:4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d v="2015-02-22T16:11:45"/>
    <x v="0"/>
    <n v="2"/>
    <x v="2"/>
    <d v="2015-03-24T15:11:45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d v="2015-11-13T01:47:40"/>
    <x v="0"/>
    <n v="11"/>
    <x v="4"/>
    <d v="2015-12-13T01:47:4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d v="2014-11-17T13:30:45"/>
    <x v="3"/>
    <n v="11"/>
    <x v="4"/>
    <d v="2014-12-17T13:30:45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d v="2015-09-21T10:48:33"/>
    <x v="0"/>
    <n v="9"/>
    <x v="8"/>
    <d v="2015-10-26T10:48:3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d v="2016-11-18T04:20:15"/>
    <x v="2"/>
    <n v="11"/>
    <x v="4"/>
    <d v="2016-12-18T04:20:15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d v="2015-01-17T20:40:47"/>
    <x v="0"/>
    <n v="1"/>
    <x v="1"/>
    <d v="2015-02-16T20:40:47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d v="2016-02-11T17:37:55"/>
    <x v="2"/>
    <n v="2"/>
    <x v="2"/>
    <d v="2016-03-12T17:37:5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d v="2015-06-10T13:50:49"/>
    <x v="0"/>
    <n v="6"/>
    <x v="0"/>
    <d v="2015-07-10T13:50:49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d v="2016-06-14T11:25:33"/>
    <x v="2"/>
    <n v="6"/>
    <x v="0"/>
    <d v="2016-07-14T11:25:33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d v="2014-12-02T15:13:14"/>
    <x v="3"/>
    <n v="12"/>
    <x v="11"/>
    <d v="2015-01-01T15:13:14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d v="2015-12-10T17:07:03"/>
    <x v="0"/>
    <n v="12"/>
    <x v="11"/>
    <d v="2016-01-16T06:00:0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d v="2015-12-02T15:20:12"/>
    <x v="0"/>
    <n v="12"/>
    <x v="11"/>
    <d v="2016-01-01T15:20:12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d v="2016-01-19T14:09:29"/>
    <x v="2"/>
    <n v="1"/>
    <x v="1"/>
    <d v="2016-02-18T14:09:29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d v="2015-07-07T14:35:23"/>
    <x v="0"/>
    <n v="7"/>
    <x v="3"/>
    <d v="2015-07-26T22:59:0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d v="2015-10-05T12:11:28"/>
    <x v="0"/>
    <n v="10"/>
    <x v="9"/>
    <d v="2015-11-04T13:11:28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d v="2014-11-19T20:12:11"/>
    <x v="3"/>
    <n v="11"/>
    <x v="4"/>
    <d v="2015-01-17T20:12:0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d v="2016-09-19T05:38:27"/>
    <x v="2"/>
    <n v="9"/>
    <x v="8"/>
    <d v="2016-10-19T05:38:2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d v="2015-05-14T11:37:23"/>
    <x v="0"/>
    <n v="5"/>
    <x v="5"/>
    <d v="2015-06-13T11:37:23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d v="2015-01-27T06:19:12"/>
    <x v="0"/>
    <n v="1"/>
    <x v="1"/>
    <d v="2015-03-28T05:19:12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d v="2016-03-21T09:08:22"/>
    <x v="2"/>
    <n v="3"/>
    <x v="7"/>
    <d v="2016-05-20T09:08:2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d v="2015-08-14T08:53:13"/>
    <x v="0"/>
    <n v="8"/>
    <x v="10"/>
    <d v="2015-09-07T08:53:13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d v="2014-11-25T15:27:03"/>
    <x v="3"/>
    <n v="11"/>
    <x v="4"/>
    <d v="2014-12-25T15:27:0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d v="2016-08-23T16:47:47"/>
    <x v="2"/>
    <n v="8"/>
    <x v="10"/>
    <d v="2016-09-22T16:47:47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d v="2015-07-02T19:18:24"/>
    <x v="0"/>
    <n v="7"/>
    <x v="3"/>
    <d v="2015-08-01T19:18:24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d v="2015-02-20T12:45:19"/>
    <x v="0"/>
    <n v="2"/>
    <x v="2"/>
    <d v="2015-03-15T13:00:0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d v="2015-02-17T17:31:27"/>
    <x v="0"/>
    <n v="2"/>
    <x v="2"/>
    <d v="2015-03-19T16:31:27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d v="2015-02-14T12:11:56"/>
    <x v="0"/>
    <n v="2"/>
    <x v="2"/>
    <d v="2015-03-16T11:11:56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d v="2015-10-06T04:22:57"/>
    <x v="0"/>
    <n v="10"/>
    <x v="9"/>
    <d v="2015-11-30T19:00:0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d v="2015-01-16T15:30:07"/>
    <x v="0"/>
    <n v="1"/>
    <x v="1"/>
    <d v="2015-02-15T15:30:07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d v="2015-03-17T13:10:33"/>
    <x v="0"/>
    <n v="3"/>
    <x v="7"/>
    <d v="2015-04-16T13:10:33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d v="2016-09-18T13:28:06"/>
    <x v="2"/>
    <n v="9"/>
    <x v="8"/>
    <d v="2016-11-17T14:28:06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d v="2015-06-23T09:44:59"/>
    <x v="0"/>
    <n v="6"/>
    <x v="0"/>
    <d v="2015-07-08T09:44:59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d v="2016-01-08T08:18:51"/>
    <x v="2"/>
    <n v="1"/>
    <x v="1"/>
    <d v="2016-02-08T08:01:0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d v="2015-06-22T08:02:10"/>
    <x v="0"/>
    <n v="6"/>
    <x v="0"/>
    <d v="2015-07-22T08:02:1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d v="2014-11-03T00:34:20"/>
    <x v="3"/>
    <n v="11"/>
    <x v="4"/>
    <d v="2014-12-03T00:34:2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d v="2015-03-07T11:15:45"/>
    <x v="0"/>
    <n v="3"/>
    <x v="7"/>
    <d v="2015-04-06T10:15:45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d v="2016-03-17T13:43:26"/>
    <x v="2"/>
    <n v="3"/>
    <x v="7"/>
    <d v="2016-04-16T13:43:26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d v="2015-03-19T20:40:38"/>
    <x v="0"/>
    <n v="3"/>
    <x v="7"/>
    <d v="2015-05-03T20:40:38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d v="2016-10-03T16:31:32"/>
    <x v="2"/>
    <n v="10"/>
    <x v="9"/>
    <d v="2016-11-02T16:31:32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d v="2016-06-24T11:55:35"/>
    <x v="2"/>
    <n v="6"/>
    <x v="0"/>
    <d v="2016-07-31T11:00:0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d v="2014-11-04T19:03:01"/>
    <x v="3"/>
    <n v="11"/>
    <x v="4"/>
    <d v="2014-12-04T19:03:01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d v="2015-02-12T14:30:02"/>
    <x v="0"/>
    <n v="2"/>
    <x v="2"/>
    <d v="2015-03-08T10:16:0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d v="2015-03-10T14:09:22"/>
    <x v="0"/>
    <n v="3"/>
    <x v="7"/>
    <d v="2015-05-09T14:09:2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d v="2014-11-26T15:35:39"/>
    <x v="3"/>
    <n v="11"/>
    <x v="4"/>
    <d v="2014-12-26T15:35:39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d v="2015-05-19T14:03:35"/>
    <x v="0"/>
    <n v="5"/>
    <x v="5"/>
    <d v="2015-06-18T14:03:35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d v="2014-07-15T10:20:23"/>
    <x v="3"/>
    <n v="7"/>
    <x v="3"/>
    <d v="2014-08-14T10:20:23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d v="2014-07-28T19:50:56"/>
    <x v="3"/>
    <n v="7"/>
    <x v="3"/>
    <d v="2014-08-27T19:50:56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d v="2015-07-09T03:35:08"/>
    <x v="0"/>
    <n v="7"/>
    <x v="3"/>
    <d v="2015-08-23T03:35:08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d v="2015-04-08T10:36:49"/>
    <x v="0"/>
    <n v="4"/>
    <x v="6"/>
    <d v="2015-05-24T10:00:0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d v="2015-10-23T14:48:56"/>
    <x v="0"/>
    <n v="10"/>
    <x v="9"/>
    <d v="2015-11-22T15:48:56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d v="2015-05-16T17:06:20"/>
    <x v="0"/>
    <n v="5"/>
    <x v="5"/>
    <d v="2015-06-15T17:06:2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d v="2015-10-29T19:49:04"/>
    <x v="0"/>
    <n v="10"/>
    <x v="9"/>
    <d v="2015-11-28T20:49:04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d v="2015-03-23T14:56:26"/>
    <x v="0"/>
    <n v="3"/>
    <x v="7"/>
    <d v="2015-04-22T14:56:26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d v="2015-11-20T08:27:17"/>
    <x v="0"/>
    <n v="11"/>
    <x v="4"/>
    <d v="2016-01-19T08:27:17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d v="2016-08-02T19:45:46"/>
    <x v="2"/>
    <n v="8"/>
    <x v="10"/>
    <d v="2016-09-01T19:45:46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d v="2015-08-31T06:55:20"/>
    <x v="0"/>
    <n v="8"/>
    <x v="10"/>
    <d v="2015-09-30T23:59:0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d v="2016-05-24T20:29:00"/>
    <x v="2"/>
    <n v="5"/>
    <x v="5"/>
    <d v="2016-06-23T20:29:0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d v="2015-08-25T21:55:59"/>
    <x v="0"/>
    <n v="8"/>
    <x v="10"/>
    <d v="2015-09-24T21:55:59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d v="2017-01-26T04:01:47"/>
    <x v="1"/>
    <n v="1"/>
    <x v="1"/>
    <d v="2017-02-25T04:01:47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d v="2015-03-24T03:14:03"/>
    <x v="0"/>
    <n v="3"/>
    <x v="7"/>
    <d v="2015-05-08T03:14: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d v="2015-11-09T14:26:43"/>
    <x v="0"/>
    <n v="11"/>
    <x v="4"/>
    <d v="2015-12-09T14:26:43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d v="2014-09-26T10:36:30"/>
    <x v="3"/>
    <n v="9"/>
    <x v="8"/>
    <d v="2014-11-25T11:36:3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d v="2014-07-11T12:12:18"/>
    <x v="3"/>
    <n v="7"/>
    <x v="3"/>
    <d v="2014-08-25T12:12:18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d v="2016-06-07T18:42:17"/>
    <x v="2"/>
    <n v="6"/>
    <x v="0"/>
    <d v="2016-07-07T18:42:17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d v="2016-06-11T13:35:38"/>
    <x v="2"/>
    <n v="6"/>
    <x v="0"/>
    <d v="2016-07-01T13:35:38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d v="2015-04-27T19:13:17"/>
    <x v="0"/>
    <n v="4"/>
    <x v="6"/>
    <d v="2015-05-27T19:13:17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d v="2015-04-14T18:44:01"/>
    <x v="0"/>
    <n v="4"/>
    <x v="6"/>
    <d v="2015-05-14T18:44:01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d v="2017-02-24T16:29:37"/>
    <x v="1"/>
    <n v="2"/>
    <x v="2"/>
    <d v="2017-03-26T15:29:37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d v="2015-07-13T08:25:39"/>
    <x v="0"/>
    <n v="7"/>
    <x v="3"/>
    <d v="2015-08-15T08:22:0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d v="2016-01-15T02:21:51"/>
    <x v="2"/>
    <n v="1"/>
    <x v="1"/>
    <d v="2016-03-14T18:00:0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d v="2014-06-13T11:37:37"/>
    <x v="3"/>
    <n v="6"/>
    <x v="0"/>
    <d v="2014-07-13T11:37:37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d v="2016-04-14T10:18:28"/>
    <x v="2"/>
    <n v="4"/>
    <x v="6"/>
    <d v="2016-05-14T10:18:28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d v="2015-08-07T09:52:01"/>
    <x v="0"/>
    <n v="8"/>
    <x v="10"/>
    <d v="2015-09-06T00:10:0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d v="2016-04-29T13:32:09"/>
    <x v="2"/>
    <n v="4"/>
    <x v="6"/>
    <d v="2016-05-28T13:32:09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d v="2015-10-26T10:49:25"/>
    <x v="0"/>
    <n v="10"/>
    <x v="9"/>
    <d v="2015-11-25T11:49:25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d v="2016-05-17T02:11:02"/>
    <x v="2"/>
    <n v="5"/>
    <x v="5"/>
    <d v="2016-06-17T18:00:0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d v="2015-01-27T17:17:09"/>
    <x v="0"/>
    <n v="1"/>
    <x v="1"/>
    <d v="2015-02-26T17:17:09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d v="2015-03-12T21:12:42"/>
    <x v="0"/>
    <n v="3"/>
    <x v="7"/>
    <d v="2015-04-11T21:12:42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d v="2015-05-07T05:55:50"/>
    <x v="0"/>
    <n v="5"/>
    <x v="5"/>
    <d v="2015-06-06T05:47:0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d v="2017-01-27T18:05:18"/>
    <x v="1"/>
    <n v="1"/>
    <x v="1"/>
    <d v="2017-02-25T18:04:0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d v="2017-01-24T09:14:22"/>
    <x v="1"/>
    <n v="1"/>
    <x v="1"/>
    <d v="2017-03-25T08:14:22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d v="2014-08-14T08:59:55"/>
    <x v="3"/>
    <n v="8"/>
    <x v="10"/>
    <d v="2014-10-13T08:59:5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d v="2016-11-09T05:05:15"/>
    <x v="2"/>
    <n v="11"/>
    <x v="4"/>
    <d v="2016-11-24T18:00:00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d v="2015-07-14T08:40:48"/>
    <x v="0"/>
    <n v="7"/>
    <x v="3"/>
    <d v="2015-08-13T08:40:48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d v="2015-07-14T10:37:54"/>
    <x v="0"/>
    <n v="7"/>
    <x v="3"/>
    <d v="2015-08-19T10:37:54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d v="2015-04-06T10:24:35"/>
    <x v="0"/>
    <n v="4"/>
    <x v="6"/>
    <d v="2015-05-31T10:24:35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d v="2014-09-16T10:58:59"/>
    <x v="3"/>
    <n v="9"/>
    <x v="8"/>
    <d v="2014-10-28T20:00:00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d v="2016-07-12T19:37:54"/>
    <x v="2"/>
    <n v="7"/>
    <x v="3"/>
    <d v="2016-08-11T19:37:54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d v="2014-07-12T15:27:47"/>
    <x v="3"/>
    <n v="7"/>
    <x v="3"/>
    <d v="2014-08-11T15:27:47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d v="2016-02-16T13:25:49"/>
    <x v="2"/>
    <n v="2"/>
    <x v="2"/>
    <d v="2016-03-17T12:25:49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d v="2014-09-09T11:38:28"/>
    <x v="3"/>
    <n v="9"/>
    <x v="8"/>
    <d v="2014-10-14T11:38:28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d v="2014-08-26T16:53:33"/>
    <x v="3"/>
    <n v="8"/>
    <x v="10"/>
    <d v="2014-09-16T16:53:33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d v="2014-10-19T19:53:04"/>
    <x v="3"/>
    <n v="10"/>
    <x v="9"/>
    <d v="2014-12-18T20:53:0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d v="2014-11-12T19:25:11"/>
    <x v="3"/>
    <n v="11"/>
    <x v="4"/>
    <d v="2014-12-12T19:25:1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d v="2016-11-01T11:34:10"/>
    <x v="2"/>
    <n v="11"/>
    <x v="4"/>
    <d v="2016-12-01T12:34:10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d v="2015-07-14T09:50:40"/>
    <x v="0"/>
    <n v="7"/>
    <x v="3"/>
    <d v="2015-08-20T09:50:40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d v="2015-06-08T17:58:33"/>
    <x v="0"/>
    <n v="6"/>
    <x v="0"/>
    <d v="2015-07-08T17:58:33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d v="2015-02-10T17:58:32"/>
    <x v="0"/>
    <n v="2"/>
    <x v="2"/>
    <d v="2015-03-12T16:58:32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d v="2016-02-17T14:18:39"/>
    <x v="2"/>
    <n v="2"/>
    <x v="2"/>
    <d v="2016-04-17T13:18:39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d v="2015-11-23T15:17:52"/>
    <x v="0"/>
    <n v="11"/>
    <x v="4"/>
    <d v="2015-12-23T15:17:52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d v="2015-06-23T22:51:29"/>
    <x v="0"/>
    <n v="6"/>
    <x v="0"/>
    <d v="2015-07-26T13:00:00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d v="2015-07-24T09:14:55"/>
    <x v="0"/>
    <n v="7"/>
    <x v="3"/>
    <d v="2015-08-23T09:14:55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d v="2014-10-10T12:47:59"/>
    <x v="3"/>
    <n v="10"/>
    <x v="9"/>
    <d v="2014-11-09T13:47:59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d v="2016-09-23T10:29:19"/>
    <x v="2"/>
    <n v="9"/>
    <x v="8"/>
    <d v="2016-10-23T10:29:19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d v="2014-12-17T05:30:47"/>
    <x v="3"/>
    <n v="12"/>
    <x v="11"/>
    <d v="2015-01-16T05:30:47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d v="2015-06-18T15:14:16"/>
    <x v="0"/>
    <n v="6"/>
    <x v="0"/>
    <d v="2015-07-18T15:14:16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d v="2015-03-14T10:59:35"/>
    <x v="0"/>
    <n v="3"/>
    <x v="7"/>
    <d v="2015-04-13T10:59:35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d v="2016-11-14T12:04:21"/>
    <x v="2"/>
    <n v="11"/>
    <x v="4"/>
    <d v="2017-01-13T12:04:2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d v="2014-07-18T14:58:18"/>
    <x v="3"/>
    <n v="7"/>
    <x v="3"/>
    <d v="2014-08-17T14:58:18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d v="2016-09-19T03:57:43"/>
    <x v="2"/>
    <n v="9"/>
    <x v="8"/>
    <d v="2016-10-29T03:57:43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d v="2015-03-27T14:57:02"/>
    <x v="0"/>
    <n v="3"/>
    <x v="7"/>
    <d v="2015-05-11T14:57:0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d v="2016-06-06T10:00:58"/>
    <x v="2"/>
    <n v="6"/>
    <x v="0"/>
    <d v="2016-07-06T10:00:58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d v="2016-05-16T12:02:00"/>
    <x v="2"/>
    <n v="5"/>
    <x v="5"/>
    <d v="2016-06-19T03:10:0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d v="2014-12-11T11:37:32"/>
    <x v="3"/>
    <n v="12"/>
    <x v="11"/>
    <d v="2015-01-13T23:00:0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d v="2014-12-01T00:16:04"/>
    <x v="3"/>
    <n v="12"/>
    <x v="11"/>
    <d v="2014-12-31T23:59:0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d v="2014-07-18T15:10:17"/>
    <x v="3"/>
    <n v="7"/>
    <x v="3"/>
    <d v="2014-09-01T15:10:17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d v="2014-06-12T21:47:07"/>
    <x v="3"/>
    <n v="6"/>
    <x v="0"/>
    <d v="2014-08-11T21:47:07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d v="2014-12-02T17:20:04"/>
    <x v="3"/>
    <n v="12"/>
    <x v="11"/>
    <d v="2015-01-01T01:59:0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d v="2015-01-08T13:26:21"/>
    <x v="0"/>
    <n v="1"/>
    <x v="1"/>
    <d v="2015-02-07T13:26:2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d v="2016-05-14T04:41:35"/>
    <x v="2"/>
    <n v="5"/>
    <x v="5"/>
    <d v="2016-06-28T04:41:35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d v="2016-04-21T04:02:18"/>
    <x v="2"/>
    <n v="4"/>
    <x v="6"/>
    <d v="2016-05-21T04:02:18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d v="2016-07-05T11:41:49"/>
    <x v="2"/>
    <n v="7"/>
    <x v="3"/>
    <d v="2016-09-03T11:41:49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d v="2014-08-13T07:02:11"/>
    <x v="3"/>
    <n v="8"/>
    <x v="10"/>
    <d v="2014-09-17T07:02:11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d v="2016-09-26T14:20:04"/>
    <x v="2"/>
    <n v="9"/>
    <x v="8"/>
    <d v="2016-10-26T14:20: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d v="2017-02-12T13:22:02"/>
    <x v="1"/>
    <n v="2"/>
    <x v="2"/>
    <d v="2017-03-14T12:22:02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d v="2016-09-21T16:36:04"/>
    <x v="2"/>
    <n v="9"/>
    <x v="8"/>
    <d v="2016-10-31T16:36:04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d v="2014-06-19T06:21:31"/>
    <x v="3"/>
    <n v="6"/>
    <x v="0"/>
    <d v="2014-07-24T22:00:0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d v="2014-11-28T15:47:52"/>
    <x v="3"/>
    <n v="11"/>
    <x v="4"/>
    <d v="2015-01-12T15:47:5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d v="2015-07-04T11:09:30"/>
    <x v="0"/>
    <n v="7"/>
    <x v="3"/>
    <d v="2015-08-03T11:09:3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d v="2016-12-07T13:00:53"/>
    <x v="2"/>
    <n v="12"/>
    <x v="11"/>
    <d v="2017-02-05T13:00:53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d v="2015-09-14T21:30:53"/>
    <x v="0"/>
    <n v="9"/>
    <x v="8"/>
    <d v="2015-10-14T21:30:53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d v="2016-11-01T11:01:37"/>
    <x v="2"/>
    <n v="11"/>
    <x v="4"/>
    <d v="2016-12-07T23:59:0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d v="2016-07-28T10:14:01"/>
    <x v="2"/>
    <n v="7"/>
    <x v="3"/>
    <d v="2016-09-09T01:00:0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d v="2015-06-02T19:40:46"/>
    <x v="0"/>
    <n v="6"/>
    <x v="0"/>
    <d v="2015-06-30T19:40:46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d v="2016-11-22T04:01:03"/>
    <x v="2"/>
    <n v="11"/>
    <x v="4"/>
    <d v="2016-12-22T04:01:03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d v="2015-03-31T14:23:47"/>
    <x v="0"/>
    <n v="3"/>
    <x v="7"/>
    <d v="2015-04-30T14:23:47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d v="2017-01-02T10:55:59"/>
    <x v="1"/>
    <n v="1"/>
    <x v="1"/>
    <d v="2017-02-01T10:55:59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d v="2014-10-01T07:30:20"/>
    <x v="3"/>
    <n v="10"/>
    <x v="9"/>
    <d v="2014-10-31T07:30:20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d v="2014-06-25T17:15:02"/>
    <x v="3"/>
    <n v="6"/>
    <x v="0"/>
    <d v="2014-07-25T17:15:02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d v="2016-01-19T07:33:09"/>
    <x v="2"/>
    <n v="1"/>
    <x v="1"/>
    <d v="2016-02-03T07:33:0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d v="2014-08-15T17:20:45"/>
    <x v="3"/>
    <n v="8"/>
    <x v="10"/>
    <d v="2014-09-17T21:00:0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d v="2013-10-16T06:39:08"/>
    <x v="4"/>
    <n v="10"/>
    <x v="9"/>
    <d v="2013-11-22T11:00:0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d v="2016-12-11T11:31:21"/>
    <x v="2"/>
    <n v="12"/>
    <x v="11"/>
    <d v="2017-01-10T11:31:21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d v="2014-06-23T10:54:40"/>
    <x v="3"/>
    <n v="6"/>
    <x v="0"/>
    <d v="2014-07-23T10:54:4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d v="2016-10-25T12:26:27"/>
    <x v="2"/>
    <n v="10"/>
    <x v="9"/>
    <d v="2016-11-24T13:26:27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d v="2016-12-07T17:49:09"/>
    <x v="2"/>
    <n v="12"/>
    <x v="11"/>
    <d v="2017-01-31T18:32:0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d v="2016-12-21T23:37:48"/>
    <x v="2"/>
    <n v="12"/>
    <x v="11"/>
    <d v="2017-02-19T23:37:48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d v="2016-12-22T06:47:58"/>
    <x v="2"/>
    <n v="12"/>
    <x v="11"/>
    <d v="2017-01-21T06:47:58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d v="2016-11-02T18:53:03"/>
    <x v="2"/>
    <n v="11"/>
    <x v="4"/>
    <d v="2016-12-14T13:39:0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d v="2016-11-22T10:55:27"/>
    <x v="2"/>
    <n v="11"/>
    <x v="4"/>
    <d v="2017-01-01T10:55:27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d v="2014-07-15T08:56:40"/>
    <x v="3"/>
    <n v="7"/>
    <x v="3"/>
    <d v="2014-09-13T08:56:4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d v="2014-11-04T19:59:19"/>
    <x v="3"/>
    <n v="11"/>
    <x v="4"/>
    <d v="2014-12-04T19:59:19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d v="2014-07-17T18:38:22"/>
    <x v="3"/>
    <n v="7"/>
    <x v="3"/>
    <d v="2014-08-19T19:44:0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d v="2016-11-04T06:01:08"/>
    <x v="2"/>
    <n v="11"/>
    <x v="4"/>
    <d v="2016-12-14T07:01:08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d v="2016-01-15T11:20:32"/>
    <x v="2"/>
    <n v="1"/>
    <x v="1"/>
    <d v="2016-02-14T11:20:32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d v="2016-05-06T07:42:12"/>
    <x v="2"/>
    <n v="5"/>
    <x v="5"/>
    <d v="2016-06-05T07:42:12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d v="2016-12-30T13:54:42"/>
    <x v="2"/>
    <n v="12"/>
    <x v="11"/>
    <d v="2017-02-28T13:54:42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d v="2015-09-25T21:10:40"/>
    <x v="0"/>
    <n v="9"/>
    <x v="8"/>
    <d v="2015-11-04T22:10:4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d v="2014-10-28T10:48:27"/>
    <x v="3"/>
    <n v="10"/>
    <x v="9"/>
    <d v="2014-11-30T19:00:00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d v="2014-08-06T15:30:02"/>
    <x v="3"/>
    <n v="8"/>
    <x v="10"/>
    <d v="2014-09-05T15:30:02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d v="2017-01-17T15:17:27"/>
    <x v="1"/>
    <n v="1"/>
    <x v="1"/>
    <d v="2017-02-18T00:59:0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d v="2016-02-08T19:57:56"/>
    <x v="2"/>
    <n v="2"/>
    <x v="2"/>
    <d v="2016-02-22T19:57:56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d v="2012-01-01T10:34:51"/>
    <x v="5"/>
    <n v="1"/>
    <x v="1"/>
    <d v="2012-01-29T10:34:5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d v="2014-06-17T08:43:27"/>
    <x v="3"/>
    <n v="6"/>
    <x v="0"/>
    <d v="2014-08-01T08:43:27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d v="2012-03-09T14:19:38"/>
    <x v="5"/>
    <n v="3"/>
    <x v="7"/>
    <d v="2012-04-08T13:19:38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d v="2015-06-29T14:35:49"/>
    <x v="0"/>
    <n v="6"/>
    <x v="0"/>
    <d v="2015-07-29T22:59:00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d v="2011-05-31T10:19:23"/>
    <x v="6"/>
    <n v="5"/>
    <x v="5"/>
    <d v="2011-06-30T10:19:23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d v="2015-11-13T10:01:52"/>
    <x v="0"/>
    <n v="11"/>
    <x v="4"/>
    <d v="2015-12-13T10:01:52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d v="2013-03-12T20:01:27"/>
    <x v="4"/>
    <n v="3"/>
    <x v="7"/>
    <d v="2013-04-11T20:01:27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d v="2012-12-03T19:29:09"/>
    <x v="5"/>
    <n v="12"/>
    <x v="11"/>
    <d v="2013-01-14T16:20:00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d v="2011-07-07T15:05:57"/>
    <x v="6"/>
    <n v="7"/>
    <x v="3"/>
    <d v="2011-08-21T15:05:57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d v="2012-07-20T23:27:41"/>
    <x v="5"/>
    <n v="7"/>
    <x v="3"/>
    <d v="2012-09-18T23:27:4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d v="2011-11-07T12:53:11"/>
    <x v="6"/>
    <n v="11"/>
    <x v="4"/>
    <d v="2011-12-07T12:53:1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d v="2011-12-02T14:05:47"/>
    <x v="6"/>
    <n v="12"/>
    <x v="11"/>
    <d v="2012-01-22T01:00:00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d v="2013-07-31T05:11:01"/>
    <x v="4"/>
    <n v="7"/>
    <x v="3"/>
    <d v="2013-09-29T05:11:0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d v="2013-11-20T05:04:52"/>
    <x v="4"/>
    <n v="11"/>
    <x v="4"/>
    <d v="2013-12-20T05:04:52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d v="2015-04-07T22:57:00"/>
    <x v="0"/>
    <n v="4"/>
    <x v="6"/>
    <d v="2015-05-09T00:00:00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d v="2014-11-02T19:42:26"/>
    <x v="3"/>
    <n v="11"/>
    <x v="4"/>
    <d v="2014-12-03T19:39:00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d v="2013-11-01T12:37:20"/>
    <x v="4"/>
    <n v="11"/>
    <x v="4"/>
    <d v="2013-11-20T23:59:00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d v="2014-01-28T01:36:27"/>
    <x v="3"/>
    <n v="1"/>
    <x v="1"/>
    <d v="2014-02-14T15:00:00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d v="2014-10-31T09:29:54"/>
    <x v="3"/>
    <n v="10"/>
    <x v="9"/>
    <d v="2014-11-30T23:59:00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d v="2014-07-09T07:03:49"/>
    <x v="3"/>
    <n v="7"/>
    <x v="3"/>
    <d v="2014-08-11T07:03:49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d v="2015-06-06T22:31:22"/>
    <x v="0"/>
    <n v="6"/>
    <x v="0"/>
    <d v="2015-06-20T22:31:22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d v="2013-05-07T10:33:26"/>
    <x v="4"/>
    <n v="5"/>
    <x v="5"/>
    <d v="2013-06-11T10:33: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d v="2014-02-19T17:01:52"/>
    <x v="3"/>
    <n v="2"/>
    <x v="2"/>
    <d v="2014-03-21T16:01:5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d v="2012-03-22T12:01:25"/>
    <x v="5"/>
    <n v="3"/>
    <x v="7"/>
    <d v="2012-04-16T16:00:00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d v="2012-11-13T17:58:23"/>
    <x v="5"/>
    <n v="11"/>
    <x v="4"/>
    <d v="2012-12-13T17:58:23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d v="2013-04-03T08:44:05"/>
    <x v="4"/>
    <n v="4"/>
    <x v="6"/>
    <d v="2013-05-03T08:44:05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d v="2012-09-04T20:01:49"/>
    <x v="5"/>
    <n v="9"/>
    <x v="8"/>
    <d v="2012-09-22T22:59:00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d v="2014-12-15T08:10:19"/>
    <x v="3"/>
    <n v="12"/>
    <x v="11"/>
    <d v="2015-01-15T05:54:00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d v="2014-07-11T15:19:26"/>
    <x v="3"/>
    <n v="7"/>
    <x v="3"/>
    <d v="2014-08-10T15:19:26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d v="2016-12-29T17:35:30"/>
    <x v="2"/>
    <n v="12"/>
    <x v="11"/>
    <d v="2017-01-28T17:35:30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d v="2013-01-25T16:04:32"/>
    <x v="4"/>
    <n v="1"/>
    <x v="1"/>
    <d v="2013-02-24T16:04:32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d v="2011-06-19T10:07:55"/>
    <x v="6"/>
    <n v="6"/>
    <x v="0"/>
    <d v="2011-08-04T10:07:5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d v="2016-09-26T05:06:57"/>
    <x v="2"/>
    <n v="9"/>
    <x v="8"/>
    <d v="2016-10-16T06:00:00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d v="2015-01-15T09:09:51"/>
    <x v="0"/>
    <n v="1"/>
    <x v="1"/>
    <d v="2015-02-14T09:09:5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d v="2012-12-06T12:58:41"/>
    <x v="5"/>
    <n v="12"/>
    <x v="11"/>
    <d v="2013-01-05T12:58:4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d v="2013-04-19T09:31:17"/>
    <x v="4"/>
    <n v="4"/>
    <x v="6"/>
    <d v="2013-05-19T19:41:00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d v="2011-02-16T13:24:19"/>
    <x v="6"/>
    <n v="2"/>
    <x v="2"/>
    <d v="2011-04-18T12:24:19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d v="2012-11-21T20:18:34"/>
    <x v="5"/>
    <n v="11"/>
    <x v="4"/>
    <d v="2012-12-05T20:18:34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d v="2010-09-08T15:04:28"/>
    <x v="7"/>
    <n v="9"/>
    <x v="8"/>
    <d v="2010-10-08T15:04:28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d v="2014-05-30T02:55:39"/>
    <x v="3"/>
    <n v="5"/>
    <x v="5"/>
    <d v="2014-07-09T02:55:39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d v="2016-10-27T13:20:13"/>
    <x v="2"/>
    <n v="10"/>
    <x v="9"/>
    <d v="2016-11-26T14:20:13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d v="2014-01-03T13:02:06"/>
    <x v="3"/>
    <n v="1"/>
    <x v="1"/>
    <d v="2014-02-02T13:02:06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d v="2016-11-16T15:36:10"/>
    <x v="2"/>
    <n v="11"/>
    <x v="4"/>
    <d v="2016-12-04T01:00:0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d v="2013-07-16T05:43:28"/>
    <x v="4"/>
    <n v="7"/>
    <x v="3"/>
    <d v="2013-08-15T05:43:28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d v="2015-08-10T23:09:21"/>
    <x v="0"/>
    <n v="8"/>
    <x v="10"/>
    <d v="2015-09-09T23:09:21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d v="2014-09-19T08:01:24"/>
    <x v="3"/>
    <n v="9"/>
    <x v="8"/>
    <d v="2014-10-19T08:01:24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d v="2015-01-17T13:48:03"/>
    <x v="0"/>
    <n v="1"/>
    <x v="1"/>
    <d v="2015-02-16T13:48:03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d v="2015-04-20T22:26:50"/>
    <x v="0"/>
    <n v="4"/>
    <x v="6"/>
    <d v="2015-05-20T22:26:5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d v="2013-11-15T23:58:10"/>
    <x v="4"/>
    <n v="11"/>
    <x v="4"/>
    <d v="2013-12-15T23:58:1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d v="2013-11-26T18:54:54"/>
    <x v="4"/>
    <n v="11"/>
    <x v="4"/>
    <d v="2013-12-26T18:54:5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d v="2013-01-15T18:59:29"/>
    <x v="4"/>
    <n v="1"/>
    <x v="1"/>
    <d v="2013-02-24T18:59:29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d v="2015-12-11T14:46:42"/>
    <x v="0"/>
    <n v="12"/>
    <x v="11"/>
    <d v="2016-01-30T14:46:4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d v="2009-09-11T20:21:59"/>
    <x v="8"/>
    <n v="9"/>
    <x v="8"/>
    <d v="2009-10-31T22:59:0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d v="2015-04-06T12:39:45"/>
    <x v="0"/>
    <n v="4"/>
    <x v="6"/>
    <d v="2015-05-10T18:01:0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d v="2014-01-24T13:43:38"/>
    <x v="3"/>
    <n v="1"/>
    <x v="1"/>
    <d v="2014-02-23T13:43:38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d v="2011-11-15T20:26:35"/>
    <x v="6"/>
    <n v="11"/>
    <x v="4"/>
    <d v="2011-12-15T20:26:35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d v="2015-09-03T11:27:25"/>
    <x v="0"/>
    <n v="9"/>
    <x v="8"/>
    <d v="2015-10-11T00:00:0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d v="2013-07-01T18:32:57"/>
    <x v="4"/>
    <n v="7"/>
    <x v="3"/>
    <d v="2013-07-31T18:32:5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d v="2014-03-31T11:51:20"/>
    <x v="3"/>
    <n v="3"/>
    <x v="7"/>
    <d v="2014-04-30T11:51:2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d v="2010-09-15T11:25:05"/>
    <x v="7"/>
    <n v="9"/>
    <x v="8"/>
    <d v="2010-10-14T23:00:0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d v="2011-04-03T11:10:25"/>
    <x v="6"/>
    <n v="4"/>
    <x v="6"/>
    <d v="2011-05-03T11:10:25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d v="2013-05-08T19:01:14"/>
    <x v="4"/>
    <n v="5"/>
    <x v="5"/>
    <d v="2013-06-07T19:01:14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d v="2012-07-26T13:11:42"/>
    <x v="5"/>
    <n v="7"/>
    <x v="3"/>
    <d v="2012-08-25T13:11:42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d v="2012-03-19T13:34:09"/>
    <x v="5"/>
    <n v="3"/>
    <x v="7"/>
    <d v="2012-04-27T17:00:00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d v="2014-02-04T22:35:19"/>
    <x v="3"/>
    <n v="2"/>
    <x v="2"/>
    <d v="2014-03-16T21:35:1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d v="2013-01-29T09:15:15"/>
    <x v="4"/>
    <n v="1"/>
    <x v="1"/>
    <d v="2013-02-28T09:15:15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d v="2012-03-14T20:20:34"/>
    <x v="5"/>
    <n v="3"/>
    <x v="7"/>
    <d v="2012-05-11T10:47:00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d v="2013-10-02T10:03:46"/>
    <x v="4"/>
    <n v="10"/>
    <x v="9"/>
    <d v="2013-11-01T10:03:4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d v="2012-05-29T19:09:48"/>
    <x v="5"/>
    <n v="5"/>
    <x v="5"/>
    <d v="2012-07-06T22:59:00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d v="2013-01-02T23:28:00"/>
    <x v="4"/>
    <n v="1"/>
    <x v="1"/>
    <d v="2013-01-21T02:59:00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d v="2013-01-01T20:08:59"/>
    <x v="4"/>
    <n v="1"/>
    <x v="1"/>
    <d v="2013-01-31T20:08:5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d v="2013-10-10T13:44:06"/>
    <x v="4"/>
    <n v="10"/>
    <x v="9"/>
    <d v="2013-11-13T00:59:00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d v="2013-10-08T15:58:03"/>
    <x v="4"/>
    <n v="10"/>
    <x v="9"/>
    <d v="2013-11-07T16:58:03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d v="2013-06-17T12:47:24"/>
    <x v="4"/>
    <n v="6"/>
    <x v="0"/>
    <d v="2013-07-02T23:59:00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d v="2011-07-11T21:45:37"/>
    <x v="6"/>
    <n v="7"/>
    <x v="3"/>
    <d v="2011-09-05T12:06:00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d v="2012-02-24T09:42:46"/>
    <x v="5"/>
    <n v="2"/>
    <x v="2"/>
    <d v="2012-04-06T23:59:00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d v="2013-08-16T16:11:25"/>
    <x v="4"/>
    <n v="8"/>
    <x v="10"/>
    <d v="2013-09-15T16:10:00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d v="2012-03-28T18:51:28"/>
    <x v="5"/>
    <n v="3"/>
    <x v="7"/>
    <d v="2012-04-28T23:00:00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d v="2014-08-31T09:09:47"/>
    <x v="3"/>
    <n v="8"/>
    <x v="10"/>
    <d v="2014-09-30T09:09:47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d v="2012-03-28T11:00:46"/>
    <x v="5"/>
    <n v="3"/>
    <x v="7"/>
    <d v="2012-04-27T11:00:46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d v="2014-08-12T05:24:14"/>
    <x v="3"/>
    <n v="8"/>
    <x v="10"/>
    <d v="2014-09-11T05:24:14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d v="2011-06-01T14:05:20"/>
    <x v="6"/>
    <n v="6"/>
    <x v="0"/>
    <d v="2011-07-01T14:05:20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d v="2012-08-01T19:32:04"/>
    <x v="5"/>
    <n v="8"/>
    <x v="10"/>
    <d v="2012-09-16T23:05:00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d v="2011-05-02T17:47:58"/>
    <x v="6"/>
    <n v="5"/>
    <x v="5"/>
    <d v="2011-05-28T20:00:00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d v="2011-07-05T21:32:06"/>
    <x v="6"/>
    <n v="7"/>
    <x v="3"/>
    <d v="2011-07-22T22:59: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d v="2011-05-27T14:45:12"/>
    <x v="6"/>
    <n v="5"/>
    <x v="5"/>
    <d v="2011-07-16T18:00:00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d v="2011-08-08T11:35:39"/>
    <x v="6"/>
    <n v="8"/>
    <x v="10"/>
    <d v="2011-09-07T11:35:39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d v="2017-01-24T10:05:11"/>
    <x v="1"/>
    <n v="1"/>
    <x v="1"/>
    <d v="2017-02-28T21:00:00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d v="2014-11-18T21:24:46"/>
    <x v="3"/>
    <n v="11"/>
    <x v="4"/>
    <d v="2014-12-21T23:59: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d v="2013-12-20T15:00:30"/>
    <x v="4"/>
    <n v="12"/>
    <x v="11"/>
    <d v="2014-01-19T15:00:30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d v="2012-08-01T20:21:02"/>
    <x v="5"/>
    <n v="8"/>
    <x v="10"/>
    <d v="2012-08-31T20:21:02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d v="2013-06-18T10:26:42"/>
    <x v="4"/>
    <n v="6"/>
    <x v="0"/>
    <d v="2013-07-10T11:52:00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d v="2013-01-07T19:25:52"/>
    <x v="4"/>
    <n v="1"/>
    <x v="1"/>
    <d v="2013-03-01T08:58:00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d v="2012-06-20T18:02:45"/>
    <x v="5"/>
    <n v="6"/>
    <x v="0"/>
    <d v="2012-07-20T18:02:45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d v="2011-05-16T12:50:01"/>
    <x v="6"/>
    <n v="5"/>
    <x v="5"/>
    <d v="2011-05-31T13:04:00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d v="2014-10-02T17:01:43"/>
    <x v="3"/>
    <n v="10"/>
    <x v="9"/>
    <d v="2014-11-01T17:01:43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d v="2013-03-08T15:54:03"/>
    <x v="4"/>
    <n v="3"/>
    <x v="7"/>
    <d v="2013-04-09T01:30:00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d v="2012-01-17T09:23:31"/>
    <x v="5"/>
    <n v="1"/>
    <x v="1"/>
    <d v="2012-03-10T23:59:00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d v="2012-07-30T16:11:21"/>
    <x v="5"/>
    <n v="7"/>
    <x v="3"/>
    <d v="2012-08-07T12:01:00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d v="2013-12-11T18:57:34"/>
    <x v="4"/>
    <n v="12"/>
    <x v="11"/>
    <d v="2013-12-20T23:44:00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d v="2014-05-09T15:12:22"/>
    <x v="3"/>
    <n v="5"/>
    <x v="5"/>
    <d v="2014-06-09T00:00:00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d v="2015-03-30T17:07:45"/>
    <x v="0"/>
    <n v="3"/>
    <x v="7"/>
    <d v="2015-05-03T23:01: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d v="2012-09-05T17:44:10"/>
    <x v="5"/>
    <n v="9"/>
    <x v="8"/>
    <d v="2012-10-05T17:44:10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d v="2015-02-20T18:20:52"/>
    <x v="0"/>
    <n v="2"/>
    <x v="2"/>
    <d v="2015-03-22T17:20:52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d v="2010-03-13T00:48:38"/>
    <x v="7"/>
    <n v="3"/>
    <x v="7"/>
    <d v="2010-04-18T01:59:00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d v="2012-10-04T02:21:24"/>
    <x v="5"/>
    <n v="10"/>
    <x v="9"/>
    <d v="2012-10-29T02:21:24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d v="2012-03-04T19:55:30"/>
    <x v="5"/>
    <n v="3"/>
    <x v="7"/>
    <d v="2012-03-25T18:55:30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d v="2012-01-19T06:21:47"/>
    <x v="5"/>
    <n v="1"/>
    <x v="1"/>
    <d v="2012-02-14T14:49:00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d v="2012-06-12T20:13:02"/>
    <x v="5"/>
    <n v="6"/>
    <x v="0"/>
    <d v="2012-06-25T11:24:00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d v="2016-05-14T14:14:00"/>
    <x v="2"/>
    <n v="5"/>
    <x v="5"/>
    <d v="2016-07-13T14:14:00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d v="2013-02-20T07:37:05"/>
    <x v="4"/>
    <n v="2"/>
    <x v="2"/>
    <d v="2013-03-22T06:37:05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d v="2012-03-28T10:31:34"/>
    <x v="5"/>
    <n v="3"/>
    <x v="7"/>
    <d v="2012-04-27T10:31: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d v="2011-11-22T11:12:15"/>
    <x v="6"/>
    <n v="11"/>
    <x v="4"/>
    <d v="2012-01-21T03:13:00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d v="2014-03-20T16:04:35"/>
    <x v="3"/>
    <n v="3"/>
    <x v="7"/>
    <d v="2014-04-19T16:04:35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d v="2013-05-28T14:44:52"/>
    <x v="4"/>
    <n v="5"/>
    <x v="5"/>
    <d v="2013-06-30T22:59:00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d v="2012-04-06T05:59:18"/>
    <x v="5"/>
    <n v="4"/>
    <x v="6"/>
    <d v="2012-05-18T22:00:00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d v="2013-09-06T20:21:58"/>
    <x v="4"/>
    <n v="9"/>
    <x v="8"/>
    <d v="2013-10-06T20:21:58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d v="2014-04-01T18:57:42"/>
    <x v="3"/>
    <n v="4"/>
    <x v="6"/>
    <d v="2014-05-01T18:57:42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d v="2011-12-18T16:33:05"/>
    <x v="6"/>
    <n v="12"/>
    <x v="11"/>
    <d v="2012-01-17T16:33:05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d v="2012-08-23T13:19:16"/>
    <x v="5"/>
    <n v="8"/>
    <x v="10"/>
    <d v="2012-09-22T13:19:1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d v="2016-08-25T00:26:27"/>
    <x v="2"/>
    <n v="8"/>
    <x v="10"/>
    <d v="2016-09-24T00:26:27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d v="2014-10-11T15:07:43"/>
    <x v="3"/>
    <n v="10"/>
    <x v="9"/>
    <d v="2014-11-10T16:07:43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d v="2013-09-09T09:13:03"/>
    <x v="4"/>
    <n v="9"/>
    <x v="8"/>
    <d v="2013-10-13T22:59:00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d v="2016-11-21T01:11:20"/>
    <x v="2"/>
    <n v="11"/>
    <x v="4"/>
    <d v="2016-12-08T03:00:00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d v="2014-09-23T11:25:52"/>
    <x v="3"/>
    <n v="9"/>
    <x v="8"/>
    <d v="2014-10-31T23:59:00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d v="2016-07-26T23:56:36"/>
    <x v="2"/>
    <n v="7"/>
    <x v="3"/>
    <d v="2016-09-04T22:59:00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d v="2014-02-24T04:24:15"/>
    <x v="3"/>
    <n v="2"/>
    <x v="2"/>
    <d v="2014-03-10T09:00:00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d v="2015-06-10T14:09:36"/>
    <x v="0"/>
    <n v="6"/>
    <x v="0"/>
    <d v="2015-07-10T14:09:36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d v="2015-03-15T14:00:33"/>
    <x v="0"/>
    <n v="3"/>
    <x v="7"/>
    <d v="2015-04-14T14:00:33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d v="2015-02-15T22:34:24"/>
    <x v="0"/>
    <n v="2"/>
    <x v="2"/>
    <d v="2015-03-15T21:34:24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d v="2016-03-23T14:51:57"/>
    <x v="2"/>
    <n v="3"/>
    <x v="7"/>
    <d v="2016-04-24T23:59:00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d v="2016-06-01T16:07:33"/>
    <x v="2"/>
    <n v="6"/>
    <x v="0"/>
    <d v="2016-07-31T14:45:00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d v="2016-10-13T14:19:55"/>
    <x v="2"/>
    <n v="10"/>
    <x v="9"/>
    <d v="2016-10-24T16:00:00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d v="2015-01-17T14:58:29"/>
    <x v="0"/>
    <n v="1"/>
    <x v="1"/>
    <d v="2015-02-16T14:58:29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d v="2016-11-28T00:05:46"/>
    <x v="2"/>
    <n v="11"/>
    <x v="4"/>
    <d v="2016-12-28T00:05:46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d v="2016-06-23T22:00:17"/>
    <x v="2"/>
    <n v="6"/>
    <x v="0"/>
    <d v="2016-07-23T22:00:1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d v="2016-08-27T02:29:16"/>
    <x v="2"/>
    <n v="8"/>
    <x v="10"/>
    <d v="2016-10-25T14:00:00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d v="2015-10-14T08:57:11"/>
    <x v="0"/>
    <n v="10"/>
    <x v="9"/>
    <d v="2015-11-25T09:57:1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d v="2015-03-16T12:53:38"/>
    <x v="0"/>
    <n v="3"/>
    <x v="7"/>
    <d v="2015-04-15T17:59:00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d v="2015-05-04T14:41:08"/>
    <x v="0"/>
    <n v="5"/>
    <x v="5"/>
    <d v="2015-06-03T19:00:00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d v="2013-10-23T06:35:13"/>
    <x v="4"/>
    <n v="10"/>
    <x v="9"/>
    <d v="2013-11-22T07:35:13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d v="2016-08-17T18:10:04"/>
    <x v="2"/>
    <n v="8"/>
    <x v="10"/>
    <d v="2016-09-16T18:10:04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d v="2013-10-12T08:19:08"/>
    <x v="4"/>
    <n v="10"/>
    <x v="9"/>
    <d v="2013-11-11T09:19:08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d v="2012-01-12T21:49:26"/>
    <x v="5"/>
    <n v="1"/>
    <x v="1"/>
    <d v="2012-02-11T21:49:26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d v="2013-09-23T21:33:58"/>
    <x v="4"/>
    <n v="9"/>
    <x v="8"/>
    <d v="2013-10-16T04:59:0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d v="2012-11-17T13:33:17"/>
    <x v="5"/>
    <n v="11"/>
    <x v="4"/>
    <d v="2013-01-16T13:33:17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d v="2015-01-21T10:18:38"/>
    <x v="0"/>
    <n v="1"/>
    <x v="1"/>
    <d v="2015-02-28T10:10:0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d v="2009-10-01T21:31:46"/>
    <x v="8"/>
    <n v="10"/>
    <x v="9"/>
    <d v="2009-11-30T23:59:0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d v="2013-12-07T19:39:58"/>
    <x v="4"/>
    <n v="12"/>
    <x v="11"/>
    <d v="2014-01-06T19:39:58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d v="2013-03-09T15:17:37"/>
    <x v="4"/>
    <n v="3"/>
    <x v="7"/>
    <d v="2013-04-08T14:17:37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d v="2013-08-01T19:32:03"/>
    <x v="4"/>
    <n v="8"/>
    <x v="10"/>
    <d v="2013-08-31T19:32:0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d v="2013-10-30T08:28:15"/>
    <x v="4"/>
    <n v="10"/>
    <x v="9"/>
    <d v="2013-11-29T09:28:15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d v="2011-01-24T14:48:47"/>
    <x v="6"/>
    <n v="1"/>
    <x v="1"/>
    <d v="2011-03-10T14:48:47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d v="2012-10-01T23:00:40"/>
    <x v="5"/>
    <n v="10"/>
    <x v="9"/>
    <d v="2012-11-11T00:00:4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d v="2013-04-04T09:00:34"/>
    <x v="4"/>
    <n v="4"/>
    <x v="6"/>
    <d v="2013-05-04T09:00:34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d v="2015-09-01T12:22:11"/>
    <x v="0"/>
    <n v="9"/>
    <x v="8"/>
    <d v="2015-09-21T12:22:11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d v="2013-01-02T06:55:27"/>
    <x v="4"/>
    <n v="1"/>
    <x v="1"/>
    <d v="2013-02-04T06:55:27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d v="2013-11-19T13:56:00"/>
    <x v="4"/>
    <n v="11"/>
    <x v="4"/>
    <d v="2013-12-19T13:56:0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d v="2010-11-23T00:35:24"/>
    <x v="7"/>
    <n v="11"/>
    <x v="4"/>
    <d v="2010-12-23T00:35:24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d v="2012-05-08T14:55:05"/>
    <x v="5"/>
    <n v="5"/>
    <x v="5"/>
    <d v="2012-05-29T14:55:05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d v="2012-09-27T02:42:18"/>
    <x v="5"/>
    <n v="9"/>
    <x v="8"/>
    <d v="2012-10-30T02:42:18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d v="2011-11-30T01:01:26"/>
    <x v="6"/>
    <n v="11"/>
    <x v="4"/>
    <d v="2012-01-14T01:01:26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d v="2011-08-04T15:39:10"/>
    <x v="6"/>
    <n v="8"/>
    <x v="10"/>
    <d v="2011-09-06T15:39:1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d v="2016-01-02T17:27:15"/>
    <x v="2"/>
    <n v="1"/>
    <x v="1"/>
    <d v="2016-03-02T17:27:15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d v="2012-03-13T14:15:46"/>
    <x v="5"/>
    <n v="3"/>
    <x v="7"/>
    <d v="2012-05-11T21:31:0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d v="2016-12-09T17:35:11"/>
    <x v="2"/>
    <n v="12"/>
    <x v="11"/>
    <d v="2016-12-30T17:35:11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d v="2016-08-21T15:53:33"/>
    <x v="2"/>
    <n v="8"/>
    <x v="10"/>
    <d v="2016-09-15T15:53:33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d v="2012-04-27T18:00:55"/>
    <x v="5"/>
    <n v="4"/>
    <x v="6"/>
    <d v="2012-05-27T18:00:55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d v="2011-07-27T13:04:45"/>
    <x v="6"/>
    <n v="7"/>
    <x v="3"/>
    <d v="2011-09-01T01:00:0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d v="2014-09-05T13:49:03"/>
    <x v="3"/>
    <n v="9"/>
    <x v="8"/>
    <d v="2014-10-05T13:49:03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d v="2013-10-22T11:46:19"/>
    <x v="4"/>
    <n v="10"/>
    <x v="9"/>
    <d v="2013-11-21T12:46:19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d v="2014-07-21T19:45:30"/>
    <x v="3"/>
    <n v="7"/>
    <x v="3"/>
    <d v="2014-08-20T19:45:3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d v="2010-05-05T23:48:03"/>
    <x v="7"/>
    <n v="5"/>
    <x v="5"/>
    <d v="2010-07-31T23:00:0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d v="2015-03-02T16:32:43"/>
    <x v="0"/>
    <n v="3"/>
    <x v="7"/>
    <d v="2015-04-01T15:32:43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d v="2016-05-06T18:33:30"/>
    <x v="2"/>
    <n v="5"/>
    <x v="5"/>
    <d v="2016-06-05T18:33:3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d v="2010-09-09T22:03:49"/>
    <x v="7"/>
    <n v="9"/>
    <x v="8"/>
    <d v="2010-10-24T22:03:49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d v="2015-08-02T15:57:06"/>
    <x v="0"/>
    <n v="8"/>
    <x v="10"/>
    <d v="2015-08-27T23:00:0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d v="2012-10-29T11:31:48"/>
    <x v="5"/>
    <n v="10"/>
    <x v="9"/>
    <d v="2012-11-28T12:31:48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d v="2011-12-01T13:11:50"/>
    <x v="6"/>
    <n v="12"/>
    <x v="11"/>
    <d v="2012-01-15T13:11:5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d v="2011-04-12T21:22:42"/>
    <x v="6"/>
    <n v="4"/>
    <x v="6"/>
    <d v="2011-05-27T21:22:42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d v="2016-02-29T15:23:22"/>
    <x v="2"/>
    <n v="2"/>
    <x v="2"/>
    <d v="2016-03-30T14:23:2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d v="2010-04-23T14:28:34"/>
    <x v="7"/>
    <n v="4"/>
    <x v="6"/>
    <d v="2010-06-08T14:11:0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d v="2014-07-09T18:10:22"/>
    <x v="3"/>
    <n v="7"/>
    <x v="3"/>
    <d v="2014-08-30T10:30:0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d v="2012-08-28T14:06:20"/>
    <x v="5"/>
    <n v="8"/>
    <x v="10"/>
    <d v="2012-09-22T21:25:0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d v="2015-12-03T20:55:37"/>
    <x v="0"/>
    <n v="12"/>
    <x v="11"/>
    <d v="2016-01-02T20:55:37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d v="2010-11-25T00:45:26"/>
    <x v="7"/>
    <n v="11"/>
    <x v="4"/>
    <d v="2011-01-24T00:45:26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d v="2014-02-10T23:33:10"/>
    <x v="3"/>
    <n v="2"/>
    <x v="2"/>
    <d v="2014-03-12T22:33:1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d v="2011-08-11T23:37:03"/>
    <x v="6"/>
    <n v="8"/>
    <x v="10"/>
    <d v="2011-09-10T23:37:03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d v="2010-06-11T14:14:15"/>
    <x v="7"/>
    <n v="6"/>
    <x v="0"/>
    <d v="2010-07-26T23:59:0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d v="2012-06-21T11:34:00"/>
    <x v="5"/>
    <n v="6"/>
    <x v="0"/>
    <d v="2012-07-22T23:00:0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d v="2017-01-02T08:05:19"/>
    <x v="1"/>
    <n v="1"/>
    <x v="1"/>
    <d v="2017-03-03T08:05:19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d v="2014-01-02T19:07:25"/>
    <x v="3"/>
    <n v="1"/>
    <x v="1"/>
    <d v="2014-01-23T19:07:25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d v="2012-10-11T21:37:27"/>
    <x v="5"/>
    <n v="10"/>
    <x v="9"/>
    <d v="2012-12-10T22:37:27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d v="2012-04-04T22:20:19"/>
    <x v="5"/>
    <n v="4"/>
    <x v="6"/>
    <d v="2012-05-04T22:20:19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d v="2012-07-26T13:19:07"/>
    <x v="5"/>
    <n v="7"/>
    <x v="3"/>
    <d v="2012-08-25T13:19:07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d v="2012-01-29T11:18:34"/>
    <x v="5"/>
    <n v="1"/>
    <x v="1"/>
    <d v="2012-02-29T23:59:0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d v="2010-09-13T15:28:54"/>
    <x v="7"/>
    <n v="9"/>
    <x v="8"/>
    <d v="2010-10-22T00:00:0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d v="2014-06-12T17:38:50"/>
    <x v="3"/>
    <n v="6"/>
    <x v="0"/>
    <d v="2014-07-13T21:30:0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d v="2014-11-01T16:59:21"/>
    <x v="3"/>
    <n v="11"/>
    <x v="4"/>
    <d v="2014-12-01T17:59:21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d v="2012-11-14T10:24:05"/>
    <x v="5"/>
    <n v="11"/>
    <x v="4"/>
    <d v="2012-12-19T10:24:0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d v="2013-10-15T11:07:02"/>
    <x v="4"/>
    <n v="10"/>
    <x v="9"/>
    <d v="2013-11-14T12:07:02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d v="2011-10-30T23:06:16"/>
    <x v="6"/>
    <n v="10"/>
    <x v="9"/>
    <d v="2011-12-12T00:06:16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d v="2014-08-27T07:43:13"/>
    <x v="3"/>
    <n v="8"/>
    <x v="10"/>
    <d v="2014-10-01T07:43:13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d v="2014-10-22T18:02:03"/>
    <x v="3"/>
    <n v="10"/>
    <x v="9"/>
    <d v="2014-11-21T19:02:03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d v="2013-01-14T17:37:49"/>
    <x v="4"/>
    <n v="1"/>
    <x v="1"/>
    <d v="2013-02-13T17:37:4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d v="2013-10-28T16:08:31"/>
    <x v="4"/>
    <n v="10"/>
    <x v="9"/>
    <d v="2013-11-27T17:08:31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d v="2010-06-08T19:28:50"/>
    <x v="7"/>
    <n v="6"/>
    <x v="0"/>
    <d v="2010-07-08T17:40:0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d v="2012-04-14T14:44:55"/>
    <x v="5"/>
    <n v="4"/>
    <x v="6"/>
    <d v="2012-05-14T14:44:55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d v="2012-09-28T15:41:53"/>
    <x v="5"/>
    <n v="9"/>
    <x v="8"/>
    <d v="2012-11-17T19:00:0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d v="2012-03-10T00:42:49"/>
    <x v="5"/>
    <n v="3"/>
    <x v="7"/>
    <d v="2012-04-08T23:42:49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d v="2010-05-14T16:58:26"/>
    <x v="7"/>
    <n v="5"/>
    <x v="5"/>
    <d v="2010-06-25T16:32:0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d v="2014-02-10T03:38:22"/>
    <x v="3"/>
    <n v="2"/>
    <x v="2"/>
    <d v="2014-03-16T17:00:0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d v="2013-02-05T18:15:45"/>
    <x v="4"/>
    <n v="2"/>
    <x v="2"/>
    <d v="2013-03-22T17:15:45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d v="2014-03-12T23:03:29"/>
    <x v="3"/>
    <n v="3"/>
    <x v="7"/>
    <d v="2014-05-11T23:03:29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d v="2014-04-04T12:41:24"/>
    <x v="3"/>
    <n v="4"/>
    <x v="6"/>
    <d v="2014-05-04T01:00:0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d v="2015-12-30T03:00:29"/>
    <x v="0"/>
    <n v="12"/>
    <x v="11"/>
    <d v="2016-01-29T03:00:29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d v="2011-12-05T19:34:49"/>
    <x v="6"/>
    <n v="12"/>
    <x v="11"/>
    <d v="2012-01-18T15:00:0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d v="2013-10-04T14:09:17"/>
    <x v="4"/>
    <n v="10"/>
    <x v="9"/>
    <d v="2013-11-03T15:09:17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d v="2012-08-03T06:30:48"/>
    <x v="5"/>
    <n v="8"/>
    <x v="10"/>
    <d v="2012-09-02T06:30:48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d v="2013-05-22T13:18:58"/>
    <x v="4"/>
    <n v="5"/>
    <x v="5"/>
    <d v="2013-06-30T14:58:0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d v="2015-06-26T19:12:06"/>
    <x v="0"/>
    <n v="6"/>
    <x v="0"/>
    <d v="2015-08-10T19:12:06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d v="2017-01-10T21:19:05"/>
    <x v="1"/>
    <n v="1"/>
    <x v="1"/>
    <d v="2017-02-09T21:19:05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d v="2016-01-13T15:14:20"/>
    <x v="2"/>
    <n v="1"/>
    <x v="1"/>
    <d v="2016-02-18T15:14:2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d v="2016-10-30T11:01:45"/>
    <x v="2"/>
    <n v="10"/>
    <x v="9"/>
    <d v="2016-11-29T12:01:45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d v="2016-03-15T09:00:50"/>
    <x v="2"/>
    <n v="3"/>
    <x v="7"/>
    <d v="2016-04-18T09:00:0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d v="2016-12-28T15:57:06"/>
    <x v="2"/>
    <n v="12"/>
    <x v="11"/>
    <d v="2017-02-18T18:59:0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d v="2016-08-10T13:00:48"/>
    <x v="2"/>
    <n v="8"/>
    <x v="10"/>
    <d v="2016-09-09T13:00:48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d v="2016-05-01T13:45:06"/>
    <x v="2"/>
    <n v="5"/>
    <x v="5"/>
    <d v="2016-06-30T13:45:06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d v="2016-02-11T14:52:44"/>
    <x v="2"/>
    <n v="2"/>
    <x v="2"/>
    <d v="2016-03-12T14:52:44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d v="2015-12-22T20:02:56"/>
    <x v="0"/>
    <n v="12"/>
    <x v="11"/>
    <d v="2016-02-20T20:02:56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d v="2015-12-18T13:01:01"/>
    <x v="0"/>
    <n v="12"/>
    <x v="11"/>
    <d v="2016-01-17T13:01:01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d v="2016-04-20T10:41:12"/>
    <x v="2"/>
    <n v="4"/>
    <x v="6"/>
    <d v="2016-06-04T10:41:12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d v="2016-10-19T09:43:32"/>
    <x v="2"/>
    <n v="10"/>
    <x v="9"/>
    <d v="2016-11-18T10:43:32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d v="2014-12-25T22:56:39"/>
    <x v="3"/>
    <n v="12"/>
    <x v="11"/>
    <d v="2015-01-24T22:56:39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d v="2015-07-09T15:00:39"/>
    <x v="0"/>
    <n v="7"/>
    <x v="3"/>
    <d v="2015-08-20T15:00:39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d v="2016-08-04T02:05:00"/>
    <x v="2"/>
    <n v="8"/>
    <x v="10"/>
    <d v="2016-09-13T02:05:0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d v="2015-02-25T16:55:59"/>
    <x v="0"/>
    <n v="2"/>
    <x v="2"/>
    <d v="2015-04-26T15:55:59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d v="2016-10-17T08:15:33"/>
    <x v="2"/>
    <n v="10"/>
    <x v="9"/>
    <d v="2016-11-17T09:15:33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d v="2015-03-19T14:16:03"/>
    <x v="0"/>
    <n v="3"/>
    <x v="7"/>
    <d v="2015-04-09T23:59:0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d v="2014-12-19T23:11:05"/>
    <x v="3"/>
    <n v="12"/>
    <x v="11"/>
    <d v="2015-01-18T23:11:05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d v="2017-01-31T10:02:35"/>
    <x v="1"/>
    <n v="1"/>
    <x v="1"/>
    <d v="2017-03-14T09:02:35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d v="2017-01-05T11:38:55"/>
    <x v="1"/>
    <n v="1"/>
    <x v="1"/>
    <d v="2017-02-20T14:00:0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d v="2016-01-04T12:05:53"/>
    <x v="2"/>
    <n v="1"/>
    <x v="1"/>
    <d v="2016-02-11T12:05:53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d v="2016-09-12T10:15:19"/>
    <x v="2"/>
    <n v="9"/>
    <x v="8"/>
    <d v="2016-10-17T10:15:19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d v="2015-07-23T10:05:19"/>
    <x v="0"/>
    <n v="7"/>
    <x v="3"/>
    <d v="2015-09-01T10:05:19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d v="2016-09-23T19:24:06"/>
    <x v="2"/>
    <n v="9"/>
    <x v="8"/>
    <d v="2016-10-25T22:59:0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d v="2016-09-06T10:15:32"/>
    <x v="2"/>
    <n v="9"/>
    <x v="8"/>
    <d v="2016-10-06T10:15:32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d v="2016-02-22T01:06:14"/>
    <x v="2"/>
    <n v="2"/>
    <x v="2"/>
    <d v="2016-04-22T00:06:14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d v="2014-07-16T15:20:34"/>
    <x v="3"/>
    <n v="7"/>
    <x v="3"/>
    <d v="2014-08-15T15:20:34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d v="2017-01-07T02:16:47"/>
    <x v="1"/>
    <n v="1"/>
    <x v="1"/>
    <d v="2017-02-09T02:16:4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d v="2016-12-17T00:17:33"/>
    <x v="2"/>
    <n v="12"/>
    <x v="11"/>
    <d v="2017-01-22T23:59:0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d v="2015-04-17T12:01:00"/>
    <x v="0"/>
    <n v="4"/>
    <x v="6"/>
    <d v="2015-06-01T12:01:0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d v="2014-08-05T15:46:38"/>
    <x v="3"/>
    <n v="8"/>
    <x v="10"/>
    <d v="2014-09-04T01:59:0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d v="2015-09-09T19:21:33"/>
    <x v="0"/>
    <n v="9"/>
    <x v="8"/>
    <d v="2015-11-08T20:21:33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d v="2016-02-24T12:59:16"/>
    <x v="2"/>
    <n v="2"/>
    <x v="2"/>
    <d v="2016-03-25T11:59:16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d v="2016-04-29T11:43:05"/>
    <x v="2"/>
    <n v="4"/>
    <x v="6"/>
    <d v="2016-06-28T11:43:05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d v="2015-06-29T20:24:57"/>
    <x v="0"/>
    <n v="6"/>
    <x v="0"/>
    <d v="2015-08-13T20:24:57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d v="2016-01-22T17:36:37"/>
    <x v="2"/>
    <n v="1"/>
    <x v="1"/>
    <d v="2016-02-21T17:36:3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d v="2016-01-26T02:25:01"/>
    <x v="2"/>
    <n v="1"/>
    <x v="1"/>
    <d v="2016-02-25T02:25:0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d v="2016-05-16T05:00:28"/>
    <x v="2"/>
    <n v="5"/>
    <x v="5"/>
    <d v="2016-06-20T13:59:0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d v="2014-10-16T16:42:02"/>
    <x v="3"/>
    <n v="10"/>
    <x v="9"/>
    <d v="2014-11-30T17:42:02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d v="2014-07-10T17:43:42"/>
    <x v="3"/>
    <n v="7"/>
    <x v="3"/>
    <d v="2014-08-09T17:43:4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d v="2016-09-02T13:04:46"/>
    <x v="2"/>
    <n v="9"/>
    <x v="8"/>
    <d v="2016-10-02T13:04:46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d v="2016-07-23T11:01:25"/>
    <x v="2"/>
    <n v="7"/>
    <x v="3"/>
    <d v="2016-08-23T15:54:0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d v="2015-02-25T21:46:48"/>
    <x v="0"/>
    <n v="2"/>
    <x v="2"/>
    <d v="2015-03-27T20:46:48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d v="2015-12-01T18:13:30"/>
    <x v="0"/>
    <n v="12"/>
    <x v="11"/>
    <d v="2015-12-31T18:00:0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d v="2015-11-16T13:25:00"/>
    <x v="0"/>
    <n v="11"/>
    <x v="4"/>
    <d v="2016-01-09T19:00:0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d v="2014-05-14T02:04:10"/>
    <x v="3"/>
    <n v="5"/>
    <x v="5"/>
    <d v="2014-06-23T02:04:1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d v="2016-09-01T03:33:45"/>
    <x v="2"/>
    <n v="9"/>
    <x v="8"/>
    <d v="2016-10-01T03:33:45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d v="2016-08-29T17:24:55"/>
    <x v="2"/>
    <n v="8"/>
    <x v="10"/>
    <d v="2016-09-28T17:24:55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d v="2014-08-04T13:49:24"/>
    <x v="3"/>
    <n v="8"/>
    <x v="10"/>
    <d v="2014-09-03T13:49:2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d v="2016-06-17T13:09:48"/>
    <x v="2"/>
    <n v="6"/>
    <x v="0"/>
    <d v="2016-07-12T13:51:0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d v="2016-03-08T17:11:59"/>
    <x v="2"/>
    <n v="3"/>
    <x v="7"/>
    <d v="2016-05-07T16:11:59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d v="2016-10-09T18:09:28"/>
    <x v="2"/>
    <n v="10"/>
    <x v="9"/>
    <d v="2016-11-12T00:00:0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d v="2014-10-09T01:18:50"/>
    <x v="3"/>
    <n v="10"/>
    <x v="9"/>
    <d v="2014-11-30T17:59:0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d v="2014-11-04T17:34:40"/>
    <x v="3"/>
    <n v="11"/>
    <x v="4"/>
    <d v="2014-11-29T11:00:0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d v="2014-06-27T15:47:40"/>
    <x v="3"/>
    <n v="6"/>
    <x v="0"/>
    <d v="2014-07-27T10:27:0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d v="2014-10-28T21:28:17"/>
    <x v="3"/>
    <n v="10"/>
    <x v="9"/>
    <d v="2014-11-27T22:28:17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d v="2015-10-04T23:03:21"/>
    <x v="0"/>
    <n v="10"/>
    <x v="9"/>
    <d v="2015-11-19T00:03:21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d v="2014-10-14T02:11:30"/>
    <x v="3"/>
    <n v="10"/>
    <x v="9"/>
    <d v="2014-11-13T03:02:0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d v="2017-01-13T20:26:00"/>
    <x v="1"/>
    <n v="1"/>
    <x v="1"/>
    <d v="2017-03-14T19:26:0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d v="2016-12-16T12:16:53"/>
    <x v="2"/>
    <n v="12"/>
    <x v="11"/>
    <d v="2017-01-30T12:16:53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d v="2015-11-17T11:25:14"/>
    <x v="0"/>
    <n v="11"/>
    <x v="4"/>
    <d v="2015-12-17T00:59:0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d v="2017-02-14T12:01:01"/>
    <x v="1"/>
    <n v="2"/>
    <x v="2"/>
    <d v="2017-03-16T11:01:01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d v="2016-01-19T12:00:27"/>
    <x v="2"/>
    <n v="1"/>
    <x v="1"/>
    <d v="2016-02-18T12:00:27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d v="2015-09-29T09:59:43"/>
    <x v="0"/>
    <n v="9"/>
    <x v="8"/>
    <d v="2015-10-30T09:59:43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d v="2014-12-03T19:57:52"/>
    <x v="3"/>
    <n v="12"/>
    <x v="11"/>
    <d v="2014-12-12T02:11:0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d v="2016-11-02T09:00:23"/>
    <x v="2"/>
    <n v="11"/>
    <x v="4"/>
    <d v="2016-12-14T10:00:23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d v="2016-11-28T14:25:15"/>
    <x v="2"/>
    <n v="11"/>
    <x v="4"/>
    <d v="2016-12-28T14:25:15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d v="2016-05-20T09:30:46"/>
    <x v="2"/>
    <n v="5"/>
    <x v="5"/>
    <d v="2016-06-19T09:30:46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d v="2016-07-10T14:54:22"/>
    <x v="2"/>
    <n v="7"/>
    <x v="3"/>
    <d v="2016-09-04T21:59:0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d v="2014-11-03T16:33:15"/>
    <x v="3"/>
    <n v="11"/>
    <x v="4"/>
    <d v="2014-12-18T16:33:1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d v="2016-12-10T05:34:12"/>
    <x v="2"/>
    <n v="12"/>
    <x v="11"/>
    <d v="2017-01-24T05:34:12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d v="2015-12-01T15:00:56"/>
    <x v="0"/>
    <n v="12"/>
    <x v="11"/>
    <d v="2015-12-29T15:00:0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d v="2014-11-11T19:03:35"/>
    <x v="3"/>
    <n v="11"/>
    <x v="4"/>
    <d v="2014-12-31T19:03:35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d v="2015-10-26T16:04:55"/>
    <x v="0"/>
    <n v="10"/>
    <x v="9"/>
    <d v="2015-11-25T17:04:55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d v="2016-02-21T21:34:16"/>
    <x v="2"/>
    <n v="2"/>
    <x v="2"/>
    <d v="2016-04-06T20:34:16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d v="2015-10-12T11:12:15"/>
    <x v="0"/>
    <n v="10"/>
    <x v="9"/>
    <d v="2015-11-21T12:12:15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d v="2016-06-14T06:48:53"/>
    <x v="2"/>
    <n v="6"/>
    <x v="0"/>
    <d v="2016-07-14T06:48:53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d v="2015-01-05T18:22:29"/>
    <x v="0"/>
    <n v="1"/>
    <x v="1"/>
    <d v="2015-02-04T18:22:29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d v="2015-05-02T20:40:09"/>
    <x v="0"/>
    <n v="5"/>
    <x v="5"/>
    <d v="2015-06-01T19:47:00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d v="2015-09-24T01:02:51"/>
    <x v="0"/>
    <n v="9"/>
    <x v="8"/>
    <d v="2015-10-16T23:00:00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d v="2015-04-17T10:31:17"/>
    <x v="0"/>
    <n v="4"/>
    <x v="6"/>
    <d v="2015-05-17T10:31:17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d v="2015-05-21T17:04:21"/>
    <x v="0"/>
    <n v="5"/>
    <x v="5"/>
    <d v="2015-06-20T17:04:2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d v="2016-01-01T08:56:03"/>
    <x v="2"/>
    <n v="1"/>
    <x v="1"/>
    <d v="2016-01-31T08:56:03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d v="2015-02-14T15:00:37"/>
    <x v="0"/>
    <n v="2"/>
    <x v="2"/>
    <d v="2015-03-16T14:00:37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d v="2016-02-26T04:46:56"/>
    <x v="2"/>
    <n v="2"/>
    <x v="2"/>
    <d v="2016-03-31T03:46:56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d v="2014-09-22T19:49:07"/>
    <x v="3"/>
    <n v="9"/>
    <x v="8"/>
    <d v="2014-10-22T19:49:07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d v="2017-01-20T10:03:25"/>
    <x v="1"/>
    <n v="1"/>
    <x v="1"/>
    <d v="2017-03-06T15:00:00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d v="2015-02-09T12:05:07"/>
    <x v="0"/>
    <n v="2"/>
    <x v="2"/>
    <d v="2015-04-04T16:59:00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d v="2016-08-29T06:35:49"/>
    <x v="2"/>
    <n v="8"/>
    <x v="10"/>
    <d v="2016-09-12T06:35:49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d v="2015-11-16T13:20:10"/>
    <x v="0"/>
    <n v="11"/>
    <x v="4"/>
    <d v="2015-12-16T13:20:10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d v="2016-05-24T11:00:25"/>
    <x v="2"/>
    <n v="5"/>
    <x v="5"/>
    <d v="2016-06-23T11:00:25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d v="2016-11-14T12:34:40"/>
    <x v="2"/>
    <n v="11"/>
    <x v="4"/>
    <d v="2016-12-12T12:34:40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d v="2016-07-03T23:00:04"/>
    <x v="2"/>
    <n v="7"/>
    <x v="3"/>
    <d v="2016-08-04T22:59:00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d v="2015-01-12T10:23:40"/>
    <x v="0"/>
    <n v="1"/>
    <x v="1"/>
    <d v="2015-02-11T10:23:40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d v="2012-12-06T05:46:30"/>
    <x v="5"/>
    <n v="12"/>
    <x v="11"/>
    <d v="2013-01-07T03:00:00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d v="2015-04-25T14:44:22"/>
    <x v="0"/>
    <n v="4"/>
    <x v="6"/>
    <d v="2015-05-18T00:00:00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d v="2016-02-18T00:33:43"/>
    <x v="2"/>
    <n v="2"/>
    <x v="2"/>
    <d v="2016-03-18T23:33:43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d v="2016-11-17T21:37:26"/>
    <x v="2"/>
    <n v="11"/>
    <x v="4"/>
    <d v="2016-12-13T02:59:00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d v="2016-07-28T12:00:09"/>
    <x v="2"/>
    <n v="7"/>
    <x v="3"/>
    <d v="2016-08-27T12:00:09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d v="2014-07-10T20:26:32"/>
    <x v="3"/>
    <n v="7"/>
    <x v="3"/>
    <d v="2014-07-30T20:26:32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d v="2014-07-31T11:42:28"/>
    <x v="3"/>
    <n v="7"/>
    <x v="3"/>
    <d v="2014-09-12T05:00:0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d v="2015-04-20T01:04:15"/>
    <x v="0"/>
    <n v="4"/>
    <x v="6"/>
    <d v="2015-05-20T01:04:15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d v="2015-01-07T17:13:21"/>
    <x v="0"/>
    <n v="1"/>
    <x v="1"/>
    <d v="2015-03-05T15:27:0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d v="2014-07-24T15:59:10"/>
    <x v="3"/>
    <n v="7"/>
    <x v="3"/>
    <d v="2014-08-23T15:59:1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d v="2015-11-11T15:26:00"/>
    <x v="0"/>
    <n v="11"/>
    <x v="4"/>
    <d v="2015-12-26T15:26:0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d v="2014-10-06T14:38:35"/>
    <x v="3"/>
    <n v="10"/>
    <x v="9"/>
    <d v="2014-11-05T15:38:3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d v="2016-08-15T20:16:29"/>
    <x v="2"/>
    <n v="8"/>
    <x v="10"/>
    <d v="2016-09-24T20:16:29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d v="2016-01-13T05:20:45"/>
    <x v="2"/>
    <n v="1"/>
    <x v="1"/>
    <d v="2016-02-12T05:20:45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d v="2015-08-15T14:07:57"/>
    <x v="0"/>
    <n v="8"/>
    <x v="10"/>
    <d v="2015-09-14T14:07:57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d v="2014-07-29T19:20:25"/>
    <x v="3"/>
    <n v="7"/>
    <x v="3"/>
    <d v="2014-08-26T19:20:25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d v="2016-04-23T14:08:15"/>
    <x v="2"/>
    <n v="4"/>
    <x v="6"/>
    <d v="2016-06-06T15:09:0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d v="2017-02-08T23:08:52"/>
    <x v="1"/>
    <n v="2"/>
    <x v="2"/>
    <d v="2017-03-05T23:08:52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d v="2014-07-11T15:26:39"/>
    <x v="3"/>
    <n v="7"/>
    <x v="3"/>
    <d v="2014-08-10T17:00:0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d v="2016-02-06T18:49:05"/>
    <x v="2"/>
    <n v="2"/>
    <x v="2"/>
    <d v="2016-03-07T18:49:05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d v="2015-02-23T12:16:17"/>
    <x v="0"/>
    <n v="2"/>
    <x v="2"/>
    <d v="2015-04-24T11:16:17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d v="2016-11-04T15:54:43"/>
    <x v="2"/>
    <n v="11"/>
    <x v="4"/>
    <d v="2016-12-04T16:54:43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d v="2015-02-12T16:37:23"/>
    <x v="0"/>
    <n v="2"/>
    <x v="2"/>
    <d v="2015-03-25T19:00:0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d v="2015-02-11T13:57:36"/>
    <x v="0"/>
    <n v="2"/>
    <x v="2"/>
    <d v="2015-03-13T12:57:36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d v="2015-03-16T16:54:53"/>
    <x v="0"/>
    <n v="3"/>
    <x v="7"/>
    <d v="2015-04-15T16:54:53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d v="2016-03-03T01:38:28"/>
    <x v="2"/>
    <n v="3"/>
    <x v="7"/>
    <d v="2016-05-01T20:00:0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d v="2016-07-05T14:22:21"/>
    <x v="2"/>
    <n v="7"/>
    <x v="3"/>
    <d v="2016-07-12T14:22:21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d v="2016-07-31T19:44:22"/>
    <x v="2"/>
    <n v="7"/>
    <x v="3"/>
    <d v="2016-08-30T19:44:22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d v="2013-05-23T00:28:23"/>
    <x v="4"/>
    <n v="5"/>
    <x v="5"/>
    <d v="2013-07-07T00:28:23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d v="2014-01-22T04:08:42"/>
    <x v="3"/>
    <n v="1"/>
    <x v="1"/>
    <d v="2014-02-19T04:08:42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d v="2013-06-20T18:06:22"/>
    <x v="4"/>
    <n v="6"/>
    <x v="0"/>
    <d v="2013-08-04T18:06:2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d v="2013-11-21T15:32:11"/>
    <x v="4"/>
    <n v="11"/>
    <x v="4"/>
    <d v="2013-12-21T15:32:11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d v="2016-03-11T03:54:24"/>
    <x v="2"/>
    <n v="3"/>
    <x v="7"/>
    <d v="2016-04-10T02:54:24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d v="2013-10-25T00:30:59"/>
    <x v="4"/>
    <n v="10"/>
    <x v="9"/>
    <d v="2013-11-26T01:30:59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d v="2012-09-10T19:17:02"/>
    <x v="5"/>
    <n v="9"/>
    <x v="8"/>
    <d v="2012-09-30T19:17:02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d v="2015-10-18T13:04:53"/>
    <x v="0"/>
    <n v="10"/>
    <x v="9"/>
    <d v="2015-11-17T14:04:53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d v="2014-01-06T14:58:17"/>
    <x v="3"/>
    <n v="1"/>
    <x v="1"/>
    <d v="2014-02-05T14:58:17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d v="2011-09-16T18:09:01"/>
    <x v="6"/>
    <n v="9"/>
    <x v="8"/>
    <d v="2011-10-16T18:09:01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d v="2013-12-04T23:09:05"/>
    <x v="4"/>
    <n v="12"/>
    <x v="11"/>
    <d v="2014-01-03T23:09:0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d v="2012-04-06T16:41:56"/>
    <x v="5"/>
    <n v="4"/>
    <x v="6"/>
    <d v="2012-05-06T16:41:56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d v="2014-07-18T04:04:10"/>
    <x v="3"/>
    <n v="7"/>
    <x v="3"/>
    <d v="2014-09-11T04:04:1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d v="2015-12-14T23:00:11"/>
    <x v="0"/>
    <n v="12"/>
    <x v="11"/>
    <d v="2016-01-13T23:00:1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d v="2011-06-06T23:42:01"/>
    <x v="6"/>
    <n v="6"/>
    <x v="0"/>
    <d v="2011-07-21T23:42:01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d v="2016-04-19T08:35:36"/>
    <x v="2"/>
    <n v="4"/>
    <x v="6"/>
    <d v="2016-05-14T08:35:36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d v="2014-04-10T22:18:53"/>
    <x v="3"/>
    <n v="4"/>
    <x v="6"/>
    <d v="2014-05-10T22:18:53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d v="2014-12-29T17:14:52"/>
    <x v="3"/>
    <n v="12"/>
    <x v="11"/>
    <d v="2015-01-28T17:14:5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d v="2012-07-11T16:44:48"/>
    <x v="5"/>
    <n v="7"/>
    <x v="3"/>
    <d v="2012-08-10T16:44:48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d v="2014-06-03T10:49:43"/>
    <x v="3"/>
    <n v="6"/>
    <x v="0"/>
    <d v="2014-08-02T10:49:43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d v="2014-07-09T16:53:24"/>
    <x v="3"/>
    <n v="7"/>
    <x v="3"/>
    <d v="2014-08-08T16:53:24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d v="2016-02-13T11:06:15"/>
    <x v="2"/>
    <n v="2"/>
    <x v="2"/>
    <d v="2016-03-14T10:06:15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d v="2014-07-25T15:48:11"/>
    <x v="3"/>
    <n v="7"/>
    <x v="3"/>
    <d v="2014-08-24T15:48:11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d v="2014-05-16T12:08:07"/>
    <x v="3"/>
    <n v="5"/>
    <x v="5"/>
    <d v="2014-06-15T12:08:07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d v="2014-03-25T14:11:07"/>
    <x v="3"/>
    <n v="3"/>
    <x v="7"/>
    <d v="2014-04-24T14:11:0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d v="2015-05-26T23:32:55"/>
    <x v="0"/>
    <n v="5"/>
    <x v="5"/>
    <d v="2015-06-25T23:32:55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d v="2015-04-28T23:27:33"/>
    <x v="0"/>
    <n v="4"/>
    <x v="6"/>
    <d v="2015-05-28T23:27:33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d v="2016-03-11T14:41:12"/>
    <x v="2"/>
    <n v="3"/>
    <x v="7"/>
    <d v="2016-04-10T13:41:12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d v="2012-12-06T19:37:18"/>
    <x v="5"/>
    <n v="12"/>
    <x v="11"/>
    <d v="2013-01-05T19:37:18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d v="2016-01-27T18:22:17"/>
    <x v="2"/>
    <n v="1"/>
    <x v="1"/>
    <d v="2016-02-11T18:22:17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d v="2011-09-09T12:07:13"/>
    <x v="6"/>
    <n v="9"/>
    <x v="8"/>
    <d v="2011-10-09T12:07:13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d v="2013-07-31T07:53:40"/>
    <x v="4"/>
    <n v="7"/>
    <x v="3"/>
    <d v="2013-08-30T07:53:4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d v="2014-09-03T07:25:54"/>
    <x v="3"/>
    <n v="9"/>
    <x v="8"/>
    <d v="2014-10-03T22:30:0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d v="2014-01-21T14:01:17"/>
    <x v="3"/>
    <n v="1"/>
    <x v="1"/>
    <d v="2014-03-02T14:01:17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d v="2014-03-14T13:18:15"/>
    <x v="3"/>
    <n v="3"/>
    <x v="7"/>
    <d v="2014-04-13T13:18:15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d v="2015-04-13T15:04:28"/>
    <x v="0"/>
    <n v="4"/>
    <x v="6"/>
    <d v="2015-05-13T15:04:28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d v="2016-01-14T21:39:31"/>
    <x v="2"/>
    <n v="1"/>
    <x v="1"/>
    <d v="2016-02-13T21:39:31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d v="2016-06-17T13:32:18"/>
    <x v="2"/>
    <n v="6"/>
    <x v="0"/>
    <d v="2016-07-14T13:12:0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d v="2013-10-29T20:05:25"/>
    <x v="4"/>
    <n v="10"/>
    <x v="9"/>
    <d v="2013-12-09T00:59:0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d v="2016-04-19T00:19:50"/>
    <x v="2"/>
    <n v="4"/>
    <x v="6"/>
    <d v="2016-06-18T00:19:5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d v="2014-05-12T04:50:21"/>
    <x v="3"/>
    <n v="5"/>
    <x v="5"/>
    <d v="2014-06-11T04:50:2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d v="2014-02-21T22:15:27"/>
    <x v="3"/>
    <n v="2"/>
    <x v="2"/>
    <d v="2014-03-23T21:15:27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d v="2012-03-05T12:46:15"/>
    <x v="5"/>
    <n v="3"/>
    <x v="7"/>
    <d v="2012-04-04T11:46:1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d v="2014-06-23T15:40:24"/>
    <x v="3"/>
    <n v="6"/>
    <x v="0"/>
    <d v="2014-07-23T15:40:24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d v="2012-02-13T10:17:15"/>
    <x v="5"/>
    <n v="2"/>
    <x v="2"/>
    <d v="2012-04-13T09:17:15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d v="2016-10-19T13:03:10"/>
    <x v="2"/>
    <n v="10"/>
    <x v="9"/>
    <d v="2016-11-18T14:03:1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d v="2012-11-07T17:23:42"/>
    <x v="5"/>
    <n v="11"/>
    <x v="4"/>
    <d v="2012-12-07T17:23:42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d v="2015-12-08T23:53:10"/>
    <x v="0"/>
    <n v="12"/>
    <x v="11"/>
    <d v="2016-01-07T23:53:1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d v="2014-11-20T13:13:31"/>
    <x v="3"/>
    <n v="11"/>
    <x v="4"/>
    <d v="2015-01-19T03:30:0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d v="2014-07-15T18:27:00"/>
    <x v="3"/>
    <n v="7"/>
    <x v="3"/>
    <d v="2014-08-14T18:27:0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d v="2013-09-09T03:18:07"/>
    <x v="4"/>
    <n v="9"/>
    <x v="8"/>
    <d v="2013-10-09T03:18:07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d v="2016-02-29T11:41:35"/>
    <x v="2"/>
    <n v="2"/>
    <x v="2"/>
    <d v="2016-03-30T10:41:35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d v="2012-04-10T15:20:08"/>
    <x v="5"/>
    <n v="4"/>
    <x v="6"/>
    <d v="2012-06-09T15:20:08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d v="2015-11-25T09:21:53"/>
    <x v="0"/>
    <n v="11"/>
    <x v="4"/>
    <d v="2015-12-25T09:21:53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d v="2014-03-05T22:59:39"/>
    <x v="3"/>
    <n v="3"/>
    <x v="7"/>
    <d v="2014-04-04T21:59:39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d v="2014-03-24T14:01:04"/>
    <x v="3"/>
    <n v="3"/>
    <x v="7"/>
    <d v="2014-04-06T14:01:04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d v="2011-09-13T15:56:40"/>
    <x v="6"/>
    <n v="9"/>
    <x v="8"/>
    <d v="2011-10-28T15:56:4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d v="2016-02-12T17:25:16"/>
    <x v="2"/>
    <n v="2"/>
    <x v="2"/>
    <d v="2016-03-13T16:25:16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d v="2013-05-16T11:53:45"/>
    <x v="4"/>
    <n v="5"/>
    <x v="5"/>
    <d v="2013-05-30T11:53:45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d v="2014-03-20T07:34:08"/>
    <x v="3"/>
    <n v="3"/>
    <x v="7"/>
    <d v="2014-04-19T07:34:08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d v="2015-03-31T11:00:51"/>
    <x v="0"/>
    <n v="3"/>
    <x v="7"/>
    <d v="2015-04-30T11:00:5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d v="2015-07-27T09:58:50"/>
    <x v="0"/>
    <n v="7"/>
    <x v="3"/>
    <d v="2015-09-25T09:58:5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d v="2016-06-14T02:51:34"/>
    <x v="2"/>
    <n v="6"/>
    <x v="0"/>
    <d v="2016-07-14T02:51:34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d v="2014-10-14T15:30:00"/>
    <x v="3"/>
    <n v="10"/>
    <x v="9"/>
    <d v="2014-11-14T16:30:00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d v="2014-07-08T10:35:17"/>
    <x v="3"/>
    <n v="7"/>
    <x v="3"/>
    <d v="2014-08-07T10:35:17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d v="2016-05-06T01:21:33"/>
    <x v="2"/>
    <n v="5"/>
    <x v="5"/>
    <d v="2016-06-05T01:21:3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d v="2014-09-26T18:55:00"/>
    <x v="3"/>
    <n v="9"/>
    <x v="8"/>
    <d v="2014-11-25T19:55:0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d v="2015-11-24T16:47:48"/>
    <x v="0"/>
    <n v="11"/>
    <x v="4"/>
    <d v="2015-12-24T16:47:48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d v="2016-12-01T21:46:11"/>
    <x v="2"/>
    <n v="12"/>
    <x v="11"/>
    <d v="2016-12-31T21:46:1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d v="2014-07-01T04:46:21"/>
    <x v="3"/>
    <n v="7"/>
    <x v="3"/>
    <d v="2014-07-31T04:46:21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d v="2014-11-15T01:50:28"/>
    <x v="3"/>
    <n v="11"/>
    <x v="4"/>
    <d v="2014-11-28T23:33:0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d v="2016-07-07T18:44:54"/>
    <x v="2"/>
    <n v="7"/>
    <x v="3"/>
    <d v="2016-08-06T18:44:54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d v="2015-11-19T11:07:09"/>
    <x v="0"/>
    <n v="11"/>
    <x v="4"/>
    <d v="2015-12-19T11:07:09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d v="2016-03-24T14:40:21"/>
    <x v="2"/>
    <n v="3"/>
    <x v="7"/>
    <d v="2016-04-23T14:40:21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d v="2017-01-01T16:45:31"/>
    <x v="1"/>
    <n v="1"/>
    <x v="1"/>
    <d v="2017-01-21T16:45:31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d v="2014-12-02T03:20:26"/>
    <x v="3"/>
    <n v="12"/>
    <x v="11"/>
    <d v="2015-01-01T03:20:26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d v="2015-07-07T06:05:21"/>
    <x v="0"/>
    <n v="7"/>
    <x v="3"/>
    <d v="2015-08-06T06:05:21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d v="2015-06-09T11:47:30"/>
    <x v="0"/>
    <n v="6"/>
    <x v="0"/>
    <d v="2015-07-09T11:47:3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d v="2015-01-17T19:08:47"/>
    <x v="0"/>
    <n v="1"/>
    <x v="1"/>
    <d v="2015-02-16T19:08:47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d v="2015-11-16T23:38:46"/>
    <x v="0"/>
    <n v="11"/>
    <x v="4"/>
    <d v="2015-12-16T23:38:46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d v="2015-03-29T23:22:00"/>
    <x v="0"/>
    <n v="3"/>
    <x v="7"/>
    <d v="2015-04-28T23:22:0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d v="2014-08-03T12:56:32"/>
    <x v="3"/>
    <n v="8"/>
    <x v="10"/>
    <d v="2014-10-02T12:56:32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d v="2014-03-25T17:52:53"/>
    <x v="3"/>
    <n v="3"/>
    <x v="7"/>
    <d v="2014-05-02T17:52:53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d v="2014-08-20T18:19:43"/>
    <x v="3"/>
    <n v="8"/>
    <x v="10"/>
    <d v="2014-10-19T18:19:43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d v="2016-10-31T23:06:21"/>
    <x v="2"/>
    <n v="10"/>
    <x v="9"/>
    <d v="2016-12-01T00:06:21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d v="2016-05-17T12:02:46"/>
    <x v="2"/>
    <n v="5"/>
    <x v="5"/>
    <d v="2016-06-16T12:02:46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d v="2015-11-09T17:54:35"/>
    <x v="0"/>
    <n v="11"/>
    <x v="4"/>
    <d v="2016-01-08T17:54:35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d v="2015-08-07T21:27:43"/>
    <x v="0"/>
    <n v="8"/>
    <x v="10"/>
    <d v="2015-09-06T21:27:43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d v="2015-04-15T12:01:52"/>
    <x v="0"/>
    <n v="4"/>
    <x v="6"/>
    <d v="2015-05-15T12:01:52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d v="2015-05-19T12:08:25"/>
    <x v="0"/>
    <n v="5"/>
    <x v="5"/>
    <d v="2015-06-18T12:08: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d v="2015-08-06T21:36:46"/>
    <x v="0"/>
    <n v="8"/>
    <x v="10"/>
    <d v="2015-09-05T21:36:46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d v="2014-07-15T13:20:08"/>
    <x v="3"/>
    <n v="7"/>
    <x v="3"/>
    <d v="2014-08-14T13:20:08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d v="2015-01-24T20:42:42"/>
    <x v="0"/>
    <n v="1"/>
    <x v="1"/>
    <d v="2015-02-23T20:42:42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d v="2014-10-06T10:04:40"/>
    <x v="3"/>
    <n v="10"/>
    <x v="9"/>
    <d v="2014-12-05T11:04:4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d v="2014-11-08T21:12:08"/>
    <x v="3"/>
    <n v="11"/>
    <x v="4"/>
    <d v="2014-12-08T21:12:08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d v="2015-05-30T12:26:05"/>
    <x v="0"/>
    <n v="5"/>
    <x v="5"/>
    <d v="2015-06-30T10:45:0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d v="2015-02-25T22:43:06"/>
    <x v="0"/>
    <n v="2"/>
    <x v="2"/>
    <d v="2015-03-27T21:43:06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d v="2015-04-28T10:06:29"/>
    <x v="0"/>
    <n v="4"/>
    <x v="6"/>
    <d v="2015-05-19T10:06:29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d v="2014-08-25T11:24:24"/>
    <x v="3"/>
    <n v="8"/>
    <x v="10"/>
    <d v="2014-09-25T11:24:2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d v="2014-07-10T12:22:00"/>
    <x v="3"/>
    <n v="7"/>
    <x v="3"/>
    <d v="2014-08-09T12:22:0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d v="2016-05-19T12:23:02"/>
    <x v="2"/>
    <n v="5"/>
    <x v="5"/>
    <d v="2016-06-18T12:23:02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d v="2014-06-02T00:08:50"/>
    <x v="3"/>
    <n v="6"/>
    <x v="0"/>
    <d v="2014-07-06T00:08:5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d v="2015-05-26T06:39:02"/>
    <x v="0"/>
    <n v="5"/>
    <x v="5"/>
    <d v="2015-06-25T23:00:0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d v="2014-08-12T12:38:15"/>
    <x v="3"/>
    <n v="8"/>
    <x v="10"/>
    <d v="2014-09-12T12:38:15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d v="2016-08-22T20:17:45"/>
    <x v="2"/>
    <n v="8"/>
    <x v="10"/>
    <d v="2016-09-21T20:17:45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d v="2015-01-23T03:29:23"/>
    <x v="0"/>
    <n v="1"/>
    <x v="1"/>
    <d v="2015-02-22T03:29:2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d v="2015-04-30T16:26:11"/>
    <x v="0"/>
    <n v="4"/>
    <x v="6"/>
    <d v="2015-05-30T16:26:11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d v="2014-10-26T14:18:47"/>
    <x v="3"/>
    <n v="10"/>
    <x v="9"/>
    <d v="2014-11-13T15:18:47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d v="2014-07-21T11:22:32"/>
    <x v="3"/>
    <n v="7"/>
    <x v="3"/>
    <d v="2014-08-20T11:22:32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d v="2015-06-28T23:27:37"/>
    <x v="0"/>
    <n v="6"/>
    <x v="0"/>
    <d v="2015-08-02T23:27:37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d v="2016-04-08T15:12:07"/>
    <x v="2"/>
    <n v="4"/>
    <x v="6"/>
    <d v="2016-05-08T15:12:07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d v="2015-06-15T12:28:59"/>
    <x v="0"/>
    <n v="6"/>
    <x v="0"/>
    <d v="2015-07-15T12:28:59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d v="2017-01-10T19:28:18"/>
    <x v="1"/>
    <n v="1"/>
    <x v="1"/>
    <d v="2017-03-06T08:00:0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d v="2014-09-15T10:51:36"/>
    <x v="3"/>
    <n v="9"/>
    <x v="8"/>
    <d v="2014-10-15T10:51:36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d v="2014-07-17T16:44:12"/>
    <x v="3"/>
    <n v="7"/>
    <x v="3"/>
    <d v="2014-08-16T16:44:12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d v="2015-09-28T12:17:07"/>
    <x v="0"/>
    <n v="9"/>
    <x v="8"/>
    <d v="2015-10-28T12:17:07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d v="2014-05-22T14:21:54"/>
    <x v="3"/>
    <n v="5"/>
    <x v="5"/>
    <d v="2014-06-28T14:21:54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d v="2015-01-30T03:08:41"/>
    <x v="0"/>
    <n v="1"/>
    <x v="1"/>
    <d v="2015-03-01T03:08:41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d v="2016-12-24T14:51:28"/>
    <x v="2"/>
    <n v="12"/>
    <x v="11"/>
    <d v="2017-01-12T11:42:0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d v="2016-10-13T15:40:23"/>
    <x v="2"/>
    <n v="10"/>
    <x v="9"/>
    <d v="2016-11-01T22:59:0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d v="2017-01-06T09:23:31"/>
    <x v="1"/>
    <n v="1"/>
    <x v="1"/>
    <d v="2017-02-06T09:23:3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d v="2015-05-06T15:45:49"/>
    <x v="0"/>
    <n v="5"/>
    <x v="5"/>
    <d v="2015-06-07T23:00:00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d v="2015-04-29T15:43:15"/>
    <x v="0"/>
    <n v="4"/>
    <x v="6"/>
    <d v="2015-06-01T17:42:00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d v="2015-04-15T16:28:43"/>
    <x v="0"/>
    <n v="4"/>
    <x v="6"/>
    <d v="2015-05-17T13:00:00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d v="2016-12-07T11:49:00"/>
    <x v="2"/>
    <n v="12"/>
    <x v="11"/>
    <d v="2016-12-28T11:49:00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d v="2016-06-08T18:29:55"/>
    <x v="2"/>
    <n v="6"/>
    <x v="0"/>
    <d v="2016-06-29T18:29:55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d v="2014-08-01T10:58:45"/>
    <x v="3"/>
    <n v="8"/>
    <x v="10"/>
    <d v="2014-08-31T10:58:4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d v="2016-02-19T09:29:20"/>
    <x v="2"/>
    <n v="2"/>
    <x v="2"/>
    <d v="2016-03-20T08:29:20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d v="2017-01-12T07:09:38"/>
    <x v="1"/>
    <n v="1"/>
    <x v="1"/>
    <d v="2017-02-11T07:09:38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d v="2016-02-09T13:37:33"/>
    <x v="2"/>
    <n v="2"/>
    <x v="2"/>
    <d v="2016-04-09T12:37:33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d v="2015-03-09T06:42:59"/>
    <x v="0"/>
    <n v="3"/>
    <x v="7"/>
    <d v="2015-04-08T06:42:5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d v="2015-10-21T03:20:53"/>
    <x v="0"/>
    <n v="10"/>
    <x v="9"/>
    <d v="2015-12-20T04:00:00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d v="2015-11-18T14:38:59"/>
    <x v="0"/>
    <n v="11"/>
    <x v="4"/>
    <d v="2015-12-18T14:38:59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d v="2016-05-13T10:57:14"/>
    <x v="2"/>
    <n v="5"/>
    <x v="5"/>
    <d v="2016-06-13T00:59:00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d v="2015-11-25T09:51:26"/>
    <x v="0"/>
    <n v="11"/>
    <x v="4"/>
    <d v="2015-12-30T22:00:00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d v="2015-06-06T13:30:00"/>
    <x v="0"/>
    <n v="6"/>
    <x v="0"/>
    <d v="2015-07-08T13:30:00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d v="2015-03-26T06:27:36"/>
    <x v="0"/>
    <n v="3"/>
    <x v="7"/>
    <d v="2015-04-16T06:27:36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d v="2016-06-15T09:34:06"/>
    <x v="2"/>
    <n v="6"/>
    <x v="0"/>
    <d v="2016-07-15T09:34:06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d v="2015-05-28T01:55:54"/>
    <x v="0"/>
    <n v="5"/>
    <x v="5"/>
    <d v="2015-06-27T01:55:5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d v="2015-05-01T09:45:27"/>
    <x v="0"/>
    <n v="5"/>
    <x v="5"/>
    <d v="2015-05-31T09:45:27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d v="2015-10-20T12:57:13"/>
    <x v="0"/>
    <n v="10"/>
    <x v="9"/>
    <d v="2015-12-04T00:00:00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d v="2015-05-14T07:09:11"/>
    <x v="0"/>
    <n v="5"/>
    <x v="5"/>
    <d v="2015-06-13T07:09:1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d v="2017-02-06T13:37:33"/>
    <x v="1"/>
    <n v="2"/>
    <x v="2"/>
    <d v="2017-03-11T08:29:00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d v="2016-03-01T05:19:33"/>
    <x v="2"/>
    <n v="3"/>
    <x v="7"/>
    <d v="2016-03-31T05:00:00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d v="2016-02-23T12:01:04"/>
    <x v="2"/>
    <n v="2"/>
    <x v="2"/>
    <d v="2016-03-24T11:01:04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d v="2017-01-26T15:18:25"/>
    <x v="1"/>
    <n v="1"/>
    <x v="1"/>
    <d v="2017-02-25T15:18:25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d v="2015-05-08T17:36:12"/>
    <x v="0"/>
    <n v="5"/>
    <x v="5"/>
    <d v="2015-05-31T16:00:00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d v="2016-05-25T15:47:41"/>
    <x v="2"/>
    <n v="5"/>
    <x v="5"/>
    <d v="2016-06-09T15:47:4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d v="2015-11-10T17:48:15"/>
    <x v="0"/>
    <n v="11"/>
    <x v="4"/>
    <d v="2015-11-26T20:00:00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d v="2016-12-27T13:08:20"/>
    <x v="2"/>
    <n v="12"/>
    <x v="11"/>
    <d v="2017-01-31T13:08:20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d v="2015-04-10T15:10:05"/>
    <x v="0"/>
    <n v="4"/>
    <x v="6"/>
    <d v="2015-06-09T15:10:05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d v="2014-04-30T17:09:16"/>
    <x v="3"/>
    <n v="4"/>
    <x v="6"/>
    <d v="2014-05-30T17:09:16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d v="2015-08-31T09:47:37"/>
    <x v="0"/>
    <n v="8"/>
    <x v="10"/>
    <d v="2015-10-02T18:03:00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d v="2016-06-14T14:25:40"/>
    <x v="2"/>
    <n v="6"/>
    <x v="0"/>
    <d v="2016-07-14T14:25:40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d v="2015-10-01T10:53:20"/>
    <x v="0"/>
    <n v="10"/>
    <x v="9"/>
    <d v="2015-10-31T22:00:00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d v="2016-09-20T06:05:13"/>
    <x v="2"/>
    <n v="9"/>
    <x v="8"/>
    <d v="2016-10-20T06:05:1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d v="2015-07-26T10:05:12"/>
    <x v="0"/>
    <n v="7"/>
    <x v="3"/>
    <d v="2015-08-25T10:05:12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d v="2016-11-06T06:24:48"/>
    <x v="2"/>
    <n v="11"/>
    <x v="4"/>
    <d v="2016-12-03T19:00:00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d v="2016-03-01T12:17:27"/>
    <x v="2"/>
    <n v="3"/>
    <x v="7"/>
    <d v="2016-03-31T23:00:00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d v="2016-10-10T23:15:09"/>
    <x v="2"/>
    <n v="10"/>
    <x v="9"/>
    <d v="2016-11-10T00:15:09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d v="2014-04-07T08:11:42"/>
    <x v="3"/>
    <n v="4"/>
    <x v="6"/>
    <d v="2014-06-06T08:11:4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d v="2013-08-23T16:44:38"/>
    <x v="4"/>
    <n v="8"/>
    <x v="10"/>
    <d v="2013-10-22T16:44:38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d v="2014-03-17T15:59:41"/>
    <x v="3"/>
    <n v="3"/>
    <x v="7"/>
    <d v="2014-04-20T20:00:0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d v="2014-07-07T17:03:36"/>
    <x v="3"/>
    <n v="7"/>
    <x v="3"/>
    <d v="2014-08-07T02:00:0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d v="2011-07-30T12:30:08"/>
    <x v="6"/>
    <n v="7"/>
    <x v="3"/>
    <d v="2011-09-28T12:30:0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d v="2012-03-17T06:02:07"/>
    <x v="5"/>
    <n v="3"/>
    <x v="7"/>
    <d v="2012-04-16T11:00:0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d v="2011-01-25T18:20:30"/>
    <x v="6"/>
    <n v="1"/>
    <x v="1"/>
    <d v="2011-02-24T18:20:3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d v="2015-07-08T17:36:08"/>
    <x v="0"/>
    <n v="7"/>
    <x v="3"/>
    <d v="2015-08-27T20:00:0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d v="2013-08-20T15:21:10"/>
    <x v="4"/>
    <n v="8"/>
    <x v="10"/>
    <d v="2013-10-06T15:21:1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d v="2012-01-31T17:46:14"/>
    <x v="5"/>
    <n v="1"/>
    <x v="1"/>
    <d v="2012-02-21T17:46:14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d v="2015-01-03T13:55:42"/>
    <x v="0"/>
    <n v="1"/>
    <x v="1"/>
    <d v="2015-02-02T13:55:42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d v="2013-11-04T22:14:59"/>
    <x v="4"/>
    <n v="11"/>
    <x v="4"/>
    <d v="2013-12-14T22:14:5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d v="2012-07-20T11:19:24"/>
    <x v="5"/>
    <n v="7"/>
    <x v="3"/>
    <d v="2012-07-28T11:00:0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d v="2012-08-04T01:47:45"/>
    <x v="5"/>
    <n v="8"/>
    <x v="10"/>
    <d v="2012-08-24T01:47:45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d v="2011-07-07T09:38:56"/>
    <x v="6"/>
    <n v="7"/>
    <x v="3"/>
    <d v="2011-08-06T09:38:56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d v="2011-12-06T18:06:07"/>
    <x v="6"/>
    <n v="12"/>
    <x v="11"/>
    <d v="2012-01-05T18:06:07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d v="2013-05-14T19:57:37"/>
    <x v="4"/>
    <n v="5"/>
    <x v="5"/>
    <d v="2013-07-12T16:51:0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d v="2014-10-11T15:06:20"/>
    <x v="3"/>
    <n v="10"/>
    <x v="9"/>
    <d v="2014-11-03T00:59:0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d v="2011-08-26T22:58:22"/>
    <x v="6"/>
    <n v="8"/>
    <x v="10"/>
    <d v="2011-09-11T08:18:0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d v="2011-05-08T16:06:11"/>
    <x v="6"/>
    <n v="5"/>
    <x v="5"/>
    <d v="2011-07-08T16:00:0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d v="2013-03-22T14:48:43"/>
    <x v="4"/>
    <n v="3"/>
    <x v="7"/>
    <d v="2013-04-22T16:00:00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d v="2014-05-15T09:23:54"/>
    <x v="3"/>
    <n v="5"/>
    <x v="5"/>
    <d v="2014-06-14T09:23:54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d v="2011-10-21T20:02:29"/>
    <x v="6"/>
    <n v="10"/>
    <x v="9"/>
    <d v="2011-12-05T21:02:29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d v="2013-04-06T02:00:55"/>
    <x v="4"/>
    <n v="4"/>
    <x v="6"/>
    <d v="2013-05-06T02:00:5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d v="2014-05-08T10:45:53"/>
    <x v="3"/>
    <n v="5"/>
    <x v="5"/>
    <d v="2014-06-13T01:59:00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d v="2012-06-07T12:46:51"/>
    <x v="5"/>
    <n v="6"/>
    <x v="0"/>
    <d v="2012-07-07T12:46:5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d v="2014-07-23T10:25:31"/>
    <x v="3"/>
    <n v="7"/>
    <x v="3"/>
    <d v="2014-09-06T10:25: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d v="2011-07-27T14:32:47"/>
    <x v="6"/>
    <n v="7"/>
    <x v="3"/>
    <d v="2011-09-25T14:32:47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d v="2013-09-26T18:42:49"/>
    <x v="4"/>
    <n v="9"/>
    <x v="8"/>
    <d v="2013-10-24T18:42:49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d v="2014-08-04T13:48:27"/>
    <x v="3"/>
    <n v="8"/>
    <x v="10"/>
    <d v="2014-09-03T13:48:27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d v="2010-11-05T09:54:46"/>
    <x v="7"/>
    <n v="11"/>
    <x v="4"/>
    <d v="2010-12-31T23:59:00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d v="2013-11-01T15:17:32"/>
    <x v="4"/>
    <n v="11"/>
    <x v="4"/>
    <d v="2013-12-01T16:17:32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d v="2012-01-13T17:03:51"/>
    <x v="5"/>
    <n v="1"/>
    <x v="1"/>
    <d v="2012-02-12T17:03:5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d v="2011-02-12T21:03:10"/>
    <x v="6"/>
    <n v="2"/>
    <x v="2"/>
    <d v="2011-04-02T20:03:10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d v="2013-08-01T09:40:12"/>
    <x v="4"/>
    <n v="8"/>
    <x v="10"/>
    <d v="2013-08-31T09:40:12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d v="2014-05-07T18:17:44"/>
    <x v="3"/>
    <n v="5"/>
    <x v="5"/>
    <d v="2014-06-08T22:59:00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d v="2014-01-27T15:13:40"/>
    <x v="3"/>
    <n v="1"/>
    <x v="1"/>
    <d v="2014-02-26T15:13:40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d v="2013-12-30T03:13:47"/>
    <x v="4"/>
    <n v="12"/>
    <x v="11"/>
    <d v="2014-01-29T03:13:47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d v="2014-01-17T13:18:12"/>
    <x v="3"/>
    <n v="1"/>
    <x v="1"/>
    <d v="2014-02-16T13:18:1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d v="2014-02-21T21:01:10"/>
    <x v="3"/>
    <n v="2"/>
    <x v="2"/>
    <d v="2014-03-28T20:00:00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d v="2013-09-30T10:54:43"/>
    <x v="4"/>
    <n v="9"/>
    <x v="8"/>
    <d v="2013-10-29T10:54:43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d v="2010-10-14T10:43:35"/>
    <x v="7"/>
    <n v="10"/>
    <x v="9"/>
    <d v="2010-11-30T10:43:35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d v="2013-12-12T16:02:25"/>
    <x v="4"/>
    <n v="12"/>
    <x v="11"/>
    <d v="2014-01-11T16:02:25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d v="2013-06-24T09:02:38"/>
    <x v="4"/>
    <n v="6"/>
    <x v="0"/>
    <d v="2013-07-24T09:02:3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d v="2013-08-21T15:17:27"/>
    <x v="4"/>
    <n v="8"/>
    <x v="10"/>
    <d v="2013-09-20T15:17:2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d v="2016-03-16T14:45:12"/>
    <x v="2"/>
    <n v="3"/>
    <x v="7"/>
    <d v="2016-04-15T19:00:00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d v="2012-01-25T15:34:02"/>
    <x v="5"/>
    <n v="1"/>
    <x v="1"/>
    <d v="2012-03-25T14:34:0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d v="2013-10-14T11:24:19"/>
    <x v="4"/>
    <n v="10"/>
    <x v="9"/>
    <d v="2013-11-13T12:24:19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d v="2010-04-06T12:52:59"/>
    <x v="7"/>
    <n v="4"/>
    <x v="6"/>
    <d v="2010-06-14T23:00:00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d v="2014-08-01T12:31:31"/>
    <x v="3"/>
    <n v="8"/>
    <x v="10"/>
    <d v="2014-08-31T12:31:3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d v="2012-07-26T11:33:45"/>
    <x v="5"/>
    <n v="7"/>
    <x v="3"/>
    <d v="2012-08-30T11:33:45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d v="2013-07-03T15:49:47"/>
    <x v="4"/>
    <n v="7"/>
    <x v="3"/>
    <d v="2013-08-07T15:49:47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d v="2009-07-13T11:54:07"/>
    <x v="8"/>
    <n v="7"/>
    <x v="3"/>
    <d v="2009-08-31T23:00:00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d v="2012-07-31T08:29:07"/>
    <x v="5"/>
    <n v="7"/>
    <x v="3"/>
    <d v="2012-09-04T08:29:07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d v="2014-05-27T08:19:26"/>
    <x v="3"/>
    <n v="5"/>
    <x v="5"/>
    <d v="2014-06-24T21:00:00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d v="2014-02-11T21:22:50"/>
    <x v="3"/>
    <n v="2"/>
    <x v="2"/>
    <d v="2014-03-23T20:22:50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d v="2010-12-01T13:10:54"/>
    <x v="7"/>
    <n v="12"/>
    <x v="11"/>
    <d v="2011-03-01T13:10:54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d v="2013-07-08T12:50:36"/>
    <x v="4"/>
    <n v="7"/>
    <x v="3"/>
    <d v="2013-07-28T12:50:36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d v="2013-11-08T06:24:15"/>
    <x v="4"/>
    <n v="11"/>
    <x v="4"/>
    <d v="2013-12-08T23:59:00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d v="2013-02-15T12:13:09"/>
    <x v="4"/>
    <n v="2"/>
    <x v="2"/>
    <d v="2013-03-10T23:00:00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d v="2016-12-08T00:38:02"/>
    <x v="2"/>
    <n v="12"/>
    <x v="11"/>
    <d v="2016-12-31T11:59:00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d v="2015-06-05T08:59:35"/>
    <x v="0"/>
    <n v="6"/>
    <x v="0"/>
    <d v="2015-06-20T08:59:3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d v="2015-02-04T04:13:47"/>
    <x v="0"/>
    <n v="2"/>
    <x v="2"/>
    <d v="2015-02-17T09:00:00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d v="2015-04-13T09:54:16"/>
    <x v="0"/>
    <n v="4"/>
    <x v="6"/>
    <d v="2015-06-12T09:54:16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d v="2016-07-09T22:42:43"/>
    <x v="2"/>
    <n v="7"/>
    <x v="3"/>
    <d v="2016-08-09T23:00:00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d v="2016-12-04T22:14:05"/>
    <x v="2"/>
    <n v="12"/>
    <x v="11"/>
    <d v="2017-01-03T22:14:05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d v="2015-03-23T09:45:31"/>
    <x v="0"/>
    <n v="3"/>
    <x v="7"/>
    <d v="2015-04-23T01:59:00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d v="2015-03-01T10:39:51"/>
    <x v="0"/>
    <n v="3"/>
    <x v="7"/>
    <d v="2015-04-07T02:00:00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d v="2015-09-09T13:20:28"/>
    <x v="0"/>
    <n v="9"/>
    <x v="8"/>
    <d v="2015-10-06T17:59:00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d v="2015-10-15T11:49:31"/>
    <x v="0"/>
    <n v="10"/>
    <x v="9"/>
    <d v="2015-11-14T12:49:3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d v="2015-10-01T05:53:17"/>
    <x v="0"/>
    <n v="10"/>
    <x v="9"/>
    <d v="2015-10-19T06:00:00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d v="2015-06-29T08:44:57"/>
    <x v="0"/>
    <n v="6"/>
    <x v="0"/>
    <d v="2015-07-29T12:00:00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d v="2016-02-22T20:12:53"/>
    <x v="2"/>
    <n v="2"/>
    <x v="2"/>
    <d v="2016-03-13T19:12: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d v="2016-04-01T12:55:58"/>
    <x v="2"/>
    <n v="4"/>
    <x v="6"/>
    <d v="2016-05-01T12:55:58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d v="2016-03-29T11:20:32"/>
    <x v="2"/>
    <n v="3"/>
    <x v="7"/>
    <d v="2016-04-28T11:20:32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d v="2015-06-14T14:32:39"/>
    <x v="0"/>
    <n v="6"/>
    <x v="0"/>
    <d v="2015-07-14T14:32:39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d v="2016-04-23T11:12:18"/>
    <x v="2"/>
    <n v="4"/>
    <x v="6"/>
    <d v="2016-06-01T13:57:00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d v="2015-07-10T12:59:38"/>
    <x v="0"/>
    <n v="7"/>
    <x v="3"/>
    <d v="2015-07-20T22:00:00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d v="2016-10-31T20:23:31"/>
    <x v="2"/>
    <n v="10"/>
    <x v="9"/>
    <d v="2016-11-30T21:23:31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d v="2016-07-15T05:35:20"/>
    <x v="2"/>
    <n v="7"/>
    <x v="3"/>
    <d v="2016-07-31T06:00:00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d v="2017-01-11T23:40:05"/>
    <x v="1"/>
    <n v="1"/>
    <x v="1"/>
    <d v="2017-03-12T22:40:05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d v="2016-06-22T10:58:28"/>
    <x v="2"/>
    <n v="6"/>
    <x v="0"/>
    <d v="2016-07-21T12:30:0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d v="2014-11-04T05:58:54"/>
    <x v="3"/>
    <n v="11"/>
    <x v="4"/>
    <d v="2014-12-04T05:58:5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d v="2016-01-18T07:04:39"/>
    <x v="2"/>
    <n v="1"/>
    <x v="1"/>
    <d v="2016-02-17T07:04:39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d v="2016-08-29T09:43:32"/>
    <x v="2"/>
    <n v="8"/>
    <x v="10"/>
    <d v="2016-10-08T09:43:32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d v="2015-09-10T16:11:08"/>
    <x v="0"/>
    <n v="9"/>
    <x v="8"/>
    <d v="2015-10-15T16:11:08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d v="2016-07-05T11:00:50"/>
    <x v="2"/>
    <n v="7"/>
    <x v="3"/>
    <d v="2016-08-19T11:00:5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d v="2016-10-26T14:15:19"/>
    <x v="2"/>
    <n v="10"/>
    <x v="9"/>
    <d v="2016-11-30T15:15:1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d v="2015-03-19T11:52:02"/>
    <x v="0"/>
    <n v="3"/>
    <x v="7"/>
    <d v="2015-04-18T11:52:02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d v="2016-02-02T12:01:54"/>
    <x v="2"/>
    <n v="2"/>
    <x v="2"/>
    <d v="2016-03-03T12:01:54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d v="2016-08-22T11:04:20"/>
    <x v="2"/>
    <n v="8"/>
    <x v="10"/>
    <d v="2016-10-21T11:04:2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d v="2015-10-01T06:57:28"/>
    <x v="0"/>
    <n v="10"/>
    <x v="9"/>
    <d v="2015-11-05T20:00:0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d v="2016-01-24T18:05:09"/>
    <x v="2"/>
    <n v="1"/>
    <x v="1"/>
    <d v="2016-02-28T18:05:09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d v="2016-05-30T00:39:06"/>
    <x v="2"/>
    <n v="5"/>
    <x v="5"/>
    <d v="2016-07-21T09:00:0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d v="2014-12-11T20:02:52"/>
    <x v="3"/>
    <n v="12"/>
    <x v="11"/>
    <d v="2015-01-10T20:02:52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d v="2014-06-26T14:29:25"/>
    <x v="3"/>
    <n v="6"/>
    <x v="0"/>
    <d v="2014-07-11T11:00:0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d v="2016-12-01T11:34:06"/>
    <x v="2"/>
    <n v="12"/>
    <x v="11"/>
    <d v="2016-12-30T18:00:0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d v="2016-11-23T12:58:57"/>
    <x v="2"/>
    <n v="11"/>
    <x v="4"/>
    <d v="2016-12-23T12:58:57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d v="2015-04-21T10:45:25"/>
    <x v="0"/>
    <n v="4"/>
    <x v="6"/>
    <d v="2015-05-21T10:45:25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d v="2016-03-22T11:45:46"/>
    <x v="2"/>
    <n v="3"/>
    <x v="7"/>
    <d v="2016-04-26T01:55:0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d v="2016-09-13T10:12:32"/>
    <x v="2"/>
    <n v="9"/>
    <x v="8"/>
    <d v="2016-10-13T10:12:3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d v="2016-11-29T21:03:55"/>
    <x v="2"/>
    <n v="11"/>
    <x v="4"/>
    <d v="2016-12-29T21:03:55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d v="2014-12-01T14:00:28"/>
    <x v="3"/>
    <n v="12"/>
    <x v="11"/>
    <d v="2015-01-15T14:00:28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d v="2015-04-29T11:17:15"/>
    <x v="0"/>
    <n v="4"/>
    <x v="6"/>
    <d v="2015-05-29T11:17:1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d v="2016-08-30T10:25:34"/>
    <x v="2"/>
    <n v="8"/>
    <x v="10"/>
    <d v="2016-10-14T10:25:34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d v="2014-10-23T00:19:05"/>
    <x v="3"/>
    <n v="10"/>
    <x v="9"/>
    <d v="2014-12-02T01:19:05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d v="2016-06-01T01:38:29"/>
    <x v="2"/>
    <n v="6"/>
    <x v="0"/>
    <d v="2016-07-01T23:00:0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d v="2016-07-18T07:05:54"/>
    <x v="2"/>
    <n v="7"/>
    <x v="3"/>
    <d v="2016-08-17T07:05:54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d v="2016-12-27T20:26:48"/>
    <x v="2"/>
    <n v="12"/>
    <x v="11"/>
    <d v="2017-01-26T20:26:48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d v="2014-06-15T21:33:45"/>
    <x v="3"/>
    <n v="6"/>
    <x v="0"/>
    <d v="2014-07-15T21:33:45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d v="2016-02-10T13:34:47"/>
    <x v="2"/>
    <n v="2"/>
    <x v="2"/>
    <d v="2016-03-11T13:34:47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d v="2015-11-05T17:28:22"/>
    <x v="0"/>
    <n v="11"/>
    <x v="4"/>
    <d v="2015-12-05T17:28:22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d v="2014-11-12T15:43:48"/>
    <x v="3"/>
    <n v="11"/>
    <x v="4"/>
    <d v="2014-12-17T15:43:48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d v="2017-02-01T08:51:19"/>
    <x v="1"/>
    <n v="2"/>
    <x v="2"/>
    <d v="2017-03-03T08:51:19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d v="2015-07-03T14:17:13"/>
    <x v="0"/>
    <n v="7"/>
    <x v="3"/>
    <d v="2015-08-02T14:17:13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d v="2014-10-24T10:31:55"/>
    <x v="3"/>
    <n v="10"/>
    <x v="9"/>
    <d v="2014-12-08T11:31:5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d v="2014-07-16T09:17:33"/>
    <x v="3"/>
    <n v="7"/>
    <x v="3"/>
    <d v="2014-08-15T09:17:33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d v="2016-08-30T09:58:37"/>
    <x v="2"/>
    <n v="8"/>
    <x v="10"/>
    <d v="2016-10-01T09:58:37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d v="2015-06-17T14:35:39"/>
    <x v="0"/>
    <n v="6"/>
    <x v="0"/>
    <d v="2015-07-17T14:35:39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d v="2016-06-21T07:38:03"/>
    <x v="2"/>
    <n v="6"/>
    <x v="0"/>
    <d v="2016-08-18T22:59:0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d v="2016-06-01T13:57:19"/>
    <x v="2"/>
    <n v="6"/>
    <x v="0"/>
    <d v="2016-06-30T13:57:19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d v="2014-06-09T14:32:39"/>
    <x v="3"/>
    <n v="6"/>
    <x v="0"/>
    <d v="2014-07-14T14:32:39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d v="2013-05-27T20:49:11"/>
    <x v="4"/>
    <n v="5"/>
    <x v="5"/>
    <d v="2013-06-26T20:49:1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d v="2015-02-05T10:18:45"/>
    <x v="0"/>
    <n v="2"/>
    <x v="2"/>
    <d v="2015-03-07T10:18:45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d v="2014-11-20T07:08:53"/>
    <x v="3"/>
    <n v="11"/>
    <x v="4"/>
    <d v="2014-12-18T07:08:53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d v="2015-11-09T02:58:55"/>
    <x v="0"/>
    <n v="11"/>
    <x v="4"/>
    <d v="2015-12-16T01:59:00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d v="2015-11-25T19:18:54"/>
    <x v="0"/>
    <n v="11"/>
    <x v="4"/>
    <d v="2015-12-25T19:18:54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d v="2016-01-13T12:45:44"/>
    <x v="2"/>
    <n v="1"/>
    <x v="1"/>
    <d v="2016-02-12T12:45:44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d v="2015-07-15T08:52:46"/>
    <x v="0"/>
    <n v="7"/>
    <x v="3"/>
    <d v="2015-09-04T22:59:00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d v="2013-02-03T21:49:48"/>
    <x v="4"/>
    <n v="2"/>
    <x v="2"/>
    <d v="2013-03-10T19:00:00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d v="2016-05-12T14:22:59"/>
    <x v="2"/>
    <n v="5"/>
    <x v="5"/>
    <d v="2016-06-11T14:22:59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d v="2012-10-31T01:06:45"/>
    <x v="5"/>
    <n v="10"/>
    <x v="9"/>
    <d v="2012-11-30T05:00:00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d v="2013-06-04T19:56:00"/>
    <x v="4"/>
    <n v="6"/>
    <x v="0"/>
    <d v="2013-07-04T19:56:00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d v="2013-01-30T18:05:37"/>
    <x v="4"/>
    <n v="1"/>
    <x v="1"/>
    <d v="2013-03-01T00:59:00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d v="2011-05-26T08:42:03"/>
    <x v="6"/>
    <n v="5"/>
    <x v="5"/>
    <d v="2011-06-25T08:42:03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d v="2011-05-05T14:33:10"/>
    <x v="6"/>
    <n v="5"/>
    <x v="5"/>
    <d v="2011-07-06T14:33:10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d v="2012-07-05T16:37:00"/>
    <x v="5"/>
    <n v="7"/>
    <x v="3"/>
    <d v="2012-08-02T16:37:00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d v="2014-05-22T12:12:52"/>
    <x v="3"/>
    <n v="5"/>
    <x v="5"/>
    <d v="2014-06-21T12:12:52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d v="2013-07-09T17:25:31"/>
    <x v="4"/>
    <n v="7"/>
    <x v="3"/>
    <d v="2013-09-07T17:25:3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d v="2016-01-27T15:15:27"/>
    <x v="2"/>
    <n v="1"/>
    <x v="1"/>
    <d v="2016-02-15T02:59: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d v="2014-11-08T11:41:46"/>
    <x v="3"/>
    <n v="11"/>
    <x v="4"/>
    <d v="2015-01-07T11:41:46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d v="2015-02-14T12:35:52"/>
    <x v="0"/>
    <n v="2"/>
    <x v="2"/>
    <d v="2015-03-16T11:35:52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d v="2014-10-12T18:54:23"/>
    <x v="3"/>
    <n v="10"/>
    <x v="9"/>
    <d v="2014-11-26T19:54:23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d v="2015-10-14T19:04:10"/>
    <x v="0"/>
    <n v="10"/>
    <x v="9"/>
    <d v="2015-11-13T20:04:10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d v="2015-05-21T23:34:54"/>
    <x v="0"/>
    <n v="5"/>
    <x v="5"/>
    <d v="2015-06-14T23:34:54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d v="2014-03-12T09:15:46"/>
    <x v="3"/>
    <n v="3"/>
    <x v="7"/>
    <d v="2014-04-11T09:15:46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d v="2013-09-30T19:04:50"/>
    <x v="4"/>
    <n v="9"/>
    <x v="8"/>
    <d v="2013-10-15T19:04:50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d v="2015-04-07T13:12:22"/>
    <x v="0"/>
    <n v="4"/>
    <x v="6"/>
    <d v="2015-05-07T13:12:22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d v="2012-06-12T12:45:32"/>
    <x v="5"/>
    <n v="6"/>
    <x v="0"/>
    <d v="2012-07-12T12:45:32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d v="2016-11-30T17:50:33"/>
    <x v="2"/>
    <n v="11"/>
    <x v="4"/>
    <d v="2016-12-30T17:50:33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d v="2016-02-23T22:53:08"/>
    <x v="2"/>
    <n v="2"/>
    <x v="2"/>
    <d v="2016-03-24T21:53:08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d v="2016-12-15T20:35:19"/>
    <x v="2"/>
    <n v="12"/>
    <x v="11"/>
    <d v="2017-01-14T20:35:1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d v="2016-11-03T11:03:26"/>
    <x v="2"/>
    <n v="11"/>
    <x v="4"/>
    <d v="2016-12-03T12:03:26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d v="2017-01-12T00:16:10"/>
    <x v="1"/>
    <n v="1"/>
    <x v="1"/>
    <d v="2017-02-02T23:11:00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d v="2016-07-17T13:13:30"/>
    <x v="2"/>
    <n v="7"/>
    <x v="3"/>
    <d v="2016-08-01T13:13:30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d v="2015-05-06T06:47:56"/>
    <x v="0"/>
    <n v="5"/>
    <x v="5"/>
    <d v="2015-06-05T06:47:56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d v="2015-05-17T13:18:26"/>
    <x v="0"/>
    <n v="5"/>
    <x v="5"/>
    <d v="2015-06-08T21:00:00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d v="2016-11-29T00:08:45"/>
    <x v="2"/>
    <n v="11"/>
    <x v="4"/>
    <d v="2016-12-29T00:08:45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d v="2013-04-06T14:12:16"/>
    <x v="4"/>
    <n v="4"/>
    <x v="6"/>
    <d v="2013-05-06T14:12:16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d v="2016-12-02T20:47:58"/>
    <x v="2"/>
    <n v="12"/>
    <x v="11"/>
    <d v="2016-12-22T20:47:58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d v="2015-06-05T12:38:42"/>
    <x v="0"/>
    <n v="6"/>
    <x v="0"/>
    <d v="2015-07-05T12:38:42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d v="2016-03-04T11:32:01"/>
    <x v="2"/>
    <n v="3"/>
    <x v="7"/>
    <d v="2016-04-29T07:11:00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d v="2015-06-29T10:31:29"/>
    <x v="0"/>
    <n v="6"/>
    <x v="0"/>
    <d v="2015-07-29T10:31:29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d v="2015-05-02T17:06:35"/>
    <x v="0"/>
    <n v="5"/>
    <x v="5"/>
    <d v="2015-06-02T23:30:00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d v="2016-09-21T09:45:17"/>
    <x v="2"/>
    <n v="9"/>
    <x v="8"/>
    <d v="2016-10-17T11:14:00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d v="2016-07-14T06:32:37"/>
    <x v="2"/>
    <n v="7"/>
    <x v="3"/>
    <d v="2016-08-13T06:32:37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d v="2015-03-24T14:16:46"/>
    <x v="0"/>
    <n v="3"/>
    <x v="7"/>
    <d v="2015-04-27T12:12:00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d v="2015-07-08T10:36:58"/>
    <x v="0"/>
    <n v="7"/>
    <x v="3"/>
    <d v="2015-08-21T23:59:00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d v="2016-01-31T22:43:06"/>
    <x v="2"/>
    <n v="1"/>
    <x v="1"/>
    <d v="2016-03-02T22:43:06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d v="2016-07-02T11:22:03"/>
    <x v="2"/>
    <n v="7"/>
    <x v="3"/>
    <d v="2016-08-01T11:22:03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d v="2017-01-16T22:28:46"/>
    <x v="1"/>
    <n v="1"/>
    <x v="1"/>
    <d v="2017-02-28T22:00:00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d v="2016-12-15T16:48:01"/>
    <x v="2"/>
    <n v="12"/>
    <x v="11"/>
    <d v="2017-01-14T16:48:0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d v="2015-01-14T18:58:02"/>
    <x v="0"/>
    <n v="1"/>
    <x v="1"/>
    <d v="2015-02-13T18:58:02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d v="2016-09-27T17:01:50"/>
    <x v="2"/>
    <n v="9"/>
    <x v="8"/>
    <d v="2016-10-27T16:19:00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d v="2016-06-05T15:58:54"/>
    <x v="2"/>
    <n v="6"/>
    <x v="0"/>
    <d v="2016-07-05T15:58:54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d v="2014-09-06T19:06:13"/>
    <x v="3"/>
    <n v="9"/>
    <x v="8"/>
    <d v="2014-10-06T19:06:1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d v="2016-05-08T03:11:13"/>
    <x v="2"/>
    <n v="5"/>
    <x v="5"/>
    <d v="2016-06-12T00:30:00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d v="2013-05-05T18:54:34"/>
    <x v="4"/>
    <n v="5"/>
    <x v="5"/>
    <d v="2013-05-26T18:54:3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d v="2015-03-01T20:16:51"/>
    <x v="0"/>
    <n v="3"/>
    <x v="7"/>
    <d v="2015-04-30T19:16:5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d v="2013-06-25T20:30:35"/>
    <x v="4"/>
    <n v="6"/>
    <x v="0"/>
    <d v="2013-07-25T20:30:35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d v="2015-01-28T07:14:45"/>
    <x v="0"/>
    <n v="1"/>
    <x v="1"/>
    <d v="2015-02-22T07:14:45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d v="2014-10-29T11:20:01"/>
    <x v="3"/>
    <n v="10"/>
    <x v="9"/>
    <d v="2014-11-28T12:20:01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d v="2015-10-20T05:23:27"/>
    <x v="0"/>
    <n v="10"/>
    <x v="9"/>
    <d v="2015-12-12T05:00:0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d v="2014-07-18T07:52:58"/>
    <x v="3"/>
    <n v="7"/>
    <x v="3"/>
    <d v="2014-08-12T07:52:58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d v="2015-10-14T15:55:56"/>
    <x v="0"/>
    <n v="10"/>
    <x v="9"/>
    <d v="2015-11-13T16:55:56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d v="2014-11-01T22:12:15"/>
    <x v="3"/>
    <n v="11"/>
    <x v="4"/>
    <d v="2014-12-31T23:12:15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d v="2016-04-19T02:38:40"/>
    <x v="2"/>
    <n v="4"/>
    <x v="6"/>
    <d v="2016-06-03T02:38:4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d v="2015-01-08T20:25:00"/>
    <x v="0"/>
    <n v="1"/>
    <x v="1"/>
    <d v="2015-02-05T20:25:0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d v="2014-11-03T20:31:39"/>
    <x v="3"/>
    <n v="11"/>
    <x v="4"/>
    <d v="2014-12-03T20:31:39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d v="2015-12-22T05:29:30"/>
    <x v="0"/>
    <n v="12"/>
    <x v="11"/>
    <d v="2016-02-20T05:29:3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d v="2016-12-04T01:04:27"/>
    <x v="2"/>
    <n v="12"/>
    <x v="11"/>
    <d v="2017-01-03T01:04:27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d v="2015-07-07T11:13:11"/>
    <x v="0"/>
    <n v="7"/>
    <x v="3"/>
    <d v="2015-08-16T11:13:11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d v="2015-10-22T17:13:39"/>
    <x v="0"/>
    <n v="10"/>
    <x v="9"/>
    <d v="2015-11-21T18:13:39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d v="2015-08-15T22:36:14"/>
    <x v="0"/>
    <n v="8"/>
    <x v="10"/>
    <d v="2015-09-15T06:11:0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d v="2016-01-26T05:57:14"/>
    <x v="2"/>
    <n v="1"/>
    <x v="1"/>
    <d v="2016-02-25T05:57:14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d v="2016-09-09T05:56:59"/>
    <x v="2"/>
    <n v="9"/>
    <x v="8"/>
    <d v="2016-10-09T05:56:59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d v="2016-06-03T11:01:26"/>
    <x v="2"/>
    <n v="6"/>
    <x v="0"/>
    <d v="2016-06-28T11:01:26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d v="2015-01-09T16:58:29"/>
    <x v="0"/>
    <n v="1"/>
    <x v="1"/>
    <d v="2015-02-08T16:58:29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d v="2016-08-22T00:45:04"/>
    <x v="2"/>
    <n v="8"/>
    <x v="10"/>
    <d v="2016-09-21T00:45: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d v="2015-12-02T03:38:51"/>
    <x v="0"/>
    <n v="12"/>
    <x v="11"/>
    <d v="2016-01-01T03:38:51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d v="2016-11-02T12:13:22"/>
    <x v="2"/>
    <n v="11"/>
    <x v="4"/>
    <d v="2016-11-15T13:13:22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d v="2015-03-29T22:09:19"/>
    <x v="0"/>
    <n v="3"/>
    <x v="7"/>
    <d v="2015-04-28T22:09:19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d v="2015-06-25T04:22:00"/>
    <x v="0"/>
    <n v="6"/>
    <x v="0"/>
    <d v="2015-08-24T04:22:0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d v="2016-08-19T15:26:25"/>
    <x v="2"/>
    <n v="8"/>
    <x v="10"/>
    <d v="2016-09-18T15:26:25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d v="2016-03-03T04:06:57"/>
    <x v="2"/>
    <n v="3"/>
    <x v="7"/>
    <d v="2016-04-02T03:06:57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d v="2015-03-10T20:27:22"/>
    <x v="0"/>
    <n v="3"/>
    <x v="7"/>
    <d v="2015-04-09T20:27:22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d v="2014-11-18T14:31:28"/>
    <x v="3"/>
    <n v="11"/>
    <x v="4"/>
    <d v="2014-12-19T14:31:28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d v="2015-10-27T00:03:36"/>
    <x v="0"/>
    <n v="10"/>
    <x v="9"/>
    <d v="2015-11-26T01:03:36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d v="2015-06-20T13:43:48"/>
    <x v="0"/>
    <n v="6"/>
    <x v="0"/>
    <d v="2015-07-20T13:43:48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d v="2016-10-30T10:01:15"/>
    <x v="2"/>
    <n v="10"/>
    <x v="9"/>
    <d v="2016-12-10T06:00:0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d v="2015-05-18T13:24:38"/>
    <x v="0"/>
    <n v="5"/>
    <x v="5"/>
    <d v="2015-06-08T10:00:0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d v="2015-09-11T13:43:40"/>
    <x v="0"/>
    <n v="9"/>
    <x v="8"/>
    <d v="2015-10-11T13:43:4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d v="2016-01-22T03:24:17"/>
    <x v="2"/>
    <n v="1"/>
    <x v="1"/>
    <d v="2016-02-21T03:24:1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d v="2014-06-06T07:45:39"/>
    <x v="3"/>
    <n v="6"/>
    <x v="0"/>
    <d v="2014-07-12T23:59:0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d v="2016-03-28T15:54:59"/>
    <x v="2"/>
    <n v="3"/>
    <x v="7"/>
    <d v="2016-04-27T08:55:0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d v="2015-02-05T14:55:01"/>
    <x v="0"/>
    <n v="2"/>
    <x v="2"/>
    <d v="2015-03-07T14:55:01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d v="2016-04-26T12:57:43"/>
    <x v="2"/>
    <n v="4"/>
    <x v="6"/>
    <d v="2016-05-26T12:57:4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d v="2015-07-13T13:22:49"/>
    <x v="0"/>
    <n v="7"/>
    <x v="3"/>
    <d v="2015-09-11T13:22:49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d v="2016-04-25T10:29:18"/>
    <x v="2"/>
    <n v="4"/>
    <x v="6"/>
    <d v="2016-05-25T10:29:18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d v="2016-12-03T17:13:29"/>
    <x v="2"/>
    <n v="12"/>
    <x v="11"/>
    <d v="2017-01-02T17:13:29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d v="2015-07-14T15:57:42"/>
    <x v="0"/>
    <n v="7"/>
    <x v="3"/>
    <d v="2015-09-12T15:57:42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d v="2015-05-15T08:00:55"/>
    <x v="0"/>
    <n v="5"/>
    <x v="5"/>
    <d v="2015-06-14T08:00:55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d v="2016-04-01T05:44:38"/>
    <x v="2"/>
    <n v="4"/>
    <x v="6"/>
    <d v="2016-04-21T05:44:38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d v="2016-06-08T12:32:14"/>
    <x v="2"/>
    <n v="6"/>
    <x v="0"/>
    <d v="2016-07-08T12:32:1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d v="2015-04-21T17:28:38"/>
    <x v="0"/>
    <n v="4"/>
    <x v="6"/>
    <d v="2015-05-22T00:25:0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d v="2015-03-23T14:28:25"/>
    <x v="0"/>
    <n v="3"/>
    <x v="7"/>
    <d v="2015-05-10T14:28:25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d v="2016-01-20T23:06:37"/>
    <x v="2"/>
    <n v="1"/>
    <x v="1"/>
    <d v="2016-02-19T23:06:37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d v="2014-10-19T18:00:59"/>
    <x v="3"/>
    <n v="10"/>
    <x v="9"/>
    <d v="2014-11-18T19:00:59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d v="2014-06-28T11:52:43"/>
    <x v="3"/>
    <n v="6"/>
    <x v="0"/>
    <d v="2014-07-28T11:52:43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d v="2017-03-01T11:42:27"/>
    <x v="1"/>
    <n v="3"/>
    <x v="7"/>
    <d v="2017-04-15T10:42:27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d v="2016-04-03T15:48:00"/>
    <x v="2"/>
    <n v="4"/>
    <x v="6"/>
    <d v="2016-04-24T16:59:0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d v="2014-07-12T11:08:40"/>
    <x v="3"/>
    <n v="7"/>
    <x v="3"/>
    <d v="2014-09-05T08:39:0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d v="2016-12-04T11:02:45"/>
    <x v="2"/>
    <n v="12"/>
    <x v="11"/>
    <d v="2017-01-03T11:02:45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d v="2015-10-12T16:30:44"/>
    <x v="0"/>
    <n v="10"/>
    <x v="9"/>
    <d v="2015-11-11T17:30:44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d v="2014-07-11T11:56:00"/>
    <x v="3"/>
    <n v="7"/>
    <x v="3"/>
    <d v="2014-08-10T23:00:0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d v="2015-11-03T23:54:56"/>
    <x v="0"/>
    <n v="11"/>
    <x v="4"/>
    <d v="2015-12-02T12:25:0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d v="2014-10-03T16:31:38"/>
    <x v="3"/>
    <n v="10"/>
    <x v="9"/>
    <d v="2014-11-30T18:45:0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d v="2014-09-17T10:29:14"/>
    <x v="3"/>
    <n v="9"/>
    <x v="8"/>
    <d v="2014-10-20T19:00:00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d v="2013-03-11T10:54:31"/>
    <x v="4"/>
    <n v="3"/>
    <x v="7"/>
    <d v="2013-04-10T10:54:3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d v="2013-02-21T16:52:18"/>
    <x v="4"/>
    <n v="2"/>
    <x v="2"/>
    <d v="2013-04-07T15:52:18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d v="2013-01-17T10:52:38"/>
    <x v="4"/>
    <n v="1"/>
    <x v="1"/>
    <d v="2013-02-16T10:52:38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d v="2012-02-20T12:37:32"/>
    <x v="5"/>
    <n v="2"/>
    <x v="2"/>
    <d v="2012-03-21T22:00:00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d v="2015-12-01T23:07:46"/>
    <x v="0"/>
    <n v="12"/>
    <x v="11"/>
    <d v="2016-01-12T00:00:00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d v="2012-01-25T14:14:45"/>
    <x v="5"/>
    <n v="1"/>
    <x v="1"/>
    <d v="2012-03-25T13:14:45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d v="2011-04-12T19:20:49"/>
    <x v="6"/>
    <n v="4"/>
    <x v="6"/>
    <d v="2011-06-11T19:20:49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d v="2013-01-16T09:21:49"/>
    <x v="4"/>
    <n v="1"/>
    <x v="1"/>
    <d v="2013-02-15T09:21:49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d v="2012-12-07T14:51:03"/>
    <x v="5"/>
    <n v="12"/>
    <x v="11"/>
    <d v="2012-12-28T14:51:03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d v="2015-03-10T17:58:54"/>
    <x v="0"/>
    <n v="3"/>
    <x v="7"/>
    <d v="2015-04-09T17:58:54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d v="2013-09-16T08:01:43"/>
    <x v="4"/>
    <n v="9"/>
    <x v="8"/>
    <d v="2013-10-16T08:01:43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d v="2012-01-31T18:30:39"/>
    <x v="5"/>
    <n v="1"/>
    <x v="1"/>
    <d v="2012-03-01T18:30:39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d v="2013-08-14T12:28:12"/>
    <x v="4"/>
    <n v="8"/>
    <x v="10"/>
    <d v="2013-09-13T12:28:12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d v="2014-11-17T12:21:03"/>
    <x v="3"/>
    <n v="11"/>
    <x v="4"/>
    <d v="2014-12-19T23:59:00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d v="2011-08-10T20:00:22"/>
    <x v="6"/>
    <n v="8"/>
    <x v="10"/>
    <d v="2011-09-09T20:00:22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d v="2011-10-24T09:46:44"/>
    <x v="6"/>
    <n v="10"/>
    <x v="9"/>
    <d v="2011-12-22T22:00:00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d v="2013-04-30T15:55:13"/>
    <x v="4"/>
    <n v="4"/>
    <x v="6"/>
    <d v="2013-05-14T15:55:13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d v="2014-04-25T12:53:09"/>
    <x v="3"/>
    <n v="4"/>
    <x v="6"/>
    <d v="2014-05-09T22:59:00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d v="2013-07-09T17:24:59"/>
    <x v="4"/>
    <n v="7"/>
    <x v="3"/>
    <d v="2013-07-26T12:00:00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d v="2013-10-03T17:09:05"/>
    <x v="4"/>
    <n v="10"/>
    <x v="9"/>
    <d v="2013-11-02T17:09:05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d v="2012-08-15T15:35:36"/>
    <x v="5"/>
    <n v="8"/>
    <x v="10"/>
    <d v="2012-09-07T02:51:0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d v="2016-06-26T23:37:55"/>
    <x v="2"/>
    <n v="6"/>
    <x v="0"/>
    <d v="2016-07-21T23:37:55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d v="2012-05-23T23:49:23"/>
    <x v="5"/>
    <n v="5"/>
    <x v="5"/>
    <d v="2012-07-21T09:51:0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d v="2015-05-06T14:06:13"/>
    <x v="0"/>
    <n v="5"/>
    <x v="5"/>
    <d v="2015-06-20T14:06:13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d v="2015-01-27T23:02:41"/>
    <x v="0"/>
    <n v="1"/>
    <x v="1"/>
    <d v="2015-02-26T23:02:41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d v="2016-07-03T17:01:11"/>
    <x v="2"/>
    <n v="7"/>
    <x v="3"/>
    <d v="2016-08-02T17:01:11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d v="2013-12-06T08:31:00"/>
    <x v="4"/>
    <n v="12"/>
    <x v="11"/>
    <d v="2014-01-05T08:31:0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d v="2012-10-16T09:40:52"/>
    <x v="5"/>
    <n v="10"/>
    <x v="9"/>
    <d v="2012-11-15T10:40:52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d v="2013-09-03T08:27:54"/>
    <x v="4"/>
    <n v="9"/>
    <x v="8"/>
    <d v="2013-10-02T08:27:54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d v="2014-12-18T12:07:23"/>
    <x v="3"/>
    <n v="12"/>
    <x v="11"/>
    <d v="2015-02-15T10:38:0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d v="2011-05-19T16:14:06"/>
    <x v="6"/>
    <n v="5"/>
    <x v="5"/>
    <d v="2011-06-18T16:14:06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d v="2013-05-17T15:47:55"/>
    <x v="4"/>
    <n v="5"/>
    <x v="5"/>
    <d v="2013-06-16T15:47:55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d v="2015-03-04T12:20:13"/>
    <x v="0"/>
    <n v="3"/>
    <x v="7"/>
    <d v="2015-04-03T10:38:0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d v="2011-07-28T13:57:11"/>
    <x v="6"/>
    <n v="7"/>
    <x v="3"/>
    <d v="2011-08-27T13:57:11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d v="2014-07-18T06:24:19"/>
    <x v="3"/>
    <n v="7"/>
    <x v="3"/>
    <d v="2014-09-16T06:24:19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d v="2013-06-19T10:25:22"/>
    <x v="4"/>
    <n v="6"/>
    <x v="0"/>
    <d v="2013-07-31T14:43:0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d v="2014-07-20T18:36:18"/>
    <x v="3"/>
    <n v="7"/>
    <x v="3"/>
    <d v="2014-09-03T18:36:18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d v="2016-06-05T19:10:33"/>
    <x v="2"/>
    <n v="6"/>
    <x v="0"/>
    <d v="2016-08-04T19:10:3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d v="2013-04-01T16:42:37"/>
    <x v="4"/>
    <n v="4"/>
    <x v="6"/>
    <d v="2013-05-01T16:42:37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d v="2015-06-08T09:00:23"/>
    <x v="0"/>
    <n v="6"/>
    <x v="0"/>
    <d v="2015-07-08T09:00:23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d v="2016-02-26T08:01:20"/>
    <x v="2"/>
    <n v="2"/>
    <x v="2"/>
    <d v="2016-03-25T17:00:00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d v="2016-08-24T03:20:01"/>
    <x v="2"/>
    <n v="8"/>
    <x v="10"/>
    <d v="2016-10-23T03:20:0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d v="2014-05-13T10:47:04"/>
    <x v="3"/>
    <n v="5"/>
    <x v="5"/>
    <d v="2014-06-10T03:33:00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d v="2016-02-14T05:38:23"/>
    <x v="2"/>
    <n v="2"/>
    <x v="2"/>
    <d v="2016-03-22T15:01:00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d v="2014-06-24T13:51:44"/>
    <x v="3"/>
    <n v="6"/>
    <x v="0"/>
    <d v="2014-07-24T13:51:4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d v="2010-03-17T05:48:29"/>
    <x v="7"/>
    <n v="3"/>
    <x v="7"/>
    <d v="2010-05-15T03:10:00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d v="2014-05-27T09:44:41"/>
    <x v="3"/>
    <n v="5"/>
    <x v="5"/>
    <d v="2014-06-27T09:44:4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d v="2017-01-16T07:48:05"/>
    <x v="1"/>
    <n v="1"/>
    <x v="1"/>
    <d v="2017-02-14T17:59:00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d v="2014-06-19T04:14:38"/>
    <x v="3"/>
    <n v="6"/>
    <x v="0"/>
    <d v="2014-07-19T04:14:38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d v="2015-10-19T09:00:04"/>
    <x v="0"/>
    <n v="10"/>
    <x v="9"/>
    <d v="2015-11-18T10:00:0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d v="2017-01-06T11:25:39"/>
    <x v="1"/>
    <n v="1"/>
    <x v="1"/>
    <d v="2017-02-05T11:25:39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d v="2014-06-16T10:17:46"/>
    <x v="3"/>
    <n v="6"/>
    <x v="0"/>
    <d v="2014-07-16T10:17:46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d v="2015-08-18T09:20:40"/>
    <x v="0"/>
    <n v="8"/>
    <x v="10"/>
    <d v="2015-09-27T09:20:40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d v="2016-02-15T01:04:57"/>
    <x v="2"/>
    <n v="2"/>
    <x v="2"/>
    <d v="2016-03-16T00:04:57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d v="2016-09-06T06:11:32"/>
    <x v="2"/>
    <n v="9"/>
    <x v="8"/>
    <d v="2016-10-06T09:00:00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d v="2014-11-05T08:35:53"/>
    <x v="3"/>
    <n v="11"/>
    <x v="4"/>
    <d v="2014-12-06T01:00:00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d v="2014-05-01T14:40:52"/>
    <x v="3"/>
    <n v="5"/>
    <x v="5"/>
    <d v="2014-05-31T14:40:52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d v="2014-05-23T12:48:03"/>
    <x v="3"/>
    <n v="5"/>
    <x v="5"/>
    <d v="2014-06-20T16:59:00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d v="2014-11-12T15:35:13"/>
    <x v="3"/>
    <n v="11"/>
    <x v="4"/>
    <d v="2014-12-18T23:00:00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d v="2016-05-02T23:01:31"/>
    <x v="2"/>
    <n v="5"/>
    <x v="5"/>
    <d v="2016-06-06T23:01:3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d v="2014-09-17T14:55:39"/>
    <x v="3"/>
    <n v="9"/>
    <x v="8"/>
    <d v="2014-10-17T14:55:39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d v="2014-11-21T13:01:56"/>
    <x v="3"/>
    <n v="11"/>
    <x v="4"/>
    <d v="2014-12-22T19:00:00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d v="2017-01-21T07:01:30"/>
    <x v="1"/>
    <n v="1"/>
    <x v="1"/>
    <d v="2017-02-20T07:01:30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d v="2016-07-19T11:52:18"/>
    <x v="2"/>
    <n v="7"/>
    <x v="3"/>
    <d v="2016-08-18T11:52:18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d v="2015-12-01T01:37:27"/>
    <x v="0"/>
    <n v="12"/>
    <x v="11"/>
    <d v="2016-01-19T01:37:27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d v="2017-02-14T09:24:46"/>
    <x v="1"/>
    <n v="2"/>
    <x v="2"/>
    <d v="2017-03-14T08:24:46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d v="2017-01-01T12:35:22"/>
    <x v="1"/>
    <n v="1"/>
    <x v="1"/>
    <d v="2017-01-31T19:00:00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d v="2015-02-17T10:05:20"/>
    <x v="0"/>
    <n v="2"/>
    <x v="2"/>
    <d v="2015-03-19T09:05:20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d v="2015-09-28T13:24:55"/>
    <x v="0"/>
    <n v="9"/>
    <x v="8"/>
    <d v="2015-10-23T13:24:55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d v="2014-10-29T14:15:26"/>
    <x v="3"/>
    <n v="10"/>
    <x v="9"/>
    <d v="2014-11-30T22:00:00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d v="2016-01-22T06:24:25"/>
    <x v="2"/>
    <n v="1"/>
    <x v="1"/>
    <d v="2016-02-15T10:00:00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d v="2016-03-13T19:02:57"/>
    <x v="2"/>
    <n v="3"/>
    <x v="7"/>
    <d v="2016-05-01T22:59:00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d v="2015-08-05T11:11:02"/>
    <x v="0"/>
    <n v="8"/>
    <x v="10"/>
    <d v="2015-09-04T11:11:02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d v="2016-04-24T14:53:51"/>
    <x v="2"/>
    <n v="4"/>
    <x v="6"/>
    <d v="2016-05-23T17:00:00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d v="2015-07-28T14:15:10"/>
    <x v="0"/>
    <n v="7"/>
    <x v="3"/>
    <d v="2015-08-27T14:15:10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d v="2016-07-01T02:33:47"/>
    <x v="2"/>
    <n v="7"/>
    <x v="3"/>
    <d v="2016-08-06T13:00:00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d v="2014-12-08T13:46:10"/>
    <x v="3"/>
    <n v="12"/>
    <x v="11"/>
    <d v="2015-01-22T13:46:10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d v="2016-12-01T17:03:39"/>
    <x v="2"/>
    <n v="12"/>
    <x v="11"/>
    <d v="2017-01-03T17:03:3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d v="2014-10-26T19:10:16"/>
    <x v="3"/>
    <n v="10"/>
    <x v="9"/>
    <d v="2014-11-25T20:15:00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d v="2014-12-01T12:05:38"/>
    <x v="3"/>
    <n v="12"/>
    <x v="11"/>
    <d v="2014-12-31T12:05:38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d v="2015-06-15T18:55:00"/>
    <x v="0"/>
    <n v="6"/>
    <x v="0"/>
    <d v="2015-06-30T18:55:0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d v="2014-10-23T07:13:54"/>
    <x v="3"/>
    <n v="10"/>
    <x v="9"/>
    <d v="2014-11-22T08:13:54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d v="2015-02-17T20:13:44"/>
    <x v="0"/>
    <n v="2"/>
    <x v="2"/>
    <d v="2015-03-31T19:18:0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d v="2015-01-27T16:13:54"/>
    <x v="0"/>
    <n v="1"/>
    <x v="1"/>
    <d v="2015-03-02T16:16:0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d v="2014-07-19T00:06:39"/>
    <x v="3"/>
    <n v="7"/>
    <x v="3"/>
    <d v="2014-09-17T00:06:3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d v="2017-02-16T05:14:42"/>
    <x v="1"/>
    <n v="2"/>
    <x v="2"/>
    <d v="2017-02-23T05:14:42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d v="2015-10-09T16:10:20"/>
    <x v="0"/>
    <n v="10"/>
    <x v="9"/>
    <d v="2015-11-08T17:10:2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d v="2015-10-03T22:15:59"/>
    <x v="0"/>
    <n v="10"/>
    <x v="9"/>
    <d v="2015-11-02T23:15:59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d v="2016-04-12T05:47:14"/>
    <x v="2"/>
    <n v="4"/>
    <x v="6"/>
    <d v="2016-05-12T05:47:14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d v="2015-04-27T14:47:19"/>
    <x v="0"/>
    <n v="4"/>
    <x v="6"/>
    <d v="2015-05-27T14:47:19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d v="2014-09-10T11:31:48"/>
    <x v="3"/>
    <n v="9"/>
    <x v="8"/>
    <d v="2014-09-30T22:59:0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d v="2015-08-03T01:47:27"/>
    <x v="0"/>
    <n v="8"/>
    <x v="10"/>
    <d v="2015-09-02T01:47:27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d v="2015-07-03T01:03:10"/>
    <x v="0"/>
    <n v="7"/>
    <x v="3"/>
    <d v="2015-08-02T01:03:1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d v="2015-08-25T09:43:52"/>
    <x v="0"/>
    <n v="8"/>
    <x v="10"/>
    <d v="2015-09-17T12:00:0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d v="2016-06-03T22:40:24"/>
    <x v="2"/>
    <n v="6"/>
    <x v="0"/>
    <d v="2016-07-03T22:40:24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d v="2014-08-20T10:40:33"/>
    <x v="3"/>
    <n v="8"/>
    <x v="10"/>
    <d v="2014-09-20T10:40:33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d v="2015-06-30T04:32:39"/>
    <x v="0"/>
    <n v="6"/>
    <x v="0"/>
    <d v="2015-08-28T07:12:0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d v="2015-04-13T20:16:39"/>
    <x v="0"/>
    <n v="4"/>
    <x v="6"/>
    <d v="2015-04-28T20:16:39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d v="2014-10-23T19:29:53"/>
    <x v="3"/>
    <n v="10"/>
    <x v="9"/>
    <d v="2014-11-12T20:29:53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d v="2013-10-07T20:00:03"/>
    <x v="4"/>
    <n v="10"/>
    <x v="9"/>
    <d v="2013-11-06T21:00:0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d v="2009-09-23T08:35:16"/>
    <x v="8"/>
    <n v="9"/>
    <x v="8"/>
    <d v="2009-12-01T19:50:0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d v="2014-01-13T12:49:11"/>
    <x v="3"/>
    <n v="1"/>
    <x v="1"/>
    <d v="2014-03-14T11:49:11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d v="2015-04-27T03:48:29"/>
    <x v="0"/>
    <n v="4"/>
    <x v="6"/>
    <d v="2015-05-28T15:05:0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d v="2011-05-09T12:31:01"/>
    <x v="6"/>
    <n v="5"/>
    <x v="5"/>
    <d v="2011-06-08T12:31:01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d v="2016-06-28T17:00:04"/>
    <x v="2"/>
    <n v="6"/>
    <x v="0"/>
    <d v="2016-07-27T17:00:0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d v="2014-02-01T17:29:05"/>
    <x v="3"/>
    <n v="2"/>
    <x v="2"/>
    <d v="2014-02-16T19:00:0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d v="2014-11-18T20:29:45"/>
    <x v="3"/>
    <n v="11"/>
    <x v="4"/>
    <d v="2014-12-23T20:29:45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d v="2013-04-25T11:18:34"/>
    <x v="4"/>
    <n v="4"/>
    <x v="6"/>
    <d v="2013-05-25T11:18:34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d v="2016-03-09T14:31:22"/>
    <x v="2"/>
    <n v="3"/>
    <x v="7"/>
    <d v="2016-04-08T13:31:22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d v="2015-05-20T13:28:03"/>
    <x v="0"/>
    <n v="5"/>
    <x v="5"/>
    <d v="2015-06-19T13:28:0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d v="2016-02-03T19:47:39"/>
    <x v="2"/>
    <n v="2"/>
    <x v="2"/>
    <d v="2016-02-28T18:59:0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d v="2017-02-19T19:00:02"/>
    <x v="1"/>
    <n v="2"/>
    <x v="2"/>
    <d v="2017-03-31T22:59:0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d v="2015-01-13T17:15:29"/>
    <x v="0"/>
    <n v="1"/>
    <x v="1"/>
    <d v="2015-02-17T17:15:29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d v="2014-06-09T07:34:56"/>
    <x v="3"/>
    <n v="6"/>
    <x v="0"/>
    <d v="2014-07-09T07:34:56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d v="2015-05-16T16:06:08"/>
    <x v="0"/>
    <n v="5"/>
    <x v="5"/>
    <d v="2015-06-30T16:06:08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d v="2012-05-25T15:20:48"/>
    <x v="5"/>
    <n v="5"/>
    <x v="5"/>
    <d v="2012-07-24T15:20:48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d v="2010-08-08T20:34:51"/>
    <x v="7"/>
    <n v="8"/>
    <x v="10"/>
    <d v="2010-09-01T21:00:0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d v="2013-07-26T18:54:51"/>
    <x v="4"/>
    <n v="7"/>
    <x v="3"/>
    <d v="2013-08-28T18:54:51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d v="2012-03-21T20:12:06"/>
    <x v="5"/>
    <n v="3"/>
    <x v="7"/>
    <d v="2012-05-20T20:12:06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d v="2015-11-17T05:46:30"/>
    <x v="0"/>
    <n v="11"/>
    <x v="4"/>
    <d v="2015-12-19T05:46:3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d v="2015-08-30T13:57:33"/>
    <x v="0"/>
    <n v="8"/>
    <x v="10"/>
    <d v="2015-10-26T16:20:0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d v="2014-08-26T16:43:11"/>
    <x v="3"/>
    <n v="8"/>
    <x v="10"/>
    <d v="2014-09-25T16:43:11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d v="2014-05-20T10:35:01"/>
    <x v="3"/>
    <n v="5"/>
    <x v="5"/>
    <d v="2014-05-30T10:35:01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d v="2016-12-03T16:29:28"/>
    <x v="2"/>
    <n v="12"/>
    <x v="11"/>
    <d v="2016-12-25T06:00:00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d v="2015-03-05T21:30:22"/>
    <x v="0"/>
    <n v="3"/>
    <x v="7"/>
    <d v="2015-04-04T20:30:22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d v="2014-11-13T17:49:25"/>
    <x v="3"/>
    <n v="11"/>
    <x v="4"/>
    <d v="2014-12-13T17:49:25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d v="2015-01-01T00:59:59"/>
    <x v="0"/>
    <n v="1"/>
    <x v="1"/>
    <d v="2015-01-31T15:12:0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d v="2015-09-09T18:38:06"/>
    <x v="0"/>
    <n v="9"/>
    <x v="8"/>
    <d v="2015-10-09T18:38:06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d v="2015-08-24T15:34:24"/>
    <x v="0"/>
    <n v="8"/>
    <x v="10"/>
    <d v="2015-09-23T15:34:24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d v="2016-03-04T12:25:41"/>
    <x v="2"/>
    <n v="3"/>
    <x v="7"/>
    <d v="2016-04-03T11:25:41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d v="2015-02-10T20:44:45"/>
    <x v="0"/>
    <n v="2"/>
    <x v="2"/>
    <d v="2015-03-27T19:44:45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d v="2015-01-29T15:17:35"/>
    <x v="0"/>
    <n v="1"/>
    <x v="1"/>
    <d v="2015-02-28T15:17:35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d v="2016-03-16T12:06:22"/>
    <x v="2"/>
    <n v="3"/>
    <x v="7"/>
    <d v="2016-05-15T11:21:0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d v="2014-05-20T20:12:08"/>
    <x v="3"/>
    <n v="5"/>
    <x v="5"/>
    <d v="2014-06-18T15:13:0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d v="2014-10-29T05:19:29"/>
    <x v="3"/>
    <n v="10"/>
    <x v="9"/>
    <d v="2014-12-13T06:19:2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d v="2016-08-21T03:29:57"/>
    <x v="2"/>
    <n v="8"/>
    <x v="10"/>
    <d v="2016-09-20T03:29:57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d v="2015-05-27T11:00:58"/>
    <x v="0"/>
    <n v="5"/>
    <x v="5"/>
    <d v="2015-07-26T11:00:58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d v="2016-03-09T07:56:16"/>
    <x v="2"/>
    <n v="3"/>
    <x v="7"/>
    <d v="2016-04-08T06:56:16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d v="2014-05-31T20:22:32"/>
    <x v="3"/>
    <n v="5"/>
    <x v="5"/>
    <d v="2014-07-15T00:11:0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d v="2011-04-04T21:13:53"/>
    <x v="6"/>
    <n v="4"/>
    <x v="6"/>
    <d v="2011-05-04T21:13:53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d v="2011-09-02T02:08:37"/>
    <x v="6"/>
    <n v="9"/>
    <x v="8"/>
    <d v="2011-10-14T18:00:00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d v="2011-11-28T23:04:19"/>
    <x v="6"/>
    <n v="11"/>
    <x v="4"/>
    <d v="2012-01-27T23:04:1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d v="2012-02-06T15:17:15"/>
    <x v="5"/>
    <n v="2"/>
    <x v="2"/>
    <d v="2012-03-17T14:17:15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d v="2011-07-22T19:18:33"/>
    <x v="6"/>
    <n v="7"/>
    <x v="3"/>
    <d v="2011-08-01T02:00:00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d v="2010-12-23T21:40:38"/>
    <x v="7"/>
    <n v="12"/>
    <x v="11"/>
    <d v="2011-03-23T20:40:38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d v="2012-05-24T14:24:11"/>
    <x v="5"/>
    <n v="5"/>
    <x v="5"/>
    <d v="2012-06-14T14:24:1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d v="2013-11-29T14:56:26"/>
    <x v="4"/>
    <n v="11"/>
    <x v="4"/>
    <d v="2014-01-01T00:26:00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d v="2011-09-09T19:01:49"/>
    <x v="6"/>
    <n v="9"/>
    <x v="8"/>
    <d v="2011-11-02T03:00:00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d v="2012-11-15T17:11:50"/>
    <x v="5"/>
    <n v="11"/>
    <x v="4"/>
    <d v="2012-12-15T17:11:50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d v="2013-05-14T19:00:32"/>
    <x v="4"/>
    <n v="5"/>
    <x v="5"/>
    <d v="2013-06-04T19:00:32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d v="2012-12-03T15:59:44"/>
    <x v="5"/>
    <n v="12"/>
    <x v="11"/>
    <d v="2013-01-02T15:59:44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d v="2012-06-21T20:40:02"/>
    <x v="5"/>
    <n v="6"/>
    <x v="0"/>
    <d v="2012-07-21T20:40:02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d v="2014-06-04T18:32:49"/>
    <x v="3"/>
    <n v="6"/>
    <x v="0"/>
    <d v="2014-08-03T12:00:00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d v="2011-10-28T20:13:16"/>
    <x v="6"/>
    <n v="10"/>
    <x v="9"/>
    <d v="2011-12-12T21:13:16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d v="2012-10-12T12:10:21"/>
    <x v="5"/>
    <n v="10"/>
    <x v="9"/>
    <d v="2012-11-22T17:00:00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d v="2013-09-29T10:56:28"/>
    <x v="4"/>
    <n v="9"/>
    <x v="8"/>
    <d v="2013-11-01T14:00:00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d v="2013-01-27T10:42:15"/>
    <x v="4"/>
    <n v="1"/>
    <x v="1"/>
    <d v="2013-03-08T10:42:15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d v="2014-08-24T23:28:06"/>
    <x v="3"/>
    <n v="8"/>
    <x v="10"/>
    <d v="2014-09-14T23:28:06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d v="2013-02-16T03:09:00"/>
    <x v="4"/>
    <n v="2"/>
    <x v="2"/>
    <d v="2013-02-23T03:09:00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d v="2012-04-04T09:33:35"/>
    <x v="5"/>
    <n v="4"/>
    <x v="6"/>
    <d v="2012-05-27T22:59:00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d v="2014-11-07T02:04:34"/>
    <x v="3"/>
    <n v="11"/>
    <x v="4"/>
    <d v="2014-12-17T02:59:00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d v="2013-06-28T11:31:29"/>
    <x v="4"/>
    <n v="6"/>
    <x v="0"/>
    <d v="2013-08-27T11:31:29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d v="2012-11-30T03:48:55"/>
    <x v="5"/>
    <n v="11"/>
    <x v="4"/>
    <d v="2013-01-09T03:48:55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d v="2012-08-14T11:47:33"/>
    <x v="5"/>
    <n v="8"/>
    <x v="10"/>
    <d v="2012-09-11T11:47:33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d v="2013-11-01T15:21:07"/>
    <x v="4"/>
    <n v="11"/>
    <x v="4"/>
    <d v="2013-12-01T16:21:07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d v="2012-10-23T11:58:09"/>
    <x v="5"/>
    <n v="10"/>
    <x v="9"/>
    <d v="2012-11-25T23:59:00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d v="2014-05-15T12:41:22"/>
    <x v="3"/>
    <n v="5"/>
    <x v="5"/>
    <d v="2014-06-17T12:41:22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d v="2014-01-06T15:48:53"/>
    <x v="3"/>
    <n v="1"/>
    <x v="1"/>
    <d v="2014-02-20T15:48:53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d v="2012-01-31T15:06:15"/>
    <x v="5"/>
    <n v="1"/>
    <x v="1"/>
    <d v="2012-03-02T01:59:00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d v="2012-09-12T15:37:41"/>
    <x v="5"/>
    <n v="9"/>
    <x v="8"/>
    <d v="2012-10-12T15:37:4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d v="2011-07-26T03:10:54"/>
    <x v="6"/>
    <n v="7"/>
    <x v="3"/>
    <d v="2011-09-24T03:10:54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d v="2011-12-19T16:12:36"/>
    <x v="6"/>
    <n v="12"/>
    <x v="11"/>
    <d v="2012-01-16T00:00: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d v="2011-04-24T23:33:21"/>
    <x v="6"/>
    <n v="4"/>
    <x v="6"/>
    <d v="2011-06-02T00:59:00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d v="2016-05-12T15:51:01"/>
    <x v="2"/>
    <n v="5"/>
    <x v="5"/>
    <d v="2016-07-11T15:51:0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d v="2011-04-29T21:04:48"/>
    <x v="6"/>
    <n v="4"/>
    <x v="6"/>
    <d v="2011-06-11T23:00:00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d v="2009-11-05T13:02:20"/>
    <x v="8"/>
    <n v="11"/>
    <x v="4"/>
    <d v="2009-12-31T18:39:00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d v="2013-01-14T11:29:28"/>
    <x v="4"/>
    <n v="1"/>
    <x v="1"/>
    <d v="2013-02-28T16:25:00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d v="2012-02-02T10:39:25"/>
    <x v="5"/>
    <n v="2"/>
    <x v="2"/>
    <d v="2012-03-03T10:39:25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d v="2010-07-20T00:32:35"/>
    <x v="7"/>
    <n v="7"/>
    <x v="3"/>
    <d v="2010-08-02T20:59:00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d v="2014-11-19T09:19:04"/>
    <x v="3"/>
    <n v="11"/>
    <x v="4"/>
    <d v="2014-12-19T09:19:0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d v="2011-05-24T19:35:27"/>
    <x v="6"/>
    <n v="5"/>
    <x v="5"/>
    <d v="2011-06-13T19:35:27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d v="2012-08-25T14:46:52"/>
    <x v="5"/>
    <n v="8"/>
    <x v="10"/>
    <d v="2012-09-24T14:46:5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d v="2012-09-22T20:26:00"/>
    <x v="5"/>
    <n v="9"/>
    <x v="8"/>
    <d v="2012-11-21T21:26:00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d v="2013-09-04T09:49:00"/>
    <x v="4"/>
    <n v="9"/>
    <x v="8"/>
    <d v="2013-09-18T09:49:00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d v="2014-07-13T05:48:23"/>
    <x v="3"/>
    <n v="7"/>
    <x v="3"/>
    <d v="2014-08-14T13:11:00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d v="2012-05-10T04:49:37"/>
    <x v="5"/>
    <n v="5"/>
    <x v="5"/>
    <d v="2012-06-09T04:49:37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d v="2011-02-18T11:54:42"/>
    <x v="6"/>
    <n v="2"/>
    <x v="2"/>
    <d v="2011-03-20T10:54:42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d v="2014-04-08T11:25:55"/>
    <x v="3"/>
    <n v="4"/>
    <x v="6"/>
    <d v="2014-05-23T11:25:55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d v="2013-09-09T05:27:17"/>
    <x v="4"/>
    <n v="9"/>
    <x v="8"/>
    <d v="2013-10-09T05:27:17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d v="2011-03-23T16:37:00"/>
    <x v="6"/>
    <n v="3"/>
    <x v="7"/>
    <d v="2011-04-26T01:59:00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d v="2013-10-25T06:49:53"/>
    <x v="4"/>
    <n v="10"/>
    <x v="9"/>
    <d v="2013-11-24T07:49:53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d v="2011-03-24T15:01:36"/>
    <x v="6"/>
    <n v="3"/>
    <x v="7"/>
    <d v="2011-04-24T15:01:36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d v="2012-03-19T16:22:40"/>
    <x v="5"/>
    <n v="3"/>
    <x v="7"/>
    <d v="2012-04-18T16:22:40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d v="2012-03-06T14:00:20"/>
    <x v="5"/>
    <n v="3"/>
    <x v="7"/>
    <d v="2012-04-05T13:00:20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d v="2012-11-13T17:17:32"/>
    <x v="5"/>
    <n v="11"/>
    <x v="4"/>
    <d v="2012-12-13T17:17:32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d v="2012-04-24T13:46:08"/>
    <x v="5"/>
    <n v="4"/>
    <x v="6"/>
    <d v="2012-05-24T13:46:08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d v="2012-11-10T00:19:27"/>
    <x v="5"/>
    <n v="11"/>
    <x v="4"/>
    <d v="2012-12-18T09:20:00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d v="2013-11-18T16:55:21"/>
    <x v="4"/>
    <n v="11"/>
    <x v="4"/>
    <d v="2013-12-17T07:00:00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d v="2016-03-30T11:39:10"/>
    <x v="2"/>
    <n v="3"/>
    <x v="7"/>
    <d v="2016-04-30T16:59:00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d v="2015-12-05T18:57:11"/>
    <x v="0"/>
    <n v="12"/>
    <x v="11"/>
    <d v="2016-01-17T16:00:00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d v="2011-10-31T23:45:36"/>
    <x v="6"/>
    <n v="10"/>
    <x v="9"/>
    <d v="2011-12-31T00:45:36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d v="2015-01-01T19:31:47"/>
    <x v="0"/>
    <n v="1"/>
    <x v="1"/>
    <d v="2015-01-31T19:31:47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d v="2012-01-31T13:16:58"/>
    <x v="5"/>
    <n v="1"/>
    <x v="1"/>
    <d v="2012-03-15T22:59:00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d v="2011-01-21T10:35:13"/>
    <x v="6"/>
    <n v="1"/>
    <x v="1"/>
    <d v="2011-02-21T22:00:00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d v="2013-02-26T01:04:33"/>
    <x v="4"/>
    <n v="2"/>
    <x v="2"/>
    <d v="2013-03-28T00:04:33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d v="2014-02-11T20:41:38"/>
    <x v="3"/>
    <n v="2"/>
    <x v="2"/>
    <d v="2014-03-11T01:59:00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d v="2011-10-28T22:35:39"/>
    <x v="6"/>
    <n v="10"/>
    <x v="9"/>
    <d v="2011-11-27T23:35:39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d v="2016-04-01T16:14:36"/>
    <x v="2"/>
    <n v="4"/>
    <x v="6"/>
    <d v="2016-05-31T16:14:36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d v="2010-05-15T17:19:59"/>
    <x v="7"/>
    <n v="5"/>
    <x v="5"/>
    <d v="2010-07-04T23:00:00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d v="2016-07-02T08:03:34"/>
    <x v="2"/>
    <n v="7"/>
    <x v="3"/>
    <d v="2016-08-01T08:03:34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d v="2012-05-05T10:45:30"/>
    <x v="5"/>
    <n v="5"/>
    <x v="5"/>
    <d v="2012-06-04T10:45:30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d v="2015-02-04T16:04:52"/>
    <x v="0"/>
    <n v="2"/>
    <x v="2"/>
    <d v="2015-03-06T16:04:52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d v="2016-07-18T09:31:46"/>
    <x v="2"/>
    <n v="7"/>
    <x v="3"/>
    <d v="2016-08-18T01:59:00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d v="2011-09-16T12:35:40"/>
    <x v="6"/>
    <n v="9"/>
    <x v="8"/>
    <d v="2011-10-16T17:03:00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d v="2012-03-05T12:25:47"/>
    <x v="5"/>
    <n v="3"/>
    <x v="7"/>
    <d v="2012-04-20T22:59:00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d v="2016-02-16T04:46:16"/>
    <x v="2"/>
    <n v="2"/>
    <x v="2"/>
    <d v="2016-04-16T00:59:00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d v="2014-01-23T15:31:11"/>
    <x v="3"/>
    <n v="1"/>
    <x v="1"/>
    <d v="2014-02-06T15:31:1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d v="2011-06-28T20:39:05"/>
    <x v="6"/>
    <n v="6"/>
    <x v="0"/>
    <d v="2011-07-21T20:39:0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d v="2014-06-12T13:11:07"/>
    <x v="3"/>
    <n v="6"/>
    <x v="0"/>
    <d v="2014-07-12T13:11:07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d v="2017-02-07T21:54:44"/>
    <x v="1"/>
    <n v="2"/>
    <x v="2"/>
    <d v="2017-03-28T21:00:0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d v="2017-02-13T00:07:40"/>
    <x v="1"/>
    <n v="2"/>
    <x v="2"/>
    <d v="2017-04-13T23:07:4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d v="2017-03-14T13:45:38"/>
    <x v="1"/>
    <n v="3"/>
    <x v="7"/>
    <d v="2017-04-07T13:45:38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d v="2017-02-17T14:34:01"/>
    <x v="1"/>
    <n v="2"/>
    <x v="2"/>
    <d v="2017-03-17T13:34: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d v="2017-02-22T01:00:23"/>
    <x v="1"/>
    <n v="2"/>
    <x v="2"/>
    <d v="2017-03-24T00:00:23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d v="2017-02-26T15:15:19"/>
    <x v="1"/>
    <n v="2"/>
    <x v="2"/>
    <d v="2017-04-27T14:15:19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d v="2017-03-07T20:07:25"/>
    <x v="1"/>
    <n v="3"/>
    <x v="7"/>
    <d v="2017-04-10T15:15:0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d v="2017-03-10T07:49:54"/>
    <x v="1"/>
    <n v="3"/>
    <x v="7"/>
    <d v="2017-04-09T06:49:54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d v="2017-02-14T17:37:10"/>
    <x v="1"/>
    <n v="2"/>
    <x v="2"/>
    <d v="2017-03-16T16:37:1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d v="2017-03-07T05:20:42"/>
    <x v="1"/>
    <n v="3"/>
    <x v="7"/>
    <d v="2017-04-06T04:20:42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d v="2017-03-01T11:50:08"/>
    <x v="1"/>
    <n v="3"/>
    <x v="7"/>
    <d v="2017-04-02T20:00:0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d v="2017-02-21T22:37:47"/>
    <x v="1"/>
    <n v="2"/>
    <x v="2"/>
    <d v="2017-03-26T18:59:0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d v="2017-03-09T17:05:12"/>
    <x v="1"/>
    <n v="3"/>
    <x v="7"/>
    <d v="2017-04-09T15:00:0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d v="2017-02-25T11:04:34"/>
    <x v="1"/>
    <n v="2"/>
    <x v="2"/>
    <d v="2017-03-26T23:36:0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d v="2017-03-06T19:45:14"/>
    <x v="1"/>
    <n v="3"/>
    <x v="7"/>
    <d v="2017-04-09T20:00:0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d v="2017-03-01T20:40:11"/>
    <x v="1"/>
    <n v="3"/>
    <x v="7"/>
    <d v="2017-03-31T19:40:11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d v="2017-03-10T19:47:28"/>
    <x v="1"/>
    <n v="3"/>
    <x v="7"/>
    <d v="2017-04-09T18:47:28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d v="2017-03-01T23:59:20"/>
    <x v="1"/>
    <n v="3"/>
    <x v="7"/>
    <d v="2017-03-25T22:33:0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d v="2017-03-12T15:44:05"/>
    <x v="1"/>
    <n v="3"/>
    <x v="7"/>
    <d v="2017-04-11T15:44:0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d v="2017-03-01T20:43:10"/>
    <x v="1"/>
    <n v="3"/>
    <x v="7"/>
    <d v="2017-03-31T23:00:0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d v="2014-12-16T10:56:45"/>
    <x v="3"/>
    <n v="12"/>
    <x v="11"/>
    <d v="2015-01-15T10:56:45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d v="2015-02-28T15:52:30"/>
    <x v="0"/>
    <n v="2"/>
    <x v="2"/>
    <d v="2015-03-30T14:52:3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d v="2015-07-02T01:45:37"/>
    <x v="0"/>
    <n v="7"/>
    <x v="3"/>
    <d v="2015-08-31T01:45:37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d v="2015-01-16T22:21:13"/>
    <x v="0"/>
    <n v="1"/>
    <x v="1"/>
    <d v="2015-02-15T22:21:13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d v="2015-08-28T19:24:06"/>
    <x v="0"/>
    <n v="8"/>
    <x v="10"/>
    <d v="2015-09-09T11:00:0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d v="2015-06-24T02:21:12"/>
    <x v="0"/>
    <n v="6"/>
    <x v="0"/>
    <d v="2015-08-23T02:21:12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d v="2016-02-27T12:18:15"/>
    <x v="2"/>
    <n v="2"/>
    <x v="2"/>
    <d v="2016-03-28T11:18:15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d v="2016-03-22T15:48:26"/>
    <x v="2"/>
    <n v="3"/>
    <x v="7"/>
    <d v="2016-05-01T15:48:26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d v="2014-07-21T08:31:54"/>
    <x v="3"/>
    <n v="7"/>
    <x v="3"/>
    <d v="2014-08-31T14:39:0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d v="2015-12-03T09:11:28"/>
    <x v="0"/>
    <n v="12"/>
    <x v="11"/>
    <d v="2016-01-18T08:00:0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d v="2014-08-01T10:30:34"/>
    <x v="3"/>
    <n v="8"/>
    <x v="10"/>
    <d v="2014-09-01T10:30:34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d v="2015-05-01T16:55:53"/>
    <x v="0"/>
    <n v="5"/>
    <x v="5"/>
    <d v="2015-06-30T16:55:53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d v="2014-09-05T14:13:32"/>
    <x v="3"/>
    <n v="9"/>
    <x v="8"/>
    <d v="2014-10-05T14:13:3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d v="2015-04-01T17:02:41"/>
    <x v="0"/>
    <n v="4"/>
    <x v="6"/>
    <d v="2015-05-01T17:02:41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d v="2015-03-01T00:13:05"/>
    <x v="0"/>
    <n v="3"/>
    <x v="7"/>
    <d v="2015-03-30T22:22:0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d v="2016-10-30T08:51:39"/>
    <x v="2"/>
    <n v="10"/>
    <x v="9"/>
    <d v="2016-12-09T09:51:39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d v="2016-03-31T18:33:58"/>
    <x v="2"/>
    <n v="3"/>
    <x v="7"/>
    <d v="2016-04-20T23:00:00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d v="2016-03-31T09:39:09"/>
    <x v="2"/>
    <n v="3"/>
    <x v="7"/>
    <d v="2016-05-13T23:59:0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d v="2014-08-18T07:49:51"/>
    <x v="3"/>
    <n v="8"/>
    <x v="10"/>
    <d v="2014-09-17T07:49:5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d v="2014-10-10T13:47:51"/>
    <x v="3"/>
    <n v="10"/>
    <x v="9"/>
    <d v="2014-11-09T14:47:51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d v="2015-11-11T06:04:23"/>
    <x v="0"/>
    <n v="11"/>
    <x v="4"/>
    <d v="2015-12-11T06:04:23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d v="2016-02-25T18:03:49"/>
    <x v="2"/>
    <n v="2"/>
    <x v="2"/>
    <d v="2016-04-02T19:10:0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d v="2015-05-05T14:48:35"/>
    <x v="0"/>
    <n v="5"/>
    <x v="5"/>
    <d v="2015-07-01T01:00:0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d v="2014-09-30T17:22:42"/>
    <x v="3"/>
    <n v="9"/>
    <x v="8"/>
    <d v="2014-10-30T17:22:42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d v="2014-07-25T18:14:09"/>
    <x v="3"/>
    <n v="7"/>
    <x v="3"/>
    <d v="2014-08-24T18:14:09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d v="2014-05-29T17:04:24"/>
    <x v="3"/>
    <n v="5"/>
    <x v="5"/>
    <d v="2014-06-27T17:04:24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d v="2015-02-09T17:16:17"/>
    <x v="0"/>
    <n v="2"/>
    <x v="2"/>
    <d v="2015-04-05T06:00:0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d v="2015-09-21T10:01:14"/>
    <x v="0"/>
    <n v="9"/>
    <x v="8"/>
    <d v="2015-10-21T10:01:14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d v="2016-04-10T20:15:06"/>
    <x v="2"/>
    <n v="4"/>
    <x v="6"/>
    <d v="2016-06-09T20:15:06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d v="2015-09-24T21:06:23"/>
    <x v="0"/>
    <n v="9"/>
    <x v="8"/>
    <d v="2015-10-24T21:06:23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d v="2015-05-28T16:45:52"/>
    <x v="0"/>
    <n v="5"/>
    <x v="5"/>
    <d v="2015-06-11T10:00:0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d v="2015-11-17T11:24:41"/>
    <x v="0"/>
    <n v="11"/>
    <x v="4"/>
    <d v="2016-01-16T00:00:0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d v="2016-09-01T11:12:54"/>
    <x v="2"/>
    <n v="9"/>
    <x v="8"/>
    <d v="2016-09-13T16:30:0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d v="2015-04-07T19:52:36"/>
    <x v="0"/>
    <n v="4"/>
    <x v="6"/>
    <d v="2015-05-07T19:52:36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d v="2016-07-08T14:32:25"/>
    <x v="2"/>
    <n v="7"/>
    <x v="3"/>
    <d v="2016-08-07T14:32:25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d v="2015-10-09T15:40:33"/>
    <x v="0"/>
    <n v="10"/>
    <x v="9"/>
    <d v="2015-11-08T16:40:3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d v="2015-06-20T17:46:32"/>
    <x v="0"/>
    <n v="6"/>
    <x v="0"/>
    <d v="2015-07-20T17:46:32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d v="2014-09-02T15:59:02"/>
    <x v="3"/>
    <n v="9"/>
    <x v="8"/>
    <d v="2014-10-02T15:59:02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d v="2016-03-06T15:58:52"/>
    <x v="2"/>
    <n v="3"/>
    <x v="7"/>
    <d v="2016-05-04T14:58:52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d v="2015-06-16T14:37:02"/>
    <x v="0"/>
    <n v="6"/>
    <x v="0"/>
    <d v="2015-07-16T14:37:02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d v="2015-04-26T10:04:31"/>
    <x v="0"/>
    <n v="4"/>
    <x v="6"/>
    <d v="2015-06-10T10:04:3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d v="2016-12-06T16:02:50"/>
    <x v="2"/>
    <n v="12"/>
    <x v="11"/>
    <d v="2017-01-07T16:00:00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d v="2016-08-04T17:12:55"/>
    <x v="2"/>
    <n v="8"/>
    <x v="10"/>
    <d v="2016-08-26T22:59:00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d v="2015-01-22T09:31:17"/>
    <x v="0"/>
    <n v="1"/>
    <x v="1"/>
    <d v="2015-03-08T08:31:17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d v="2016-11-16T01:13:58"/>
    <x v="2"/>
    <n v="11"/>
    <x v="4"/>
    <d v="2016-12-21T21:00:00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d v="2016-10-24T23:14:27"/>
    <x v="2"/>
    <n v="10"/>
    <x v="9"/>
    <d v="2016-11-23T21:00:00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d v="2015-10-15T05:27:10"/>
    <x v="0"/>
    <n v="10"/>
    <x v="9"/>
    <d v="2015-11-13T10:00:00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d v="2015-08-03T17:49:03"/>
    <x v="0"/>
    <n v="8"/>
    <x v="10"/>
    <d v="2015-09-02T17:49:03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d v="2017-01-23T18:25:21"/>
    <x v="1"/>
    <n v="1"/>
    <x v="1"/>
    <d v="2017-03-01T14:00:00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d v="2016-03-25T15:05:04"/>
    <x v="2"/>
    <n v="3"/>
    <x v="7"/>
    <d v="2016-04-19T15:05:04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d v="2015-02-17T13:45:23"/>
    <x v="0"/>
    <n v="2"/>
    <x v="2"/>
    <d v="2015-03-19T12:45:23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d v="2016-09-14T01:04:42"/>
    <x v="2"/>
    <n v="9"/>
    <x v="8"/>
    <d v="2016-10-14T01:04:42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d v="2016-02-20T12:59:28"/>
    <x v="2"/>
    <n v="2"/>
    <x v="2"/>
    <d v="2016-03-21T11:59:2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d v="2015-03-04T16:02:33"/>
    <x v="0"/>
    <n v="3"/>
    <x v="7"/>
    <d v="2015-04-03T15:02:33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d v="2015-09-05T13:56:01"/>
    <x v="0"/>
    <n v="9"/>
    <x v="8"/>
    <d v="2015-10-05T13:56:0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d v="2016-07-19T23:01:09"/>
    <x v="2"/>
    <n v="7"/>
    <x v="3"/>
    <d v="2016-08-28T23:01:09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d v="2016-12-29T14:51:23"/>
    <x v="2"/>
    <n v="12"/>
    <x v="11"/>
    <d v="2017-01-28T14:29:00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d v="2016-05-15T17:56:32"/>
    <x v="2"/>
    <n v="5"/>
    <x v="5"/>
    <d v="2016-07-14T17:56:32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d v="2015-03-05T14:53:49"/>
    <x v="0"/>
    <n v="3"/>
    <x v="7"/>
    <d v="2015-03-25T13:53:49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d v="2016-02-05T11:08:33"/>
    <x v="2"/>
    <n v="2"/>
    <x v="2"/>
    <d v="2016-02-25T11:08:33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d v="2015-07-24T08:37:40"/>
    <x v="0"/>
    <n v="7"/>
    <x v="3"/>
    <d v="2015-09-12T08:37:40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d v="2016-02-10T18:34:05"/>
    <x v="2"/>
    <n v="2"/>
    <x v="2"/>
    <d v="2016-03-11T18:34:0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d v="2016-09-23T15:50:40"/>
    <x v="2"/>
    <n v="9"/>
    <x v="8"/>
    <d v="2016-10-23T15:50:40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d v="2014-07-05T06:39:39"/>
    <x v="3"/>
    <n v="7"/>
    <x v="3"/>
    <d v="2014-08-03T06:39:39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d v="2014-07-14T18:31:52"/>
    <x v="3"/>
    <n v="7"/>
    <x v="3"/>
    <d v="2014-08-13T18:31:52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d v="2014-08-04T15:38:08"/>
    <x v="3"/>
    <n v="8"/>
    <x v="10"/>
    <d v="2014-08-25T15:38:08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d v="2014-07-04T10:48:04"/>
    <x v="3"/>
    <n v="7"/>
    <x v="3"/>
    <d v="2014-08-03T10:48:04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d v="2014-07-29T08:27:24"/>
    <x v="3"/>
    <n v="7"/>
    <x v="3"/>
    <d v="2014-09-27T08:27:2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d v="2014-12-14T14:39:19"/>
    <x v="3"/>
    <n v="12"/>
    <x v="11"/>
    <d v="2015-01-13T14:39:19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d v="2014-09-09T13:43:14"/>
    <x v="3"/>
    <n v="9"/>
    <x v="8"/>
    <d v="2014-10-14T13:43:14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d v="2014-09-23T18:30:40"/>
    <x v="3"/>
    <n v="9"/>
    <x v="8"/>
    <d v="2014-10-23T18:30:4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d v="2014-05-07T12:13:56"/>
    <x v="3"/>
    <n v="5"/>
    <x v="5"/>
    <d v="2014-07-06T12:13: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d v="2014-12-05T13:14:58"/>
    <x v="3"/>
    <n v="12"/>
    <x v="11"/>
    <d v="2015-01-19T13:14:58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d v="2014-10-18T00:14:52"/>
    <x v="3"/>
    <n v="10"/>
    <x v="9"/>
    <d v="2014-11-29T09:59:0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d v="2014-09-09T18:26:00"/>
    <x v="3"/>
    <n v="9"/>
    <x v="8"/>
    <d v="2014-10-24T18:26:0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d v="2014-09-23T17:57:51"/>
    <x v="3"/>
    <n v="9"/>
    <x v="8"/>
    <d v="2014-10-29T17:57:51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d v="2015-01-21T03:34:13"/>
    <x v="0"/>
    <n v="1"/>
    <x v="1"/>
    <d v="2015-02-20T03:34:13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d v="2015-02-10T15:43:15"/>
    <x v="0"/>
    <n v="2"/>
    <x v="2"/>
    <d v="2015-03-27T14:43:15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d v="2016-08-03T11:36:20"/>
    <x v="2"/>
    <n v="8"/>
    <x v="10"/>
    <d v="2016-09-02T11:36:2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d v="2016-05-03T09:25:10"/>
    <x v="2"/>
    <n v="5"/>
    <x v="5"/>
    <d v="2016-07-02T09:25:1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d v="2016-08-15T09:49:05"/>
    <x v="2"/>
    <n v="8"/>
    <x v="10"/>
    <d v="2016-09-15T09:49:0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d v="2016-01-19T08:48:09"/>
    <x v="2"/>
    <n v="1"/>
    <x v="1"/>
    <d v="2016-02-21T08:48:09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d v="2015-04-21T17:47:58"/>
    <x v="0"/>
    <n v="4"/>
    <x v="6"/>
    <d v="2015-05-21T17:47:58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d v="2014-12-30T10:44:00"/>
    <x v="3"/>
    <n v="12"/>
    <x v="11"/>
    <d v="2015-01-30T22:25:0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d v="2014-09-14T22:14:15"/>
    <x v="3"/>
    <n v="9"/>
    <x v="8"/>
    <d v="2014-10-15T19:00:0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d v="2014-11-15T08:12:57"/>
    <x v="3"/>
    <n v="11"/>
    <x v="4"/>
    <d v="2014-12-15T08:12:57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d v="2015-03-05T10:43:57"/>
    <x v="0"/>
    <n v="3"/>
    <x v="7"/>
    <d v="2015-04-04T09:43:57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d v="2014-10-01T17:45:42"/>
    <x v="3"/>
    <n v="10"/>
    <x v="9"/>
    <d v="2014-10-31T17:45:4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d v="2014-11-13T01:00:03"/>
    <x v="3"/>
    <n v="11"/>
    <x v="4"/>
    <d v="2015-01-12T01:00:0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d v="2015-01-06T11:11:18"/>
    <x v="0"/>
    <n v="1"/>
    <x v="1"/>
    <d v="2015-02-05T11:11:1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d v="2014-11-30T12:46:05"/>
    <x v="3"/>
    <n v="11"/>
    <x v="4"/>
    <d v="2015-01-29T12:46:05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d v="2015-07-03T19:44:42"/>
    <x v="0"/>
    <n v="7"/>
    <x v="3"/>
    <d v="2015-08-10T01:59:0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d v="2014-10-28T16:24:00"/>
    <x v="3"/>
    <n v="10"/>
    <x v="9"/>
    <d v="2014-11-27T17:24:0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d v="2015-01-07T08:13:42"/>
    <x v="0"/>
    <n v="1"/>
    <x v="1"/>
    <d v="2015-02-11T08:13:42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d v="2016-09-15T01:55:41"/>
    <x v="2"/>
    <n v="9"/>
    <x v="8"/>
    <d v="2016-10-14T11:00:0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d v="2016-05-25T05:32:46"/>
    <x v="2"/>
    <n v="5"/>
    <x v="5"/>
    <d v="2016-07-24T05:32:46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d v="2016-11-15T08:39:49"/>
    <x v="2"/>
    <n v="11"/>
    <x v="4"/>
    <d v="2016-12-15T08:39:4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d v="2015-12-06T02:50:33"/>
    <x v="0"/>
    <n v="12"/>
    <x v="11"/>
    <d v="2016-02-04T02:50:33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d v="2014-10-22T15:13:28"/>
    <x v="3"/>
    <n v="10"/>
    <x v="9"/>
    <d v="2014-11-11T16:13:28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d v="2016-09-10T09:32:50"/>
    <x v="2"/>
    <n v="9"/>
    <x v="8"/>
    <d v="2016-10-10T09:32:5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d v="2015-11-13T10:51:08"/>
    <x v="0"/>
    <n v="11"/>
    <x v="4"/>
    <d v="2015-12-15T07:10:0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d v="2015-06-04T06:20:30"/>
    <x v="0"/>
    <n v="6"/>
    <x v="0"/>
    <d v="2015-06-27T16:59:0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d v="2015-01-13T20:43:02"/>
    <x v="0"/>
    <n v="1"/>
    <x v="1"/>
    <d v="2015-02-13T20:43:02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d v="2015-10-05T11:16:44"/>
    <x v="0"/>
    <n v="10"/>
    <x v="9"/>
    <d v="2015-11-14T12:16:44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d v="2015-08-31T14:17:38"/>
    <x v="0"/>
    <n v="8"/>
    <x v="10"/>
    <d v="2015-10-02T13:00:0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d v="2014-08-26T10:19:09"/>
    <x v="3"/>
    <n v="8"/>
    <x v="10"/>
    <d v="2014-09-30T10:19:09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d v="2014-08-28T20:38:33"/>
    <x v="3"/>
    <n v="8"/>
    <x v="10"/>
    <d v="2014-09-27T20:38:33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d v="2017-01-07T11:20:30"/>
    <x v="1"/>
    <n v="1"/>
    <x v="1"/>
    <d v="2017-02-11T11:20:3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d v="2015-01-25T16:47:19"/>
    <x v="0"/>
    <n v="1"/>
    <x v="1"/>
    <d v="2015-03-01T16:47:19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d v="2014-08-09T16:50:26"/>
    <x v="3"/>
    <n v="8"/>
    <x v="10"/>
    <d v="2014-08-21T16:50:26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d v="2014-08-25T05:24:30"/>
    <x v="3"/>
    <n v="8"/>
    <x v="10"/>
    <d v="2014-10-23T23:00:0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d v="2016-06-03T02:38:56"/>
    <x v="2"/>
    <n v="6"/>
    <x v="0"/>
    <d v="2016-07-03T02:38:5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d v="2014-07-09T16:20:12"/>
    <x v="3"/>
    <n v="7"/>
    <x v="3"/>
    <d v="2014-08-08T16:20:12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d v="2015-01-29T02:32:16"/>
    <x v="0"/>
    <n v="1"/>
    <x v="1"/>
    <d v="2015-02-28T02:32:16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d v="2015-06-17T16:45:37"/>
    <x v="0"/>
    <n v="6"/>
    <x v="0"/>
    <d v="2015-07-01T16:45:37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d v="2016-06-27T16:01:43"/>
    <x v="2"/>
    <n v="6"/>
    <x v="0"/>
    <d v="2016-07-25T14:00:0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d v="2016-12-01T10:53:27"/>
    <x v="2"/>
    <n v="12"/>
    <x v="11"/>
    <d v="2017-01-30T01:59:0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d v="2015-03-04T00:37:30"/>
    <x v="0"/>
    <n v="3"/>
    <x v="7"/>
    <d v="2015-04-02T23:37:3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d v="2014-06-30T13:03:16"/>
    <x v="3"/>
    <n v="6"/>
    <x v="0"/>
    <d v="2014-07-30T13:03:16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d v="2015-03-01T21:01:30"/>
    <x v="0"/>
    <n v="3"/>
    <x v="7"/>
    <d v="2015-03-31T20:01:3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d v="2012-01-18T02:39:27"/>
    <x v="5"/>
    <n v="1"/>
    <x v="1"/>
    <d v="2012-03-03T02:39:27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d v="2013-12-26T14:07:42"/>
    <x v="4"/>
    <n v="12"/>
    <x v="11"/>
    <d v="2014-01-31T14:01: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d v="2012-09-24T11:26:16"/>
    <x v="5"/>
    <n v="9"/>
    <x v="8"/>
    <d v="2012-10-24T11:26:1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d v="2013-12-18T16:59:27"/>
    <x v="4"/>
    <n v="12"/>
    <x v="11"/>
    <d v="2014-01-07T21:08:00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d v="2013-06-18T15:01:43"/>
    <x v="4"/>
    <n v="6"/>
    <x v="0"/>
    <d v="2013-07-11T15:01:43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d v="2014-01-18T17:10:17"/>
    <x v="3"/>
    <n v="1"/>
    <x v="1"/>
    <d v="2014-02-17T17:10:17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d v="2011-01-12T02:49:21"/>
    <x v="6"/>
    <n v="1"/>
    <x v="1"/>
    <d v="2011-03-03T02:49:2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d v="2014-04-07T16:35:30"/>
    <x v="3"/>
    <n v="4"/>
    <x v="6"/>
    <d v="2014-05-09T17:00:00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d v="2010-12-03T21:06:11"/>
    <x v="7"/>
    <n v="12"/>
    <x v="11"/>
    <d v="2011-01-21T17:00:00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d v="2014-01-25T11:25:07"/>
    <x v="3"/>
    <n v="1"/>
    <x v="1"/>
    <d v="2014-02-24T11:25:07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d v="2012-04-27T18:54:23"/>
    <x v="5"/>
    <n v="4"/>
    <x v="6"/>
    <d v="2012-05-12T18:54:2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d v="2011-02-02T07:57:07"/>
    <x v="6"/>
    <n v="2"/>
    <x v="2"/>
    <d v="2011-03-04T07:57:07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d v="2013-01-28T20:03:23"/>
    <x v="4"/>
    <n v="1"/>
    <x v="1"/>
    <d v="2013-03-02T02:59:00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d v="2014-12-15T18:08:15"/>
    <x v="3"/>
    <n v="12"/>
    <x v="11"/>
    <d v="2015-01-24T18:08:15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d v="2016-03-01T11:51:11"/>
    <x v="2"/>
    <n v="3"/>
    <x v="7"/>
    <d v="2016-03-31T10:51:11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d v="2013-01-31T14:25:29"/>
    <x v="4"/>
    <n v="1"/>
    <x v="1"/>
    <d v="2013-02-17T14:25:29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d v="2012-01-17T20:08:55"/>
    <x v="5"/>
    <n v="1"/>
    <x v="1"/>
    <d v="2012-03-17T19:08:55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d v="2011-09-02T13:52:37"/>
    <x v="6"/>
    <n v="9"/>
    <x v="8"/>
    <d v="2011-09-30T22:00:00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d v="2016-09-01T12:19:42"/>
    <x v="2"/>
    <n v="9"/>
    <x v="8"/>
    <d v="2016-10-01T12:19:42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d v="2013-04-17T21:18:30"/>
    <x v="4"/>
    <n v="4"/>
    <x v="6"/>
    <d v="2013-05-06T23:59:00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d v="2014-04-16T15:17:25"/>
    <x v="3"/>
    <n v="4"/>
    <x v="6"/>
    <d v="2014-05-19T23:59:00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d v="2015-01-27T10:09:41"/>
    <x v="0"/>
    <n v="1"/>
    <x v="1"/>
    <d v="2015-03-02T00:59:00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d v="2011-01-21T18:52:34"/>
    <x v="6"/>
    <n v="1"/>
    <x v="1"/>
    <d v="2011-02-20T18:52:34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d v="2011-05-03T18:21:54"/>
    <x v="6"/>
    <n v="5"/>
    <x v="5"/>
    <d v="2011-06-10T22:00:00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d v="2016-06-02T02:59:58"/>
    <x v="2"/>
    <n v="6"/>
    <x v="0"/>
    <d v="2016-06-16T23:55: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d v="2012-11-15T10:36:17"/>
    <x v="5"/>
    <n v="11"/>
    <x v="4"/>
    <d v="2012-12-15T10:36:17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d v="2015-03-31T00:40:32"/>
    <x v="0"/>
    <n v="3"/>
    <x v="7"/>
    <d v="2015-04-21T00:40:32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d v="2011-05-28T13:54:48"/>
    <x v="6"/>
    <n v="5"/>
    <x v="5"/>
    <d v="2011-07-31T01:59:00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d v="2012-09-17T15:17:39"/>
    <x v="5"/>
    <n v="9"/>
    <x v="8"/>
    <d v="2012-10-17T15:17:39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d v="2014-06-10T18:01:40"/>
    <x v="3"/>
    <n v="6"/>
    <x v="0"/>
    <d v="2014-07-10T18:01:40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d v="2014-07-07T16:45:38"/>
    <x v="3"/>
    <n v="7"/>
    <x v="3"/>
    <d v="2014-07-27T20:00:00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d v="2015-03-18T13:30:52"/>
    <x v="0"/>
    <n v="3"/>
    <x v="7"/>
    <d v="2015-04-24T19:00:00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d v="2012-09-24T20:26:57"/>
    <x v="5"/>
    <n v="9"/>
    <x v="8"/>
    <d v="2012-11-13T21:26:57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d v="2013-04-23T19:30:37"/>
    <x v="4"/>
    <n v="4"/>
    <x v="6"/>
    <d v="2013-05-23T19:30:37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d v="2013-11-22T07:55:40"/>
    <x v="4"/>
    <n v="11"/>
    <x v="4"/>
    <d v="2014-01-06T07:55:40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d v="2014-06-27T15:31:12"/>
    <x v="3"/>
    <n v="6"/>
    <x v="0"/>
    <d v="2014-07-18T15:31:12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d v="2014-08-13T13:26:53"/>
    <x v="3"/>
    <n v="8"/>
    <x v="10"/>
    <d v="2014-09-12T13:26:53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d v="2011-10-16T23:48:41"/>
    <x v="6"/>
    <n v="10"/>
    <x v="9"/>
    <d v="2011-12-16T00:48:41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d v="2011-08-23T13:28:49"/>
    <x v="6"/>
    <n v="8"/>
    <x v="10"/>
    <d v="2011-09-22T13:28:49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d v="2014-01-16T12:01:24"/>
    <x v="3"/>
    <n v="1"/>
    <x v="1"/>
    <d v="2014-02-06T12:01:24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d v="2014-12-27T02:12:21"/>
    <x v="3"/>
    <n v="12"/>
    <x v="11"/>
    <d v="2015-01-26T02:12:21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d v="2017-01-20T06:49:34"/>
    <x v="1"/>
    <n v="1"/>
    <x v="1"/>
    <d v="2017-03-08T02:30:0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d v="2014-05-13T14:08:05"/>
    <x v="3"/>
    <n v="5"/>
    <x v="5"/>
    <d v="2014-06-12T14:08:05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d v="2014-04-04T12:11:40"/>
    <x v="3"/>
    <n v="4"/>
    <x v="6"/>
    <d v="2014-05-04T12:11:4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d v="2016-10-02T03:49:07"/>
    <x v="2"/>
    <n v="10"/>
    <x v="9"/>
    <d v="2016-11-06T04:49:07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d v="2017-01-07T00:54:57"/>
    <x v="1"/>
    <n v="1"/>
    <x v="1"/>
    <d v="2017-02-28T23:00:0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d v="2016-10-06T17:11:52"/>
    <x v="2"/>
    <n v="10"/>
    <x v="9"/>
    <d v="2016-11-05T17:11:52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d v="2015-11-20T13:42:05"/>
    <x v="0"/>
    <n v="11"/>
    <x v="4"/>
    <d v="2015-12-15T02:59:0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d v="2016-12-04T19:04:09"/>
    <x v="2"/>
    <n v="12"/>
    <x v="11"/>
    <d v="2017-01-03T19:04:09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d v="2016-01-02T03:32:15"/>
    <x v="2"/>
    <n v="1"/>
    <x v="1"/>
    <d v="2016-01-30T23:17:0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d v="2014-10-11T13:48:21"/>
    <x v="3"/>
    <n v="10"/>
    <x v="9"/>
    <d v="2014-11-20T14:48:21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d v="2015-05-30T22:06:42"/>
    <x v="0"/>
    <n v="5"/>
    <x v="5"/>
    <d v="2015-06-29T22:06:4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d v="2015-06-09T09:46:50"/>
    <x v="0"/>
    <n v="6"/>
    <x v="0"/>
    <d v="2015-07-08T11:45:0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d v="2016-06-08T18:15:33"/>
    <x v="2"/>
    <n v="6"/>
    <x v="0"/>
    <d v="2016-06-28T18:15:33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d v="2016-06-07T16:35:08"/>
    <x v="2"/>
    <n v="6"/>
    <x v="0"/>
    <d v="2016-08-06T16:35:08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d v="2014-05-17T01:50:05"/>
    <x v="3"/>
    <n v="5"/>
    <x v="5"/>
    <d v="2014-06-16T01:50:05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d v="2015-01-30T19:42:05"/>
    <x v="0"/>
    <n v="1"/>
    <x v="1"/>
    <d v="2015-02-28T19:42:05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d v="2014-05-13T19:12:35"/>
    <x v="3"/>
    <n v="5"/>
    <x v="5"/>
    <d v="2014-06-12T19:12:35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d v="2016-02-13T10:35:29"/>
    <x v="2"/>
    <n v="2"/>
    <x v="2"/>
    <d v="2016-03-14T09:35:29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d v="2016-03-01T08:36:20"/>
    <x v="2"/>
    <n v="3"/>
    <x v="7"/>
    <d v="2016-03-30T07:36:2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d v="2015-02-07T22:39:49"/>
    <x v="0"/>
    <n v="2"/>
    <x v="2"/>
    <d v="2015-03-09T21:39:4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d v="2012-06-07T17:46:52"/>
    <x v="5"/>
    <n v="6"/>
    <x v="0"/>
    <d v="2012-07-10T18:48:00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d v="2012-03-09T17:45:08"/>
    <x v="5"/>
    <n v="3"/>
    <x v="7"/>
    <d v="2012-04-08T16:45:0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d v="2012-10-22T23:45:35"/>
    <x v="5"/>
    <n v="10"/>
    <x v="9"/>
    <d v="2012-11-27T07:00:00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d v="2012-07-08T21:15:10"/>
    <x v="5"/>
    <n v="7"/>
    <x v="3"/>
    <d v="2012-08-10T17:00:00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d v="2014-10-13T16:45:38"/>
    <x v="3"/>
    <n v="10"/>
    <x v="9"/>
    <d v="2014-11-12T17:45:38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d v="2015-11-15T14:12:12"/>
    <x v="0"/>
    <n v="11"/>
    <x v="4"/>
    <d v="2015-12-03T16:30:00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d v="2010-05-01T00:45:32"/>
    <x v="7"/>
    <n v="5"/>
    <x v="5"/>
    <d v="2010-05-31T23:59:00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d v="2013-01-25T14:02:26"/>
    <x v="4"/>
    <n v="1"/>
    <x v="1"/>
    <d v="2013-03-11T13:02:26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d v="2012-11-15T13:52:08"/>
    <x v="5"/>
    <n v="11"/>
    <x v="4"/>
    <d v="2012-12-15T13:52:0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d v="2010-06-06T14:09:14"/>
    <x v="7"/>
    <n v="6"/>
    <x v="0"/>
    <d v="2010-07-22T01:00:00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d v="2011-05-08T10:18:01"/>
    <x v="6"/>
    <n v="5"/>
    <x v="5"/>
    <d v="2011-06-07T10:18: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d v="2011-03-30T17:36:25"/>
    <x v="6"/>
    <n v="3"/>
    <x v="7"/>
    <d v="2011-04-15T22:59:00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d v="2012-01-12T16:43:03"/>
    <x v="5"/>
    <n v="1"/>
    <x v="1"/>
    <d v="2012-02-12T16:43:03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d v="2015-09-20T12:55:22"/>
    <x v="0"/>
    <n v="9"/>
    <x v="8"/>
    <d v="2015-10-20T12:55:2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d v="2012-03-13T12:02:45"/>
    <x v="5"/>
    <n v="3"/>
    <x v="7"/>
    <d v="2012-04-12T12:02:45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d v="2014-02-10T09:00:06"/>
    <x v="3"/>
    <n v="2"/>
    <x v="2"/>
    <d v="2014-03-04T16:00:00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d v="2015-12-27T23:37:53"/>
    <x v="0"/>
    <n v="12"/>
    <x v="11"/>
    <d v="2016-02-01T13:00:00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d v="2015-02-23T17:36:06"/>
    <x v="0"/>
    <n v="2"/>
    <x v="2"/>
    <d v="2015-03-25T16:36:06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d v="2012-09-08T15:55:31"/>
    <x v="5"/>
    <n v="9"/>
    <x v="8"/>
    <d v="2012-10-06T04:59:00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d v="2015-04-22T08:02:09"/>
    <x v="0"/>
    <n v="4"/>
    <x v="6"/>
    <d v="2015-05-22T08:00:0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d v="2015-02-02T13:57:27"/>
    <x v="0"/>
    <n v="2"/>
    <x v="2"/>
    <d v="2015-03-04T13:57:27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d v="2016-11-28T13:29:51"/>
    <x v="2"/>
    <n v="11"/>
    <x v="4"/>
    <d v="2017-01-27T13:29:51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d v="2015-11-18T11:27:01"/>
    <x v="0"/>
    <n v="11"/>
    <x v="4"/>
    <d v="2016-01-02T11:27:0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d v="2014-08-08T17:13:14"/>
    <x v="3"/>
    <n v="8"/>
    <x v="10"/>
    <d v="2014-09-07T17:13:14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d v="2016-05-24T11:06:23"/>
    <x v="2"/>
    <n v="5"/>
    <x v="5"/>
    <d v="2016-06-23T11:06:23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d v="2014-05-08T09:05:25"/>
    <x v="3"/>
    <n v="5"/>
    <x v="5"/>
    <d v="2014-05-23T09:05:25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d v="2016-11-29T17:01:40"/>
    <x v="2"/>
    <n v="11"/>
    <x v="4"/>
    <d v="2016-12-29T17:01:4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d v="2014-09-23T05:17:59"/>
    <x v="3"/>
    <n v="9"/>
    <x v="8"/>
    <d v="2014-10-23T05:17:59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d v="2015-09-17T18:06:57"/>
    <x v="0"/>
    <n v="9"/>
    <x v="8"/>
    <d v="2015-10-31T17:45:0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d v="2014-07-09T19:48:54"/>
    <x v="3"/>
    <n v="7"/>
    <x v="3"/>
    <d v="2014-08-08T19:48:5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d v="2015-05-05T00:26:00"/>
    <x v="0"/>
    <n v="5"/>
    <x v="5"/>
    <d v="2015-06-04T00:26:0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d v="2014-09-08T07:16:18"/>
    <x v="3"/>
    <n v="9"/>
    <x v="8"/>
    <d v="2014-10-08T07:16:18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d v="2014-10-16T23:11:13"/>
    <x v="3"/>
    <n v="10"/>
    <x v="9"/>
    <d v="2014-10-31T22:59:0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d v="2014-08-12T20:10:22"/>
    <x v="3"/>
    <n v="8"/>
    <x v="10"/>
    <d v="2014-09-01T20:10:2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d v="2016-10-13T12:12:55"/>
    <x v="2"/>
    <n v="10"/>
    <x v="9"/>
    <d v="2016-11-07T13:12:55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d v="2017-01-11T01:28:53"/>
    <x v="1"/>
    <n v="1"/>
    <x v="1"/>
    <d v="2017-02-10T01:28:53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d v="2014-07-08T13:57:31"/>
    <x v="3"/>
    <n v="7"/>
    <x v="3"/>
    <d v="2014-08-12T13:57:31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d v="2015-04-19T16:00:49"/>
    <x v="0"/>
    <n v="4"/>
    <x v="6"/>
    <d v="2015-05-19T16:00:49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d v="2015-09-23T16:01:01"/>
    <x v="0"/>
    <n v="9"/>
    <x v="8"/>
    <d v="2015-10-21T18:00:0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d v="2012-06-14T00:19:03"/>
    <x v="5"/>
    <n v="6"/>
    <x v="0"/>
    <d v="2012-07-14T00:19:03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d v="2013-11-12T01:08:27"/>
    <x v="4"/>
    <n v="11"/>
    <x v="4"/>
    <d v="2013-12-12T01:08:27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d v="2011-08-17T15:22:12"/>
    <x v="6"/>
    <n v="8"/>
    <x v="10"/>
    <d v="2011-09-26T23:59:00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d v="2013-12-18T13:15:55"/>
    <x v="4"/>
    <n v="12"/>
    <x v="11"/>
    <d v="2014-01-15T14:33:00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d v="2013-09-18T16:38:08"/>
    <x v="4"/>
    <n v="9"/>
    <x v="8"/>
    <d v="2013-10-10T19:00:00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d v="2010-10-05T17:54:16"/>
    <x v="7"/>
    <n v="10"/>
    <x v="9"/>
    <d v="2010-11-01T19:26:00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d v="2012-02-21T15:40:39"/>
    <x v="5"/>
    <n v="2"/>
    <x v="2"/>
    <d v="2012-03-07T23:59:00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d v="2013-04-07T10:33:14"/>
    <x v="4"/>
    <n v="4"/>
    <x v="6"/>
    <d v="2013-05-07T10:33:14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d v="2011-05-23T19:31:06"/>
    <x v="6"/>
    <n v="5"/>
    <x v="5"/>
    <d v="2011-07-04T19:31:06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d v="2013-05-08T08:24:42"/>
    <x v="4"/>
    <n v="5"/>
    <x v="5"/>
    <d v="2013-07-07T08:24:42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d v="2012-05-08T16:25:09"/>
    <x v="5"/>
    <n v="5"/>
    <x v="5"/>
    <d v="2012-05-21T22:30:00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d v="2012-01-03T14:26:13"/>
    <x v="5"/>
    <n v="1"/>
    <x v="1"/>
    <d v="2012-01-24T14:26:13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d v="2014-08-27T22:08:27"/>
    <x v="3"/>
    <n v="8"/>
    <x v="10"/>
    <d v="2014-09-26T22:08:27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d v="2011-11-18T15:48:41"/>
    <x v="6"/>
    <n v="11"/>
    <x v="4"/>
    <d v="2011-12-25T00:00:00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d v="2014-05-14T17:22:51"/>
    <x v="3"/>
    <n v="5"/>
    <x v="5"/>
    <d v="2014-06-20T23:59:00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d v="2011-11-05T16:21:10"/>
    <x v="6"/>
    <n v="11"/>
    <x v="4"/>
    <d v="2011-12-06T00:59:00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d v="2012-05-29T21:51:21"/>
    <x v="5"/>
    <n v="5"/>
    <x v="5"/>
    <d v="2012-06-14T22:59:00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d v="2013-06-01T01:13:51"/>
    <x v="4"/>
    <n v="6"/>
    <x v="0"/>
    <d v="2013-07-02T00:00:00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d v="2013-02-08T18:38:28"/>
    <x v="4"/>
    <n v="2"/>
    <x v="2"/>
    <d v="2013-03-10T17:38:28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d v="2011-05-07T07:10:33"/>
    <x v="6"/>
    <n v="5"/>
    <x v="5"/>
    <d v="2011-06-14T22:59:00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d v="2014-04-15T01:58:51"/>
    <x v="3"/>
    <n v="4"/>
    <x v="6"/>
    <d v="2014-05-15T01:58:5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d v="2011-04-05T14:52:20"/>
    <x v="6"/>
    <n v="4"/>
    <x v="6"/>
    <d v="2011-07-04T14:52:20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d v="2016-06-27T01:28:36"/>
    <x v="2"/>
    <n v="6"/>
    <x v="0"/>
    <d v="2016-08-11T01:28:36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d v="2014-04-01T09:01:30"/>
    <x v="3"/>
    <n v="4"/>
    <x v="6"/>
    <d v="2014-05-01T09:01:30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d v="2015-06-02T01:02:38"/>
    <x v="0"/>
    <n v="6"/>
    <x v="0"/>
    <d v="2015-07-12T01:02:3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d v="2014-02-18T22:36:01"/>
    <x v="3"/>
    <n v="2"/>
    <x v="2"/>
    <d v="2014-04-19T21:36:0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d v="2009-10-16T17:02:00"/>
    <x v="8"/>
    <n v="10"/>
    <x v="9"/>
    <d v="2009-11-23T00:59:00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d v="2016-04-13T09:30:09"/>
    <x v="2"/>
    <n v="4"/>
    <x v="6"/>
    <d v="2016-06-06T12:02:00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d v="2014-06-10T05:09:11"/>
    <x v="3"/>
    <n v="6"/>
    <x v="0"/>
    <d v="2014-07-10T05:09:1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d v="2011-03-21T23:21:13"/>
    <x v="6"/>
    <n v="3"/>
    <x v="7"/>
    <d v="2011-04-21T23:21:13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d v="2016-10-08T05:05:37"/>
    <x v="2"/>
    <n v="10"/>
    <x v="9"/>
    <d v="2016-11-07T06:05:37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d v="2013-09-09T09:33:35"/>
    <x v="4"/>
    <n v="9"/>
    <x v="8"/>
    <d v="2013-10-16T09:33:3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d v="2012-02-01T23:47:45"/>
    <x v="5"/>
    <n v="2"/>
    <x v="2"/>
    <d v="2012-03-01T22:00:00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d v="2016-01-25T08:56:16"/>
    <x v="2"/>
    <n v="1"/>
    <x v="1"/>
    <d v="2016-03-12T00:00:00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d v="2012-04-21T01:31:21"/>
    <x v="5"/>
    <n v="4"/>
    <x v="6"/>
    <d v="2012-05-23T14:00:00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d v="2015-03-04T17:10:05"/>
    <x v="0"/>
    <n v="3"/>
    <x v="7"/>
    <d v="2015-04-18T16:10:05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d v="2012-09-26T21:21:53"/>
    <x v="5"/>
    <n v="9"/>
    <x v="8"/>
    <d v="2012-10-26T21:21:53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d v="2013-02-21T18:42:41"/>
    <x v="4"/>
    <n v="2"/>
    <x v="2"/>
    <d v="2013-03-23T17:42:4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d v="2014-08-20T15:17:40"/>
    <x v="3"/>
    <n v="8"/>
    <x v="10"/>
    <d v="2014-09-30T19:00:00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d v="2014-11-21T03:42:21"/>
    <x v="3"/>
    <n v="11"/>
    <x v="4"/>
    <d v="2014-12-21T03:42:2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d v="2012-08-26T23:40:17"/>
    <x v="5"/>
    <n v="8"/>
    <x v="10"/>
    <d v="2012-10-05T22:59:00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d v="2014-04-13T13:43:56"/>
    <x v="3"/>
    <n v="4"/>
    <x v="6"/>
    <d v="2014-05-13T13:43:56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d v="2014-08-12T05:18:54"/>
    <x v="3"/>
    <n v="8"/>
    <x v="10"/>
    <d v="2014-09-16T05:18:54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d v="2016-03-23T01:32:52"/>
    <x v="2"/>
    <n v="3"/>
    <x v="7"/>
    <d v="2016-04-22T01:32:52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d v="2011-12-20T21:08:30"/>
    <x v="6"/>
    <n v="12"/>
    <x v="11"/>
    <d v="2012-01-11T20:00:00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d v="2014-07-15T07:58:18"/>
    <x v="3"/>
    <n v="7"/>
    <x v="3"/>
    <d v="2014-08-14T07:58:18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d v="2014-04-01T10:55:29"/>
    <x v="3"/>
    <n v="4"/>
    <x v="6"/>
    <d v="2014-05-01T10:55:29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d v="2016-11-02T09:05:15"/>
    <x v="2"/>
    <n v="11"/>
    <x v="4"/>
    <d v="2016-12-03T10:05:15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d v="2016-07-06T14:01:08"/>
    <x v="2"/>
    <n v="7"/>
    <x v="3"/>
    <d v="2016-08-05T14:01:08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d v="2013-02-18T23:38:21"/>
    <x v="4"/>
    <n v="2"/>
    <x v="2"/>
    <d v="2013-04-19T22:38:2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d v="2013-10-14T07:01:01"/>
    <x v="4"/>
    <n v="10"/>
    <x v="9"/>
    <d v="2013-11-14T23:00:00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d v="2012-10-18T19:17:24"/>
    <x v="5"/>
    <n v="10"/>
    <x v="9"/>
    <d v="2012-11-17T20:17:24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d v="2016-06-28T12:21:04"/>
    <x v="2"/>
    <n v="6"/>
    <x v="0"/>
    <d v="2016-08-06T02:00:00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d v="2013-06-20T03:01:09"/>
    <x v="4"/>
    <n v="6"/>
    <x v="0"/>
    <d v="2013-08-19T03:01:09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d v="2013-02-08T13:07:31"/>
    <x v="4"/>
    <n v="2"/>
    <x v="2"/>
    <d v="2013-03-10T13:07:3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d v="2013-06-13T16:35:25"/>
    <x v="4"/>
    <n v="6"/>
    <x v="0"/>
    <d v="2013-07-13T16:35:25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d v="2015-11-03T00:12:20"/>
    <x v="0"/>
    <n v="11"/>
    <x v="4"/>
    <d v="2015-12-19T02:59:00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d v="2012-05-10T00:24:52"/>
    <x v="5"/>
    <n v="5"/>
    <x v="5"/>
    <d v="2012-06-12T02:00:00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d v="2015-10-13T06:02:26"/>
    <x v="0"/>
    <n v="10"/>
    <x v="9"/>
    <d v="2015-11-18T23:59:00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d v="2016-02-23T08:01:02"/>
    <x v="2"/>
    <n v="2"/>
    <x v="2"/>
    <d v="2016-04-03T07:01: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d v="2014-06-09T12:24:25"/>
    <x v="3"/>
    <n v="6"/>
    <x v="0"/>
    <d v="2014-07-09T12:24:25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d v="2016-11-04T09:04:47"/>
    <x v="2"/>
    <n v="11"/>
    <x v="4"/>
    <d v="2016-12-04T10:04:47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d v="2016-08-10T19:16:58"/>
    <x v="2"/>
    <n v="8"/>
    <x v="10"/>
    <d v="2016-09-02T02:00:0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d v="2014-10-01T13:58:01"/>
    <x v="3"/>
    <n v="10"/>
    <x v="9"/>
    <d v="2014-11-30T14:58:01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d v="2016-07-04T11:46:11"/>
    <x v="2"/>
    <n v="7"/>
    <x v="3"/>
    <d v="2016-08-02T18:00:0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d v="2016-02-13T05:24:43"/>
    <x v="2"/>
    <n v="2"/>
    <x v="2"/>
    <d v="2016-03-14T04:24:43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d v="2015-01-30T10:21:16"/>
    <x v="0"/>
    <n v="1"/>
    <x v="1"/>
    <d v="2015-03-01T10:21:1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d v="2015-07-21T13:19:02"/>
    <x v="0"/>
    <n v="7"/>
    <x v="3"/>
    <d v="2015-08-20T13:19:02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d v="2016-11-11T11:20:08"/>
    <x v="2"/>
    <n v="11"/>
    <x v="4"/>
    <d v="2016-12-11T11:20:08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d v="2016-01-28T23:42:12"/>
    <x v="2"/>
    <n v="1"/>
    <x v="1"/>
    <d v="2016-02-12T23:42:12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d v="2015-06-12T16:26:26"/>
    <x v="0"/>
    <n v="6"/>
    <x v="0"/>
    <d v="2015-07-03T16:26:26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d v="2015-01-18T22:26:31"/>
    <x v="0"/>
    <n v="1"/>
    <x v="1"/>
    <d v="2015-02-17T22:26:31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d v="2015-11-21T09:07:17"/>
    <x v="0"/>
    <n v="11"/>
    <x v="4"/>
    <d v="2015-12-21T09:07:17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d v="2016-10-07T19:09:02"/>
    <x v="2"/>
    <n v="10"/>
    <x v="9"/>
    <d v="2016-12-06T20:09:02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d v="2015-06-26T16:38:56"/>
    <x v="0"/>
    <n v="6"/>
    <x v="0"/>
    <d v="2015-07-16T16:38:56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d v="2014-06-10T14:40:11"/>
    <x v="3"/>
    <n v="6"/>
    <x v="0"/>
    <d v="2014-07-10T14:40:11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d v="2014-07-27T17:20:12"/>
    <x v="3"/>
    <n v="7"/>
    <x v="3"/>
    <d v="2014-08-26T17:20:12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d v="2014-06-16T21:50:38"/>
    <x v="3"/>
    <n v="6"/>
    <x v="0"/>
    <d v="2014-07-31T21:50:38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d v="2014-10-14T06:35:08"/>
    <x v="3"/>
    <n v="10"/>
    <x v="9"/>
    <d v="2014-11-13T07:35:08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d v="2015-12-07T17:50:13"/>
    <x v="0"/>
    <n v="12"/>
    <x v="11"/>
    <d v="2016-01-06T17:50:13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d v="2015-05-12T00:01:56"/>
    <x v="0"/>
    <n v="5"/>
    <x v="5"/>
    <d v="2015-06-12T15:00:00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d v="2016-12-24T12:05:43"/>
    <x v="2"/>
    <n v="12"/>
    <x v="11"/>
    <d v="2017-01-23T12:05:43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d v="2010-06-17T22:00:52"/>
    <x v="7"/>
    <n v="6"/>
    <x v="0"/>
    <d v="2010-07-02T18:00:00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d v="2014-06-10T09:31:03"/>
    <x v="3"/>
    <n v="6"/>
    <x v="0"/>
    <d v="2014-07-10T09:31:03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d v="2013-09-18T14:30:18"/>
    <x v="4"/>
    <n v="9"/>
    <x v="8"/>
    <d v="2013-10-15T22:59:00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d v="2014-10-29T07:00:45"/>
    <x v="3"/>
    <n v="10"/>
    <x v="9"/>
    <d v="2014-12-03T08:00:45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d v="2010-06-18T15:06:26"/>
    <x v="7"/>
    <n v="6"/>
    <x v="0"/>
    <d v="2010-08-23T23:00:00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d v="2011-08-06T09:30:22"/>
    <x v="6"/>
    <n v="8"/>
    <x v="10"/>
    <d v="2011-09-19T09:30:22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d v="2016-10-18T02:45:43"/>
    <x v="2"/>
    <n v="10"/>
    <x v="9"/>
    <d v="2016-11-23T03:45:43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d v="2016-07-19T18:54:51"/>
    <x v="2"/>
    <n v="7"/>
    <x v="3"/>
    <d v="2016-08-18T18:54:5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d v="2015-12-09T03:36:13"/>
    <x v="0"/>
    <n v="12"/>
    <x v="11"/>
    <d v="2016-01-11T18:00:00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d v="2015-01-06T14:44:01"/>
    <x v="0"/>
    <n v="1"/>
    <x v="1"/>
    <d v="2015-02-05T14:44:0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d v="2016-05-09T18:03:34"/>
    <x v="2"/>
    <n v="5"/>
    <x v="5"/>
    <d v="2016-07-08T18:03:34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d v="2013-02-19T00:08:59"/>
    <x v="4"/>
    <n v="2"/>
    <x v="2"/>
    <d v="2013-03-24T23:08:59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d v="2011-08-10T16:02:43"/>
    <x v="6"/>
    <n v="8"/>
    <x v="10"/>
    <d v="2011-09-09T16:02:43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d v="2013-02-07T16:08:19"/>
    <x v="4"/>
    <n v="2"/>
    <x v="2"/>
    <d v="2013-03-09T16:08:19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d v="2012-02-21T20:22:35"/>
    <x v="5"/>
    <n v="2"/>
    <x v="2"/>
    <d v="2012-03-23T23:00:00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d v="2015-07-14T03:46:49"/>
    <x v="0"/>
    <n v="7"/>
    <x v="3"/>
    <d v="2015-08-13T03:46:49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d v="2016-08-23T12:00:21"/>
    <x v="2"/>
    <n v="8"/>
    <x v="10"/>
    <d v="2016-09-22T12:00:2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d v="2014-04-07T21:20:24"/>
    <x v="3"/>
    <n v="4"/>
    <x v="6"/>
    <d v="2014-05-14T18:04:00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d v="2014-08-09T20:41:37"/>
    <x v="3"/>
    <n v="8"/>
    <x v="10"/>
    <d v="2014-09-23T20:41:37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d v="2016-05-12T08:39:32"/>
    <x v="2"/>
    <n v="5"/>
    <x v="5"/>
    <d v="2016-06-11T08:39:32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d v="2015-05-12T05:05:53"/>
    <x v="0"/>
    <n v="5"/>
    <x v="5"/>
    <d v="2015-06-11T05:05:53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d v="2012-07-09T18:12:24"/>
    <x v="5"/>
    <n v="7"/>
    <x v="3"/>
    <d v="2012-08-12T22:00:00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d v="2015-05-11T23:25:46"/>
    <x v="0"/>
    <n v="5"/>
    <x v="5"/>
    <d v="2015-06-10T23:25:46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d v="2014-03-06T12:39:45"/>
    <x v="3"/>
    <n v="3"/>
    <x v="7"/>
    <d v="2014-04-20T22:59:00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d v="2015-02-13T14:31:59"/>
    <x v="0"/>
    <n v="2"/>
    <x v="2"/>
    <d v="2015-03-30T13:31:59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d v="2010-02-06T17:03:26"/>
    <x v="7"/>
    <n v="2"/>
    <x v="2"/>
    <d v="2010-03-15T16:55:00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d v="2014-07-27T19:31:21"/>
    <x v="3"/>
    <n v="7"/>
    <x v="3"/>
    <d v="2014-08-26T19:31:2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d v="2012-10-30T18:54:56"/>
    <x v="5"/>
    <n v="10"/>
    <x v="9"/>
    <d v="2012-11-29T18:54:56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d v="2014-12-02T02:54:13"/>
    <x v="3"/>
    <n v="12"/>
    <x v="11"/>
    <d v="2015-01-08T20:00:00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d v="2016-11-15T08:34:34"/>
    <x v="2"/>
    <n v="11"/>
    <x v="4"/>
    <d v="2016-12-15T00:00:00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d v="2014-03-26T20:58:38"/>
    <x v="3"/>
    <n v="3"/>
    <x v="7"/>
    <d v="2014-04-25T20:58:38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d v="2015-03-12T22:07:13"/>
    <x v="0"/>
    <n v="3"/>
    <x v="7"/>
    <d v="2015-05-07T01:58:00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d v="2015-11-03T10:00:07"/>
    <x v="0"/>
    <n v="11"/>
    <x v="4"/>
    <d v="2015-12-18T20:00:00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d v="2014-04-09T15:45:19"/>
    <x v="3"/>
    <n v="4"/>
    <x v="6"/>
    <d v="2014-05-09T15:45:19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d v="2013-10-31T00:02:33"/>
    <x v="4"/>
    <n v="10"/>
    <x v="9"/>
    <d v="2013-12-30T01:02:33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d v="2013-05-30T01:30:21"/>
    <x v="4"/>
    <n v="5"/>
    <x v="5"/>
    <d v="2013-07-01T13:00:00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d v="2016-11-01T05:32:05"/>
    <x v="2"/>
    <n v="11"/>
    <x v="4"/>
    <d v="2016-11-30T23:59:00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d v="2013-10-31T17:15:03"/>
    <x v="4"/>
    <n v="10"/>
    <x v="9"/>
    <d v="2013-11-15T18:15:03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d v="2016-10-11T07:37:07"/>
    <x v="2"/>
    <n v="10"/>
    <x v="9"/>
    <d v="2016-11-10T08:37:07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d v="2015-11-23T11:59:34"/>
    <x v="0"/>
    <n v="11"/>
    <x v="4"/>
    <d v="2016-01-22T11:59:34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d v="2016-10-17T23:14:37"/>
    <x v="2"/>
    <n v="10"/>
    <x v="9"/>
    <d v="2016-12-10T23:59:00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d v="2015-05-14T11:25:14"/>
    <x v="0"/>
    <n v="5"/>
    <x v="5"/>
    <d v="2015-06-13T11:25:1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d v="2012-06-08T21:07:27"/>
    <x v="5"/>
    <n v="6"/>
    <x v="0"/>
    <d v="2012-07-08T21:07:2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d v="2013-04-22T23:07:24"/>
    <x v="4"/>
    <n v="4"/>
    <x v="6"/>
    <d v="2013-05-22T23:07:24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d v="2015-03-18T16:41:10"/>
    <x v="0"/>
    <n v="3"/>
    <x v="7"/>
    <d v="2015-04-16T19:00:00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d v="2013-04-23T10:38:11"/>
    <x v="4"/>
    <n v="4"/>
    <x v="6"/>
    <d v="2013-05-23T10:38:1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d v="2013-10-28T07:39:23"/>
    <x v="4"/>
    <n v="10"/>
    <x v="9"/>
    <d v="2013-12-02T17:59:00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d v="2015-04-20T20:42:58"/>
    <x v="0"/>
    <n v="4"/>
    <x v="6"/>
    <d v="2015-05-30T20:42:58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d v="2013-11-25T19:32:17"/>
    <x v="4"/>
    <n v="11"/>
    <x v="4"/>
    <d v="2013-12-25T19:32:17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d v="2016-01-05T21:00:53"/>
    <x v="2"/>
    <n v="1"/>
    <x v="1"/>
    <d v="2016-02-19T21:00:53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d v="2015-10-26T09:49:11"/>
    <x v="0"/>
    <n v="10"/>
    <x v="9"/>
    <d v="2015-11-25T10:49:1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d v="2014-04-02T07:30:10"/>
    <x v="3"/>
    <n v="4"/>
    <x v="6"/>
    <d v="2014-05-02T07:30:10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d v="2014-11-03T11:10:43"/>
    <x v="3"/>
    <n v="11"/>
    <x v="4"/>
    <d v="2014-12-02T23:00:00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d v="2013-03-18T13:15:42"/>
    <x v="4"/>
    <n v="3"/>
    <x v="7"/>
    <d v="2013-04-17T13:15:4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d v="2016-01-27T06:52:12"/>
    <x v="2"/>
    <n v="1"/>
    <x v="1"/>
    <d v="2016-02-26T06:52:12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d v="2015-01-22T03:53:50"/>
    <x v="0"/>
    <n v="1"/>
    <x v="1"/>
    <d v="2015-03-02T15:00:00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d v="2015-12-23T09:27:34"/>
    <x v="0"/>
    <n v="12"/>
    <x v="11"/>
    <d v="2016-01-31T16:59:00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d v="2014-05-24T10:25:50"/>
    <x v="3"/>
    <n v="5"/>
    <x v="5"/>
    <d v="2014-07-23T10:25:50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d v="2016-12-01T13:20:54"/>
    <x v="2"/>
    <n v="12"/>
    <x v="11"/>
    <d v="2016-12-31T13:20:54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d v="2016-02-23T04:11:38"/>
    <x v="2"/>
    <n v="2"/>
    <x v="2"/>
    <d v="2016-03-24T03:11:38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d v="2016-04-12T12:35:01"/>
    <x v="2"/>
    <n v="4"/>
    <x v="6"/>
    <d v="2016-05-15T12:35:0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d v="2013-04-25T03:45:23"/>
    <x v="4"/>
    <n v="4"/>
    <x v="6"/>
    <d v="2013-05-31T07:00:00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d v="2013-11-25T03:00:29"/>
    <x v="4"/>
    <n v="11"/>
    <x v="4"/>
    <d v="2013-12-25T03:00:29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d v="2014-07-24T13:31:23"/>
    <x v="3"/>
    <n v="7"/>
    <x v="3"/>
    <d v="2014-08-23T13:31:23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d v="2015-04-21T15:29:36"/>
    <x v="0"/>
    <n v="4"/>
    <x v="6"/>
    <d v="2015-05-24T15:29:3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d v="2016-09-20T15:11:55"/>
    <x v="2"/>
    <n v="9"/>
    <x v="8"/>
    <d v="2016-10-20T15:11:55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d v="2015-12-02T18:19:51"/>
    <x v="0"/>
    <n v="12"/>
    <x v="11"/>
    <d v="2016-01-02T18:19:5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d v="2016-05-29T10:45:23"/>
    <x v="2"/>
    <n v="5"/>
    <x v="5"/>
    <d v="2016-06-28T10:45:23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d v="2016-08-18T01:41:24"/>
    <x v="2"/>
    <n v="8"/>
    <x v="10"/>
    <d v="2016-10-02T01:41:24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d v="2016-04-07T08:57:12"/>
    <x v="2"/>
    <n v="4"/>
    <x v="6"/>
    <d v="2016-05-07T08:57:12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d v="2015-03-24T11:01:58"/>
    <x v="0"/>
    <n v="3"/>
    <x v="7"/>
    <d v="2015-05-08T11:01:5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d v="2016-04-06T14:49:42"/>
    <x v="2"/>
    <n v="4"/>
    <x v="6"/>
    <d v="2016-05-06T14:49:42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d v="2013-06-25T11:21:28"/>
    <x v="4"/>
    <n v="6"/>
    <x v="0"/>
    <d v="2013-07-25T11:21:28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d v="2014-06-13T16:08:09"/>
    <x v="3"/>
    <n v="6"/>
    <x v="0"/>
    <d v="2014-07-23T16:08:09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d v="2015-04-08T20:01:16"/>
    <x v="0"/>
    <n v="4"/>
    <x v="6"/>
    <d v="2015-06-05T16:00:00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d v="2016-11-18T13:30:57"/>
    <x v="2"/>
    <n v="11"/>
    <x v="4"/>
    <d v="2016-12-18T13:30:57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d v="2015-05-26T12:03:13"/>
    <x v="0"/>
    <n v="5"/>
    <x v="5"/>
    <d v="2015-06-25T14:00:00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d v="2015-10-12T17:58:20"/>
    <x v="0"/>
    <n v="10"/>
    <x v="9"/>
    <d v="2015-11-11T18:58:20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d v="2012-04-04T22:45:55"/>
    <x v="5"/>
    <n v="4"/>
    <x v="6"/>
    <d v="2012-05-15T23:59:00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d v="2011-09-24T21:53:16"/>
    <x v="6"/>
    <n v="9"/>
    <x v="8"/>
    <d v="2011-11-23T22:53:16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d v="2012-05-05T12:19:55"/>
    <x v="5"/>
    <n v="5"/>
    <x v="5"/>
    <d v="2012-06-04T12:19:55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d v="2014-04-02T14:59:42"/>
    <x v="3"/>
    <n v="4"/>
    <x v="6"/>
    <d v="2014-05-04T01:59:00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d v="2012-06-15T15:03:07"/>
    <x v="5"/>
    <n v="6"/>
    <x v="0"/>
    <d v="2012-07-15T15:03:07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d v="2011-11-13T11:05:32"/>
    <x v="6"/>
    <n v="11"/>
    <x v="4"/>
    <d v="2011-12-13T23:59:00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d v="2011-08-08T23:54:18"/>
    <x v="6"/>
    <n v="8"/>
    <x v="10"/>
    <d v="2011-09-07T23:54:18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d v="2010-08-05T12:09:12"/>
    <x v="7"/>
    <n v="8"/>
    <x v="10"/>
    <d v="2010-09-10T22:59:00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d v="2013-06-27T20:49:54"/>
    <x v="4"/>
    <n v="6"/>
    <x v="0"/>
    <d v="2013-08-01T20:49:5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d v="2013-01-25T04:09:15"/>
    <x v="4"/>
    <n v="1"/>
    <x v="1"/>
    <d v="2013-02-24T04:09:1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d v="2011-01-12T02:44:38"/>
    <x v="6"/>
    <n v="1"/>
    <x v="1"/>
    <d v="2011-03-01T15:00:00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d v="2011-08-08T11:58:52"/>
    <x v="6"/>
    <n v="8"/>
    <x v="10"/>
    <d v="2011-10-07T11:58:52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d v="2012-10-23T15:30:32"/>
    <x v="5"/>
    <n v="10"/>
    <x v="9"/>
    <d v="2012-12-22T16:30:32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d v="2012-01-30T19:28:50"/>
    <x v="5"/>
    <n v="1"/>
    <x v="1"/>
    <d v="2012-03-04T22:00:00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d v="2011-08-03T12:36:13"/>
    <x v="6"/>
    <n v="8"/>
    <x v="10"/>
    <d v="2011-10-02T12:36:13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d v="2012-10-10T13:12:15"/>
    <x v="5"/>
    <n v="10"/>
    <x v="9"/>
    <d v="2012-10-25T22:59:00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d v="2011-10-02T09:02:15"/>
    <x v="6"/>
    <n v="10"/>
    <x v="9"/>
    <d v="2011-12-01T10:02:15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d v="2012-02-06T21:43:55"/>
    <x v="5"/>
    <n v="2"/>
    <x v="2"/>
    <d v="2012-03-07T21:43:55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d v="2015-06-18T12:54:44"/>
    <x v="0"/>
    <n v="6"/>
    <x v="0"/>
    <d v="2015-07-01T22:40:00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d v="2012-06-14T15:02:21"/>
    <x v="5"/>
    <n v="6"/>
    <x v="0"/>
    <d v="2012-06-29T22:59:00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d v="2011-12-14T22:35:14"/>
    <x v="6"/>
    <n v="12"/>
    <x v="11"/>
    <d v="2012-02-12T22:35:14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d v="2011-04-05T15:50:48"/>
    <x v="6"/>
    <n v="4"/>
    <x v="6"/>
    <d v="2011-05-05T15:50:48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d v="2012-10-10T13:07:07"/>
    <x v="5"/>
    <n v="10"/>
    <x v="9"/>
    <d v="2012-11-09T14:07:07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d v="2013-04-29T20:47:14"/>
    <x v="4"/>
    <n v="4"/>
    <x v="6"/>
    <d v="2013-05-30T19:00:00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d v="2014-11-08T13:55:53"/>
    <x v="3"/>
    <n v="11"/>
    <x v="4"/>
    <d v="2014-11-20T23:00:00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d v="2012-12-27T00:09:34"/>
    <x v="5"/>
    <n v="12"/>
    <x v="11"/>
    <d v="2013-01-26T00:09:34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d v="2014-10-22T12:03:13"/>
    <x v="3"/>
    <n v="10"/>
    <x v="9"/>
    <d v="2014-11-12T13:03:13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d v="2012-08-13T23:13:00"/>
    <x v="5"/>
    <n v="8"/>
    <x v="10"/>
    <d v="2012-09-09T22:55:00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d v="2015-06-05T12:00:17"/>
    <x v="0"/>
    <n v="6"/>
    <x v="0"/>
    <d v="2015-07-05T12:00:17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d v="2014-04-30T11:06:09"/>
    <x v="3"/>
    <n v="4"/>
    <x v="6"/>
    <d v="2014-05-27T23:59:00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d v="2011-06-08T23:43:45"/>
    <x v="6"/>
    <n v="6"/>
    <x v="0"/>
    <d v="2011-08-14T20:00:00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d v="2013-04-01T17:16:33"/>
    <x v="4"/>
    <n v="4"/>
    <x v="6"/>
    <d v="2013-04-15T17:16:33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d v="2014-08-19T15:46:16"/>
    <x v="3"/>
    <n v="8"/>
    <x v="10"/>
    <d v="2014-09-23T15:46:16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d v="2010-10-07T14:34:30"/>
    <x v="7"/>
    <n v="10"/>
    <x v="9"/>
    <d v="2010-12-08T23:59:00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d v="2011-01-20T20:56:41"/>
    <x v="6"/>
    <n v="1"/>
    <x v="1"/>
    <d v="2011-02-19T20:56:4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d v="2012-08-15T13:40:03"/>
    <x v="5"/>
    <n v="8"/>
    <x v="10"/>
    <d v="2012-10-02T13:40:03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d v="2015-10-12T20:25:49"/>
    <x v="0"/>
    <n v="10"/>
    <x v="9"/>
    <d v="2015-10-26T23:59:00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d v="2011-06-24T15:08:56"/>
    <x v="6"/>
    <n v="6"/>
    <x v="0"/>
    <d v="2011-07-24T15:08:56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d v="2012-07-16T22:07:25"/>
    <x v="5"/>
    <n v="7"/>
    <x v="3"/>
    <d v="2012-08-15T22:07:2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d v="2013-11-13T18:08:56"/>
    <x v="4"/>
    <n v="11"/>
    <x v="4"/>
    <d v="2014-01-01T18:08:56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d v="2016-12-12T12:49:08"/>
    <x v="2"/>
    <n v="12"/>
    <x v="11"/>
    <d v="2017-01-11T12:49:08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d v="2016-12-08T02:12:49"/>
    <x v="2"/>
    <n v="12"/>
    <x v="11"/>
    <d v="2017-01-07T02:12:49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d v="2010-01-20T05:11:47"/>
    <x v="7"/>
    <n v="1"/>
    <x v="1"/>
    <d v="2010-03-15T01:59:0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d v="2010-10-12T19:40:35"/>
    <x v="7"/>
    <n v="10"/>
    <x v="9"/>
    <d v="2010-11-30T00:00:0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d v="2015-07-05T19:33:53"/>
    <x v="0"/>
    <n v="7"/>
    <x v="3"/>
    <d v="2015-08-04T19:33:53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d v="2014-11-08T18:21:27"/>
    <x v="3"/>
    <n v="11"/>
    <x v="4"/>
    <d v="2014-12-08T18:21:27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d v="2015-02-10T07:07:43"/>
    <x v="0"/>
    <n v="2"/>
    <x v="2"/>
    <d v="2015-03-12T06:07:43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d v="2014-07-23T13:32:49"/>
    <x v="3"/>
    <n v="7"/>
    <x v="3"/>
    <d v="2014-09-21T13:32:4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d v="2016-02-08T19:35:00"/>
    <x v="2"/>
    <n v="2"/>
    <x v="2"/>
    <d v="2016-03-09T19:35:0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d v="2014-07-11T21:04:23"/>
    <x v="3"/>
    <n v="7"/>
    <x v="3"/>
    <d v="2014-08-15T21:04:23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d v="2015-06-11T23:58:11"/>
    <x v="0"/>
    <n v="6"/>
    <x v="0"/>
    <d v="2015-07-11T23:58:11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d v="2014-01-04T06:41:32"/>
    <x v="3"/>
    <n v="1"/>
    <x v="1"/>
    <d v="2014-02-03T06:41:3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d v="2011-03-16T21:19:59"/>
    <x v="6"/>
    <n v="3"/>
    <x v="7"/>
    <d v="2011-04-24T01:59:0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d v="2013-03-28T16:16:31"/>
    <x v="4"/>
    <n v="3"/>
    <x v="7"/>
    <d v="2013-04-27T16:16:31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d v="2012-09-04T18:07:13"/>
    <x v="5"/>
    <n v="9"/>
    <x v="8"/>
    <d v="2012-10-04T18:07:13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d v="2013-09-19T07:13:06"/>
    <x v="4"/>
    <n v="9"/>
    <x v="8"/>
    <d v="2013-10-19T07:13:06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d v="2014-11-05T13:30:29"/>
    <x v="3"/>
    <n v="11"/>
    <x v="4"/>
    <d v="2014-12-05T13:30:2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d v="2013-10-09T19:18:59"/>
    <x v="4"/>
    <n v="10"/>
    <x v="9"/>
    <d v="2013-11-08T20:18:59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d v="2016-10-04T13:00:08"/>
    <x v="2"/>
    <n v="10"/>
    <x v="9"/>
    <d v="2016-11-03T13:00:08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d v="2012-12-12T15:00:24"/>
    <x v="5"/>
    <n v="12"/>
    <x v="11"/>
    <d v="2013-01-11T15:00:24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d v="2014-10-15T00:39:19"/>
    <x v="3"/>
    <n v="10"/>
    <x v="9"/>
    <d v="2014-11-14T01:39:19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d v="2015-12-02T11:50:10"/>
    <x v="0"/>
    <n v="12"/>
    <x v="11"/>
    <d v="2015-12-30T11:50:1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d v="2010-06-03T16:16:52"/>
    <x v="7"/>
    <n v="6"/>
    <x v="0"/>
    <d v="2010-07-21T14:00:0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d v="2013-08-13T08:07:20"/>
    <x v="4"/>
    <n v="8"/>
    <x v="10"/>
    <d v="2013-09-14T08:07:2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d v="2013-10-28T00:41:54"/>
    <x v="4"/>
    <n v="10"/>
    <x v="9"/>
    <d v="2013-11-27T01:41:5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d v="2016-01-28T11:18:30"/>
    <x v="2"/>
    <n v="1"/>
    <x v="1"/>
    <d v="2016-02-11T11:18:3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d v="2014-10-15T02:05:48"/>
    <x v="3"/>
    <n v="10"/>
    <x v="9"/>
    <d v="2014-11-16T03:05:48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d v="2015-03-03T12:36:22"/>
    <x v="0"/>
    <n v="3"/>
    <x v="7"/>
    <d v="2015-04-02T11:36:2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d v="2010-06-25T19:35:56"/>
    <x v="7"/>
    <n v="6"/>
    <x v="0"/>
    <d v="2010-07-30T19:00:0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d v="2016-06-13T01:49:59"/>
    <x v="2"/>
    <n v="6"/>
    <x v="0"/>
    <d v="2016-07-13T01:49:59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d v="2016-05-30T15:20:14"/>
    <x v="2"/>
    <n v="5"/>
    <x v="5"/>
    <d v="2016-06-29T15:20:14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d v="2014-02-13T14:58:29"/>
    <x v="3"/>
    <n v="2"/>
    <x v="2"/>
    <d v="2014-03-15T13:58:2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d v="2014-12-01T16:51:58"/>
    <x v="3"/>
    <n v="12"/>
    <x v="11"/>
    <d v="2015-01-10T02:59:0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d v="2014-01-08T10:10:27"/>
    <x v="3"/>
    <n v="1"/>
    <x v="1"/>
    <d v="2014-01-28T10:10:27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d v="2016-03-01T12:56:25"/>
    <x v="2"/>
    <n v="3"/>
    <x v="7"/>
    <d v="2016-03-31T11:56:25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d v="2013-08-02T15:30:06"/>
    <x v="4"/>
    <n v="8"/>
    <x v="10"/>
    <d v="2013-09-16T15:30:06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d v="2016-11-20T18:33:03"/>
    <x v="2"/>
    <n v="11"/>
    <x v="4"/>
    <d v="2016-12-23T02:59:0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d v="2012-12-21T15:29:34"/>
    <x v="5"/>
    <n v="12"/>
    <x v="11"/>
    <d v="2013-02-04T15:29:34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d v="2011-06-16T12:32:54"/>
    <x v="6"/>
    <n v="6"/>
    <x v="0"/>
    <d v="2011-07-16T12:32:54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d v="2012-04-19T12:05:05"/>
    <x v="5"/>
    <n v="4"/>
    <x v="6"/>
    <d v="2012-05-19T12:05:05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d v="2015-08-24T15:27:39"/>
    <x v="0"/>
    <n v="8"/>
    <x v="10"/>
    <d v="2015-09-23T15:27:39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d v="2014-06-23T13:23:11"/>
    <x v="3"/>
    <n v="6"/>
    <x v="0"/>
    <d v="2014-07-24T13:23:1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d v="2015-04-17T16:35:20"/>
    <x v="0"/>
    <n v="4"/>
    <x v="6"/>
    <d v="2015-06-07T22:50:00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d v="2016-05-25T12:13:34"/>
    <x v="2"/>
    <n v="5"/>
    <x v="5"/>
    <d v="2016-06-24T22:59:00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d v="2016-03-09T11:00:35"/>
    <x v="2"/>
    <n v="3"/>
    <x v="7"/>
    <d v="2016-04-08T10:00:35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d v="2014-10-21T15:06:58"/>
    <x v="3"/>
    <n v="10"/>
    <x v="9"/>
    <d v="2014-12-05T16:06:58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d v="2012-08-31T20:35:37"/>
    <x v="5"/>
    <n v="8"/>
    <x v="10"/>
    <d v="2012-09-14T20:35:37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d v="2017-01-10T09:24:21"/>
    <x v="1"/>
    <n v="1"/>
    <x v="1"/>
    <d v="2017-02-10T00:00:00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d v="2017-02-27T11:49:11"/>
    <x v="1"/>
    <n v="2"/>
    <x v="2"/>
    <d v="2017-03-02T11:49:1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d v="2015-07-13T13:00:22"/>
    <x v="0"/>
    <n v="7"/>
    <x v="3"/>
    <d v="2015-08-22T13:00:22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d v="2015-05-17T17:58:15"/>
    <x v="0"/>
    <n v="5"/>
    <x v="5"/>
    <d v="2015-06-22T00:00:00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d v="2015-03-19T08:55:20"/>
    <x v="0"/>
    <n v="3"/>
    <x v="7"/>
    <d v="2015-04-18T08:55:2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d v="2013-08-09T11:37:23"/>
    <x v="4"/>
    <n v="8"/>
    <x v="10"/>
    <d v="2013-09-09T22:59:00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d v="2016-04-05T08:01:47"/>
    <x v="2"/>
    <n v="4"/>
    <x v="6"/>
    <d v="2016-05-05T08:01:47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d v="2016-07-13T19:13:06"/>
    <x v="2"/>
    <n v="7"/>
    <x v="3"/>
    <d v="2016-07-20T19:13:06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d v="2015-04-02T10:11:49"/>
    <x v="0"/>
    <n v="4"/>
    <x v="6"/>
    <d v="2015-05-02T10:11:49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d v="2016-05-12T01:01:07"/>
    <x v="2"/>
    <n v="5"/>
    <x v="5"/>
    <d v="2016-06-06T01:01:07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d v="2016-12-19T10:16:37"/>
    <x v="2"/>
    <n v="12"/>
    <x v="11"/>
    <d v="2017-01-18T10:16:37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d v="2015-03-11T23:06:32"/>
    <x v="0"/>
    <n v="3"/>
    <x v="7"/>
    <d v="2015-04-10T23:06:32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d v="2015-10-02T11:04:28"/>
    <x v="0"/>
    <n v="10"/>
    <x v="9"/>
    <d v="2015-11-13T12:04:28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d v="2017-02-06T19:07:33"/>
    <x v="1"/>
    <n v="2"/>
    <x v="2"/>
    <d v="2017-02-20T19:07:33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d v="2014-08-28T16:37:05"/>
    <x v="3"/>
    <n v="8"/>
    <x v="10"/>
    <d v="2014-10-02T16:37:05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d v="2017-01-10T03:46:17"/>
    <x v="1"/>
    <n v="1"/>
    <x v="1"/>
    <d v="2017-02-09T00:00:00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d v="2016-01-11T11:34:01"/>
    <x v="2"/>
    <n v="1"/>
    <x v="1"/>
    <d v="2016-01-25T11:00:00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d v="2013-02-14T03:23:59"/>
    <x v="4"/>
    <n v="2"/>
    <x v="2"/>
    <d v="2013-03-26T03:23:59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d v="2016-08-01T09:45:43"/>
    <x v="2"/>
    <n v="8"/>
    <x v="10"/>
    <d v="2016-09-06T21:00:00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d v="2015-03-05T00:01:06"/>
    <x v="0"/>
    <n v="3"/>
    <x v="7"/>
    <d v="2015-04-02T22:59:00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d v="2016-09-20T09:04:01"/>
    <x v="2"/>
    <n v="9"/>
    <x v="8"/>
    <d v="2016-10-25T12:00:00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d v="2016-04-07T13:55:00"/>
    <x v="2"/>
    <n v="4"/>
    <x v="6"/>
    <d v="2016-04-21T17:00:00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d v="2016-02-17T10:00:04"/>
    <x v="2"/>
    <n v="2"/>
    <x v="2"/>
    <d v="2016-03-23T01:59:00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d v="2017-02-02T15:00:27"/>
    <x v="1"/>
    <n v="2"/>
    <x v="2"/>
    <d v="2017-02-14T15:00:27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d v="2016-11-17T15:25:44"/>
    <x v="2"/>
    <n v="11"/>
    <x v="4"/>
    <d v="2016-12-15T18:00:00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d v="2016-10-21T04:44:32"/>
    <x v="2"/>
    <n v="10"/>
    <x v="9"/>
    <d v="2016-11-20T23:59:00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d v="2016-02-25T13:11:30"/>
    <x v="2"/>
    <n v="2"/>
    <x v="2"/>
    <d v="2016-03-26T12:11:30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d v="2015-07-12T13:31:40"/>
    <x v="0"/>
    <n v="7"/>
    <x v="3"/>
    <d v="2015-08-11T13:31:40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d v="2016-11-01T06:41:42"/>
    <x v="2"/>
    <n v="11"/>
    <x v="4"/>
    <d v="2016-12-02T02:00:00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d v="2015-01-29T09:00:59"/>
    <x v="0"/>
    <n v="1"/>
    <x v="1"/>
    <d v="2015-02-28T09:00:59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d v="2015-10-15T07:20:00"/>
    <x v="0"/>
    <n v="10"/>
    <x v="9"/>
    <d v="2015-11-14T08:20:00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d v="2015-09-15T04:59:58"/>
    <x v="0"/>
    <n v="9"/>
    <x v="8"/>
    <d v="2015-10-15T04:59:5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d v="2015-06-08T10:01:08"/>
    <x v="0"/>
    <n v="6"/>
    <x v="0"/>
    <d v="2015-07-05T22:00:00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d v="2013-01-02T15:19:25"/>
    <x v="4"/>
    <n v="1"/>
    <x v="1"/>
    <d v="2013-01-16T15:19:2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d v="2012-10-02T15:22:48"/>
    <x v="5"/>
    <n v="10"/>
    <x v="9"/>
    <d v="2012-11-01T15:22:4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d v="2015-08-25T15:38:02"/>
    <x v="0"/>
    <n v="8"/>
    <x v="10"/>
    <d v="2015-09-24T15:38:02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d v="2013-02-07T02:28:39"/>
    <x v="4"/>
    <n v="2"/>
    <x v="2"/>
    <d v="2013-03-09T02:28:39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d v="2012-05-02T14:43:09"/>
    <x v="5"/>
    <n v="5"/>
    <x v="5"/>
    <d v="2012-06-01T14:43:09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d v="2012-03-29T01:10:24"/>
    <x v="5"/>
    <n v="3"/>
    <x v="7"/>
    <d v="2012-04-16T01:10:24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d v="2013-10-16T23:39:33"/>
    <x v="4"/>
    <n v="10"/>
    <x v="9"/>
    <d v="2013-11-16T00:39:33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d v="2012-02-07T16:10:26"/>
    <x v="5"/>
    <n v="2"/>
    <x v="2"/>
    <d v="2012-04-06T23:00:00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d v="2014-04-03T06:30:44"/>
    <x v="3"/>
    <n v="4"/>
    <x v="6"/>
    <d v="2014-04-14T18:00:00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d v="2012-02-16T20:35:10"/>
    <x v="5"/>
    <n v="2"/>
    <x v="2"/>
    <d v="2012-04-14T12:36:00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d v="2014-03-18T13:50:25"/>
    <x v="3"/>
    <n v="3"/>
    <x v="7"/>
    <d v="2014-04-10T01:59:00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d v="2013-10-01T12:56:17"/>
    <x v="4"/>
    <n v="10"/>
    <x v="9"/>
    <d v="2013-11-03T20:00:00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d v="2015-04-15T14:49:39"/>
    <x v="0"/>
    <n v="4"/>
    <x v="6"/>
    <d v="2015-05-15T14:49:39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d v="2014-01-07T14:00:48"/>
    <x v="3"/>
    <n v="1"/>
    <x v="1"/>
    <d v="2014-02-06T14:00:48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d v="2012-02-19T12:12:52"/>
    <x v="5"/>
    <n v="2"/>
    <x v="2"/>
    <d v="2012-03-13T01:59:00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d v="2015-07-09T13:02:25"/>
    <x v="0"/>
    <n v="7"/>
    <x v="3"/>
    <d v="2015-07-23T13:02:25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d v="2015-10-22T13:38:33"/>
    <x v="0"/>
    <n v="10"/>
    <x v="9"/>
    <d v="2015-11-02T03:00:00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d v="2012-08-06T14:29:43"/>
    <x v="5"/>
    <n v="8"/>
    <x v="10"/>
    <d v="2012-08-28T19:00:00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d v="2015-07-20T12:15:12"/>
    <x v="0"/>
    <n v="7"/>
    <x v="3"/>
    <d v="2015-08-19T12:15:12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d v="2013-06-26T20:27:16"/>
    <x v="4"/>
    <n v="6"/>
    <x v="0"/>
    <d v="2013-07-26T20:27:16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d v="2016-03-23T11:00:09"/>
    <x v="2"/>
    <n v="3"/>
    <x v="7"/>
    <d v="2016-04-22T19:00:00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d v="2011-12-29T13:54:07"/>
    <x v="6"/>
    <n v="12"/>
    <x v="11"/>
    <d v="2012-01-28T13:54:07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d v="2015-05-28T10:22:48"/>
    <x v="0"/>
    <n v="5"/>
    <x v="5"/>
    <d v="2015-06-27T10:22:48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d v="2016-10-01T11:01:15"/>
    <x v="2"/>
    <n v="10"/>
    <x v="9"/>
    <d v="2016-10-29T14:00:00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d v="2014-08-22T14:00:15"/>
    <x v="3"/>
    <n v="8"/>
    <x v="10"/>
    <d v="2014-09-21T14:00:15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d v="2016-01-12T14:10:22"/>
    <x v="2"/>
    <n v="1"/>
    <x v="1"/>
    <d v="2016-02-11T23:59:00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d v="2013-10-14T14:22:35"/>
    <x v="4"/>
    <n v="10"/>
    <x v="9"/>
    <d v="2013-11-13T15:22:35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d v="2015-07-17T01:40:36"/>
    <x v="0"/>
    <n v="7"/>
    <x v="3"/>
    <d v="2015-08-16T01:40:36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d v="2013-07-29T10:56:31"/>
    <x v="4"/>
    <n v="7"/>
    <x v="3"/>
    <d v="2013-09-02T23:00:00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d v="2014-03-26T16:08:47"/>
    <x v="3"/>
    <n v="3"/>
    <x v="7"/>
    <d v="2014-04-25T16:08:4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d v="2013-05-29T16:51:41"/>
    <x v="4"/>
    <n v="5"/>
    <x v="5"/>
    <d v="2013-06-25T00:00:00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d v="2014-06-16T14:03:28"/>
    <x v="3"/>
    <n v="6"/>
    <x v="0"/>
    <d v="2014-07-18T22:00:00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d v="2015-11-23T04:05:39"/>
    <x v="0"/>
    <n v="11"/>
    <x v="4"/>
    <d v="2015-12-13T19:00:00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d v="2016-12-06T14:47:27"/>
    <x v="2"/>
    <n v="12"/>
    <x v="11"/>
    <d v="2017-01-05T14:47:27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d v="2015-02-26T19:31:51"/>
    <x v="0"/>
    <n v="2"/>
    <x v="2"/>
    <d v="2015-03-28T18:31:5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d v="2016-01-02T09:48:43"/>
    <x v="2"/>
    <n v="1"/>
    <x v="1"/>
    <d v="2016-02-01T09:48:43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d v="2014-10-02T19:04:43"/>
    <x v="3"/>
    <n v="10"/>
    <x v="9"/>
    <d v="2014-11-12T02:59:00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d v="2017-02-08T09:55:16"/>
    <x v="1"/>
    <n v="2"/>
    <x v="2"/>
    <d v="2017-03-10T09:55:16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d v="2013-10-25T18:00:14"/>
    <x v="4"/>
    <n v="10"/>
    <x v="9"/>
    <d v="2013-11-30T23:02:00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d v="2016-03-23T14:49:04"/>
    <x v="2"/>
    <n v="3"/>
    <x v="7"/>
    <d v="2016-04-22T14:49:04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d v="2017-01-31T14:51:40"/>
    <x v="1"/>
    <n v="1"/>
    <x v="1"/>
    <d v="2017-03-02T14:51:40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d v="2013-10-22T08:48:53"/>
    <x v="4"/>
    <n v="10"/>
    <x v="9"/>
    <d v="2013-11-26T22:02:00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d v="2017-03-06T13:01:30"/>
    <x v="1"/>
    <n v="3"/>
    <x v="7"/>
    <d v="2017-03-12T22:00:0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d v="2016-10-04T14:39:06"/>
    <x v="2"/>
    <n v="10"/>
    <x v="9"/>
    <d v="2016-10-16T15:30:00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d v="2014-01-21T12:00:17"/>
    <x v="3"/>
    <n v="1"/>
    <x v="1"/>
    <d v="2014-02-21T13:00:00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d v="2015-08-05T14:00:10"/>
    <x v="0"/>
    <n v="8"/>
    <x v="10"/>
    <d v="2015-09-04T14:00:10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d v="2015-07-15T10:59:25"/>
    <x v="0"/>
    <n v="7"/>
    <x v="3"/>
    <d v="2015-07-29T10:59:2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d v="2016-11-14T16:01:18"/>
    <x v="2"/>
    <n v="11"/>
    <x v="4"/>
    <d v="2016-12-14T16:01:18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d v="2013-03-03T11:52:45"/>
    <x v="4"/>
    <n v="3"/>
    <x v="7"/>
    <d v="2013-04-02T10:52:45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d v="2016-11-02T19:07:53"/>
    <x v="2"/>
    <n v="11"/>
    <x v="4"/>
    <d v="2016-12-02T20:07:53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d v="2014-07-26T03:17:57"/>
    <x v="3"/>
    <n v="7"/>
    <x v="3"/>
    <d v="2014-08-16T03:17:57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d v="2016-07-22T02:52:18"/>
    <x v="2"/>
    <n v="7"/>
    <x v="3"/>
    <d v="2016-08-06T02:52:1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d v="2015-10-19T10:09:07"/>
    <x v="0"/>
    <n v="10"/>
    <x v="9"/>
    <d v="2015-11-18T11:09:07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d v="2017-01-17T10:32:48"/>
    <x v="1"/>
    <n v="1"/>
    <x v="1"/>
    <d v="2017-01-24T10:32:4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d v="2016-04-07T17:50:51"/>
    <x v="2"/>
    <n v="4"/>
    <x v="6"/>
    <d v="2016-05-07T17:50:5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d v="2016-11-08T05:50:46"/>
    <x v="2"/>
    <n v="11"/>
    <x v="4"/>
    <d v="2016-11-22T05:50:46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d v="2016-05-15T17:28:49"/>
    <x v="2"/>
    <n v="5"/>
    <x v="5"/>
    <d v="2016-06-19T18:00:00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d v="2015-05-12T13:01:27"/>
    <x v="0"/>
    <n v="5"/>
    <x v="5"/>
    <d v="2015-06-11T13:01:27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d v="2016-11-28T14:18:56"/>
    <x v="2"/>
    <n v="11"/>
    <x v="4"/>
    <d v="2016-12-08T14:18:56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d v="2014-02-24T19:24:10"/>
    <x v="3"/>
    <n v="2"/>
    <x v="2"/>
    <d v="2014-03-26T18:24:10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d v="2017-01-24T12:23:40"/>
    <x v="1"/>
    <n v="1"/>
    <x v="1"/>
    <d v="2017-02-14T12:23:40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d v="2014-10-14T09:02:38"/>
    <x v="3"/>
    <n v="10"/>
    <x v="9"/>
    <d v="2014-11-17T19:00:00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d v="2015-01-10T14:58:33"/>
    <x v="0"/>
    <n v="1"/>
    <x v="1"/>
    <d v="2015-01-31T14:58:33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d v="2016-05-06T08:58:34"/>
    <x v="2"/>
    <n v="5"/>
    <x v="5"/>
    <d v="2016-05-22T22:00:00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d v="2016-11-15T15:28:27"/>
    <x v="2"/>
    <n v="11"/>
    <x v="4"/>
    <d v="2016-11-22T15:28:27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d v="2016-04-09T15:59:52"/>
    <x v="2"/>
    <n v="4"/>
    <x v="6"/>
    <d v="2016-04-26T21:00:00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d v="2014-11-25T14:54:57"/>
    <x v="3"/>
    <n v="11"/>
    <x v="4"/>
    <d v="2014-12-20T20:00:00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d v="2017-02-09T20:58:35"/>
    <x v="1"/>
    <n v="2"/>
    <x v="2"/>
    <d v="2017-03-11T20:58:35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d v="2017-02-10T11:54:23"/>
    <x v="1"/>
    <n v="2"/>
    <x v="2"/>
    <d v="2017-03-07T00:00:00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d v="2016-12-21T15:51:53"/>
    <x v="2"/>
    <n v="12"/>
    <x v="11"/>
    <d v="2017-01-10T16:59:00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d v="2016-11-09T19:00:04"/>
    <x v="2"/>
    <n v="11"/>
    <x v="4"/>
    <d v="2016-12-09T19:00:04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d v="2015-11-07T11:47:16"/>
    <x v="0"/>
    <n v="11"/>
    <x v="4"/>
    <d v="2015-12-07T11:47:16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d v="2017-02-15T08:10:42"/>
    <x v="1"/>
    <n v="2"/>
    <x v="2"/>
    <d v="2017-03-12T07:10:42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d v="2014-01-24T07:00:57"/>
    <x v="3"/>
    <n v="1"/>
    <x v="1"/>
    <d v="2014-02-23T07:00:57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d v="2014-11-22T09:47:59"/>
    <x v="3"/>
    <n v="11"/>
    <x v="4"/>
    <d v="2014-12-22T09:47:5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d v="2013-12-06T10:38:09"/>
    <x v="4"/>
    <n v="12"/>
    <x v="11"/>
    <d v="2014-01-05T10:38:09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d v="2012-01-28T11:17:03"/>
    <x v="5"/>
    <n v="1"/>
    <x v="1"/>
    <d v="2012-02-27T11:17:03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d v="2015-11-30T12:01:07"/>
    <x v="0"/>
    <n v="11"/>
    <x v="4"/>
    <d v="2016-01-03T17:59:00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d v="2015-01-16T14:21:39"/>
    <x v="0"/>
    <n v="1"/>
    <x v="1"/>
    <d v="2015-02-03T23:00:00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d v="2015-08-18T09:59:51"/>
    <x v="0"/>
    <n v="8"/>
    <x v="10"/>
    <d v="2015-09-17T09:59:5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d v="2011-05-24T01:51:37"/>
    <x v="6"/>
    <n v="5"/>
    <x v="5"/>
    <d v="2011-07-25T01:50:00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d v="2015-11-14T23:11:26"/>
    <x v="0"/>
    <n v="11"/>
    <x v="4"/>
    <d v="2016-01-13T23:11:26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d v="2012-03-09T22:00:04"/>
    <x v="5"/>
    <n v="3"/>
    <x v="7"/>
    <d v="2012-05-08T21:00:04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d v="2011-02-11T14:07:25"/>
    <x v="6"/>
    <n v="2"/>
    <x v="2"/>
    <d v="2011-03-11T23:00:00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d v="2012-05-29T23:27:23"/>
    <x v="5"/>
    <n v="5"/>
    <x v="5"/>
    <d v="2012-06-28T23:27:23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d v="2013-08-08T18:07:34"/>
    <x v="4"/>
    <n v="8"/>
    <x v="10"/>
    <d v="2013-09-05T22:59:00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d v="2014-06-02T11:01:00"/>
    <x v="3"/>
    <n v="6"/>
    <x v="0"/>
    <d v="2014-06-23T11:01:00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d v="2012-06-07T14:51:29"/>
    <x v="5"/>
    <n v="6"/>
    <x v="0"/>
    <d v="2012-06-26T13:00:00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d v="2013-10-24T18:57:40"/>
    <x v="4"/>
    <n v="10"/>
    <x v="9"/>
    <d v="2013-12-06T18:22:00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d v="2009-09-14T01:05:30"/>
    <x v="8"/>
    <n v="9"/>
    <x v="8"/>
    <d v="2009-12-01T12:00:00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d v="2012-03-19T18:26:58"/>
    <x v="5"/>
    <n v="3"/>
    <x v="7"/>
    <d v="2012-04-22T23:00:00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d v="2012-03-19T11:44:36"/>
    <x v="5"/>
    <n v="3"/>
    <x v="7"/>
    <d v="2012-04-18T11:44:36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d v="2012-08-30T11:59:59"/>
    <x v="5"/>
    <n v="8"/>
    <x v="10"/>
    <d v="2012-09-24T22:59:00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d v="2012-12-21T12:21:20"/>
    <x v="5"/>
    <n v="12"/>
    <x v="11"/>
    <d v="2013-01-20T12:21:20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d v="2012-12-27T17:54:16"/>
    <x v="5"/>
    <n v="12"/>
    <x v="11"/>
    <d v="2013-01-26T17:54:16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d v="2012-01-19T12:33:46"/>
    <x v="5"/>
    <n v="1"/>
    <x v="1"/>
    <d v="2012-02-23T12:33:4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d v="2012-02-08T20:00:49"/>
    <x v="5"/>
    <n v="2"/>
    <x v="2"/>
    <d v="2012-03-13T22:59:00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d v="2014-02-24T15:10:33"/>
    <x v="3"/>
    <n v="2"/>
    <x v="2"/>
    <d v="2014-03-26T14:10: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d v="2011-01-21T19:46:49"/>
    <x v="6"/>
    <n v="1"/>
    <x v="1"/>
    <d v="2011-02-05T19:46:49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d v="2012-06-14T12:26:56"/>
    <x v="5"/>
    <n v="6"/>
    <x v="0"/>
    <d v="2012-06-28T12:26:56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d v="2013-05-21T22:31:36"/>
    <x v="4"/>
    <n v="5"/>
    <x v="5"/>
    <d v="2013-06-20T22:31:36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d v="2013-11-27T15:50:34"/>
    <x v="4"/>
    <n v="11"/>
    <x v="4"/>
    <d v="2013-12-31T02:00:00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d v="2011-11-02T21:39:56"/>
    <x v="6"/>
    <n v="11"/>
    <x v="4"/>
    <d v="2011-12-12T22:39:56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d v="2010-11-20T14:34:51"/>
    <x v="7"/>
    <n v="11"/>
    <x v="4"/>
    <d v="2010-12-31T23:59:00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d v="2014-07-14T11:41:12"/>
    <x v="3"/>
    <n v="7"/>
    <x v="3"/>
    <d v="2014-08-08T13:00:00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d v="2012-02-08T23:02:09"/>
    <x v="5"/>
    <n v="2"/>
    <x v="2"/>
    <d v="2012-03-09T23:02:09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d v="2012-04-05T14:15:33"/>
    <x v="5"/>
    <n v="4"/>
    <x v="6"/>
    <d v="2012-05-05T14:15:28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d v="2014-07-31T18:06:36"/>
    <x v="3"/>
    <n v="7"/>
    <x v="3"/>
    <d v="2014-08-28T20:00:00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d v="2013-02-02T18:42:17"/>
    <x v="4"/>
    <n v="2"/>
    <x v="2"/>
    <d v="2013-03-09T18:42:17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d v="2013-02-19T14:03:35"/>
    <x v="4"/>
    <n v="2"/>
    <x v="2"/>
    <d v="2013-03-21T13:03:35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d v="2014-04-06T19:06:29"/>
    <x v="3"/>
    <n v="4"/>
    <x v="6"/>
    <d v="2014-05-06T19:06:29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d v="2014-03-18T10:11:18"/>
    <x v="3"/>
    <n v="3"/>
    <x v="7"/>
    <d v="2014-04-18T18:00:00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d v="2012-04-03T18:00:26"/>
    <x v="5"/>
    <n v="4"/>
    <x v="6"/>
    <d v="2012-05-03T18:00:26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d v="2012-05-08T08:14:17"/>
    <x v="5"/>
    <n v="5"/>
    <x v="5"/>
    <d v="2012-06-07T08:14:1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d v="2012-04-05T12:25:43"/>
    <x v="5"/>
    <n v="4"/>
    <x v="6"/>
    <d v="2012-05-05T12:25:43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d v="2009-09-23T12:24:10"/>
    <x v="8"/>
    <n v="9"/>
    <x v="8"/>
    <d v="2009-12-09T13:24:00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d v="2010-01-14T08:00:49"/>
    <x v="7"/>
    <n v="1"/>
    <x v="1"/>
    <d v="2010-02-15T00:00:00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d v="2009-08-25T10:26:54"/>
    <x v="8"/>
    <n v="8"/>
    <x v="10"/>
    <d v="2009-09-25T22:59:00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d v="2013-11-14T20:58:05"/>
    <x v="4"/>
    <n v="11"/>
    <x v="4"/>
    <d v="2013-12-14T20:58:05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d v="2014-02-26T14:36:40"/>
    <x v="3"/>
    <n v="2"/>
    <x v="2"/>
    <d v="2014-04-02T13:36:40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d v="2017-03-05T01:15:01"/>
    <x v="1"/>
    <n v="3"/>
    <x v="7"/>
    <d v="2017-04-04T00:15:0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d v="2017-03-10T16:29:29"/>
    <x v="1"/>
    <n v="3"/>
    <x v="7"/>
    <d v="2017-04-09T15:29:2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d v="2017-03-13T13:07:27"/>
    <x v="1"/>
    <n v="3"/>
    <x v="7"/>
    <d v="2017-03-20T13:07:27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d v="2017-02-24T16:14:45"/>
    <x v="1"/>
    <n v="2"/>
    <x v="2"/>
    <d v="2017-03-26T15:14:45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d v="2017-02-27T19:32:11"/>
    <x v="1"/>
    <n v="2"/>
    <x v="2"/>
    <d v="2017-03-29T18:32:11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d v="2017-03-09T19:49:08"/>
    <x v="1"/>
    <n v="3"/>
    <x v="7"/>
    <d v="2017-04-30T12:00:0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d v="2014-07-22T17:00:40"/>
    <x v="3"/>
    <n v="7"/>
    <x v="3"/>
    <d v="2014-08-26T17:00:40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d v="2015-05-15T13:45:37"/>
    <x v="0"/>
    <n v="5"/>
    <x v="5"/>
    <d v="2015-06-14T13:45:37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d v="2014-06-17T09:59:06"/>
    <x v="3"/>
    <n v="6"/>
    <x v="0"/>
    <d v="2014-07-17T09:59:06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d v="2015-11-24T16:35:43"/>
    <x v="0"/>
    <n v="11"/>
    <x v="4"/>
    <d v="2015-12-24T19:00:00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d v="2014-07-18T19:08:10"/>
    <x v="3"/>
    <n v="7"/>
    <x v="3"/>
    <d v="2014-08-17T19:08:10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d v="2015-01-07T10:04:31"/>
    <x v="0"/>
    <n v="1"/>
    <x v="1"/>
    <d v="2015-02-06T10:04:3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d v="2014-05-08T10:36:30"/>
    <x v="3"/>
    <n v="5"/>
    <x v="5"/>
    <d v="2014-05-29T12:50:00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d v="2014-10-06T11:04:58"/>
    <x v="3"/>
    <n v="10"/>
    <x v="9"/>
    <d v="2014-11-05T12:34:00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d v="2014-05-12T08:44:03"/>
    <x v="3"/>
    <n v="5"/>
    <x v="5"/>
    <d v="2014-06-11T08:44:03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d v="2014-01-27T17:11:35"/>
    <x v="3"/>
    <n v="1"/>
    <x v="1"/>
    <d v="2014-03-08T17:11:3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d v="2014-05-27T10:22:23"/>
    <x v="3"/>
    <n v="5"/>
    <x v="5"/>
    <d v="2014-06-26T10:22:2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d v="2014-05-30T16:31:24"/>
    <x v="3"/>
    <n v="5"/>
    <x v="5"/>
    <d v="2014-06-29T16:31:2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d v="2016-11-18T14:11:49"/>
    <x v="2"/>
    <n v="11"/>
    <x v="4"/>
    <d v="2016-12-19T02:59:00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d v="2016-09-30T10:25:38"/>
    <x v="2"/>
    <n v="9"/>
    <x v="8"/>
    <d v="2016-10-30T10:25:38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d v="2015-06-12T14:31:44"/>
    <x v="0"/>
    <n v="6"/>
    <x v="0"/>
    <d v="2015-07-12T14:31:44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d v="2014-09-15T11:51:10"/>
    <x v="3"/>
    <n v="9"/>
    <x v="8"/>
    <d v="2014-10-06T00:00:0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d v="2015-11-19T14:48:25"/>
    <x v="0"/>
    <n v="11"/>
    <x v="4"/>
    <d v="2016-01-08T14:47:0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d v="2016-05-25T12:27:49"/>
    <x v="2"/>
    <n v="5"/>
    <x v="5"/>
    <d v="2016-06-24T12:27:49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d v="2015-02-24T19:02:36"/>
    <x v="0"/>
    <n v="2"/>
    <x v="2"/>
    <d v="2015-03-31T18:39:0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d v="2016-09-02T14:10:31"/>
    <x v="2"/>
    <n v="9"/>
    <x v="8"/>
    <d v="2016-10-17T14:10:31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d v="2016-07-26T09:34:36"/>
    <x v="2"/>
    <n v="7"/>
    <x v="3"/>
    <d v="2016-08-25T09:34:36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d v="2015-12-22T17:22:18"/>
    <x v="0"/>
    <n v="12"/>
    <x v="11"/>
    <d v="2016-02-20T17:22:18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d v="2015-07-13T13:37:08"/>
    <x v="0"/>
    <n v="7"/>
    <x v="3"/>
    <d v="2015-08-11T13:37:08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d v="2016-12-04T15:12:50"/>
    <x v="2"/>
    <n v="12"/>
    <x v="11"/>
    <d v="2017-01-03T15:12:5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d v="2015-03-30T21:25:39"/>
    <x v="0"/>
    <n v="3"/>
    <x v="7"/>
    <d v="2015-04-29T21:25:39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d v="2015-04-07T10:12:32"/>
    <x v="0"/>
    <n v="4"/>
    <x v="6"/>
    <d v="2015-06-06T10:12:32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d v="2015-04-09T11:13:42"/>
    <x v="0"/>
    <n v="4"/>
    <x v="6"/>
    <d v="2015-04-21T11:13:42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d v="2014-11-11T12:21:00"/>
    <x v="3"/>
    <n v="11"/>
    <x v="4"/>
    <d v="2015-01-10T12:21:0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d v="2015-04-02T17:02:16"/>
    <x v="0"/>
    <n v="4"/>
    <x v="6"/>
    <d v="2015-05-02T17:02:16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d v="2015-05-06T13:48:24"/>
    <x v="0"/>
    <n v="5"/>
    <x v="5"/>
    <d v="2015-06-05T13:48:24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d v="2015-09-17T09:52:58"/>
    <x v="0"/>
    <n v="9"/>
    <x v="8"/>
    <d v="2015-10-17T09:52:58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d v="2014-12-05T17:20:36"/>
    <x v="3"/>
    <n v="12"/>
    <x v="11"/>
    <d v="2015-01-30T19:39:0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d v="2015-06-04T10:35:24"/>
    <x v="0"/>
    <n v="6"/>
    <x v="0"/>
    <d v="2015-08-03T10:35:24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d v="2016-01-08T11:58:00"/>
    <x v="2"/>
    <n v="1"/>
    <x v="1"/>
    <d v="2016-02-07T11:58:0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d v="2016-04-06T15:36:48"/>
    <x v="2"/>
    <n v="4"/>
    <x v="6"/>
    <d v="2016-04-30T17:00:0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d v="2014-11-11T11:31:10"/>
    <x v="3"/>
    <n v="11"/>
    <x v="4"/>
    <d v="2014-12-11T11:31:1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d v="2015-11-13T19:16:40"/>
    <x v="0"/>
    <n v="11"/>
    <x v="4"/>
    <d v="2015-12-28T19:16:4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d v="2015-09-01T17:25:56"/>
    <x v="0"/>
    <n v="9"/>
    <x v="8"/>
    <d v="2015-10-26T17:25:56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d v="2015-12-08T12:40:25"/>
    <x v="0"/>
    <n v="12"/>
    <x v="11"/>
    <d v="2016-01-17T18:00:0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d v="2015-09-21T07:45:33"/>
    <x v="0"/>
    <n v="9"/>
    <x v="8"/>
    <d v="2015-10-21T07:45:33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d v="2016-02-25T18:16:56"/>
    <x v="2"/>
    <n v="2"/>
    <x v="2"/>
    <d v="2016-04-25T17:16:56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d v="2015-02-28T12:19:25"/>
    <x v="0"/>
    <n v="2"/>
    <x v="2"/>
    <d v="2015-04-14T11:19: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d v="2016-01-11T14:30:11"/>
    <x v="2"/>
    <n v="1"/>
    <x v="1"/>
    <d v="2016-02-10T14:30:11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d v="2014-11-17T23:32:21"/>
    <x v="3"/>
    <n v="11"/>
    <x v="4"/>
    <d v="2014-12-17T23:32:2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d v="2015-05-26T13:39:56"/>
    <x v="0"/>
    <n v="5"/>
    <x v="5"/>
    <d v="2015-06-25T13:39:56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d v="2015-03-24T20:39:31"/>
    <x v="0"/>
    <n v="3"/>
    <x v="7"/>
    <d v="2015-04-23T20:39:31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d v="2015-07-30T10:53:44"/>
    <x v="0"/>
    <n v="7"/>
    <x v="3"/>
    <d v="2015-08-29T10:53:44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d v="2015-01-13T15:14:20"/>
    <x v="0"/>
    <n v="1"/>
    <x v="1"/>
    <d v="2015-02-12T15:14:2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d v="2016-08-10T15:03:57"/>
    <x v="2"/>
    <n v="8"/>
    <x v="10"/>
    <d v="2016-09-09T15:03:57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d v="2015-11-10T17:12:46"/>
    <x v="0"/>
    <n v="11"/>
    <x v="4"/>
    <d v="2015-12-10T17:12:4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d v="2016-10-26T15:53:03"/>
    <x v="2"/>
    <n v="10"/>
    <x v="9"/>
    <d v="2016-11-25T16:53:03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d v="2015-07-27T19:18:50"/>
    <x v="0"/>
    <n v="7"/>
    <x v="3"/>
    <d v="2015-08-25T19:18:5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d v="2015-08-20T19:23:36"/>
    <x v="0"/>
    <n v="8"/>
    <x v="10"/>
    <d v="2015-10-04T19:23:36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d v="2015-09-01T14:02:22"/>
    <x v="0"/>
    <n v="9"/>
    <x v="8"/>
    <d v="2015-10-01T14:02:22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d v="2015-03-11T17:27:28"/>
    <x v="0"/>
    <n v="3"/>
    <x v="7"/>
    <d v="2015-04-10T17:27:28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d v="2015-07-09T23:30:03"/>
    <x v="0"/>
    <n v="7"/>
    <x v="3"/>
    <d v="2015-08-03T23:30:03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d v="2015-01-22T20:21:47"/>
    <x v="0"/>
    <n v="1"/>
    <x v="1"/>
    <d v="2015-02-21T20:21:47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d v="2014-10-14T20:37:23"/>
    <x v="3"/>
    <n v="10"/>
    <x v="9"/>
    <d v="2014-11-13T21:37:2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d v="2015-07-06T11:50:32"/>
    <x v="0"/>
    <n v="7"/>
    <x v="3"/>
    <d v="2015-08-05T11:50:3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d v="2014-11-11T15:07:04"/>
    <x v="3"/>
    <n v="11"/>
    <x v="4"/>
    <d v="2015-01-10T15:07:04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d v="2016-06-07T10:02:20"/>
    <x v="2"/>
    <n v="6"/>
    <x v="0"/>
    <d v="2016-07-22T10:02:2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d v="2014-12-16T15:29:19"/>
    <x v="3"/>
    <n v="12"/>
    <x v="11"/>
    <d v="2015-01-15T14:29:0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d v="2015-06-24T10:40:52"/>
    <x v="0"/>
    <n v="6"/>
    <x v="0"/>
    <d v="2015-07-25T16:59:0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d v="2014-11-25T01:17:44"/>
    <x v="3"/>
    <n v="11"/>
    <x v="4"/>
    <d v="2015-01-04T01:17:44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d v="2015-03-01T14:04:04"/>
    <x v="0"/>
    <n v="3"/>
    <x v="7"/>
    <d v="2015-03-31T13:04:04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d v="2015-09-28T21:53:43"/>
    <x v="0"/>
    <n v="9"/>
    <x v="8"/>
    <d v="2015-10-28T21:53:43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d v="2015-07-09T10:33:37"/>
    <x v="0"/>
    <n v="7"/>
    <x v="3"/>
    <d v="2015-08-08T10:33:37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d v="2015-01-27T03:41:33"/>
    <x v="0"/>
    <n v="1"/>
    <x v="1"/>
    <d v="2015-02-26T03:41:33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d v="2016-12-12T21:54:47"/>
    <x v="2"/>
    <n v="12"/>
    <x v="11"/>
    <d v="2017-01-10T03:57:0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d v="2015-09-15T15:22:38"/>
    <x v="0"/>
    <n v="9"/>
    <x v="8"/>
    <d v="2015-10-15T15:22:38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d v="2014-12-03T16:14:16"/>
    <x v="3"/>
    <n v="12"/>
    <x v="11"/>
    <d v="2015-01-02T16:14:16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d v="2015-06-02T16:59:44"/>
    <x v="0"/>
    <n v="6"/>
    <x v="0"/>
    <d v="2015-07-02T16:59:44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d v="2014-11-13T15:28:26"/>
    <x v="3"/>
    <n v="11"/>
    <x v="4"/>
    <d v="2014-12-18T15:28:26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d v="2016-03-15T01:26:04"/>
    <x v="2"/>
    <n v="3"/>
    <x v="7"/>
    <d v="2016-04-14T01:26:04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d v="2016-01-05T14:44:56"/>
    <x v="2"/>
    <n v="1"/>
    <x v="1"/>
    <d v="2016-03-05T14:44:5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d v="2015-04-13T11:18:51"/>
    <x v="0"/>
    <n v="4"/>
    <x v="6"/>
    <d v="2015-05-13T11:18:51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d v="2016-01-30T16:10:58"/>
    <x v="2"/>
    <n v="1"/>
    <x v="1"/>
    <d v="2016-03-30T15:10:58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d v="2015-12-03T19:56:47"/>
    <x v="0"/>
    <n v="12"/>
    <x v="11"/>
    <d v="2016-01-02T19:56:47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d v="2016-08-13T09:02:55"/>
    <x v="2"/>
    <n v="8"/>
    <x v="10"/>
    <d v="2016-09-03T09:02:55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d v="2014-12-09T21:39:50"/>
    <x v="3"/>
    <n v="12"/>
    <x v="11"/>
    <d v="2015-01-18T21:39:5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d v="2015-03-19T08:48:48"/>
    <x v="0"/>
    <n v="3"/>
    <x v="7"/>
    <d v="2015-04-11T01:00:0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d v="2014-10-06T22:22:37"/>
    <x v="3"/>
    <n v="10"/>
    <x v="9"/>
    <d v="2014-11-05T23:22:37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d v="2015-07-19T16:01:15"/>
    <x v="0"/>
    <n v="7"/>
    <x v="3"/>
    <d v="2015-08-18T16:01:15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d v="2015-08-08T04:47:55"/>
    <x v="0"/>
    <n v="8"/>
    <x v="10"/>
    <d v="2015-09-07T04:47:55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d v="2015-07-26T12:34:42"/>
    <x v="0"/>
    <n v="7"/>
    <x v="3"/>
    <d v="2015-08-25T12:34:42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d v="2016-10-12T12:41:13"/>
    <x v="2"/>
    <n v="10"/>
    <x v="9"/>
    <d v="2016-11-26T13:41:13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d v="2014-04-30T21:38:02"/>
    <x v="3"/>
    <n v="4"/>
    <x v="6"/>
    <d v="2014-05-31T18:30:0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d v="2015-07-13T11:41:00"/>
    <x v="0"/>
    <n v="7"/>
    <x v="3"/>
    <d v="2015-08-21T22:59:0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d v="2016-06-15T15:42:26"/>
    <x v="2"/>
    <n v="6"/>
    <x v="0"/>
    <d v="2016-07-15T15:42:26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d v="2015-01-15T12:42:23"/>
    <x v="0"/>
    <n v="1"/>
    <x v="1"/>
    <d v="2015-03-14T10:00:0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d v="2014-07-11T16:13:07"/>
    <x v="3"/>
    <n v="7"/>
    <x v="3"/>
    <d v="2014-08-10T16:13:07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d v="2015-01-23T15:34:04"/>
    <x v="0"/>
    <n v="1"/>
    <x v="1"/>
    <d v="2015-03-24T14:34:0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d v="2014-12-20T12:43:09"/>
    <x v="3"/>
    <n v="12"/>
    <x v="11"/>
    <d v="2015-02-18T12:43:09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d v="2014-09-10T19:41:35"/>
    <x v="3"/>
    <n v="9"/>
    <x v="8"/>
    <d v="2014-11-09T20:41:35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d v="2015-01-22T11:29:56"/>
    <x v="0"/>
    <n v="1"/>
    <x v="1"/>
    <d v="2015-02-21T11:29:56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d v="2015-02-09T12:23:56"/>
    <x v="0"/>
    <n v="2"/>
    <x v="2"/>
    <d v="2015-03-11T11:23:56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d v="2014-12-01T11:54:50"/>
    <x v="3"/>
    <n v="12"/>
    <x v="11"/>
    <d v="2014-12-31T11:54:5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d v="2014-09-27T16:25:08"/>
    <x v="3"/>
    <n v="9"/>
    <x v="8"/>
    <d v="2014-10-27T16:25:08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d v="2016-05-12T16:55:49"/>
    <x v="2"/>
    <n v="5"/>
    <x v="5"/>
    <d v="2016-05-27T17:04:0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d v="2015-06-08T23:04:52"/>
    <x v="0"/>
    <n v="6"/>
    <x v="0"/>
    <d v="2015-08-07T23:04:52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d v="2016-02-12T02:38:53"/>
    <x v="2"/>
    <n v="2"/>
    <x v="2"/>
    <d v="2016-03-23T01:38:5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d v="2015-02-10T13:49:11"/>
    <x v="0"/>
    <n v="2"/>
    <x v="2"/>
    <d v="2015-03-12T12:49:11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d v="2016-12-30T16:06:06"/>
    <x v="2"/>
    <n v="12"/>
    <x v="11"/>
    <d v="2017-02-05T11:44:0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d v="2016-01-12T22:08:24"/>
    <x v="2"/>
    <n v="1"/>
    <x v="1"/>
    <d v="2016-02-11T22:08:24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d v="2016-04-28T21:23:33"/>
    <x v="2"/>
    <n v="4"/>
    <x v="6"/>
    <d v="2016-06-27T21:23:3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d v="2015-02-06T00:14:57"/>
    <x v="0"/>
    <n v="2"/>
    <x v="2"/>
    <d v="2015-03-08T00:14:57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d v="2016-01-28T16:35:43"/>
    <x v="2"/>
    <n v="1"/>
    <x v="1"/>
    <d v="2016-02-27T16:35:43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d v="2015-06-24T23:27:54"/>
    <x v="0"/>
    <n v="6"/>
    <x v="0"/>
    <d v="2015-08-03T23:27:54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d v="2015-09-05T01:39:46"/>
    <x v="0"/>
    <n v="9"/>
    <x v="8"/>
    <d v="2015-10-05T01:39:46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d v="2015-11-30T09:46:10"/>
    <x v="0"/>
    <n v="11"/>
    <x v="4"/>
    <d v="2016-01-29T09:46:1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d v="2015-01-27T18:09:48"/>
    <x v="0"/>
    <n v="1"/>
    <x v="1"/>
    <d v="2015-03-17T13:00:0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d v="2015-10-08T16:57:42"/>
    <x v="0"/>
    <n v="10"/>
    <x v="9"/>
    <d v="2015-12-07T17:57:42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d v="2015-09-18T14:38:49"/>
    <x v="0"/>
    <n v="9"/>
    <x v="8"/>
    <d v="2015-10-18T14:38:49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d v="2016-01-14T16:35:13"/>
    <x v="2"/>
    <n v="1"/>
    <x v="1"/>
    <d v="2016-02-13T16:35:13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d v="2015-07-01T22:00:54"/>
    <x v="0"/>
    <n v="7"/>
    <x v="3"/>
    <d v="2015-07-22T23:59:00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d v="2015-02-17T11:00:28"/>
    <x v="0"/>
    <n v="2"/>
    <x v="2"/>
    <d v="2015-03-19T10:00:28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d v="2014-07-16T10:00:22"/>
    <x v="3"/>
    <n v="7"/>
    <x v="3"/>
    <d v="2014-08-15T10:00:22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d v="2016-04-25T13:06:31"/>
    <x v="2"/>
    <n v="4"/>
    <x v="6"/>
    <d v="2016-05-25T13:06:3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d v="2015-08-26T23:33:41"/>
    <x v="0"/>
    <n v="8"/>
    <x v="10"/>
    <d v="2015-09-25T23:33:4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d v="2016-10-27T09:27:51"/>
    <x v="2"/>
    <n v="10"/>
    <x v="9"/>
    <d v="2016-11-26T10:27:5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d v="2016-10-11T06:16:33"/>
    <x v="2"/>
    <n v="10"/>
    <x v="9"/>
    <d v="2016-11-11T23:00:00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d v="2016-08-25T02:35:13"/>
    <x v="2"/>
    <n v="8"/>
    <x v="10"/>
    <d v="2016-08-31T00:36:00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d v="2014-10-30T22:25:15"/>
    <x v="3"/>
    <n v="10"/>
    <x v="9"/>
    <d v="2014-11-29T23:25:15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d v="2014-09-19T20:44:16"/>
    <x v="3"/>
    <n v="9"/>
    <x v="8"/>
    <d v="2014-10-27T22:11:00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d v="2017-02-13T16:48:10"/>
    <x v="1"/>
    <n v="2"/>
    <x v="2"/>
    <d v="2017-03-05T16:48:10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d v="2015-11-30T15:15:00"/>
    <x v="0"/>
    <n v="11"/>
    <x v="4"/>
    <d v="2015-12-29T18:00:00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d v="2017-01-03T11:36:49"/>
    <x v="1"/>
    <n v="1"/>
    <x v="1"/>
    <d v="2017-02-02T11:36:4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d v="2017-02-03T23:50:08"/>
    <x v="1"/>
    <n v="2"/>
    <x v="2"/>
    <d v="2017-03-10T23:50:08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d v="2016-03-23T13:45:50"/>
    <x v="2"/>
    <n v="3"/>
    <x v="7"/>
    <d v="2016-04-20T13:45:50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d v="2017-01-26T18:03:59"/>
    <x v="1"/>
    <n v="1"/>
    <x v="1"/>
    <d v="2017-02-25T18:03:59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d v="2016-02-23T09:27:36"/>
    <x v="2"/>
    <n v="2"/>
    <x v="2"/>
    <d v="2016-03-24T08:27:36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d v="2016-05-05T15:55:18"/>
    <x v="2"/>
    <n v="5"/>
    <x v="5"/>
    <d v="2016-06-09T14:00:00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d v="2016-02-07T10:18:05"/>
    <x v="2"/>
    <n v="2"/>
    <x v="2"/>
    <d v="2016-03-23T09:18:0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d v="2016-11-29T23:29:27"/>
    <x v="2"/>
    <n v="11"/>
    <x v="4"/>
    <d v="2017-01-02T23:17:00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d v="2011-08-28T19:18:17"/>
    <x v="6"/>
    <n v="8"/>
    <x v="10"/>
    <d v="2011-09-30T22:00:00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d v="2012-06-28T23:28:16"/>
    <x v="5"/>
    <n v="6"/>
    <x v="0"/>
    <d v="2012-07-18T23:28:16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d v="2013-03-07T21:40:25"/>
    <x v="4"/>
    <n v="3"/>
    <x v="7"/>
    <d v="2013-04-16T14:00:00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d v="2015-09-01T16:36:37"/>
    <x v="0"/>
    <n v="9"/>
    <x v="8"/>
    <d v="2015-09-30T14:29:00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d v="2012-08-24T12:15:48"/>
    <x v="5"/>
    <n v="8"/>
    <x v="10"/>
    <d v="2012-09-23T12:15:48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d v="2013-04-08T21:27:33"/>
    <x v="4"/>
    <n v="4"/>
    <x v="6"/>
    <d v="2013-05-08T21:27:33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d v="2012-04-26T15:58:51"/>
    <x v="5"/>
    <n v="4"/>
    <x v="6"/>
    <d v="2012-05-10T12:00:00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d v="2012-09-21T22:42:01"/>
    <x v="5"/>
    <n v="9"/>
    <x v="8"/>
    <d v="2012-10-28T00:00:00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d v="2011-01-14T05:18:49"/>
    <x v="6"/>
    <n v="1"/>
    <x v="1"/>
    <d v="2011-02-08T05:18:49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d v="2012-04-23T20:47:35"/>
    <x v="5"/>
    <n v="4"/>
    <x v="6"/>
    <d v="2012-05-23T20:47:35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d v="2011-12-16T18:49:52"/>
    <x v="6"/>
    <n v="12"/>
    <x v="11"/>
    <d v="2012-01-25T18:49:52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d v="2010-06-24T21:46:20"/>
    <x v="7"/>
    <n v="6"/>
    <x v="0"/>
    <d v="2010-09-03T20:03:00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d v="2012-10-11T12:57:49"/>
    <x v="5"/>
    <n v="10"/>
    <x v="9"/>
    <d v="2012-11-10T13:57:49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d v="2010-08-26T19:16:16"/>
    <x v="7"/>
    <n v="8"/>
    <x v="10"/>
    <d v="2010-10-10T19:16:16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d v="2010-05-12T01:54:15"/>
    <x v="7"/>
    <n v="5"/>
    <x v="5"/>
    <d v="2010-07-10T17:00:00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d v="2014-10-01T02:52:50"/>
    <x v="3"/>
    <n v="10"/>
    <x v="9"/>
    <d v="2014-11-03T03:52:50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d v="2012-06-28T11:35:45"/>
    <x v="5"/>
    <n v="6"/>
    <x v="0"/>
    <d v="2012-08-12T11:35:45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d v="2012-12-14T17:48:33"/>
    <x v="5"/>
    <n v="12"/>
    <x v="11"/>
    <d v="2013-01-13T17:48:33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d v="2012-07-17T12:26:34"/>
    <x v="5"/>
    <n v="7"/>
    <x v="3"/>
    <d v="2012-07-27T21:00:00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d v="2015-08-11T17:28:04"/>
    <x v="0"/>
    <n v="8"/>
    <x v="10"/>
    <d v="2015-10-10T17:28:04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d v="2012-03-31T10:30:08"/>
    <x v="5"/>
    <n v="3"/>
    <x v="7"/>
    <d v="2012-04-30T10:30:0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d v="2011-06-17T13:46:23"/>
    <x v="6"/>
    <n v="6"/>
    <x v="0"/>
    <d v="2011-08-01T13:46:23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d v="2012-03-02T13:00:03"/>
    <x v="5"/>
    <n v="3"/>
    <x v="7"/>
    <d v="2012-05-01T12:00:03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d v="2011-08-16T17:00:03"/>
    <x v="6"/>
    <n v="8"/>
    <x v="10"/>
    <d v="2011-09-15T17:00:03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d v="2011-09-07T18:57:59"/>
    <x v="6"/>
    <n v="9"/>
    <x v="8"/>
    <d v="2011-10-12T18:57:59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d v="2012-03-23T11:59:36"/>
    <x v="5"/>
    <n v="3"/>
    <x v="7"/>
    <d v="2012-04-22T11:59:36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d v="2012-04-26T20:59:57"/>
    <x v="5"/>
    <n v="4"/>
    <x v="6"/>
    <d v="2012-05-26T20:59:5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d v="2011-10-17T10:11:48"/>
    <x v="6"/>
    <n v="10"/>
    <x v="9"/>
    <d v="2011-11-16T11:11:48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d v="2013-04-09T11:33:59"/>
    <x v="4"/>
    <n v="4"/>
    <x v="6"/>
    <d v="2013-05-09T11:33:59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d v="2012-04-24T00:27:56"/>
    <x v="5"/>
    <n v="4"/>
    <x v="6"/>
    <d v="2012-06-23T00:27:56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d v="2010-12-30T15:08:34"/>
    <x v="7"/>
    <n v="12"/>
    <x v="11"/>
    <d v="2011-01-15T20:51:00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d v="2012-04-25T18:39:48"/>
    <x v="5"/>
    <n v="4"/>
    <x v="6"/>
    <d v="2012-06-16T04:59:00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d v="2013-03-14T23:02:20"/>
    <x v="4"/>
    <n v="3"/>
    <x v="7"/>
    <d v="2013-04-28T23:02:20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d v="2012-04-23T10:29:04"/>
    <x v="5"/>
    <n v="4"/>
    <x v="6"/>
    <d v="2012-05-23T10:29:04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d v="2012-05-07T17:42:55"/>
    <x v="5"/>
    <n v="5"/>
    <x v="5"/>
    <d v="2012-06-06T17:42:5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d v="2013-02-22T18:54:52"/>
    <x v="4"/>
    <n v="2"/>
    <x v="2"/>
    <d v="2013-03-29T17:54:52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d v="2011-07-06T16:05:38"/>
    <x v="6"/>
    <n v="7"/>
    <x v="3"/>
    <d v="2011-08-05T16:05:38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d v="2015-01-13T18:13:07"/>
    <x v="0"/>
    <n v="1"/>
    <x v="1"/>
    <d v="2015-01-27T18:13:07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d v="2012-11-13T10:33:57"/>
    <x v="5"/>
    <n v="11"/>
    <x v="4"/>
    <d v="2012-12-31T13:00:00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d v="2012-05-24T13:32:55"/>
    <x v="5"/>
    <n v="5"/>
    <x v="5"/>
    <d v="2012-06-23T13:32:55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d v="2015-08-28T13:38:24"/>
    <x v="0"/>
    <n v="8"/>
    <x v="10"/>
    <d v="2015-09-27T13:38:24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d v="2014-08-07T14:48:38"/>
    <x v="3"/>
    <n v="8"/>
    <x v="10"/>
    <d v="2014-09-21T14:48:38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d v="2016-05-08T16:35:08"/>
    <x v="2"/>
    <n v="5"/>
    <x v="5"/>
    <d v="2016-06-07T16:06:0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d v="2014-10-15T19:22:14"/>
    <x v="3"/>
    <n v="10"/>
    <x v="9"/>
    <d v="2014-11-14T20:22:14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d v="2015-02-11T20:20:16"/>
    <x v="0"/>
    <n v="2"/>
    <x v="2"/>
    <d v="2015-03-13T19:20:16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d v="2015-09-11T02:07:49"/>
    <x v="0"/>
    <n v="9"/>
    <x v="8"/>
    <d v="2015-10-03T16:00:00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d v="2015-04-10T20:45:04"/>
    <x v="0"/>
    <n v="4"/>
    <x v="6"/>
    <d v="2015-05-10T20:45:04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d v="2014-07-15T17:50:34"/>
    <x v="3"/>
    <n v="7"/>
    <x v="3"/>
    <d v="2014-08-14T17:50:34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d v="2015-02-23T14:25:49"/>
    <x v="0"/>
    <n v="2"/>
    <x v="2"/>
    <d v="2015-04-20T13:25:49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d v="2015-03-15T18:56:12"/>
    <x v="0"/>
    <n v="3"/>
    <x v="7"/>
    <d v="2015-05-14T18:56:12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d v="2016-01-02T05:43:33"/>
    <x v="2"/>
    <n v="1"/>
    <x v="1"/>
    <d v="2016-02-01T05:43:33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d v="2014-11-28T16:02:41"/>
    <x v="3"/>
    <n v="11"/>
    <x v="4"/>
    <d v="2014-12-13T16:02:41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d v="2016-12-27T19:09:49"/>
    <x v="2"/>
    <n v="12"/>
    <x v="11"/>
    <d v="2017-02-25T19:09:49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d v="2014-08-03T04:21:17"/>
    <x v="3"/>
    <n v="8"/>
    <x v="10"/>
    <d v="2014-08-20T04:21:17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d v="2015-01-23T15:09:13"/>
    <x v="0"/>
    <n v="1"/>
    <x v="1"/>
    <d v="2015-02-22T15:09:13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d v="2014-10-30T10:40:52"/>
    <x v="3"/>
    <n v="10"/>
    <x v="9"/>
    <d v="2014-11-29T11:40:52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d v="2015-02-17T14:15:30"/>
    <x v="0"/>
    <n v="2"/>
    <x v="2"/>
    <d v="2015-03-19T13:15:3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d v="2014-10-14T11:20:28"/>
    <x v="3"/>
    <n v="10"/>
    <x v="9"/>
    <d v="2014-11-13T12:20:28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d v="2014-06-18T22:43:24"/>
    <x v="3"/>
    <n v="6"/>
    <x v="0"/>
    <d v="2014-07-18T22:43:2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d v="2016-08-30T09:24:45"/>
    <x v="2"/>
    <n v="8"/>
    <x v="10"/>
    <d v="2016-10-15T14:21:0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d v="2015-09-22T18:13:41"/>
    <x v="0"/>
    <n v="9"/>
    <x v="8"/>
    <d v="2015-10-13T18:13:4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d v="2016-03-31T08:46:00"/>
    <x v="2"/>
    <n v="3"/>
    <x v="7"/>
    <d v="2016-04-22T09:52: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d v="2014-10-18T18:24:52"/>
    <x v="3"/>
    <n v="10"/>
    <x v="9"/>
    <d v="2014-11-17T19:24:52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d v="2014-11-18T14:22:37"/>
    <x v="3"/>
    <n v="11"/>
    <x v="4"/>
    <d v="2014-12-20T23:30:00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d v="2012-05-29T15:16:11"/>
    <x v="5"/>
    <n v="5"/>
    <x v="5"/>
    <d v="2012-06-28T15:16:1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d v="2014-11-09T21:11:14"/>
    <x v="3"/>
    <n v="11"/>
    <x v="4"/>
    <d v="2014-12-07T23:59:00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d v="2013-09-29T13:01:31"/>
    <x v="4"/>
    <n v="9"/>
    <x v="8"/>
    <d v="2013-10-17T22:59:00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d v="2015-08-01T15:01:43"/>
    <x v="0"/>
    <n v="8"/>
    <x v="10"/>
    <d v="2015-08-20T06:00:00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d v="2012-02-08T20:56:15"/>
    <x v="5"/>
    <n v="2"/>
    <x v="2"/>
    <d v="2012-03-24T19:56:15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d v="2015-03-18T15:45:05"/>
    <x v="0"/>
    <n v="3"/>
    <x v="7"/>
    <d v="2015-04-19T23:50: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d v="2015-07-23T11:19:14"/>
    <x v="0"/>
    <n v="7"/>
    <x v="3"/>
    <d v="2015-08-14T22:59:00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d v="2012-07-17T15:22:46"/>
    <x v="5"/>
    <n v="7"/>
    <x v="3"/>
    <d v="2012-08-16T15:22:46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d v="2013-01-30T13:01:51"/>
    <x v="4"/>
    <n v="1"/>
    <x v="1"/>
    <d v="2013-03-01T13:01:08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d v="2009-11-10T11:48:32"/>
    <x v="8"/>
    <n v="11"/>
    <x v="4"/>
    <d v="2010-01-01T01:00:00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d v="2014-10-31T13:59:05"/>
    <x v="3"/>
    <n v="10"/>
    <x v="9"/>
    <d v="2014-12-01T14:59:0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d v="2013-07-08T21:32:46"/>
    <x v="4"/>
    <n v="7"/>
    <x v="3"/>
    <d v="2013-07-29T21:32:46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d v="2011-06-02T10:34:15"/>
    <x v="6"/>
    <n v="6"/>
    <x v="0"/>
    <d v="2011-08-01T10:34:15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d v="2013-01-24T07:14:21"/>
    <x v="4"/>
    <n v="1"/>
    <x v="1"/>
    <d v="2013-02-23T23:59:00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d v="2014-12-04T16:39:12"/>
    <x v="3"/>
    <n v="12"/>
    <x v="11"/>
    <d v="2015-02-02T16:39:12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d v="2011-08-30T11:12:01"/>
    <x v="6"/>
    <n v="8"/>
    <x v="10"/>
    <d v="2011-10-29T11:12:0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d v="2013-07-28T05:46:58"/>
    <x v="4"/>
    <n v="7"/>
    <x v="3"/>
    <d v="2013-09-26T05:46:58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d v="2013-08-23T05:14:17"/>
    <x v="4"/>
    <n v="8"/>
    <x v="10"/>
    <d v="2013-09-30T22:59:00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d v="2010-12-01T21:34:58"/>
    <x v="7"/>
    <n v="12"/>
    <x v="11"/>
    <d v="2011-01-01T22:00:00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d v="2012-06-08T07:29:29"/>
    <x v="5"/>
    <n v="6"/>
    <x v="0"/>
    <d v="2012-07-08T07:29:29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d v="2015-01-22T22:18:58"/>
    <x v="0"/>
    <n v="1"/>
    <x v="1"/>
    <d v="2015-02-26T19:30:00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d v="2013-09-07T15:36:19"/>
    <x v="4"/>
    <n v="9"/>
    <x v="8"/>
    <d v="2013-10-05T00:00:00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d v="2012-03-05T13:33:23"/>
    <x v="5"/>
    <n v="3"/>
    <x v="7"/>
    <d v="2012-04-04T12:33:23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d v="2016-09-05T10:00:37"/>
    <x v="2"/>
    <n v="9"/>
    <x v="8"/>
    <d v="2016-09-29T23:27:00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d v="2013-04-26T13:11:10"/>
    <x v="4"/>
    <n v="4"/>
    <x v="6"/>
    <d v="2013-05-31T12:00:00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d v="2015-08-12T10:13:26"/>
    <x v="0"/>
    <n v="8"/>
    <x v="10"/>
    <d v="2015-10-07T22:59:00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d v="2012-02-22T01:03:05"/>
    <x v="5"/>
    <n v="2"/>
    <x v="2"/>
    <d v="2012-03-21T15:48:00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d v="2017-02-03T14:26:21"/>
    <x v="1"/>
    <n v="2"/>
    <x v="2"/>
    <d v="2017-03-05T14:26:2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d v="2012-07-22T23:46:47"/>
    <x v="5"/>
    <n v="7"/>
    <x v="3"/>
    <d v="2012-09-20T23:46:47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d v="2015-04-30T20:52:43"/>
    <x v="0"/>
    <n v="4"/>
    <x v="6"/>
    <d v="2015-05-31T22:59:00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d v="2012-04-27T10:43:13"/>
    <x v="5"/>
    <n v="4"/>
    <x v="6"/>
    <d v="2012-05-28T10:43:13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d v="2012-11-09T18:47:37"/>
    <x v="5"/>
    <n v="11"/>
    <x v="4"/>
    <d v="2012-12-24T18:47:37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d v="2014-04-15T12:53:06"/>
    <x v="3"/>
    <n v="4"/>
    <x v="6"/>
    <d v="2014-05-15T12:53:06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d v="2015-03-30T15:38:26"/>
    <x v="0"/>
    <n v="3"/>
    <x v="7"/>
    <d v="2015-05-01T08:59:00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d v="2011-10-13T15:58:04"/>
    <x v="6"/>
    <n v="10"/>
    <x v="9"/>
    <d v="2011-11-15T14:37:00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d v="2015-02-04T17:49:34"/>
    <x v="0"/>
    <n v="2"/>
    <x v="2"/>
    <d v="2015-03-06T17:49:34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d v="2015-09-13T07:41:29"/>
    <x v="0"/>
    <n v="9"/>
    <x v="8"/>
    <d v="2015-10-13T07:41:29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d v="2016-08-12T07:35:39"/>
    <x v="2"/>
    <n v="8"/>
    <x v="10"/>
    <d v="2016-10-11T07:35:39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d v="2015-05-30T22:20:51"/>
    <x v="0"/>
    <n v="5"/>
    <x v="5"/>
    <d v="2015-07-29T22:20:51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d v="2014-07-01T19:58:19"/>
    <x v="3"/>
    <n v="7"/>
    <x v="3"/>
    <d v="2014-07-31T19:58:19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d v="2016-03-11T10:36:29"/>
    <x v="2"/>
    <n v="3"/>
    <x v="7"/>
    <d v="2016-05-09T15:50:0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d v="2014-07-22T18:32:28"/>
    <x v="3"/>
    <n v="7"/>
    <x v="3"/>
    <d v="2014-08-21T18:32:28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d v="2015-03-24T16:05:38"/>
    <x v="0"/>
    <n v="3"/>
    <x v="7"/>
    <d v="2015-04-23T16:05:38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d v="2016-08-02T10:59:54"/>
    <x v="2"/>
    <n v="8"/>
    <x v="10"/>
    <d v="2016-09-01T10:59:54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d v="2015-08-17T21:31:52"/>
    <x v="0"/>
    <n v="8"/>
    <x v="10"/>
    <d v="2015-09-16T21:31:5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d v="2017-01-09T16:40:35"/>
    <x v="1"/>
    <n v="1"/>
    <x v="1"/>
    <d v="2017-02-08T16:40:35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d v="2016-03-20T03:12:01"/>
    <x v="2"/>
    <n v="3"/>
    <x v="7"/>
    <d v="2016-05-19T03:12:01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d v="2015-03-13T21:51:57"/>
    <x v="0"/>
    <n v="3"/>
    <x v="7"/>
    <d v="2015-04-12T21:51:57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d v="2014-07-09T09:12:29"/>
    <x v="3"/>
    <n v="7"/>
    <x v="3"/>
    <d v="2014-08-23T09:12:29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d v="2016-04-27T14:49:05"/>
    <x v="2"/>
    <n v="4"/>
    <x v="6"/>
    <d v="2016-05-18T14:49:05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d v="2014-12-12T21:36:34"/>
    <x v="3"/>
    <n v="12"/>
    <x v="11"/>
    <d v="2015-01-11T21:36:34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d v="2015-02-24T19:14:07"/>
    <x v="0"/>
    <n v="2"/>
    <x v="2"/>
    <d v="2015-04-10T18:14:07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d v="2014-07-10T14:41:37"/>
    <x v="3"/>
    <n v="7"/>
    <x v="3"/>
    <d v="2014-08-04T14:41:37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d v="2015-08-21T19:32:59"/>
    <x v="0"/>
    <n v="8"/>
    <x v="10"/>
    <d v="2015-10-09T12:00:0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d v="2014-07-17T14:55:03"/>
    <x v="3"/>
    <n v="7"/>
    <x v="3"/>
    <d v="2014-09-15T14:55:0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d v="2015-04-16T02:50:03"/>
    <x v="0"/>
    <n v="4"/>
    <x v="6"/>
    <d v="2015-05-15T22:00:0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d v="2015-10-17T10:04:58"/>
    <x v="0"/>
    <n v="10"/>
    <x v="9"/>
    <d v="2015-11-16T11:04:58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d v="2016-09-29T18:43:54"/>
    <x v="2"/>
    <n v="9"/>
    <x v="8"/>
    <d v="2016-10-29T18:43:54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d v="2015-01-15T13:28:00"/>
    <x v="0"/>
    <n v="1"/>
    <x v="1"/>
    <d v="2015-03-16T12:28:0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d v="2015-05-15T23:09:29"/>
    <x v="0"/>
    <n v="5"/>
    <x v="5"/>
    <d v="2015-06-14T23:09:29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d v="2014-06-05T18:07:12"/>
    <x v="3"/>
    <n v="6"/>
    <x v="0"/>
    <d v="2014-07-05T18:07:12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d v="2015-11-25T02:55:36"/>
    <x v="0"/>
    <n v="11"/>
    <x v="4"/>
    <d v="2015-12-25T02:55:36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d v="2015-11-30T11:12:33"/>
    <x v="0"/>
    <n v="11"/>
    <x v="4"/>
    <d v="2015-12-30T11:12:33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d v="2015-02-07T11:13:46"/>
    <x v="0"/>
    <n v="2"/>
    <x v="2"/>
    <d v="2015-03-31T08:14:0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d v="2016-02-22T07:52:07"/>
    <x v="2"/>
    <n v="2"/>
    <x v="2"/>
    <d v="2016-03-23T06:52:07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d v="2016-01-19T09:08:17"/>
    <x v="2"/>
    <n v="1"/>
    <x v="1"/>
    <d v="2016-01-26T09:08:17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d v="2016-01-13T16:45:24"/>
    <x v="2"/>
    <n v="1"/>
    <x v="1"/>
    <d v="2016-03-13T15:45:24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d v="2014-09-05T14:13:41"/>
    <x v="3"/>
    <n v="9"/>
    <x v="8"/>
    <d v="2014-10-05T14:13:41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d v="2015-03-26T15:17:06"/>
    <x v="0"/>
    <n v="3"/>
    <x v="7"/>
    <d v="2015-04-25T15:17:06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d v="2014-07-08T18:13:48"/>
    <x v="3"/>
    <n v="7"/>
    <x v="3"/>
    <d v="2014-08-07T18:13:48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d v="2017-01-25T00:51:40"/>
    <x v="1"/>
    <n v="1"/>
    <x v="1"/>
    <d v="2017-02-24T00:51:4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d v="2014-07-08T10:56:49"/>
    <x v="3"/>
    <n v="7"/>
    <x v="3"/>
    <d v="2014-08-07T10:56:49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d v="2016-05-20T03:11:57"/>
    <x v="2"/>
    <n v="5"/>
    <x v="5"/>
    <d v="2016-06-19T03:11:57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d v="2015-08-24T15:10:01"/>
    <x v="0"/>
    <n v="8"/>
    <x v="10"/>
    <d v="2015-09-23T15:10:01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d v="2014-06-19T13:05:47"/>
    <x v="3"/>
    <n v="6"/>
    <x v="0"/>
    <d v="2014-08-03T13:05:47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d v="2016-01-25T16:36:40"/>
    <x v="2"/>
    <n v="1"/>
    <x v="1"/>
    <d v="2016-03-25T15:36:4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d v="2012-08-29T16:39:09"/>
    <x v="5"/>
    <n v="8"/>
    <x v="10"/>
    <d v="2012-09-12T22:59:00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d v="2014-10-03T12:56:08"/>
    <x v="3"/>
    <n v="10"/>
    <x v="9"/>
    <d v="2014-11-12T16:20:00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d v="2013-12-09T16:54:14"/>
    <x v="4"/>
    <n v="12"/>
    <x v="11"/>
    <d v="2013-12-23T16:54:14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d v="2012-03-29T20:13:43"/>
    <x v="5"/>
    <n v="3"/>
    <x v="7"/>
    <d v="2012-04-28T20:13:43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d v="2016-05-18T07:59:50"/>
    <x v="2"/>
    <n v="5"/>
    <x v="5"/>
    <d v="2016-06-17T07:59:50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d v="2014-03-28T12:06:22"/>
    <x v="3"/>
    <n v="3"/>
    <x v="7"/>
    <d v="2014-04-29T12:06:22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d v="2015-06-29T15:59:32"/>
    <x v="0"/>
    <n v="6"/>
    <x v="0"/>
    <d v="2015-08-11T21:00:00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d v="2017-02-01T14:14:28"/>
    <x v="1"/>
    <n v="2"/>
    <x v="2"/>
    <d v="2017-03-14T19:00:00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d v="2012-06-15T00:42:31"/>
    <x v="5"/>
    <n v="6"/>
    <x v="0"/>
    <d v="2012-07-15T00:42:3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d v="2016-07-13T16:08:45"/>
    <x v="2"/>
    <n v="7"/>
    <x v="3"/>
    <d v="2016-08-22T01:59:00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d v="2016-11-30T03:03:34"/>
    <x v="2"/>
    <n v="11"/>
    <x v="4"/>
    <d v="2017-01-02T17:59:00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d v="2014-12-08T22:26:10"/>
    <x v="3"/>
    <n v="12"/>
    <x v="11"/>
    <d v="2015-01-08T22:26:10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d v="2012-08-22T14:38:14"/>
    <x v="5"/>
    <n v="8"/>
    <x v="10"/>
    <d v="2012-09-21T14:38:1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d v="2014-04-01T12:00:12"/>
    <x v="3"/>
    <n v="4"/>
    <x v="6"/>
    <d v="2014-04-30T00:00:00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d v="2016-03-24T06:56:04"/>
    <x v="2"/>
    <n v="3"/>
    <x v="7"/>
    <d v="2016-04-30T07:00:00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d v="2015-07-26T18:52:09"/>
    <x v="0"/>
    <n v="7"/>
    <x v="3"/>
    <d v="2015-08-25T18:52:09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d v="2014-09-20T15:59:11"/>
    <x v="3"/>
    <n v="9"/>
    <x v="8"/>
    <d v="2014-10-20T15:59:1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d v="2015-10-02T14:01:01"/>
    <x v="0"/>
    <n v="10"/>
    <x v="9"/>
    <d v="2015-12-01T15:01:0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d v="2015-09-26T16:13:24"/>
    <x v="0"/>
    <n v="9"/>
    <x v="8"/>
    <d v="2015-10-23T06:00:00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d v="2015-09-03T23:00:42"/>
    <x v="0"/>
    <n v="9"/>
    <x v="8"/>
    <d v="2015-10-10T20:00:00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d v="2015-04-21T12:56:28"/>
    <x v="0"/>
    <n v="4"/>
    <x v="6"/>
    <d v="2015-05-21T12:56:2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d v="2016-11-15T12:50:16"/>
    <x v="2"/>
    <n v="11"/>
    <x v="4"/>
    <d v="2016-12-30T12:50:16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d v="2016-11-18T01:09:26"/>
    <x v="2"/>
    <n v="11"/>
    <x v="4"/>
    <d v="2016-12-02T01:09:26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d v="2012-08-23T05:07:02"/>
    <x v="5"/>
    <n v="8"/>
    <x v="10"/>
    <d v="2012-09-13T05:07:02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d v="2016-10-15T14:26:48"/>
    <x v="2"/>
    <n v="10"/>
    <x v="9"/>
    <d v="2016-11-09T15:26:48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d v="2015-05-04T10:04:29"/>
    <x v="0"/>
    <n v="5"/>
    <x v="5"/>
    <d v="2015-06-03T10:04:29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d v="2015-10-27T14:54:21"/>
    <x v="0"/>
    <n v="10"/>
    <x v="9"/>
    <d v="2015-11-26T15:54:2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d v="2014-11-10T18:11:07"/>
    <x v="3"/>
    <n v="11"/>
    <x v="4"/>
    <d v="2014-11-30T18:11:07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d v="2015-04-14T07:55:22"/>
    <x v="0"/>
    <n v="4"/>
    <x v="6"/>
    <d v="2015-05-14T07:55:22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d v="2016-06-02T21:31:52"/>
    <x v="2"/>
    <n v="6"/>
    <x v="0"/>
    <d v="2016-06-30T05:00:00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d v="2015-08-01T23:03:47"/>
    <x v="0"/>
    <n v="8"/>
    <x v="10"/>
    <d v="2015-08-29T23:03:47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d v="2016-05-03T20:28:59"/>
    <x v="2"/>
    <n v="5"/>
    <x v="5"/>
    <d v="2016-05-28T20:28:59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d v="2014-01-28T14:45:32"/>
    <x v="3"/>
    <n v="1"/>
    <x v="1"/>
    <d v="2014-02-27T18:00:00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d v="2016-08-30T10:45:21"/>
    <x v="2"/>
    <n v="8"/>
    <x v="10"/>
    <d v="2016-09-29T10:45:2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d v="2015-02-02T17:49:21"/>
    <x v="0"/>
    <n v="2"/>
    <x v="2"/>
    <d v="2015-03-09T16:49:2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d v="2016-09-23T09:45:14"/>
    <x v="2"/>
    <n v="9"/>
    <x v="8"/>
    <d v="2016-10-15T20:00:00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d v="2016-09-26T08:11:15"/>
    <x v="2"/>
    <n v="9"/>
    <x v="8"/>
    <d v="2016-10-12T08:11:15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d v="2014-12-16T16:54:55"/>
    <x v="3"/>
    <n v="12"/>
    <x v="11"/>
    <d v="2015-01-15T16:54:55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d v="2015-01-20T15:45:48"/>
    <x v="0"/>
    <n v="1"/>
    <x v="1"/>
    <d v="2015-02-19T15:45:48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d v="2015-04-08T22:51:14"/>
    <x v="0"/>
    <n v="4"/>
    <x v="6"/>
    <d v="2015-06-07T22:51:14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d v="2014-08-29T14:51:03"/>
    <x v="3"/>
    <n v="8"/>
    <x v="10"/>
    <d v="2014-09-15T15:09:0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d v="2016-06-15T00:55:08"/>
    <x v="2"/>
    <n v="6"/>
    <x v="0"/>
    <d v="2016-07-15T01:57:0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d v="2016-11-15T08:58:35"/>
    <x v="2"/>
    <n v="11"/>
    <x v="4"/>
    <d v="2016-12-21T02:59:0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d v="2017-02-08T14:00:35"/>
    <x v="1"/>
    <n v="2"/>
    <x v="2"/>
    <d v="2017-03-10T14:00:35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d v="2014-10-09T15:13:23"/>
    <x v="3"/>
    <n v="10"/>
    <x v="9"/>
    <d v="2014-11-08T16:13:23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d v="2015-08-10T02:31:09"/>
    <x v="0"/>
    <n v="8"/>
    <x v="10"/>
    <d v="2015-09-09T02:31:09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d v="2015-07-15T01:16:59"/>
    <x v="0"/>
    <n v="7"/>
    <x v="3"/>
    <d v="2015-08-14T01:16:59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d v="2016-02-08T12:09:20"/>
    <x v="2"/>
    <n v="2"/>
    <x v="2"/>
    <d v="2016-03-09T12:09:2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d v="2015-12-03T18:55:41"/>
    <x v="0"/>
    <n v="12"/>
    <x v="11"/>
    <d v="2016-02-01T18:55:41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d v="2016-11-21T09:59:03"/>
    <x v="2"/>
    <n v="11"/>
    <x v="4"/>
    <d v="2016-12-21T09:59:0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d v="2015-11-19T14:20:09"/>
    <x v="0"/>
    <n v="11"/>
    <x v="4"/>
    <d v="2015-12-17T14:20:09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d v="2014-11-09T22:48:45"/>
    <x v="3"/>
    <n v="11"/>
    <x v="4"/>
    <d v="2014-12-09T22:48:45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d v="2014-05-12T10:38:47"/>
    <x v="3"/>
    <n v="5"/>
    <x v="5"/>
    <d v="2014-06-12T23:00:0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d v="2015-02-20T09:25:26"/>
    <x v="0"/>
    <n v="2"/>
    <x v="2"/>
    <d v="2015-04-21T08:25:26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d v="2016-01-12T15:47:27"/>
    <x v="2"/>
    <n v="1"/>
    <x v="1"/>
    <d v="2016-02-09T15:00:0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d v="2017-02-01T11:31:28"/>
    <x v="1"/>
    <n v="2"/>
    <x v="2"/>
    <d v="2017-03-12T14:00:0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d v="2016-06-30T17:17:33"/>
    <x v="2"/>
    <n v="6"/>
    <x v="0"/>
    <d v="2016-08-02T20:30:0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d v="2016-06-30T16:13:14"/>
    <x v="2"/>
    <n v="6"/>
    <x v="0"/>
    <d v="2016-07-30T16:13:14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d v="2015-03-18T20:40:10"/>
    <x v="0"/>
    <n v="3"/>
    <x v="7"/>
    <d v="2015-04-17T20:40:1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d v="2015-09-25T12:06:58"/>
    <x v="0"/>
    <n v="9"/>
    <x v="8"/>
    <d v="2015-11-24T13:06:58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d v="2013-09-25T18:00:10"/>
    <x v="4"/>
    <n v="9"/>
    <x v="8"/>
    <d v="2013-10-25T18:00:10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d v="2015-07-22T12:55:13"/>
    <x v="0"/>
    <n v="7"/>
    <x v="3"/>
    <d v="2015-08-21T12:55:13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d v="2015-08-06T09:56:47"/>
    <x v="0"/>
    <n v="8"/>
    <x v="10"/>
    <d v="2015-09-04T10:00:00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d v="2015-11-04T19:36:37"/>
    <x v="0"/>
    <n v="11"/>
    <x v="4"/>
    <d v="2015-12-09T01:59:00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d v="2015-03-20T16:29:34"/>
    <x v="0"/>
    <n v="3"/>
    <x v="7"/>
    <d v="2015-05-04T16:29:34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d v="2015-08-19T13:20:39"/>
    <x v="0"/>
    <n v="8"/>
    <x v="10"/>
    <d v="2015-09-25T16:00:00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d v="2016-01-11T17:13:36"/>
    <x v="2"/>
    <n v="1"/>
    <x v="1"/>
    <d v="2016-02-10T17:13:36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d v="2015-09-28T09:07:45"/>
    <x v="0"/>
    <n v="9"/>
    <x v="8"/>
    <d v="2015-11-09T09:32:00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d v="2015-11-10T19:51:36"/>
    <x v="0"/>
    <n v="11"/>
    <x v="4"/>
    <d v="2016-01-09T19:51:36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d v="2014-06-30T19:29:40"/>
    <x v="3"/>
    <n v="6"/>
    <x v="0"/>
    <d v="2014-07-28T19:29:4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d v="2014-11-19T12:58:36"/>
    <x v="3"/>
    <n v="11"/>
    <x v="4"/>
    <d v="2014-12-19T14:38:0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d v="2015-12-06T16:13:10"/>
    <x v="0"/>
    <n v="12"/>
    <x v="11"/>
    <d v="2015-12-28T01:00:0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d v="2014-09-30T07:59:59"/>
    <x v="3"/>
    <n v="9"/>
    <x v="8"/>
    <d v="2014-10-29T17:45:0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d v="2016-06-08T10:11:10"/>
    <x v="2"/>
    <n v="6"/>
    <x v="0"/>
    <d v="2016-07-04T23:59:0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d v="2014-10-11T15:34:49"/>
    <x v="3"/>
    <n v="10"/>
    <x v="9"/>
    <d v="2014-11-10T16:34:49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d v="2016-04-22T09:59:34"/>
    <x v="2"/>
    <n v="4"/>
    <x v="6"/>
    <d v="2016-05-22T09:59:34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d v="2014-06-02T19:42:23"/>
    <x v="3"/>
    <n v="6"/>
    <x v="0"/>
    <d v="2014-07-02T19:42:23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d v="2015-08-25T14:09:25"/>
    <x v="0"/>
    <n v="8"/>
    <x v="10"/>
    <d v="2015-09-24T14:09:25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d v="2015-01-28T19:01:34"/>
    <x v="0"/>
    <n v="1"/>
    <x v="1"/>
    <d v="2015-02-27T19:01:34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d v="2016-03-07T00:04:51"/>
    <x v="2"/>
    <n v="3"/>
    <x v="7"/>
    <d v="2016-04-05T23:04:51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d v="2014-06-15T16:29:10"/>
    <x v="3"/>
    <n v="6"/>
    <x v="0"/>
    <d v="2014-07-10T16:29:1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d v="2014-10-20T15:55:40"/>
    <x v="3"/>
    <n v="10"/>
    <x v="9"/>
    <d v="2014-11-22T00:59:0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d v="2015-01-30T13:07:20"/>
    <x v="0"/>
    <n v="1"/>
    <x v="1"/>
    <d v="2015-03-01T13:07:2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d v="2014-06-30T16:57:05"/>
    <x v="3"/>
    <n v="6"/>
    <x v="0"/>
    <d v="2014-08-09T16:57:05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d v="2015-02-26T11:42:10"/>
    <x v="0"/>
    <n v="2"/>
    <x v="2"/>
    <d v="2015-04-27T10:42:1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d v="2014-09-10T18:23:43"/>
    <x v="3"/>
    <n v="9"/>
    <x v="8"/>
    <d v="2014-09-30T18:23:43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d v="2015-05-30T10:21:58"/>
    <x v="0"/>
    <n v="5"/>
    <x v="5"/>
    <d v="2015-06-29T10:21:58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d v="2015-01-23T21:51:10"/>
    <x v="0"/>
    <n v="1"/>
    <x v="1"/>
    <d v="2015-02-23T22:00:0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d v="2016-06-30T18:04:50"/>
    <x v="2"/>
    <n v="6"/>
    <x v="0"/>
    <d v="2016-07-30T18:04:5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d v="2015-04-18T21:31:16"/>
    <x v="0"/>
    <n v="4"/>
    <x v="6"/>
    <d v="2015-06-02T21:31:16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d v="2015-03-26T12:22:37"/>
    <x v="0"/>
    <n v="3"/>
    <x v="7"/>
    <d v="2015-05-10T12:22:37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d v="2015-02-23T03:01:00"/>
    <x v="0"/>
    <n v="2"/>
    <x v="2"/>
    <d v="2015-03-25T02:01:0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d v="2014-07-13T22:19:26"/>
    <x v="3"/>
    <n v="7"/>
    <x v="3"/>
    <d v="2014-08-12T22:19:26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d v="2014-08-26T22:22:19"/>
    <x v="3"/>
    <n v="8"/>
    <x v="10"/>
    <d v="2014-09-25T22:22:19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d v="2015-02-12T23:21:58"/>
    <x v="0"/>
    <n v="2"/>
    <x v="2"/>
    <d v="2015-04-13T22:21:58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d v="2014-11-21T15:16:00"/>
    <x v="3"/>
    <n v="11"/>
    <x v="4"/>
    <d v="2014-12-25T15:16:0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d v="2015-07-02T17:33:43"/>
    <x v="0"/>
    <n v="7"/>
    <x v="3"/>
    <d v="2015-08-02T17:00:0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d v="2014-05-28T16:33:28"/>
    <x v="3"/>
    <n v="5"/>
    <x v="5"/>
    <d v="2014-06-27T16:33:28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d v="2014-07-09T16:31:03"/>
    <x v="3"/>
    <n v="7"/>
    <x v="3"/>
    <d v="2014-08-08T16:31:03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d v="2014-08-19T15:59:32"/>
    <x v="3"/>
    <n v="8"/>
    <x v="10"/>
    <d v="2014-09-18T15:59:32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d v="2017-03-07T13:35:34"/>
    <x v="1"/>
    <n v="3"/>
    <x v="7"/>
    <d v="2017-04-07T12:35:34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d v="2017-03-06T14:14:37"/>
    <x v="1"/>
    <n v="3"/>
    <x v="7"/>
    <d v="2017-04-05T13:14:37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d v="2017-01-21T11:33:50"/>
    <x v="1"/>
    <n v="1"/>
    <x v="1"/>
    <d v="2017-03-22T10:33:5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d v="2017-02-21T15:41:54"/>
    <x v="1"/>
    <n v="2"/>
    <x v="2"/>
    <d v="2017-04-05T14:41:54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d v="2017-02-07T16:59:18"/>
    <x v="1"/>
    <n v="2"/>
    <x v="2"/>
    <d v="2017-03-24T15:59:18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d v="2014-09-17T02:04:43"/>
    <x v="3"/>
    <n v="9"/>
    <x v="8"/>
    <d v="2014-10-16T01:59:00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d v="2013-04-27T13:47:23"/>
    <x v="4"/>
    <n v="4"/>
    <x v="6"/>
    <d v="2013-05-27T01:59:00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d v="2016-05-22T11:45:26"/>
    <x v="2"/>
    <n v="5"/>
    <x v="5"/>
    <d v="2016-07-21T11:45:26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d v="2016-08-29T22:35:41"/>
    <x v="2"/>
    <n v="8"/>
    <x v="10"/>
    <d v="2016-10-03T22:59:00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d v="2014-07-08T00:30:28"/>
    <x v="3"/>
    <n v="7"/>
    <x v="3"/>
    <d v="2014-08-08T21:00:00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d v="2014-05-21T12:53:10"/>
    <x v="3"/>
    <n v="5"/>
    <x v="5"/>
    <d v="2014-06-20T17:01:00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d v="2013-06-06T20:29:20"/>
    <x v="4"/>
    <n v="6"/>
    <x v="0"/>
    <d v="2013-07-13T13:00:00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d v="2015-11-14T10:41:24"/>
    <x v="0"/>
    <n v="11"/>
    <x v="4"/>
    <d v="2015-12-24T10:41:2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d v="2016-09-16T10:43:16"/>
    <x v="2"/>
    <n v="9"/>
    <x v="8"/>
    <d v="2016-10-14T18:00:00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d v="2016-01-18T04:33:48"/>
    <x v="2"/>
    <n v="1"/>
    <x v="1"/>
    <d v="2016-02-21T04:33:48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d v="2015-09-08T02:59:53"/>
    <x v="0"/>
    <n v="9"/>
    <x v="8"/>
    <d v="2015-10-08T02:59:53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d v="2014-10-22T16:57:29"/>
    <x v="3"/>
    <n v="10"/>
    <x v="9"/>
    <d v="2014-12-06T17:57:29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d v="2016-04-05T09:19:05"/>
    <x v="2"/>
    <n v="4"/>
    <x v="6"/>
    <d v="2016-05-03T18:00:00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d v="2016-02-17T19:44:54"/>
    <x v="2"/>
    <n v="2"/>
    <x v="2"/>
    <d v="2016-04-17T18:44:5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d v="2016-10-12T06:10:53"/>
    <x v="2"/>
    <n v="10"/>
    <x v="9"/>
    <d v="2016-11-11T07:10:53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d v="2013-08-07T08:03:18"/>
    <x v="4"/>
    <n v="8"/>
    <x v="10"/>
    <d v="2013-09-06T14:00:00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d v="2016-11-30T15:34:13"/>
    <x v="2"/>
    <n v="11"/>
    <x v="4"/>
    <d v="2017-01-29T15:34:13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d v="2014-11-01T15:08:08"/>
    <x v="3"/>
    <n v="11"/>
    <x v="4"/>
    <d v="2014-12-31T16:08:08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d v="2015-07-14T02:50:59"/>
    <x v="0"/>
    <n v="7"/>
    <x v="3"/>
    <d v="2015-08-15T02:50:5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d v="2017-01-10T12:52:15"/>
    <x v="1"/>
    <n v="1"/>
    <x v="1"/>
    <d v="2017-03-01T12:52:15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d v="2016-03-23T08:55:11"/>
    <x v="2"/>
    <n v="3"/>
    <x v="7"/>
    <d v="2016-04-22T08:55:1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d v="2015-07-13T11:14:23"/>
    <x v="0"/>
    <n v="7"/>
    <x v="3"/>
    <d v="2015-08-07T11:14:23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d v="2015-11-25T09:23:54"/>
    <x v="0"/>
    <n v="11"/>
    <x v="4"/>
    <d v="2015-12-30T09:23:54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d v="2015-04-01T00:46:37"/>
    <x v="0"/>
    <n v="4"/>
    <x v="6"/>
    <d v="2015-05-01T00:46:37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d v="2013-03-18T07:59:35"/>
    <x v="4"/>
    <n v="3"/>
    <x v="7"/>
    <d v="2013-04-22T07:59:35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d v="2014-08-21T07:37:02"/>
    <x v="3"/>
    <n v="8"/>
    <x v="10"/>
    <d v="2014-10-17T23:00:00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d v="2013-04-25T14:23:48"/>
    <x v="4"/>
    <n v="4"/>
    <x v="6"/>
    <d v="2013-05-27T19:00:00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d v="2015-02-09T01:32:54"/>
    <x v="0"/>
    <n v="2"/>
    <x v="2"/>
    <d v="2015-04-10T00:32:54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d v="2016-09-13T11:03:12"/>
    <x v="2"/>
    <n v="9"/>
    <x v="8"/>
    <d v="2016-10-13T16:59: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d v="2013-02-10T21:54:10"/>
    <x v="4"/>
    <n v="2"/>
    <x v="2"/>
    <d v="2013-03-13T15:00:00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d v="2014-03-24T10:59:33"/>
    <x v="3"/>
    <n v="3"/>
    <x v="7"/>
    <d v="2014-04-23T10:59:33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d v="2013-12-03T17:01:27"/>
    <x v="4"/>
    <n v="12"/>
    <x v="11"/>
    <d v="2014-01-15T14:00:00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d v="2016-09-06T22:26:44"/>
    <x v="2"/>
    <n v="9"/>
    <x v="8"/>
    <d v="2016-11-05T22:26:4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d v="2014-03-21T16:18:37"/>
    <x v="3"/>
    <n v="3"/>
    <x v="7"/>
    <d v="2014-05-05T16:18:3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d v="2015-02-09T19:45:52"/>
    <x v="0"/>
    <n v="2"/>
    <x v="2"/>
    <d v="2015-03-11T18:45:52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d v="2014-09-29T10:46:42"/>
    <x v="3"/>
    <n v="9"/>
    <x v="8"/>
    <d v="2014-10-19T21:07:0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d v="2012-05-01T12:16:27"/>
    <x v="5"/>
    <n v="5"/>
    <x v="5"/>
    <d v="2012-05-15T12:16:27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d v="2016-09-19T02:53:27"/>
    <x v="2"/>
    <n v="9"/>
    <x v="8"/>
    <d v="2016-10-19T02:53:27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d v="2012-01-29T20:29:58"/>
    <x v="5"/>
    <n v="1"/>
    <x v="1"/>
    <d v="2012-02-28T20:29:58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d v="2012-05-15T18:42:48"/>
    <x v="5"/>
    <n v="5"/>
    <x v="5"/>
    <d v="2012-07-14T18:42:48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d v="2014-07-30T13:45:11"/>
    <x v="3"/>
    <n v="7"/>
    <x v="3"/>
    <d v="2014-08-29T13:45:11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d v="2012-05-15T10:33:17"/>
    <x v="5"/>
    <n v="5"/>
    <x v="5"/>
    <d v="2012-06-15T22:10:0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d v="2016-08-03T12:03:22"/>
    <x v="2"/>
    <n v="8"/>
    <x v="10"/>
    <d v="2016-09-02T12:03:22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d v="2015-03-05T14:10:37"/>
    <x v="0"/>
    <n v="3"/>
    <x v="7"/>
    <d v="2015-04-04T13:10:37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d v="2012-06-18T16:35:45"/>
    <x v="5"/>
    <n v="6"/>
    <x v="0"/>
    <d v="2012-06-30T15:00:0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d v="2014-04-18T16:17:22"/>
    <x v="3"/>
    <n v="4"/>
    <x v="6"/>
    <d v="2014-06-17T16:17:22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d v="2011-11-08T13:21:44"/>
    <x v="6"/>
    <n v="11"/>
    <x v="4"/>
    <d v="2011-12-18T13:21:44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d v="2012-07-27T16:37:03"/>
    <x v="5"/>
    <n v="7"/>
    <x v="3"/>
    <d v="2012-08-26T16:37:03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d v="2014-08-12T10:15:51"/>
    <x v="3"/>
    <n v="8"/>
    <x v="10"/>
    <d v="2014-09-11T10:15:51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d v="2015-03-09T13:58:47"/>
    <x v="0"/>
    <n v="3"/>
    <x v="7"/>
    <d v="2015-04-08T13:58:47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d v="2013-12-12T16:36:41"/>
    <x v="4"/>
    <n v="12"/>
    <x v="11"/>
    <d v="2014-01-11T16:36:41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d v="2016-07-22T10:45:32"/>
    <x v="2"/>
    <n v="7"/>
    <x v="3"/>
    <d v="2016-08-06T10:45:32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d v="2016-09-26T05:36:23"/>
    <x v="2"/>
    <n v="9"/>
    <x v="8"/>
    <d v="2016-10-10T05:36:23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d v="2016-06-03T03:47:46"/>
    <x v="2"/>
    <n v="6"/>
    <x v="0"/>
    <d v="2016-07-16T03:47:46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d v="2013-05-21T06:04:18"/>
    <x v="4"/>
    <n v="5"/>
    <x v="5"/>
    <d v="2013-06-20T06:04:18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d v="2012-12-03T20:31:33"/>
    <x v="5"/>
    <n v="12"/>
    <x v="11"/>
    <d v="2013-01-02T20:31:3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d v="2012-01-18T19:53:15"/>
    <x v="5"/>
    <n v="1"/>
    <x v="1"/>
    <d v="2012-03-18T18:53:15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d v="2013-04-09T08:54:44"/>
    <x v="4"/>
    <n v="4"/>
    <x v="6"/>
    <d v="2013-05-24T08:54:44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d v="2012-05-01T02:00:31"/>
    <x v="5"/>
    <n v="5"/>
    <x v="5"/>
    <d v="2012-05-30T14:00:0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d v="2012-10-12T08:53:48"/>
    <x v="5"/>
    <n v="10"/>
    <x v="9"/>
    <d v="2012-10-28T08:53:48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d v="2011-07-12T11:01:58"/>
    <x v="6"/>
    <n v="7"/>
    <x v="3"/>
    <d v="2011-08-11T11:01:58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d v="2015-06-17T18:00:50"/>
    <x v="0"/>
    <n v="6"/>
    <x v="0"/>
    <d v="2015-08-16T18:00:5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d v="2012-02-28T09:45:23"/>
    <x v="5"/>
    <n v="2"/>
    <x v="2"/>
    <d v="2012-03-29T08:45:23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d v="2014-04-16T14:49:50"/>
    <x v="3"/>
    <n v="4"/>
    <x v="6"/>
    <d v="2014-06-05T14:49:5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d v="2014-02-16T11:55:30"/>
    <x v="3"/>
    <n v="2"/>
    <x v="2"/>
    <d v="2014-03-18T10:55:3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d v="2012-12-14T07:45:40"/>
    <x v="5"/>
    <n v="12"/>
    <x v="11"/>
    <d v="2013-02-01T12:00:0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d v="2013-09-20T15:51:34"/>
    <x v="4"/>
    <n v="9"/>
    <x v="8"/>
    <d v="2013-10-05T15:51:34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d v="2016-04-14T15:45:21"/>
    <x v="2"/>
    <n v="4"/>
    <x v="6"/>
    <d v="2016-04-24T15:45:21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d v="2013-02-05T22:02:08"/>
    <x v="4"/>
    <n v="2"/>
    <x v="2"/>
    <d v="2013-03-07T22:02:0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d v="2011-11-15T19:19:14"/>
    <x v="6"/>
    <n v="11"/>
    <x v="4"/>
    <d v="2011-12-15T19:19:14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d v="2015-05-12T02:07:56"/>
    <x v="0"/>
    <n v="5"/>
    <x v="5"/>
    <d v="2015-06-12T02:07:56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d v="2015-06-17T11:03:24"/>
    <x v="0"/>
    <n v="6"/>
    <x v="0"/>
    <d v="2015-07-17T11:03:24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d v="2014-07-26T18:28:26"/>
    <x v="3"/>
    <n v="7"/>
    <x v="3"/>
    <d v="2014-08-25T18:28:26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d v="2015-10-23T09:03:41"/>
    <x v="0"/>
    <n v="10"/>
    <x v="9"/>
    <d v="2015-11-22T10:03:41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d v="2017-02-08T05:44:48"/>
    <x v="1"/>
    <n v="2"/>
    <x v="2"/>
    <d v="2017-03-10T05:44:48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d v="2015-01-14T17:35:54"/>
    <x v="0"/>
    <n v="1"/>
    <x v="1"/>
    <d v="2015-02-12T02:00:00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d v="2015-01-22T17:11:58"/>
    <x v="0"/>
    <n v="1"/>
    <x v="1"/>
    <d v="2015-02-16T23:59:0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d v="2015-04-09T07:50:46"/>
    <x v="0"/>
    <n v="4"/>
    <x v="6"/>
    <d v="2015-04-23T07:50:46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d v="2014-10-08T13:54:03"/>
    <x v="3"/>
    <n v="10"/>
    <x v="9"/>
    <d v="2014-10-29T13:54:03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d v="2016-07-06T23:32:47"/>
    <x v="2"/>
    <n v="7"/>
    <x v="3"/>
    <d v="2016-08-05T16:00:00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d v="2014-06-25T08:39:40"/>
    <x v="3"/>
    <n v="6"/>
    <x v="0"/>
    <d v="2014-07-09T08:39:40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d v="2014-06-17T23:45:52"/>
    <x v="3"/>
    <n v="6"/>
    <x v="0"/>
    <d v="2014-07-17T23:45:52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d v="2016-06-29T11:50:43"/>
    <x v="2"/>
    <n v="6"/>
    <x v="0"/>
    <d v="2016-07-29T11:50:43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d v="2015-02-20T19:18:54"/>
    <x v="0"/>
    <n v="2"/>
    <x v="2"/>
    <d v="2015-03-11T23:00:00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d v="2015-01-12T17:31:43"/>
    <x v="0"/>
    <n v="1"/>
    <x v="1"/>
    <d v="2015-02-11T17:31:4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d v="2016-08-09T16:35:59"/>
    <x v="2"/>
    <n v="8"/>
    <x v="10"/>
    <d v="2016-09-08T23:00:00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d v="2015-06-28T00:32:39"/>
    <x v="0"/>
    <n v="6"/>
    <x v="0"/>
    <d v="2015-08-12T00:32:39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d v="2015-06-21T05:03:25"/>
    <x v="0"/>
    <n v="6"/>
    <x v="0"/>
    <d v="2015-07-21T05:03:2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d v="2016-02-16T11:35:59"/>
    <x v="2"/>
    <n v="2"/>
    <x v="2"/>
    <d v="2016-03-03T14:00:0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d v="2014-05-21T07:37:21"/>
    <x v="3"/>
    <n v="5"/>
    <x v="5"/>
    <d v="2014-06-06T18:00:00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d v="2014-06-05T07:40:28"/>
    <x v="3"/>
    <n v="6"/>
    <x v="0"/>
    <d v="2014-07-05T07:40:28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d v="2014-06-08T17:34:00"/>
    <x v="3"/>
    <n v="6"/>
    <x v="0"/>
    <d v="2014-07-08T17:34:00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d v="2015-07-16T11:12:01"/>
    <x v="0"/>
    <n v="7"/>
    <x v="3"/>
    <d v="2015-07-31T11:00:00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d v="2016-05-17T01:21:10"/>
    <x v="2"/>
    <n v="5"/>
    <x v="5"/>
    <d v="2016-06-17T11:00:00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d v="2014-11-05T08:16:06"/>
    <x v="3"/>
    <n v="11"/>
    <x v="4"/>
    <d v="2015-01-04T08:16:06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d v="2014-09-18T00:50:09"/>
    <x v="3"/>
    <n v="9"/>
    <x v="8"/>
    <d v="2014-10-10T06:00:00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d v="2015-07-07T10:31:47"/>
    <x v="0"/>
    <n v="7"/>
    <x v="3"/>
    <d v="2015-08-06T10:31:47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d v="2015-06-02T20:34:36"/>
    <x v="0"/>
    <n v="6"/>
    <x v="0"/>
    <d v="2015-07-15T19:00:00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d v="2014-08-30T05:53:10"/>
    <x v="3"/>
    <n v="8"/>
    <x v="10"/>
    <d v="2014-09-29T05:53:10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d v="2015-07-28T07:07:53"/>
    <x v="0"/>
    <n v="7"/>
    <x v="3"/>
    <d v="2015-08-22T07:07:53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d v="2015-06-30T01:24:50"/>
    <x v="0"/>
    <n v="6"/>
    <x v="0"/>
    <d v="2015-08-05T06:00:00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d v="2015-05-30T15:57:18"/>
    <x v="0"/>
    <n v="5"/>
    <x v="5"/>
    <d v="2015-06-29T15:57:18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d v="2015-07-23T15:18:55"/>
    <x v="0"/>
    <n v="7"/>
    <x v="3"/>
    <d v="2015-08-22T15:18:5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d v="2016-03-22T06:55:25"/>
    <x v="2"/>
    <n v="3"/>
    <x v="7"/>
    <d v="2016-03-30T09:39:00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d v="2014-04-29T22:21:04"/>
    <x v="3"/>
    <n v="4"/>
    <x v="6"/>
    <d v="2014-05-31T22:59:00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d v="2015-01-24T06:55:03"/>
    <x v="0"/>
    <n v="1"/>
    <x v="1"/>
    <d v="2015-02-23T06:55:03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d v="2015-02-19T12:51:38"/>
    <x v="0"/>
    <n v="2"/>
    <x v="2"/>
    <d v="2015-04-05T23:00:00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d v="2016-11-19T12:49:21"/>
    <x v="2"/>
    <n v="11"/>
    <x v="4"/>
    <d v="2016-12-14T12:49:2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d v="2015-04-09T04:35:15"/>
    <x v="0"/>
    <n v="4"/>
    <x v="6"/>
    <d v="2015-05-09T04:35:15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d v="2016-07-08T13:38:29"/>
    <x v="2"/>
    <n v="7"/>
    <x v="3"/>
    <d v="2016-08-07T13:38:29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d v="2015-07-03T06:13:12"/>
    <x v="0"/>
    <n v="7"/>
    <x v="3"/>
    <d v="2015-08-02T11:00:00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d v="2015-01-19T10:14:22"/>
    <x v="0"/>
    <n v="1"/>
    <x v="1"/>
    <d v="2015-02-28T10:14:22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d v="2015-09-03T09:21:26"/>
    <x v="0"/>
    <n v="9"/>
    <x v="8"/>
    <d v="2015-09-23T09:21:26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d v="2015-05-15T07:36:49"/>
    <x v="0"/>
    <n v="5"/>
    <x v="5"/>
    <d v="2015-06-14T07:36:49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d v="2016-02-01T09:39:49"/>
    <x v="2"/>
    <n v="2"/>
    <x v="2"/>
    <d v="2016-02-25T19:00:00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d v="2014-08-24T17:08:55"/>
    <x v="3"/>
    <n v="8"/>
    <x v="10"/>
    <d v="2014-09-23T17:08:55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d v="2015-02-25T11:24:52"/>
    <x v="0"/>
    <n v="2"/>
    <x v="2"/>
    <d v="2015-03-27T10:24:52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d v="2015-03-03T19:16:46"/>
    <x v="0"/>
    <n v="3"/>
    <x v="7"/>
    <d v="2015-03-31T17:59:00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d v="2015-05-12T01:29:56"/>
    <x v="0"/>
    <n v="5"/>
    <x v="5"/>
    <d v="2015-06-12T20:43:00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d v="2015-11-04T14:01:26"/>
    <x v="0"/>
    <n v="11"/>
    <x v="4"/>
    <d v="2015-12-04T14:01:26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d v="2015-06-15T19:50:12"/>
    <x v="0"/>
    <n v="6"/>
    <x v="0"/>
    <d v="2015-07-10T02:00:00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d v="2016-05-04T11:24:26"/>
    <x v="2"/>
    <n v="5"/>
    <x v="5"/>
    <d v="2016-06-03T11:30:00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d v="2015-09-07T01:21:09"/>
    <x v="0"/>
    <n v="9"/>
    <x v="8"/>
    <d v="2015-10-02T18:00:00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d v="2016-05-05T05:25:18"/>
    <x v="2"/>
    <n v="5"/>
    <x v="5"/>
    <d v="2016-06-02T05:25:18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d v="2014-04-29T15:09:08"/>
    <x v="3"/>
    <n v="4"/>
    <x v="6"/>
    <d v="2014-05-11T22:59: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d v="2015-06-16T14:47:50"/>
    <x v="0"/>
    <n v="6"/>
    <x v="0"/>
    <d v="2015-07-16T14:47:50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d v="2014-10-26T12:01:34"/>
    <x v="3"/>
    <n v="10"/>
    <x v="9"/>
    <d v="2014-11-23T17:00:00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d v="2015-09-20T22:03:53"/>
    <x v="0"/>
    <n v="9"/>
    <x v="8"/>
    <d v="2015-10-10T21:00:00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d v="2015-01-15T18:02:10"/>
    <x v="0"/>
    <n v="1"/>
    <x v="1"/>
    <d v="2015-01-30T18:02:1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d v="2015-11-05T11:53:37"/>
    <x v="0"/>
    <n v="11"/>
    <x v="4"/>
    <d v="2015-12-04T19:00:00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d v="2017-01-11T01:16:58"/>
    <x v="1"/>
    <n v="1"/>
    <x v="1"/>
    <d v="2017-02-17T23:59:00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d v="2015-10-30T16:48:04"/>
    <x v="0"/>
    <n v="10"/>
    <x v="9"/>
    <d v="2015-12-09T17:48:04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d v="2014-07-22T09:34:56"/>
    <x v="3"/>
    <n v="7"/>
    <x v="3"/>
    <d v="2014-08-13T17:00:00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d v="2014-08-02T00:45:54"/>
    <x v="3"/>
    <n v="8"/>
    <x v="10"/>
    <d v="2014-08-24T23:59:00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d v="2015-02-24T19:51:19"/>
    <x v="0"/>
    <n v="2"/>
    <x v="2"/>
    <d v="2015-03-18T12:00:00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d v="2015-10-14T12:44:57"/>
    <x v="0"/>
    <n v="10"/>
    <x v="9"/>
    <d v="2015-12-13T13:44:57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d v="2014-05-25T17:51:35"/>
    <x v="3"/>
    <n v="5"/>
    <x v="5"/>
    <d v="2014-06-21T06:00:0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d v="2016-05-02T12:42:30"/>
    <x v="2"/>
    <n v="5"/>
    <x v="5"/>
    <d v="2016-06-12T23:00:0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d v="2016-12-05T08:06:20"/>
    <x v="2"/>
    <n v="12"/>
    <x v="11"/>
    <d v="2017-01-04T08:06:2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d v="2015-04-08T19:23:53"/>
    <x v="0"/>
    <n v="4"/>
    <x v="6"/>
    <d v="2015-06-07T19:23:53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d v="2015-04-14T11:36:34"/>
    <x v="0"/>
    <n v="4"/>
    <x v="6"/>
    <d v="2015-05-29T11:36:34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d v="2016-03-24T14:21:05"/>
    <x v="2"/>
    <n v="3"/>
    <x v="7"/>
    <d v="2016-05-23T14:21:05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d v="2015-04-29T10:34:19"/>
    <x v="0"/>
    <n v="4"/>
    <x v="6"/>
    <d v="2015-05-29T10:34:19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d v="2016-03-24T05:16:40"/>
    <x v="2"/>
    <n v="3"/>
    <x v="7"/>
    <d v="2016-04-23T05:16:4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d v="2014-08-06T19:10:11"/>
    <x v="3"/>
    <n v="8"/>
    <x v="10"/>
    <d v="2014-09-05T19:10:11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d v="2016-01-20T19:03:49"/>
    <x v="2"/>
    <n v="1"/>
    <x v="1"/>
    <d v="2016-01-29T18:17:0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d v="2014-05-21T20:05:03"/>
    <x v="3"/>
    <n v="5"/>
    <x v="5"/>
    <d v="2014-06-20T20:05:03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d v="2014-07-15T23:34:57"/>
    <x v="3"/>
    <n v="7"/>
    <x v="3"/>
    <d v="2014-09-13T23:34:57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d v="2015-04-17T12:11:59"/>
    <x v="0"/>
    <n v="4"/>
    <x v="6"/>
    <d v="2015-05-07T12:11:59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d v="2015-12-31T19:11:11"/>
    <x v="0"/>
    <n v="12"/>
    <x v="11"/>
    <d v="2016-01-29T18:34:0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d v="2015-06-09T19:54:07"/>
    <x v="0"/>
    <n v="6"/>
    <x v="0"/>
    <d v="2015-08-08T16:34:0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d v="2016-12-22T17:04:55"/>
    <x v="2"/>
    <n v="12"/>
    <x v="11"/>
    <d v="2017-02-20T13:00:0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d v="2014-11-11T08:04:55"/>
    <x v="3"/>
    <n v="11"/>
    <x v="4"/>
    <d v="2014-12-05T06:28:0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d v="2015-08-17T03:41:44"/>
    <x v="0"/>
    <n v="8"/>
    <x v="10"/>
    <d v="2015-10-16T03:41:44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d v="2016-04-20T14:12:56"/>
    <x v="2"/>
    <n v="4"/>
    <x v="6"/>
    <d v="2016-06-19T14:12:56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d v="2015-09-10T09:10:48"/>
    <x v="0"/>
    <n v="9"/>
    <x v="8"/>
    <d v="2015-09-24T09:10:48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d v="2014-05-25T13:57:09"/>
    <x v="3"/>
    <n v="5"/>
    <x v="5"/>
    <d v="2014-06-24T13:57:0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d v="2014-07-11T11:12:03"/>
    <x v="3"/>
    <n v="7"/>
    <x v="3"/>
    <d v="2014-09-09T11:12:03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d v="2015-06-17T09:43:27"/>
    <x v="0"/>
    <n v="6"/>
    <x v="0"/>
    <d v="2015-07-17T08:18:0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d v="2014-11-06T21:44:19"/>
    <x v="3"/>
    <n v="11"/>
    <x v="4"/>
    <d v="2015-01-05T21:44:19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d v="2016-09-14T17:55:21"/>
    <x v="2"/>
    <n v="9"/>
    <x v="8"/>
    <d v="2016-10-14T17:00:0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d v="2016-06-09T23:41:12"/>
    <x v="2"/>
    <n v="6"/>
    <x v="0"/>
    <d v="2016-07-03T23:00:0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d v="2016-09-05T14:50:54"/>
    <x v="2"/>
    <n v="9"/>
    <x v="8"/>
    <d v="2016-10-05T14:50:5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d v="2016-06-19T09:14:41"/>
    <x v="2"/>
    <n v="6"/>
    <x v="0"/>
    <d v="2016-07-19T09:14:4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d v="2014-04-16T23:32:45"/>
    <x v="3"/>
    <n v="4"/>
    <x v="6"/>
    <d v="2014-05-16T23:32:4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d v="2014-12-01T12:43:33"/>
    <x v="3"/>
    <n v="12"/>
    <x v="11"/>
    <d v="2014-12-21T12:43:33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d v="2015-04-20T21:47:18"/>
    <x v="0"/>
    <n v="4"/>
    <x v="6"/>
    <d v="2015-06-19T21:47:18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d v="2014-12-29T14:37:11"/>
    <x v="3"/>
    <n v="12"/>
    <x v="11"/>
    <d v="2015-01-28T14:37:11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d v="2016-12-18T15:16:26"/>
    <x v="2"/>
    <n v="12"/>
    <x v="11"/>
    <d v="2017-01-17T15:16:26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d v="2016-04-04T22:04:53"/>
    <x v="2"/>
    <n v="4"/>
    <x v="6"/>
    <d v="2016-05-04T22:04:53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d v="2015-06-16T12:51:19"/>
    <x v="0"/>
    <n v="6"/>
    <x v="0"/>
    <d v="2015-07-16T12:51:19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d v="2016-10-29T17:55:24"/>
    <x v="2"/>
    <n v="10"/>
    <x v="9"/>
    <d v="2016-11-30T12:00:0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d v="2015-05-04T09:46:35"/>
    <x v="0"/>
    <n v="5"/>
    <x v="5"/>
    <d v="2015-07-03T09:46:35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d v="2015-12-21T12:24:21"/>
    <x v="0"/>
    <n v="12"/>
    <x v="11"/>
    <d v="2016-01-20T12:24:21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d v="2015-07-07T16:44:12"/>
    <x v="0"/>
    <n v="7"/>
    <x v="3"/>
    <d v="2015-08-20T12:05:0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d v="2014-10-04T09:20:36"/>
    <x v="3"/>
    <n v="10"/>
    <x v="9"/>
    <d v="2014-12-03T10:20:36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d v="2016-04-01T09:18:38"/>
    <x v="2"/>
    <n v="4"/>
    <x v="6"/>
    <d v="2016-05-01T09:18:38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d v="2016-01-01T16:40:37"/>
    <x v="2"/>
    <n v="1"/>
    <x v="1"/>
    <d v="2016-02-05T23:59:0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d v="2014-11-05T12:27:15"/>
    <x v="3"/>
    <n v="11"/>
    <x v="4"/>
    <d v="2014-12-05T12:27: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d v="2015-02-11T20:50:01"/>
    <x v="0"/>
    <n v="2"/>
    <x v="2"/>
    <d v="2015-03-13T19:50: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d v="2015-09-14T10:11:24"/>
    <x v="0"/>
    <n v="9"/>
    <x v="8"/>
    <d v="2015-09-18T22:59:0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d v="2014-12-12T05:15:24"/>
    <x v="3"/>
    <n v="12"/>
    <x v="11"/>
    <d v="2015-01-11T05:15:24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d v="2014-10-10T07:50:40"/>
    <x v="3"/>
    <n v="10"/>
    <x v="9"/>
    <d v="2014-10-17T23:59:0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d v="2014-07-30T15:43:05"/>
    <x v="3"/>
    <n v="7"/>
    <x v="3"/>
    <d v="2014-08-29T15:43:0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d v="2014-07-11T12:49:52"/>
    <x v="3"/>
    <n v="7"/>
    <x v="3"/>
    <d v="2014-08-08T22:00:0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d v="2016-02-15T16:12:08"/>
    <x v="2"/>
    <n v="2"/>
    <x v="2"/>
    <d v="2016-04-15T15:12:08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d v="2014-08-18T12:08:24"/>
    <x v="3"/>
    <n v="8"/>
    <x v="10"/>
    <d v="2014-08-25T16:00:00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d v="2014-11-10T13:33:15"/>
    <x v="3"/>
    <n v="11"/>
    <x v="4"/>
    <d v="2015-01-08T21:00:0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d v="2015-02-02T18:40:15"/>
    <x v="0"/>
    <n v="2"/>
    <x v="2"/>
    <d v="2015-04-03T17:40:15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d v="2014-06-21T08:19:52"/>
    <x v="3"/>
    <n v="6"/>
    <x v="0"/>
    <d v="2014-06-22T16:00:0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d v="2016-11-27T16:48:41"/>
    <x v="2"/>
    <n v="11"/>
    <x v="4"/>
    <d v="2016-12-12T01:00:0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d v="2015-09-11T10:30:58"/>
    <x v="0"/>
    <n v="9"/>
    <x v="8"/>
    <d v="2015-10-11T10:29:05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d v="2015-10-01T10:57:33"/>
    <x v="0"/>
    <n v="10"/>
    <x v="9"/>
    <d v="2015-10-31T10:57:33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d v="2016-05-24T20:52:38"/>
    <x v="2"/>
    <n v="5"/>
    <x v="5"/>
    <d v="2016-07-23T20:52:38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d v="2014-07-10T00:37:12"/>
    <x v="3"/>
    <n v="7"/>
    <x v="3"/>
    <d v="2014-08-09T00:37:12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d v="2014-12-09T16:42:19"/>
    <x v="3"/>
    <n v="12"/>
    <x v="11"/>
    <d v="2015-02-07T16:42:19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d v="2015-07-25T05:33:16"/>
    <x v="0"/>
    <n v="7"/>
    <x v="3"/>
    <d v="2015-08-24T05:33:16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d v="2015-07-10T23:00:18"/>
    <x v="0"/>
    <n v="7"/>
    <x v="3"/>
    <d v="2015-09-08T23:00:18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d v="2014-10-28T18:13:51"/>
    <x v="3"/>
    <n v="10"/>
    <x v="9"/>
    <d v="2014-11-09T07:00:0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d v="2016-08-23T20:21:53"/>
    <x v="2"/>
    <n v="8"/>
    <x v="10"/>
    <d v="2016-09-06T20:21:53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d v="2015-07-14T10:34:26"/>
    <x v="0"/>
    <n v="7"/>
    <x v="3"/>
    <d v="2015-07-31T20:00:0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d v="2016-03-15T16:03:57"/>
    <x v="2"/>
    <n v="3"/>
    <x v="7"/>
    <d v="2016-05-14T16:03:57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d v="2016-05-09T12:33:39"/>
    <x v="2"/>
    <n v="5"/>
    <x v="5"/>
    <d v="2016-06-08T12:33:39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d v="2014-10-17T01:23:21"/>
    <x v="3"/>
    <n v="10"/>
    <x v="9"/>
    <d v="2014-11-25T14:46:0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d v="2015-04-13T15:11:27"/>
    <x v="0"/>
    <n v="4"/>
    <x v="6"/>
    <d v="2015-06-12T15:11:27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d v="2015-05-18T13:27:06"/>
    <x v="0"/>
    <n v="5"/>
    <x v="5"/>
    <d v="2015-06-27T13:27:06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d v="2015-12-15T22:09:34"/>
    <x v="0"/>
    <n v="12"/>
    <x v="11"/>
    <d v="2016-01-14T22:09:3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d v="2014-07-08T17:08:59"/>
    <x v="3"/>
    <n v="7"/>
    <x v="3"/>
    <d v="2014-09-06T17:08:59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d v="2015-01-13T16:46:34"/>
    <x v="0"/>
    <n v="1"/>
    <x v="1"/>
    <d v="2015-03-14T15:46:34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d v="2016-02-15T04:33:10"/>
    <x v="2"/>
    <n v="2"/>
    <x v="2"/>
    <d v="2016-03-16T03:33:1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d v="2014-04-26T06:26:29"/>
    <x v="3"/>
    <n v="4"/>
    <x v="6"/>
    <d v="2014-05-19T06:26:29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d v="2015-08-29T00:37:27"/>
    <x v="0"/>
    <n v="8"/>
    <x v="10"/>
    <d v="2015-09-16T00:37:27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d v="2015-10-01T10:06:47"/>
    <x v="0"/>
    <n v="10"/>
    <x v="9"/>
    <d v="2015-10-29T10:06:47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d v="2014-07-06T09:52:09"/>
    <x v="3"/>
    <n v="7"/>
    <x v="3"/>
    <d v="2014-08-05T09:52:09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d v="2015-02-23T14:01:10"/>
    <x v="0"/>
    <n v="2"/>
    <x v="2"/>
    <d v="2015-03-25T13:01:1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d v="2014-08-26T16:16:44"/>
    <x v="3"/>
    <n v="8"/>
    <x v="10"/>
    <d v="2014-09-25T16:16:44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d v="2015-04-03T15:58:47"/>
    <x v="0"/>
    <n v="4"/>
    <x v="6"/>
    <d v="2015-05-18T15:58:47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d v="2015-01-08T22:39:39"/>
    <x v="0"/>
    <n v="1"/>
    <x v="1"/>
    <d v="2015-01-23T22:00: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d v="2015-04-09T08:21:50"/>
    <x v="0"/>
    <n v="4"/>
    <x v="6"/>
    <d v="2015-05-08T22:59:00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d v="2014-08-12T09:01:08"/>
    <x v="3"/>
    <n v="8"/>
    <x v="10"/>
    <d v="2014-09-11T09:01:08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d v="2015-02-09T13:22:59"/>
    <x v="0"/>
    <n v="2"/>
    <x v="2"/>
    <d v="2015-02-23T13:22:59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d v="2014-06-16T11:03:49"/>
    <x v="3"/>
    <n v="6"/>
    <x v="0"/>
    <d v="2014-07-15T00:00:00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d v="2016-02-03T18:57:26"/>
    <x v="2"/>
    <n v="2"/>
    <x v="2"/>
    <d v="2016-03-04T18:57:26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d v="2014-04-25T08:32:38"/>
    <x v="3"/>
    <n v="4"/>
    <x v="6"/>
    <d v="2014-05-25T08:32:38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d v="2015-04-07T09:01:04"/>
    <x v="0"/>
    <n v="4"/>
    <x v="6"/>
    <d v="2015-05-07T09:01:04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d v="2014-08-21T01:59:23"/>
    <x v="3"/>
    <n v="8"/>
    <x v="10"/>
    <d v="2014-09-15T01:08:00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d v="2015-01-20T22:57:17"/>
    <x v="0"/>
    <n v="1"/>
    <x v="1"/>
    <d v="2015-02-21T06:00:00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d v="2016-05-05T17:57:33"/>
    <x v="2"/>
    <n v="5"/>
    <x v="5"/>
    <d v="2016-06-04T17:57:33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d v="2014-05-16T10:16:04"/>
    <x v="3"/>
    <n v="5"/>
    <x v="5"/>
    <d v="2014-06-15T10:16:04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d v="2016-07-02T09:00:08"/>
    <x v="2"/>
    <n v="7"/>
    <x v="3"/>
    <d v="2016-08-29T12:00:00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d v="2014-09-30T10:37:03"/>
    <x v="3"/>
    <n v="9"/>
    <x v="8"/>
    <d v="2014-10-12T23:59:00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d v="2014-06-13T05:58:33"/>
    <x v="3"/>
    <n v="6"/>
    <x v="0"/>
    <d v="2014-07-13T05:58: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d v="2014-12-31T11:53:34"/>
    <x v="3"/>
    <n v="12"/>
    <x v="11"/>
    <d v="2015-01-30T11:53:34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d v="2014-07-25T14:25:12"/>
    <x v="3"/>
    <n v="7"/>
    <x v="3"/>
    <d v="2014-08-27T20:00:00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d v="2014-12-09T13:33:38"/>
    <x v="3"/>
    <n v="12"/>
    <x v="11"/>
    <d v="2015-01-18T13:33:38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d v="2015-01-30T18:02:35"/>
    <x v="0"/>
    <n v="1"/>
    <x v="1"/>
    <d v="2015-03-01T18:02:3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d v="2015-11-26T14:17:39"/>
    <x v="0"/>
    <n v="11"/>
    <x v="4"/>
    <d v="2015-12-16T15:18:0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d v="2015-03-13T22:06:20"/>
    <x v="0"/>
    <n v="3"/>
    <x v="7"/>
    <d v="2015-04-12T22:06:2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d v="2015-05-08T16:56:38"/>
    <x v="0"/>
    <n v="5"/>
    <x v="5"/>
    <d v="2015-06-07T16:56:38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d v="2015-04-23T22:21:00"/>
    <x v="0"/>
    <n v="4"/>
    <x v="6"/>
    <d v="2015-05-23T22:21:0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d v="2016-07-16T07:44:52"/>
    <x v="2"/>
    <n v="7"/>
    <x v="3"/>
    <d v="2016-08-15T07:44:52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d v="2016-10-06T08:29:27"/>
    <x v="2"/>
    <n v="10"/>
    <x v="9"/>
    <d v="2016-11-24T12:11:0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d v="2015-04-03T10:34:53"/>
    <x v="0"/>
    <n v="4"/>
    <x v="6"/>
    <d v="2015-06-02T10:34:5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d v="2015-10-20T14:45:17"/>
    <x v="0"/>
    <n v="10"/>
    <x v="9"/>
    <d v="2015-11-19T15:45:17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d v="2015-12-24T03:45:52"/>
    <x v="0"/>
    <n v="12"/>
    <x v="11"/>
    <d v="2016-01-23T03:45:52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d v="2014-08-21T14:16:13"/>
    <x v="3"/>
    <n v="8"/>
    <x v="10"/>
    <d v="2014-10-05T14:16:13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d v="2016-09-15T11:33:59"/>
    <x v="2"/>
    <n v="9"/>
    <x v="8"/>
    <d v="2016-10-16T23:00:0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d v="2015-09-08T14:00:21"/>
    <x v="0"/>
    <n v="9"/>
    <x v="8"/>
    <d v="2015-10-08T14:00:21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d v="2017-02-24T09:00:03"/>
    <x v="1"/>
    <n v="2"/>
    <x v="2"/>
    <d v="2017-03-16T08:00:03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d v="2015-05-17T12:47:29"/>
    <x v="0"/>
    <n v="5"/>
    <x v="5"/>
    <d v="2015-06-16T12:47:29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d v="2016-04-04T18:00:50"/>
    <x v="2"/>
    <n v="4"/>
    <x v="6"/>
    <d v="2016-05-04T18:00:5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d v="2015-01-26T19:16:12"/>
    <x v="0"/>
    <n v="1"/>
    <x v="1"/>
    <d v="2015-03-27T18:16:1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d v="2016-03-09T13:41:57"/>
    <x v="2"/>
    <n v="3"/>
    <x v="7"/>
    <d v="2016-05-08T12:41:57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d v="2016-05-07T19:12:05"/>
    <x v="2"/>
    <n v="5"/>
    <x v="5"/>
    <d v="2016-06-06T19:12:05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d v="2014-08-12T13:10:23"/>
    <x v="3"/>
    <n v="8"/>
    <x v="10"/>
    <d v="2014-09-11T13:10:23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d v="2015-02-26T00:05:59"/>
    <x v="0"/>
    <n v="2"/>
    <x v="2"/>
    <d v="2015-03-25T23:00:00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d v="2015-02-01T00:51:46"/>
    <x v="0"/>
    <n v="2"/>
    <x v="2"/>
    <d v="2015-03-01T01:59:00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d v="2015-06-02T06:17:04"/>
    <x v="0"/>
    <n v="6"/>
    <x v="0"/>
    <d v="2015-07-02T06:17:04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d v="2014-07-07T16:50:19"/>
    <x v="3"/>
    <n v="7"/>
    <x v="3"/>
    <d v="2014-08-06T16:32:00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d v="2015-06-07T12:30:33"/>
    <x v="0"/>
    <n v="6"/>
    <x v="0"/>
    <d v="2015-07-07T12:30:33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d v="2015-08-17T12:43:32"/>
    <x v="0"/>
    <n v="8"/>
    <x v="10"/>
    <d v="2015-09-16T12:43:32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d v="2015-02-06T23:44:52"/>
    <x v="0"/>
    <n v="2"/>
    <x v="2"/>
    <d v="2015-03-08T22:44:5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d v="2016-08-03T07:34:20"/>
    <x v="2"/>
    <n v="8"/>
    <x v="10"/>
    <d v="2016-08-16T22:59:00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d v="2015-04-03T13:52:33"/>
    <x v="0"/>
    <n v="4"/>
    <x v="6"/>
    <d v="2015-05-03T17:51:00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d v="2014-06-18T11:04:11"/>
    <x v="3"/>
    <n v="6"/>
    <x v="0"/>
    <d v="2014-07-18T11:04:1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d v="2014-08-01T10:47:58"/>
    <x v="3"/>
    <n v="8"/>
    <x v="10"/>
    <d v="2014-08-31T10:47:58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d v="2016-11-19T21:38:40"/>
    <x v="2"/>
    <n v="11"/>
    <x v="4"/>
    <d v="2016-12-04T20:00:00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d v="2015-12-03T14:38:28"/>
    <x v="0"/>
    <n v="12"/>
    <x v="11"/>
    <d v="2015-12-31T23:00:00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d v="2014-08-28T20:27:51"/>
    <x v="3"/>
    <n v="8"/>
    <x v="10"/>
    <d v="2014-09-25T20:35:00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d v="2014-10-29T11:24:46"/>
    <x v="3"/>
    <n v="10"/>
    <x v="9"/>
    <d v="2014-11-26T22:00:00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d v="2016-02-25T12:32:10"/>
    <x v="2"/>
    <n v="2"/>
    <x v="2"/>
    <d v="2016-03-13T07:00:00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d v="2015-01-22T16:08:54"/>
    <x v="0"/>
    <n v="1"/>
    <x v="1"/>
    <d v="2015-03-22T21:14:00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d v="2014-10-10T10:22:27"/>
    <x v="3"/>
    <n v="10"/>
    <x v="9"/>
    <d v="2014-10-20T00:59:00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d v="2014-12-20T14:47:03"/>
    <x v="3"/>
    <n v="12"/>
    <x v="11"/>
    <d v="2015-01-06T01:00:00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d v="2015-08-03T16:58:50"/>
    <x v="0"/>
    <n v="8"/>
    <x v="10"/>
    <d v="2015-08-23T21:00:00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d v="2015-08-09T08:25:56"/>
    <x v="0"/>
    <n v="8"/>
    <x v="10"/>
    <d v="2015-09-23T08:25:56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d v="2016-01-12T11:29:03"/>
    <x v="2"/>
    <n v="1"/>
    <x v="1"/>
    <d v="2016-02-11T11:29:03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d v="2014-09-12T10:10:36"/>
    <x v="3"/>
    <n v="9"/>
    <x v="8"/>
    <d v="2014-11-11T11:10:36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d v="2016-07-25T01:41:21"/>
    <x v="2"/>
    <n v="7"/>
    <x v="3"/>
    <d v="2016-08-24T01:41:2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d v="2016-10-11T18:22:08"/>
    <x v="2"/>
    <n v="10"/>
    <x v="9"/>
    <d v="2016-10-30T23:00:00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d v="2016-03-02T07:00:06"/>
    <x v="2"/>
    <n v="3"/>
    <x v="7"/>
    <d v="2016-05-01T06:00:06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d v="2016-09-14T02:22:31"/>
    <x v="2"/>
    <n v="9"/>
    <x v="8"/>
    <d v="2016-10-12T19:00:00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d v="2016-05-21T03:41:21"/>
    <x v="2"/>
    <n v="5"/>
    <x v="5"/>
    <d v="2016-06-20T03:41:21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d v="2015-11-28T19:29:22"/>
    <x v="0"/>
    <n v="11"/>
    <x v="4"/>
    <d v="2015-12-20T23:59:00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d v="2015-12-03T08:47:00"/>
    <x v="0"/>
    <n v="12"/>
    <x v="11"/>
    <d v="2016-01-07T08:47: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d v="2017-01-05T15:05:30"/>
    <x v="1"/>
    <n v="1"/>
    <x v="1"/>
    <d v="2017-01-27T15:05:30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d v="2016-09-09T13:25:10"/>
    <x v="2"/>
    <n v="9"/>
    <x v="8"/>
    <d v="2016-10-09T13:25:10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d v="2016-01-21T15:07:47"/>
    <x v="2"/>
    <n v="1"/>
    <x v="1"/>
    <d v="2016-02-20T15:07:47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d v="2014-09-03T06:29:32"/>
    <x v="3"/>
    <n v="9"/>
    <x v="8"/>
    <d v="2014-10-03T06:29:32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d v="2016-12-20T10:57:51"/>
    <x v="2"/>
    <n v="12"/>
    <x v="11"/>
    <d v="2017-01-19T10:57:5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d v="2015-03-27T16:54:00"/>
    <x v="0"/>
    <n v="3"/>
    <x v="7"/>
    <d v="2015-05-26T16:54:00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d v="2017-02-09T12:36:33"/>
    <x v="1"/>
    <n v="2"/>
    <x v="2"/>
    <d v="2017-02-26T23:59:00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d v="2014-05-18T23:38:49"/>
    <x v="3"/>
    <n v="5"/>
    <x v="5"/>
    <d v="2014-06-15T23:25:00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d v="2017-02-14T12:46:00"/>
    <x v="1"/>
    <n v="2"/>
    <x v="2"/>
    <d v="2017-02-28T21:00:00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d v="2017-01-17T14:51:10"/>
    <x v="1"/>
    <n v="1"/>
    <x v="1"/>
    <d v="2017-01-31T13:00: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d v="2016-06-13T16:29:42"/>
    <x v="2"/>
    <n v="6"/>
    <x v="0"/>
    <d v="2016-07-13T16:29:42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d v="2012-11-26T15:04:12"/>
    <x v="5"/>
    <n v="11"/>
    <x v="4"/>
    <d v="2012-12-26T15:04:12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d v="2016-01-29T15:22:56"/>
    <x v="2"/>
    <n v="1"/>
    <x v="1"/>
    <d v="2016-03-01T00:59:00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d v="2014-10-16T16:08:44"/>
    <x v="3"/>
    <n v="10"/>
    <x v="9"/>
    <d v="2014-11-15T17:08:44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d v="2014-09-06T11:11:45"/>
    <x v="3"/>
    <n v="9"/>
    <x v="8"/>
    <d v="2014-10-06T11:11:45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d v="2014-11-14T13:09:51"/>
    <x v="3"/>
    <n v="11"/>
    <x v="4"/>
    <d v="2014-12-14T13:09:51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d v="2015-04-04T00:11:23"/>
    <x v="0"/>
    <n v="4"/>
    <x v="6"/>
    <d v="2015-04-25T00:11:23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d v="2015-12-22T00:05:19"/>
    <x v="0"/>
    <n v="12"/>
    <x v="11"/>
    <d v="2016-01-21T00:05:19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d v="2014-10-27T08:40:40"/>
    <x v="3"/>
    <n v="10"/>
    <x v="9"/>
    <d v="2014-11-26T09:40:40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d v="2014-12-23T14:58:39"/>
    <x v="3"/>
    <n v="12"/>
    <x v="11"/>
    <d v="2015-02-21T14:58:39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d v="2015-11-26T06:15:16"/>
    <x v="0"/>
    <n v="11"/>
    <x v="4"/>
    <d v="2015-12-23T17:59:00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d v="2015-01-20T11:52:10"/>
    <x v="0"/>
    <n v="1"/>
    <x v="1"/>
    <d v="2015-02-10T11:52:10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d v="2015-05-22T15:04:09"/>
    <x v="0"/>
    <n v="5"/>
    <x v="5"/>
    <d v="2015-06-21T15:04:09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d v="2014-10-07T21:58:00"/>
    <x v="3"/>
    <n v="10"/>
    <x v="9"/>
    <d v="2014-11-05T00:00:00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d v="2014-05-26T12:27:18"/>
    <x v="3"/>
    <n v="5"/>
    <x v="5"/>
    <d v="2014-06-10T23:00:00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d v="2014-05-19T08:09:12"/>
    <x v="3"/>
    <n v="5"/>
    <x v="5"/>
    <d v="2014-07-18T08:09:12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d v="2014-07-21T15:24:03"/>
    <x v="3"/>
    <n v="7"/>
    <x v="3"/>
    <d v="2014-08-20T15:24:03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d v="2015-06-08T02:09:36"/>
    <x v="0"/>
    <n v="6"/>
    <x v="0"/>
    <d v="2015-07-20T17:00:00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d v="2014-04-29T15:00:20"/>
    <x v="3"/>
    <n v="4"/>
    <x v="6"/>
    <d v="2014-05-26T22:00:00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d v="2015-06-15T15:18:53"/>
    <x v="0"/>
    <n v="6"/>
    <x v="0"/>
    <d v="2015-08-14T15:18:53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d v="2016-10-17T09:51:09"/>
    <x v="2"/>
    <n v="10"/>
    <x v="9"/>
    <d v="2016-11-22T00:59:00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d v="2016-07-13T17:53:29"/>
    <x v="2"/>
    <n v="7"/>
    <x v="3"/>
    <d v="2016-08-27T17:53:2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d v="2015-04-27T11:13:06"/>
    <x v="0"/>
    <n v="4"/>
    <x v="6"/>
    <d v="2015-06-11T11:13:06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d v="2012-09-06T18:51:15"/>
    <x v="5"/>
    <n v="9"/>
    <x v="8"/>
    <d v="2012-10-06T18:51:15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d v="2014-05-02T07:13:33"/>
    <x v="3"/>
    <n v="5"/>
    <x v="5"/>
    <d v="2014-05-30T11:00:00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d v="2017-02-17T06:01:32"/>
    <x v="1"/>
    <n v="2"/>
    <x v="2"/>
    <d v="2017-03-03T06:01:32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d v="2015-02-18T11:54:11"/>
    <x v="0"/>
    <n v="2"/>
    <x v="2"/>
    <d v="2015-03-20T10:54:1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d v="2016-07-16T01:20:25"/>
    <x v="2"/>
    <n v="7"/>
    <x v="3"/>
    <d v="2016-08-15T01:20:25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d v="2014-10-20T12:00:47"/>
    <x v="3"/>
    <n v="10"/>
    <x v="9"/>
    <d v="2014-11-17T23:35:00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d v="2015-08-17T12:56:11"/>
    <x v="0"/>
    <n v="8"/>
    <x v="10"/>
    <d v="2015-09-16T12:56:1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d v="2016-08-15T16:10:47"/>
    <x v="2"/>
    <n v="8"/>
    <x v="10"/>
    <d v="2016-10-14T16:10:47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d v="2015-08-11T20:04:19"/>
    <x v="0"/>
    <n v="8"/>
    <x v="10"/>
    <d v="2015-09-10T20:04:19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d v="2016-07-18T21:38:45"/>
    <x v="2"/>
    <n v="7"/>
    <x v="3"/>
    <d v="2016-08-17T21:38:45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d v="2016-10-01T07:50:55"/>
    <x v="2"/>
    <n v="10"/>
    <x v="9"/>
    <d v="2016-10-31T22:59:00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d v="2013-04-04T08:26:49"/>
    <x v="4"/>
    <n v="4"/>
    <x v="6"/>
    <d v="2013-05-04T08:26:49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d v="2013-07-11T13:50:44"/>
    <x v="4"/>
    <n v="7"/>
    <x v="3"/>
    <d v="2013-08-16T06:59:00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d v="2010-07-19T16:26:13"/>
    <x v="7"/>
    <n v="7"/>
    <x v="3"/>
    <d v="2010-10-01T23:59:00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d v="2016-01-04T01:03:17"/>
    <x v="2"/>
    <n v="1"/>
    <x v="1"/>
    <d v="2016-03-04T01:03:17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d v="2013-12-02T14:03:58"/>
    <x v="4"/>
    <n v="12"/>
    <x v="11"/>
    <d v="2013-12-29T02:59:00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d v="2015-06-22T14:00:21"/>
    <x v="0"/>
    <n v="6"/>
    <x v="0"/>
    <d v="2015-06-26T18:00:00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d v="2015-12-21T15:50:48"/>
    <x v="0"/>
    <n v="12"/>
    <x v="11"/>
    <d v="2016-01-20T15:50:4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d v="2015-09-06T11:30:47"/>
    <x v="0"/>
    <n v="9"/>
    <x v="8"/>
    <d v="2015-10-06T11:30:47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d v="2015-03-19T20:41:39"/>
    <x v="0"/>
    <n v="3"/>
    <x v="7"/>
    <d v="2015-04-15T21:50:00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d v="2016-01-18T12:26:38"/>
    <x v="2"/>
    <n v="1"/>
    <x v="1"/>
    <d v="2016-02-02T12:26:38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d v="2014-07-22T22:44:15"/>
    <x v="3"/>
    <n v="7"/>
    <x v="3"/>
    <d v="2014-08-21T22:44:15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d v="2014-08-11T14:16:26"/>
    <x v="3"/>
    <n v="8"/>
    <x v="10"/>
    <d v="2014-09-09T23:52:00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d v="2016-03-14T18:44:14"/>
    <x v="2"/>
    <n v="3"/>
    <x v="7"/>
    <d v="2016-04-27T08:16:00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d v="2014-12-02T16:37:42"/>
    <x v="3"/>
    <n v="12"/>
    <x v="11"/>
    <d v="2014-12-31T16:22:00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d v="2015-05-14T19:20:55"/>
    <x v="0"/>
    <n v="5"/>
    <x v="5"/>
    <d v="2015-06-13T19:20:55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d v="2016-04-04T23:02:40"/>
    <x v="2"/>
    <n v="4"/>
    <x v="6"/>
    <d v="2016-05-04T23:02:40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d v="2017-01-09T04:59:05"/>
    <x v="1"/>
    <n v="1"/>
    <x v="1"/>
    <d v="2017-02-08T04:59:05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d v="2015-04-28T11:04:54"/>
    <x v="0"/>
    <n v="4"/>
    <x v="6"/>
    <d v="2015-05-28T10:59:0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d v="2014-08-11T13:16:53"/>
    <x v="3"/>
    <n v="8"/>
    <x v="10"/>
    <d v="2014-10-01T22:59:0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d v="2015-01-23T14:59:14"/>
    <x v="0"/>
    <n v="1"/>
    <x v="1"/>
    <d v="2015-03-01T20:04:0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d v="2014-11-10T17:59:50"/>
    <x v="3"/>
    <n v="11"/>
    <x v="4"/>
    <d v="2015-01-09T17:59:5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d v="2014-07-31T10:16:24"/>
    <x v="3"/>
    <n v="7"/>
    <x v="3"/>
    <d v="2014-09-29T10:16:24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d v="2016-03-04T10:36:51"/>
    <x v="2"/>
    <n v="3"/>
    <x v="7"/>
    <d v="2016-04-03T09:36:51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d v="2016-03-31T03:59:00"/>
    <x v="2"/>
    <n v="3"/>
    <x v="7"/>
    <d v="2016-05-20T03:59:0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d v="2014-07-09T17:27:26"/>
    <x v="3"/>
    <n v="7"/>
    <x v="3"/>
    <d v="2014-08-08T17:27:26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d v="2015-08-29T01:35:34"/>
    <x v="0"/>
    <n v="8"/>
    <x v="10"/>
    <d v="2015-09-28T01:35:34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d v="2014-07-14T13:49:08"/>
    <x v="3"/>
    <n v="7"/>
    <x v="3"/>
    <d v="2014-08-13T13:49:08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d v="2015-09-01T07:51:32"/>
    <x v="0"/>
    <n v="9"/>
    <x v="8"/>
    <d v="2015-09-30T13:00:0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d v="2016-09-17T17:08:58"/>
    <x v="2"/>
    <n v="9"/>
    <x v="8"/>
    <d v="2016-10-22T17:08:58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d v="2015-10-21T22:07:26"/>
    <x v="0"/>
    <n v="10"/>
    <x v="9"/>
    <d v="2015-11-22T01:59:0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d v="2014-07-04T20:19:32"/>
    <x v="3"/>
    <n v="7"/>
    <x v="3"/>
    <d v="2014-07-29T20:19:32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d v="2016-06-10T00:28:57"/>
    <x v="2"/>
    <n v="6"/>
    <x v="0"/>
    <d v="2016-07-10T00:28:57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d v="2015-08-10T17:31:19"/>
    <x v="0"/>
    <n v="8"/>
    <x v="10"/>
    <d v="2015-09-09T17:31:19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d v="2015-09-16T11:35:52"/>
    <x v="0"/>
    <n v="9"/>
    <x v="8"/>
    <d v="2015-10-16T11:35:5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d v="2014-11-14T15:00:34"/>
    <x v="3"/>
    <n v="11"/>
    <x v="4"/>
    <d v="2014-12-14T15:00:34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d v="2016-11-16T12:36:09"/>
    <x v="2"/>
    <n v="11"/>
    <x v="4"/>
    <d v="2016-12-07T12:36:09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d v="2015-04-03T12:34:41"/>
    <x v="0"/>
    <n v="4"/>
    <x v="6"/>
    <d v="2015-04-21T00:59:0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d v="2016-10-15T11:34:22"/>
    <x v="2"/>
    <n v="10"/>
    <x v="9"/>
    <d v="2016-10-29T20:46:0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d v="2015-04-17T11:25:00"/>
    <x v="0"/>
    <n v="4"/>
    <x v="6"/>
    <d v="2015-06-14T14:19:0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d v="2016-02-09T08:42:39"/>
    <x v="2"/>
    <n v="2"/>
    <x v="2"/>
    <d v="2016-03-10T08:42:39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d v="2016-06-29T21:27:20"/>
    <x v="2"/>
    <n v="6"/>
    <x v="0"/>
    <d v="2016-08-18T21:27:20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d v="2015-08-10T10:38:43"/>
    <x v="0"/>
    <n v="8"/>
    <x v="10"/>
    <d v="2015-10-09T10:38:43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d v="2017-01-31T17:57:58"/>
    <x v="1"/>
    <n v="1"/>
    <x v="1"/>
    <d v="2017-03-02T17:57:58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d v="2015-01-26T22:19:55"/>
    <x v="0"/>
    <n v="1"/>
    <x v="1"/>
    <d v="2015-02-25T22:19:55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d v="2015-02-20T12:07:15"/>
    <x v="0"/>
    <n v="2"/>
    <x v="2"/>
    <d v="2015-03-22T11:07:1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d v="2014-10-27T19:40:44"/>
    <x v="3"/>
    <n v="10"/>
    <x v="9"/>
    <d v="2014-12-26T20:40:4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d v="2015-08-20T23:21:31"/>
    <x v="0"/>
    <n v="8"/>
    <x v="10"/>
    <d v="2015-09-19T23:21:31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d v="2015-10-16T17:09:06"/>
    <x v="0"/>
    <n v="10"/>
    <x v="9"/>
    <d v="2015-11-15T18:09:06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d v="2014-08-02T08:31:18"/>
    <x v="3"/>
    <n v="8"/>
    <x v="10"/>
    <d v="2014-09-01T00:00:0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d v="2015-04-06T12:22:11"/>
    <x v="0"/>
    <n v="4"/>
    <x v="6"/>
    <d v="2015-05-05T13:48:0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d v="2015-08-30T16:12:39"/>
    <x v="0"/>
    <n v="8"/>
    <x v="10"/>
    <d v="2015-09-29T16:12:39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d v="2015-06-18T11:05:59"/>
    <x v="0"/>
    <n v="6"/>
    <x v="0"/>
    <d v="2015-08-17T11:05:59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d v="2016-10-21T22:36:30"/>
    <x v="2"/>
    <n v="10"/>
    <x v="9"/>
    <d v="2016-12-20T23:36:3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d v="2014-12-08T08:44:07"/>
    <x v="3"/>
    <n v="12"/>
    <x v="11"/>
    <d v="2015-01-08T08:41:0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d v="2016-06-07T08:01:23"/>
    <x v="2"/>
    <n v="6"/>
    <x v="0"/>
    <d v="2016-07-08T20:59:0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d v="2015-03-02T14:39:05"/>
    <x v="0"/>
    <n v="3"/>
    <x v="7"/>
    <d v="2015-05-01T13:39:05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d v="2016-07-15T17:45:43"/>
    <x v="2"/>
    <n v="7"/>
    <x v="3"/>
    <d v="2016-08-14T17:45:43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d v="2015-09-08T09:51:52"/>
    <x v="0"/>
    <n v="9"/>
    <x v="8"/>
    <d v="2015-10-15T17:00:0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d v="2014-05-01T16:49:01"/>
    <x v="3"/>
    <n v="5"/>
    <x v="5"/>
    <d v="2014-05-31T22:59:0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d v="2015-07-22T14:05:56"/>
    <x v="0"/>
    <n v="7"/>
    <x v="3"/>
    <d v="2015-09-20T14:05:56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d v="2016-06-01T19:36:20"/>
    <x v="2"/>
    <n v="6"/>
    <x v="0"/>
    <d v="2016-07-31T19:36:2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d v="2015-04-20T14:48:46"/>
    <x v="0"/>
    <n v="4"/>
    <x v="6"/>
    <d v="2015-05-20T14:48:46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d v="2016-09-16T07:05:01"/>
    <x v="2"/>
    <n v="9"/>
    <x v="8"/>
    <d v="2016-10-07T09:00:0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d v="2015-12-21T14:00:49"/>
    <x v="0"/>
    <n v="12"/>
    <x v="11"/>
    <d v="2016-02-07T19:17:0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d v="2016-01-12T23:33:11"/>
    <x v="2"/>
    <n v="1"/>
    <x v="1"/>
    <d v="2016-02-11T23:33:1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d v="2014-09-20T09:56:15"/>
    <x v="3"/>
    <n v="9"/>
    <x v="8"/>
    <d v="2014-10-20T09:56:1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d v="2015-06-16T04:12:17"/>
    <x v="0"/>
    <n v="6"/>
    <x v="0"/>
    <d v="2015-07-16T02:56:0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d v="2016-07-04T03:10:18"/>
    <x v="2"/>
    <n v="7"/>
    <x v="3"/>
    <d v="2016-08-23T03:10:18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d v="2015-04-12T22:45:06"/>
    <x v="0"/>
    <n v="4"/>
    <x v="6"/>
    <d v="2015-06-11T22:45:06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d v="2015-01-02T16:48:31"/>
    <x v="0"/>
    <n v="1"/>
    <x v="1"/>
    <d v="2015-02-02T21:00:0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d v="2014-08-25T12:15:16"/>
    <x v="3"/>
    <n v="8"/>
    <x v="10"/>
    <d v="2014-10-19T00:00:0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d v="2015-08-25T05:17:56"/>
    <x v="0"/>
    <n v="8"/>
    <x v="10"/>
    <d v="2015-09-16T17:00:0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d v="2015-05-04T14:32:31"/>
    <x v="0"/>
    <n v="5"/>
    <x v="5"/>
    <d v="2015-05-11T14:32:31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d v="2015-02-27T11:19:54"/>
    <x v="0"/>
    <n v="2"/>
    <x v="2"/>
    <d v="2015-04-28T10:19:5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d v="2014-07-23T22:00:10"/>
    <x v="3"/>
    <n v="7"/>
    <x v="3"/>
    <d v="2014-08-27T22:00:1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d v="2017-01-09T19:45:19"/>
    <x v="1"/>
    <n v="1"/>
    <x v="1"/>
    <d v="2017-02-18T19:45:19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d v="2014-09-03T09:17:00"/>
    <x v="3"/>
    <n v="9"/>
    <x v="8"/>
    <d v="2014-10-04T09:17:0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d v="2016-09-01T21:55:34"/>
    <x v="2"/>
    <n v="9"/>
    <x v="8"/>
    <d v="2016-10-31T21:55:34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d v="2015-03-18T12:33:02"/>
    <x v="0"/>
    <n v="3"/>
    <x v="7"/>
    <d v="2015-04-17T12:33:0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d v="2014-07-23T10:10:50"/>
    <x v="3"/>
    <n v="7"/>
    <x v="3"/>
    <d v="2014-09-21T10:10:5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d v="2016-05-06T05:43:47"/>
    <x v="2"/>
    <n v="5"/>
    <x v="5"/>
    <d v="2016-06-05T05:43:47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d v="2015-03-18T07:22:05"/>
    <x v="0"/>
    <n v="3"/>
    <x v="7"/>
    <d v="2015-04-01T07:22:05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d v="2016-05-19T03:59:20"/>
    <x v="2"/>
    <n v="5"/>
    <x v="5"/>
    <d v="2016-05-27T08:12:0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d v="2016-06-13T10:35:23"/>
    <x v="2"/>
    <n v="6"/>
    <x v="0"/>
    <d v="2016-07-02T10:35:2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d v="2015-02-24T20:05:32"/>
    <x v="0"/>
    <n v="2"/>
    <x v="2"/>
    <d v="2015-03-26T19:05:32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d v="2016-03-06T17:36:36"/>
    <x v="2"/>
    <n v="3"/>
    <x v="7"/>
    <d v="2016-05-05T16:36:36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d v="2014-07-28T11:18:55"/>
    <x v="3"/>
    <n v="7"/>
    <x v="3"/>
    <d v="2014-09-26T11:18:55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d v="2016-11-04T17:22:12"/>
    <x v="2"/>
    <n v="11"/>
    <x v="4"/>
    <d v="2016-11-09T18:22:12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d v="2016-06-09T18:49:58"/>
    <x v="2"/>
    <n v="6"/>
    <x v="0"/>
    <d v="2016-07-09T18:49:58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d v="2014-12-04T13:43:21"/>
    <x v="3"/>
    <n v="12"/>
    <x v="11"/>
    <d v="2015-02-02T13:43:21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d v="2015-12-07T23:57:52"/>
    <x v="0"/>
    <n v="12"/>
    <x v="11"/>
    <d v="2016-01-06T23:57:52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d v="2016-02-26T19:26:02"/>
    <x v="2"/>
    <n v="2"/>
    <x v="2"/>
    <d v="2016-03-27T18:26:0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d v="2015-01-30T15:33:49"/>
    <x v="0"/>
    <n v="1"/>
    <x v="1"/>
    <d v="2015-03-01T15:33:49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d v="2017-02-14T14:49:01"/>
    <x v="1"/>
    <n v="2"/>
    <x v="2"/>
    <d v="2017-03-16T13:49:01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d v="2017-03-09T15:13:39"/>
    <x v="1"/>
    <n v="3"/>
    <x v="7"/>
    <d v="2017-04-18T14:13:39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d v="2017-03-14T10:21:56"/>
    <x v="1"/>
    <n v="3"/>
    <x v="7"/>
    <d v="2017-04-13T23:59:00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d v="2017-03-09T08:54:05"/>
    <x v="1"/>
    <n v="3"/>
    <x v="7"/>
    <d v="2017-04-08T07:54:05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d v="2017-02-20T03:24:20"/>
    <x v="1"/>
    <n v="2"/>
    <x v="2"/>
    <d v="2017-04-21T02:24:2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d v="2017-02-22T08:33:54"/>
    <x v="1"/>
    <n v="2"/>
    <x v="2"/>
    <d v="2017-03-24T07:33:54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d v="2017-03-06T12:16:59"/>
    <x v="1"/>
    <n v="3"/>
    <x v="7"/>
    <d v="2017-03-27T11:16:59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d v="2017-03-12T22:38:41"/>
    <x v="1"/>
    <n v="3"/>
    <x v="7"/>
    <d v="2017-04-03T22:38:41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d v="2017-02-23T06:05:54"/>
    <x v="1"/>
    <n v="2"/>
    <x v="2"/>
    <d v="2017-03-31T17:59:0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d v="2017-03-13T16:14:29"/>
    <x v="1"/>
    <n v="3"/>
    <x v="7"/>
    <d v="2017-05-03T14:12:0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d v="2017-03-15T10:30:07"/>
    <x v="1"/>
    <n v="3"/>
    <x v="7"/>
    <d v="2017-04-03T10:30:07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d v="2017-02-19T01:29:20"/>
    <x v="1"/>
    <n v="2"/>
    <x v="2"/>
    <d v="2017-03-24T23:33:0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d v="2017-03-08T12:15:03"/>
    <x v="1"/>
    <n v="3"/>
    <x v="7"/>
    <d v="2017-04-07T11:15:0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d v="2017-03-06T13:04:48"/>
    <x v="1"/>
    <n v="3"/>
    <x v="7"/>
    <d v="2017-04-16T15:00:0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d v="2017-02-17T07:18:59"/>
    <x v="1"/>
    <n v="2"/>
    <x v="2"/>
    <d v="2017-03-19T06:18:59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d v="2017-03-14T03:35:56"/>
    <x v="1"/>
    <n v="3"/>
    <x v="7"/>
    <d v="2017-04-09T03:35:56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d v="2017-03-02T07:55:07"/>
    <x v="1"/>
    <n v="3"/>
    <x v="7"/>
    <d v="2017-03-19T01:00:0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d v="2017-01-26T19:58:54"/>
    <x v="1"/>
    <n v="1"/>
    <x v="1"/>
    <d v="2017-03-27T18:58:54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d v="2017-03-02T11:22:46"/>
    <x v="1"/>
    <n v="3"/>
    <x v="7"/>
    <d v="2017-04-16T10:22:46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d v="2014-09-27T18:15:55"/>
    <x v="3"/>
    <n v="9"/>
    <x v="8"/>
    <d v="2014-11-06T19:15:55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d v="2014-09-09T10:58:04"/>
    <x v="3"/>
    <n v="9"/>
    <x v="8"/>
    <d v="2014-09-30T23:00:00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d v="2012-11-12T19:25:00"/>
    <x v="5"/>
    <n v="11"/>
    <x v="4"/>
    <d v="2012-12-06T21:00:00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d v="2010-10-27T01:20:03"/>
    <x v="7"/>
    <n v="10"/>
    <x v="9"/>
    <d v="2011-01-24T23:00:00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d v="2014-08-11T15:09:34"/>
    <x v="3"/>
    <n v="8"/>
    <x v="10"/>
    <d v="2014-09-10T15:09:3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d v="2013-10-03T15:49:27"/>
    <x v="4"/>
    <n v="10"/>
    <x v="9"/>
    <d v="2013-11-02T15:49:27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d v="2011-03-30T22:42:17"/>
    <x v="6"/>
    <n v="3"/>
    <x v="7"/>
    <d v="2011-04-30T23:59:00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d v="2012-03-02T16:00:58"/>
    <x v="5"/>
    <n v="3"/>
    <x v="7"/>
    <d v="2012-04-01T15:00:58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d v="2012-11-20T06:58:45"/>
    <x v="5"/>
    <n v="11"/>
    <x v="4"/>
    <d v="2012-12-20T06:58:45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d v="2012-04-27T17:52:24"/>
    <x v="5"/>
    <n v="4"/>
    <x v="6"/>
    <d v="2012-06-01T17:52:24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d v="2014-07-09T13:55:05"/>
    <x v="3"/>
    <n v="7"/>
    <x v="3"/>
    <d v="2014-07-19T00:00:00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d v="2013-06-22T15:09:12"/>
    <x v="4"/>
    <n v="6"/>
    <x v="0"/>
    <d v="2013-07-22T15:09:12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d v="2011-12-06T20:36:01"/>
    <x v="6"/>
    <n v="12"/>
    <x v="11"/>
    <d v="2012-01-18T18:00:00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d v="2014-07-21T01:21:27"/>
    <x v="3"/>
    <n v="7"/>
    <x v="3"/>
    <d v="2014-08-12T23:59:00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d v="2014-09-15T07:52:02"/>
    <x v="3"/>
    <n v="9"/>
    <x v="8"/>
    <d v="2014-10-15T07:52:02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d v="2014-06-09T11:27:42"/>
    <x v="3"/>
    <n v="6"/>
    <x v="0"/>
    <d v="2014-07-06T21:00:00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d v="2014-05-16T13:05:25"/>
    <x v="3"/>
    <n v="5"/>
    <x v="5"/>
    <d v="2014-06-15T13:05:25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d v="2014-05-07T14:20:15"/>
    <x v="3"/>
    <n v="5"/>
    <x v="5"/>
    <d v="2014-06-09T14:20:15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d v="2011-04-10T22:49:20"/>
    <x v="6"/>
    <n v="4"/>
    <x v="6"/>
    <d v="2011-05-02T22:59:00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d v="2014-10-28T11:35:53"/>
    <x v="3"/>
    <n v="10"/>
    <x v="9"/>
    <d v="2014-11-26T02:59:00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d v="2014-07-18T23:13:01"/>
    <x v="3"/>
    <n v="7"/>
    <x v="3"/>
    <d v="2014-08-01T23:13:0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d v="2014-05-12T21:32:33"/>
    <x v="3"/>
    <n v="5"/>
    <x v="5"/>
    <d v="2014-06-13T17:00:00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d v="2013-11-13T12:42:41"/>
    <x v="4"/>
    <n v="11"/>
    <x v="4"/>
    <d v="2013-12-12T23:59:00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d v="2014-05-29T20:55:44"/>
    <x v="3"/>
    <n v="5"/>
    <x v="5"/>
    <d v="2014-07-01T23:00:00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d v="2016-04-06T09:35:58"/>
    <x v="2"/>
    <n v="4"/>
    <x v="6"/>
    <d v="2016-05-06T09:35:58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d v="2012-01-15T12:31:08"/>
    <x v="5"/>
    <n v="1"/>
    <x v="1"/>
    <d v="2012-02-14T12:31:08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d v="2014-08-27T16:04:52"/>
    <x v="3"/>
    <n v="8"/>
    <x v="10"/>
    <d v="2014-09-26T16:04:52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d v="2014-08-11T15:45:08"/>
    <x v="3"/>
    <n v="8"/>
    <x v="10"/>
    <d v="2014-08-25T15:45:08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d v="2010-12-19T16:17:07"/>
    <x v="7"/>
    <n v="12"/>
    <x v="11"/>
    <d v="2011-02-17T16:17:07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d v="2013-07-22T17:20:31"/>
    <x v="4"/>
    <n v="7"/>
    <x v="3"/>
    <d v="2013-08-18T10:00:00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d v="2014-05-22T11:00:09"/>
    <x v="3"/>
    <n v="5"/>
    <x v="5"/>
    <d v="2014-06-21T11:00:0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d v="2014-06-16T09:31:15"/>
    <x v="3"/>
    <n v="6"/>
    <x v="0"/>
    <d v="2014-07-16T09:31:1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d v="2013-04-11T11:51:11"/>
    <x v="4"/>
    <n v="4"/>
    <x v="6"/>
    <d v="2013-05-06T11:51:1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d v="2014-05-21T04:54:09"/>
    <x v="3"/>
    <n v="5"/>
    <x v="5"/>
    <d v="2014-06-20T04:54:09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d v="2014-05-20T02:26:27"/>
    <x v="3"/>
    <n v="5"/>
    <x v="5"/>
    <d v="2014-06-15T11:00:00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d v="2011-12-06T17:47:01"/>
    <x v="6"/>
    <n v="12"/>
    <x v="11"/>
    <d v="2012-01-31T12:00:00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d v="2013-08-05T14:04:29"/>
    <x v="4"/>
    <n v="8"/>
    <x v="10"/>
    <d v="2013-08-23T14:04:29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d v="2014-06-01T18:50:31"/>
    <x v="3"/>
    <n v="6"/>
    <x v="0"/>
    <d v="2014-07-01T18:50:3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d v="2014-07-09T18:27:21"/>
    <x v="3"/>
    <n v="7"/>
    <x v="3"/>
    <d v="2014-07-16T18:27:2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d v="2014-08-17T17:10:38"/>
    <x v="3"/>
    <n v="8"/>
    <x v="10"/>
    <d v="2014-09-16T16:00:00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d v="2014-07-15T10:59:33"/>
    <x v="3"/>
    <n v="7"/>
    <x v="3"/>
    <d v="2014-08-04T10:59:33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d v="2015-05-20T04:58:22"/>
    <x v="0"/>
    <n v="5"/>
    <x v="5"/>
    <d v="2015-06-10T04:58:22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d v="2015-04-24T03:18:52"/>
    <x v="0"/>
    <n v="4"/>
    <x v="6"/>
    <d v="2015-05-24T03:18:52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d v="2016-11-08T22:37:55"/>
    <x v="2"/>
    <n v="11"/>
    <x v="4"/>
    <d v="2016-12-08T23:37:55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d v="2016-06-17T13:07:49"/>
    <x v="2"/>
    <n v="6"/>
    <x v="0"/>
    <d v="2016-08-16T13:07:49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d v="2015-01-14T17:34:19"/>
    <x v="0"/>
    <n v="1"/>
    <x v="1"/>
    <d v="2015-02-28T17:00:0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d v="2015-01-06T18:14:16"/>
    <x v="0"/>
    <n v="1"/>
    <x v="1"/>
    <d v="2015-02-20T18:14:16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d v="2015-06-26T20:29:58"/>
    <x v="0"/>
    <n v="6"/>
    <x v="0"/>
    <d v="2015-07-26T20:29:58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d v="2015-01-13T09:15:42"/>
    <x v="0"/>
    <n v="1"/>
    <x v="1"/>
    <d v="2015-02-12T09:15:42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d v="2015-06-02T09:21:15"/>
    <x v="0"/>
    <n v="6"/>
    <x v="0"/>
    <d v="2015-08-01T09:00:0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d v="2015-01-05T06:50:18"/>
    <x v="0"/>
    <n v="1"/>
    <x v="1"/>
    <d v="2015-02-04T06:50:18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d v="2015-01-09T05:11:17"/>
    <x v="0"/>
    <n v="1"/>
    <x v="1"/>
    <d v="2015-02-16T05:11:17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d v="2014-08-07T13:16:58"/>
    <x v="3"/>
    <n v="8"/>
    <x v="10"/>
    <d v="2014-09-06T16:00:0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d v="2016-03-31T02:41:41"/>
    <x v="2"/>
    <n v="3"/>
    <x v="7"/>
    <d v="2016-04-30T00:34:0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d v="2014-08-10T13:24:37"/>
    <x v="3"/>
    <n v="8"/>
    <x v="10"/>
    <d v="2014-08-31T13:24:37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d v="2015-10-16T15:29:06"/>
    <x v="0"/>
    <n v="10"/>
    <x v="9"/>
    <d v="2015-12-14T00:59:0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d v="2015-08-26T18:43:42"/>
    <x v="0"/>
    <n v="8"/>
    <x v="10"/>
    <d v="2015-09-25T18:43:42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d v="2015-06-17T11:27:59"/>
    <x v="0"/>
    <n v="6"/>
    <x v="0"/>
    <d v="2015-07-17T11:14:0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d v="2015-04-01T03:59:32"/>
    <x v="0"/>
    <n v="4"/>
    <x v="6"/>
    <d v="2015-05-01T03:59:3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d v="2015-08-20T01:37:31"/>
    <x v="0"/>
    <n v="8"/>
    <x v="10"/>
    <d v="2015-09-19T01:37:31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d v="2015-02-22T01:40:07"/>
    <x v="0"/>
    <n v="2"/>
    <x v="2"/>
    <d v="2015-04-23T00:40:07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d v="2014-07-07T09:31:17"/>
    <x v="3"/>
    <n v="7"/>
    <x v="3"/>
    <d v="2014-07-28T09:31:17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d v="2014-05-19T10:17:38"/>
    <x v="3"/>
    <n v="5"/>
    <x v="5"/>
    <d v="2014-06-20T18:00:00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d v="2012-04-14T17:28:39"/>
    <x v="5"/>
    <n v="4"/>
    <x v="6"/>
    <d v="2012-05-31T22:59:00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d v="2014-07-14T09:04:40"/>
    <x v="3"/>
    <n v="7"/>
    <x v="3"/>
    <d v="2014-08-14T21:00:00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d v="2014-07-09T14:05:51"/>
    <x v="3"/>
    <n v="7"/>
    <x v="3"/>
    <d v="2014-08-08T14:05:5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d v="2015-06-16T13:19:19"/>
    <x v="0"/>
    <n v="6"/>
    <x v="0"/>
    <d v="2015-07-26T13:19:19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d v="2015-11-29T14:01:13"/>
    <x v="0"/>
    <n v="11"/>
    <x v="4"/>
    <d v="2016-01-05T18:55:00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d v="2015-08-03T10:57:51"/>
    <x v="0"/>
    <n v="8"/>
    <x v="10"/>
    <d v="2015-09-09T22:59:00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d v="2015-06-10T06:06:11"/>
    <x v="0"/>
    <n v="6"/>
    <x v="0"/>
    <d v="2015-07-11T09:30:00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d v="2016-10-05T08:06:24"/>
    <x v="2"/>
    <n v="10"/>
    <x v="9"/>
    <d v="2016-11-04T08:06:24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d v="2014-11-27T19:03:06"/>
    <x v="3"/>
    <n v="11"/>
    <x v="4"/>
    <d v="2014-12-30T19:00:00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d v="2015-02-15T18:35:47"/>
    <x v="0"/>
    <n v="2"/>
    <x v="2"/>
    <d v="2015-03-22T17:35:47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d v="2017-02-06T15:00:04"/>
    <x v="1"/>
    <n v="2"/>
    <x v="2"/>
    <d v="2017-03-12T16:00:00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d v="2015-05-31T11:43:23"/>
    <x v="0"/>
    <n v="5"/>
    <x v="5"/>
    <d v="2015-07-05T11:43:23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d v="2015-09-23T08:58:17"/>
    <x v="0"/>
    <n v="9"/>
    <x v="8"/>
    <d v="2015-10-24T16:29:00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d v="2015-07-21T15:02:56"/>
    <x v="0"/>
    <n v="7"/>
    <x v="3"/>
    <d v="2015-08-20T15:02:5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d v="2016-11-23T15:25:13"/>
    <x v="2"/>
    <n v="11"/>
    <x v="4"/>
    <d v="2017-01-10T00:00:00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d v="2016-05-13T08:25:38"/>
    <x v="2"/>
    <n v="5"/>
    <x v="5"/>
    <d v="2016-06-03T16:00:00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d v="2015-09-30T09:00:12"/>
    <x v="0"/>
    <n v="9"/>
    <x v="8"/>
    <d v="2015-10-30T09:00:12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d v="2016-12-18T16:10:36"/>
    <x v="2"/>
    <n v="12"/>
    <x v="11"/>
    <d v="2017-01-17T16:10:36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d v="2015-11-15T12:01:24"/>
    <x v="0"/>
    <n v="11"/>
    <x v="4"/>
    <d v="2015-12-16T23:59:00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d v="2014-10-21T01:59:58"/>
    <x v="3"/>
    <n v="10"/>
    <x v="9"/>
    <d v="2014-11-20T02:59:58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d v="2014-09-15T23:02:06"/>
    <x v="3"/>
    <n v="9"/>
    <x v="8"/>
    <d v="2014-09-30T22:59:00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d v="2016-03-17T17:39:07"/>
    <x v="2"/>
    <n v="3"/>
    <x v="7"/>
    <d v="2016-04-16T17:39:07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d v="2016-04-03T14:31:57"/>
    <x v="2"/>
    <n v="4"/>
    <x v="6"/>
    <d v="2016-05-03T22:59:00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d v="2017-01-31T14:19:15"/>
    <x v="1"/>
    <n v="1"/>
    <x v="1"/>
    <d v="2017-03-02T14:19:15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d v="2016-12-30T13:56:48"/>
    <x v="2"/>
    <n v="12"/>
    <x v="11"/>
    <d v="2017-02-01T18:31:00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d v="2016-06-01T03:20:51"/>
    <x v="2"/>
    <n v="6"/>
    <x v="0"/>
    <d v="2016-07-01T03:20:5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d v="2016-11-28T17:00:33"/>
    <x v="2"/>
    <n v="11"/>
    <x v="4"/>
    <d v="2016-12-28T17:00:33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d v="2015-09-05T06:23:04"/>
    <x v="0"/>
    <n v="9"/>
    <x v="8"/>
    <d v="2015-09-28T22:59:00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d v="2015-06-01T07:14:58"/>
    <x v="0"/>
    <n v="6"/>
    <x v="0"/>
    <d v="2015-07-01T07:14:58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d v="2015-09-30T21:08:13"/>
    <x v="0"/>
    <n v="9"/>
    <x v="8"/>
    <d v="2015-10-25T18:59:00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d v="2017-01-19T11:39:08"/>
    <x v="1"/>
    <n v="1"/>
    <x v="1"/>
    <d v="2017-02-16T18:00:00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d v="2014-09-11T02:47:50"/>
    <x v="3"/>
    <n v="9"/>
    <x v="8"/>
    <d v="2014-10-14T01:59:00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d v="2014-08-20T13:08:12"/>
    <x v="3"/>
    <n v="8"/>
    <x v="10"/>
    <d v="2014-09-19T13:08:1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d v="2015-09-14T21:19:22"/>
    <x v="0"/>
    <n v="9"/>
    <x v="8"/>
    <d v="2015-10-08T19:00:00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d v="2016-11-01T11:39:42"/>
    <x v="2"/>
    <n v="11"/>
    <x v="4"/>
    <d v="2016-12-01T12:39:42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d v="2015-05-11T09:24:18"/>
    <x v="0"/>
    <n v="5"/>
    <x v="5"/>
    <d v="2015-06-11T21:00:00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d v="2015-08-14T06:20:00"/>
    <x v="0"/>
    <n v="8"/>
    <x v="10"/>
    <d v="2015-09-11T22:59:00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d v="2015-06-12T05:25:12"/>
    <x v="0"/>
    <n v="6"/>
    <x v="0"/>
    <d v="2015-07-12T05:25:12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d v="2015-03-05T16:19:17"/>
    <x v="0"/>
    <n v="3"/>
    <x v="7"/>
    <d v="2015-04-04T15:19:17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d v="2015-05-21T12:55:14"/>
    <x v="0"/>
    <n v="5"/>
    <x v="5"/>
    <d v="2015-06-20T12:55:1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d v="2014-10-06T12:48:44"/>
    <x v="3"/>
    <n v="10"/>
    <x v="9"/>
    <d v="2014-11-05T13:48:44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d v="2015-05-22T12:32:46"/>
    <x v="0"/>
    <n v="5"/>
    <x v="5"/>
    <d v="2015-06-21T12:32:46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d v="2016-08-08T06:20:40"/>
    <x v="2"/>
    <n v="8"/>
    <x v="10"/>
    <d v="2016-09-07T06:20:40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d v="2016-08-20T08:50:28"/>
    <x v="2"/>
    <n v="8"/>
    <x v="10"/>
    <d v="2016-09-07T22:45:00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d v="2015-02-23T21:03:29"/>
    <x v="0"/>
    <n v="2"/>
    <x v="2"/>
    <d v="2015-03-25T20:03:29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d v="2014-09-07T13:26:15"/>
    <x v="3"/>
    <n v="9"/>
    <x v="8"/>
    <d v="2014-10-07T13:26:1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d v="2015-05-20T08:46:17"/>
    <x v="0"/>
    <n v="5"/>
    <x v="5"/>
    <d v="2015-06-10T22:59:00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d v="2017-01-23T08:25:52"/>
    <x v="1"/>
    <n v="1"/>
    <x v="1"/>
    <d v="2017-02-22T08:25:52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d v="2014-12-09T16:17:41"/>
    <x v="3"/>
    <n v="12"/>
    <x v="11"/>
    <d v="2015-01-08T16:17:4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d v="2016-09-01T13:15:45"/>
    <x v="2"/>
    <n v="9"/>
    <x v="8"/>
    <d v="2016-09-30T22:59:00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d v="2015-10-26T11:08:38"/>
    <x v="0"/>
    <n v="10"/>
    <x v="9"/>
    <d v="2015-11-30T12:08:38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d v="2015-06-16T12:24:36"/>
    <x v="0"/>
    <n v="6"/>
    <x v="0"/>
    <d v="2015-07-16T12:24:36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d v="2014-11-21T02:34:22"/>
    <x v="3"/>
    <n v="11"/>
    <x v="4"/>
    <d v="2014-12-21T23:00:00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d v="2015-10-07T07:23:08"/>
    <x v="0"/>
    <n v="10"/>
    <x v="9"/>
    <d v="2015-10-30T16:00:00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d v="2015-01-12T14:12:18"/>
    <x v="0"/>
    <n v="1"/>
    <x v="1"/>
    <d v="2015-01-28T17:00:00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d v="2015-11-03T12:05:15"/>
    <x v="0"/>
    <n v="11"/>
    <x v="4"/>
    <d v="2015-12-03T12:00:00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d v="2015-05-12T07:52:02"/>
    <x v="0"/>
    <n v="5"/>
    <x v="5"/>
    <d v="2015-06-12T16:00:00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d v="2015-06-17T13:11:00"/>
    <x v="0"/>
    <n v="6"/>
    <x v="0"/>
    <d v="2015-07-17T13:11:00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d v="2016-08-08T16:42:08"/>
    <x v="2"/>
    <n v="8"/>
    <x v="10"/>
    <d v="2016-08-24T16:42:0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d v="2015-05-13T04:29:57"/>
    <x v="0"/>
    <n v="5"/>
    <x v="5"/>
    <d v="2015-06-16T06:00:00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d v="2015-06-12T07:47:45"/>
    <x v="0"/>
    <n v="6"/>
    <x v="0"/>
    <d v="2015-07-12T07:47:45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d v="2014-10-03T05:29:35"/>
    <x v="3"/>
    <n v="10"/>
    <x v="9"/>
    <d v="2014-11-02T06:29:35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d v="2015-10-07T07:00:09"/>
    <x v="0"/>
    <n v="10"/>
    <x v="9"/>
    <d v="2015-11-06T08:00:09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d v="2016-08-29T14:14:02"/>
    <x v="2"/>
    <n v="8"/>
    <x v="10"/>
    <d v="2016-09-14T14:00:00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d v="2016-01-31T11:54:32"/>
    <x v="2"/>
    <n v="1"/>
    <x v="1"/>
    <d v="2016-03-15T16:00:00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d v="2015-01-13T16:07:51"/>
    <x v="0"/>
    <n v="1"/>
    <x v="1"/>
    <d v="2015-02-08T23:30:00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d v="2016-02-26T17:47:59"/>
    <x v="2"/>
    <n v="2"/>
    <x v="2"/>
    <d v="2016-03-31T22:59:00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d v="2014-10-19T11:23:26"/>
    <x v="3"/>
    <n v="10"/>
    <x v="9"/>
    <d v="2014-11-18T12:23:26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d v="2015-04-30T15:21:43"/>
    <x v="0"/>
    <n v="4"/>
    <x v="6"/>
    <d v="2015-05-30T15:21:43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d v="2016-03-01T21:27:39"/>
    <x v="2"/>
    <n v="3"/>
    <x v="7"/>
    <d v="2016-03-31T20:27:39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d v="2015-04-27T13:09:58"/>
    <x v="0"/>
    <n v="4"/>
    <x v="6"/>
    <d v="2015-06-01T00:00:00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d v="2015-08-02T19:28:25"/>
    <x v="0"/>
    <n v="8"/>
    <x v="10"/>
    <d v="2015-09-01T19:28:25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d v="2016-03-15T23:39:48"/>
    <x v="2"/>
    <n v="3"/>
    <x v="7"/>
    <d v="2016-04-28T23:39:48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d v="2016-01-10T12:51:38"/>
    <x v="2"/>
    <n v="1"/>
    <x v="1"/>
    <d v="2016-02-10T16:00:00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d v="2016-01-11T16:14:13"/>
    <x v="2"/>
    <n v="1"/>
    <x v="1"/>
    <d v="2016-01-29T00:59:00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d v="2017-01-27T17:37:06"/>
    <x v="1"/>
    <n v="1"/>
    <x v="1"/>
    <d v="2017-02-28T00:00:00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d v="2016-07-16T15:09:42"/>
    <x v="2"/>
    <n v="7"/>
    <x v="3"/>
    <d v="2016-08-15T15:09:42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d v="2015-11-03T13:00:28"/>
    <x v="0"/>
    <n v="11"/>
    <x v="4"/>
    <d v="2015-11-28T13:00:28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d v="2016-05-15T13:35:15"/>
    <x v="2"/>
    <n v="5"/>
    <x v="5"/>
    <d v="2016-06-20T18:00:00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d v="2017-01-23T03:50:02"/>
    <x v="1"/>
    <n v="1"/>
    <x v="1"/>
    <d v="2017-02-20T03:50: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d v="2017-02-09T07:21:31"/>
    <x v="1"/>
    <n v="2"/>
    <x v="2"/>
    <d v="2017-03-11T07:21:3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d v="2015-08-16T11:51:40"/>
    <x v="0"/>
    <n v="8"/>
    <x v="10"/>
    <d v="2015-09-16T22:59:00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d v="2015-10-05T13:29:08"/>
    <x v="0"/>
    <n v="10"/>
    <x v="9"/>
    <d v="2015-12-04T14:29:08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d v="2017-02-02T05:12:32"/>
    <x v="1"/>
    <n v="2"/>
    <x v="2"/>
    <d v="2017-03-04T05:12:32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d v="2015-05-17T07:59:14"/>
    <x v="0"/>
    <n v="5"/>
    <x v="5"/>
    <d v="2015-06-16T07:59:14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d v="2016-08-27T05:37:09"/>
    <x v="2"/>
    <n v="8"/>
    <x v="10"/>
    <d v="2016-09-26T05:37:09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d v="2015-11-01T13:09:32"/>
    <x v="0"/>
    <n v="11"/>
    <x v="4"/>
    <d v="2015-11-22T17:00:00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d v="2015-07-08T13:30:56"/>
    <x v="0"/>
    <n v="7"/>
    <x v="3"/>
    <d v="2015-07-27T17:59:00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d v="2015-08-23T17:59:28"/>
    <x v="0"/>
    <n v="8"/>
    <x v="10"/>
    <d v="2015-09-12T19:00:00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d v="2015-09-14T17:01:03"/>
    <x v="0"/>
    <n v="9"/>
    <x v="8"/>
    <d v="2015-10-14T17:01:03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d v="2015-04-08T12:51:02"/>
    <x v="0"/>
    <n v="4"/>
    <x v="6"/>
    <d v="2015-04-29T12:51:02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d v="2016-06-17T12:39:36"/>
    <x v="2"/>
    <n v="6"/>
    <x v="0"/>
    <d v="2016-08-01T01:59:00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d v="2016-11-07T03:26:16"/>
    <x v="2"/>
    <n v="11"/>
    <x v="4"/>
    <d v="2016-12-07T03:26:16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d v="2015-02-21T10:38:04"/>
    <x v="0"/>
    <n v="2"/>
    <x v="2"/>
    <d v="2015-03-28T09:38:04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d v="2016-11-22T09:59:12"/>
    <x v="2"/>
    <n v="11"/>
    <x v="4"/>
    <d v="2016-12-22T09:59:12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d v="2015-07-01T15:32:28"/>
    <x v="0"/>
    <n v="7"/>
    <x v="3"/>
    <d v="2015-07-31T15:32:28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d v="2016-05-03T00:15:42"/>
    <x v="2"/>
    <n v="5"/>
    <x v="5"/>
    <d v="2016-06-09T22:00:00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d v="2016-04-14T20:22:19"/>
    <x v="2"/>
    <n v="4"/>
    <x v="6"/>
    <d v="2016-05-14T20:22:1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d v="2016-03-23T16:02:45"/>
    <x v="2"/>
    <n v="3"/>
    <x v="7"/>
    <d v="2016-04-13T16:02:45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d v="2016-09-15T10:36:18"/>
    <x v="2"/>
    <n v="9"/>
    <x v="8"/>
    <d v="2016-10-16T10:36:18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d v="2015-09-06T17:17:05"/>
    <x v="0"/>
    <n v="9"/>
    <x v="8"/>
    <d v="2015-10-06T17:17:05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d v="2015-09-17T02:00:10"/>
    <x v="0"/>
    <n v="9"/>
    <x v="8"/>
    <d v="2015-10-17T02:00:10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d v="2016-10-21T14:25:46"/>
    <x v="2"/>
    <n v="10"/>
    <x v="9"/>
    <d v="2016-11-11T17:00:00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d v="2016-01-13T00:51:57"/>
    <x v="2"/>
    <n v="1"/>
    <x v="1"/>
    <d v="2016-01-26T20:00:00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d v="2015-04-11T01:25:11"/>
    <x v="0"/>
    <n v="4"/>
    <x v="6"/>
    <d v="2015-05-08T15:05:00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d v="2016-04-06T02:17:21"/>
    <x v="2"/>
    <n v="4"/>
    <x v="6"/>
    <d v="2016-05-06T02:17:2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d v="2014-07-06T15:54:35"/>
    <x v="3"/>
    <n v="7"/>
    <x v="3"/>
    <d v="2014-08-08T08:54:00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d v="2016-05-08T19:57:04"/>
    <x v="2"/>
    <n v="5"/>
    <x v="5"/>
    <d v="2016-06-07T19:57:04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d v="2016-03-02T02:14:53"/>
    <x v="2"/>
    <n v="3"/>
    <x v="7"/>
    <d v="2016-04-10T21:30:00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d v="2014-12-17T09:03:06"/>
    <x v="3"/>
    <n v="12"/>
    <x v="11"/>
    <d v="2015-01-31T09:03:06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d v="2016-05-22T20:05:57"/>
    <x v="2"/>
    <n v="5"/>
    <x v="5"/>
    <d v="2016-06-21T20:05:57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d v="2014-10-01T21:24:25"/>
    <x v="3"/>
    <n v="10"/>
    <x v="9"/>
    <d v="2014-10-15T22:59:00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d v="2016-05-30T19:14:56"/>
    <x v="2"/>
    <n v="5"/>
    <x v="5"/>
    <d v="2016-06-21T22:55:00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d v="2016-08-26T03:46:48"/>
    <x v="2"/>
    <n v="8"/>
    <x v="10"/>
    <d v="2016-09-25T03:46:48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d v="2016-05-22T08:59:50"/>
    <x v="2"/>
    <n v="5"/>
    <x v="5"/>
    <d v="2016-06-05T08:59:50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d v="2015-03-01T13:51:17"/>
    <x v="0"/>
    <n v="3"/>
    <x v="7"/>
    <d v="2015-04-05T12:51:17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d v="2015-02-06T12:08:25"/>
    <x v="0"/>
    <n v="2"/>
    <x v="2"/>
    <d v="2015-03-08T11:08:2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d v="2016-04-08T03:59:26"/>
    <x v="2"/>
    <n v="4"/>
    <x v="6"/>
    <d v="2016-05-08T03:59:26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d v="2014-07-02T08:48:03"/>
    <x v="3"/>
    <n v="7"/>
    <x v="3"/>
    <d v="2014-07-04T20:00:00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d v="2014-07-17T02:45:08"/>
    <x v="3"/>
    <n v="7"/>
    <x v="3"/>
    <d v="2014-07-27T18:00:00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d v="2015-03-02T16:17:48"/>
    <x v="0"/>
    <n v="3"/>
    <x v="7"/>
    <d v="2015-04-01T15:17:48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d v="2015-09-01T11:44:46"/>
    <x v="0"/>
    <n v="9"/>
    <x v="8"/>
    <d v="2015-10-06T11:44:46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d v="2014-06-19T15:38:50"/>
    <x v="3"/>
    <n v="6"/>
    <x v="0"/>
    <d v="2014-07-19T15:38:5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d v="2015-05-24T11:14:40"/>
    <x v="0"/>
    <n v="5"/>
    <x v="5"/>
    <d v="2015-06-15T11:14:40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d v="2015-06-30T07:30:22"/>
    <x v="0"/>
    <n v="6"/>
    <x v="0"/>
    <d v="2015-07-30T07:30:22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d v="2014-07-07T11:10:46"/>
    <x v="3"/>
    <n v="7"/>
    <x v="3"/>
    <d v="2014-08-03T18:00:00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d v="2016-03-08T04:34:06"/>
    <x v="2"/>
    <n v="3"/>
    <x v="7"/>
    <d v="2016-04-05T03:34:06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d v="2014-09-19T01:46:07"/>
    <x v="3"/>
    <n v="9"/>
    <x v="8"/>
    <d v="2014-10-10T16:00:00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d v="2017-02-03T08:48:00"/>
    <x v="1"/>
    <n v="2"/>
    <x v="2"/>
    <d v="2017-02-24T08:48:00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d v="2016-06-28T10:58:38"/>
    <x v="2"/>
    <n v="6"/>
    <x v="0"/>
    <d v="2016-07-28T10:58:38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d v="2016-11-11T18:22:34"/>
    <x v="2"/>
    <n v="11"/>
    <x v="4"/>
    <d v="2016-12-06T18:22:34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d v="2016-05-20T14:10:21"/>
    <x v="2"/>
    <n v="5"/>
    <x v="5"/>
    <d v="2016-06-12T12:00: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d v="2015-02-27T02:06:50"/>
    <x v="0"/>
    <n v="2"/>
    <x v="2"/>
    <d v="2015-03-31T23:59:00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d v="2016-03-23T16:59:44"/>
    <x v="2"/>
    <n v="3"/>
    <x v="7"/>
    <d v="2016-04-13T08:18:00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d v="2014-07-30T23:48:13"/>
    <x v="3"/>
    <n v="7"/>
    <x v="3"/>
    <d v="2014-08-29T23:48:13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d v="2015-02-17T21:32:48"/>
    <x v="0"/>
    <n v="2"/>
    <x v="2"/>
    <d v="2015-04-17T19:37:0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d v="2015-02-18T19:35:10"/>
    <x v="0"/>
    <n v="2"/>
    <x v="2"/>
    <d v="2015-02-25T19:35:10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d v="2016-04-24T08:14:14"/>
    <x v="2"/>
    <n v="4"/>
    <x v="6"/>
    <d v="2016-05-08T16:00:00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d v="2016-04-06T08:24:40"/>
    <x v="2"/>
    <n v="4"/>
    <x v="6"/>
    <d v="2016-04-29T22:59:00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d v="2016-05-22T21:39:32"/>
    <x v="2"/>
    <n v="5"/>
    <x v="5"/>
    <d v="2016-06-13T12:00:00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d v="2015-10-25T11:50:11"/>
    <x v="0"/>
    <n v="10"/>
    <x v="9"/>
    <d v="2015-11-29T18:00:00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d v="2014-06-16T04:29:25"/>
    <x v="3"/>
    <n v="6"/>
    <x v="0"/>
    <d v="2014-07-23T06:00:00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d v="2016-05-05T18:49:38"/>
    <x v="2"/>
    <n v="5"/>
    <x v="5"/>
    <d v="2016-07-01T18:00:00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d v="2016-04-19T05:22:30"/>
    <x v="2"/>
    <n v="4"/>
    <x v="6"/>
    <d v="2016-05-02T18:00:00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d v="2015-09-23T12:26:46"/>
    <x v="0"/>
    <n v="9"/>
    <x v="8"/>
    <d v="2015-10-28T23:01:00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d v="2016-04-29T09:52:07"/>
    <x v="2"/>
    <n v="4"/>
    <x v="6"/>
    <d v="2016-05-10T06:17:00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d v="2016-06-15T14:34:32"/>
    <x v="2"/>
    <n v="6"/>
    <x v="0"/>
    <d v="2016-07-15T14:34:32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d v="2014-07-02T05:01:50"/>
    <x v="3"/>
    <n v="7"/>
    <x v="3"/>
    <d v="2014-08-01T05:01:50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d v="2014-10-20T02:27:59"/>
    <x v="3"/>
    <n v="10"/>
    <x v="9"/>
    <d v="2014-11-19T03:27:59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d v="2017-01-10T20:22:14"/>
    <x v="1"/>
    <n v="1"/>
    <x v="1"/>
    <d v="2017-02-24T20:22:14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d v="2016-11-22T20:59:03"/>
    <x v="2"/>
    <n v="11"/>
    <x v="4"/>
    <d v="2016-12-14T10:59:00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d v="2014-08-14T19:36:30"/>
    <x v="3"/>
    <n v="8"/>
    <x v="10"/>
    <d v="2014-09-01T10:59:00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d v="2015-02-20T21:11:57"/>
    <x v="0"/>
    <n v="2"/>
    <x v="2"/>
    <d v="2015-03-06T23:55:00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d v="2014-07-31T13:30:45"/>
    <x v="3"/>
    <n v="7"/>
    <x v="3"/>
    <d v="2014-08-19T11:00:00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d v="2016-02-22T18:27:29"/>
    <x v="2"/>
    <n v="2"/>
    <x v="2"/>
    <d v="2016-03-15T16:00:00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d v="2015-11-12T21:26:32"/>
    <x v="0"/>
    <n v="11"/>
    <x v="4"/>
    <d v="2015-12-12T21:26:32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d v="2015-04-12T20:37:17"/>
    <x v="0"/>
    <n v="4"/>
    <x v="6"/>
    <d v="2015-05-12T20:37:17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d v="2015-07-07T17:24:54"/>
    <x v="0"/>
    <n v="7"/>
    <x v="3"/>
    <d v="2015-08-01T17:24:54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d v="2014-11-25T23:47:39"/>
    <x v="3"/>
    <n v="11"/>
    <x v="4"/>
    <d v="2015-01-01T00:00:00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d v="2016-11-15T19:59:40"/>
    <x v="2"/>
    <n v="11"/>
    <x v="4"/>
    <d v="2017-01-14T19:59:40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d v="2016-11-16T03:01:25"/>
    <x v="2"/>
    <n v="11"/>
    <x v="4"/>
    <d v="2016-12-17T03:00:00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d v="2015-11-04T15:59:25"/>
    <x v="0"/>
    <n v="11"/>
    <x v="4"/>
    <d v="2015-12-02T15:59:2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d v="2014-08-04T08:09:16"/>
    <x v="3"/>
    <n v="8"/>
    <x v="10"/>
    <d v="2014-08-24T23:59:00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d v="2015-06-24T15:30:40"/>
    <x v="0"/>
    <n v="6"/>
    <x v="0"/>
    <d v="2015-07-18T11:00:00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d v="2015-09-28T12:33:36"/>
    <x v="0"/>
    <n v="9"/>
    <x v="8"/>
    <d v="2015-10-28T12:33:3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d v="2014-05-06T09:39:33"/>
    <x v="3"/>
    <n v="5"/>
    <x v="5"/>
    <d v="2014-05-18T09:39:33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d v="2015-02-24T11:49:54"/>
    <x v="0"/>
    <n v="2"/>
    <x v="2"/>
    <d v="2015-04-25T10:49:54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d v="2015-02-18T12:34:59"/>
    <x v="0"/>
    <n v="2"/>
    <x v="2"/>
    <d v="2015-03-20T11:56:00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d v="2014-08-07T03:31:46"/>
    <x v="3"/>
    <n v="8"/>
    <x v="10"/>
    <d v="2014-08-31T08:08:00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d v="2015-08-09T07:20:00"/>
    <x v="0"/>
    <n v="8"/>
    <x v="10"/>
    <d v="2015-08-26T18:00:00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d v="2014-10-25T17:52:58"/>
    <x v="3"/>
    <n v="10"/>
    <x v="9"/>
    <d v="2014-11-29T18:52:58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d v="2015-02-08T23:26:23"/>
    <x v="0"/>
    <n v="2"/>
    <x v="2"/>
    <d v="2015-03-10T22:26:23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d v="2016-07-08T05:20:56"/>
    <x v="2"/>
    <n v="7"/>
    <x v="3"/>
    <d v="2016-08-01T17:59:00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d v="2016-06-03T13:47:00"/>
    <x v="2"/>
    <n v="6"/>
    <x v="0"/>
    <d v="2016-06-23T13:47:00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d v="2015-10-14T21:06:08"/>
    <x v="0"/>
    <n v="10"/>
    <x v="9"/>
    <d v="2015-11-20T22:00:00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d v="2014-11-10T15:49:12"/>
    <x v="3"/>
    <n v="11"/>
    <x v="4"/>
    <d v="2014-12-10T15:49:12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d v="2014-11-03T10:28:26"/>
    <x v="3"/>
    <n v="11"/>
    <x v="4"/>
    <d v="2014-12-03T10:28:26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d v="2014-11-04T13:18:08"/>
    <x v="3"/>
    <n v="11"/>
    <x v="4"/>
    <d v="2014-12-14T13:18:08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d v="2015-05-19T06:04:01"/>
    <x v="0"/>
    <n v="5"/>
    <x v="5"/>
    <d v="2015-06-18T06:04:0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d v="2016-05-04T08:31:22"/>
    <x v="2"/>
    <n v="5"/>
    <x v="5"/>
    <d v="2016-06-03T08:31:22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d v="2014-06-25T13:35:45"/>
    <x v="3"/>
    <n v="6"/>
    <x v="0"/>
    <d v="2014-07-10T13:35:45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d v="2014-07-10T08:05:48"/>
    <x v="3"/>
    <n v="7"/>
    <x v="3"/>
    <d v="2014-08-08T17:28:00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d v="2016-03-17T15:17:35"/>
    <x v="2"/>
    <n v="3"/>
    <x v="7"/>
    <d v="2016-05-06T15:17:35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d v="2014-10-11T17:07:10"/>
    <x v="3"/>
    <n v="10"/>
    <x v="9"/>
    <d v="2014-11-05T19:46:00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d v="2014-06-27T09:17:25"/>
    <x v="3"/>
    <n v="6"/>
    <x v="0"/>
    <d v="2014-07-27T09:17:2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d v="2015-05-16T12:05:44"/>
    <x v="0"/>
    <n v="5"/>
    <x v="5"/>
    <d v="2015-05-30T13:10:00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d v="2014-05-05T05:43:09"/>
    <x v="3"/>
    <n v="5"/>
    <x v="5"/>
    <d v="2014-05-31T22:59:00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d v="2016-01-09T06:28:49"/>
    <x v="2"/>
    <n v="1"/>
    <x v="1"/>
    <d v="2016-02-18T17:00:00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d v="2014-10-29T13:02:56"/>
    <x v="3"/>
    <n v="10"/>
    <x v="9"/>
    <d v="2014-11-21T12:00:00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d v="2015-01-22T17:05:25"/>
    <x v="0"/>
    <n v="1"/>
    <x v="1"/>
    <d v="2015-02-21T17:05:25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d v="2014-07-14T17:53:34"/>
    <x v="3"/>
    <n v="7"/>
    <x v="3"/>
    <d v="2014-08-28T17:53:34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d v="2015-07-08T12:22:26"/>
    <x v="0"/>
    <n v="7"/>
    <x v="3"/>
    <d v="2015-08-07T12:22:26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d v="2015-10-13T09:50:43"/>
    <x v="0"/>
    <n v="10"/>
    <x v="9"/>
    <d v="2015-11-11T21:31:00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d v="2015-05-26T06:05:24"/>
    <x v="0"/>
    <n v="5"/>
    <x v="5"/>
    <d v="2015-06-25T06:05:24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d v="2015-05-28T07:05:02"/>
    <x v="0"/>
    <n v="5"/>
    <x v="5"/>
    <d v="2015-06-17T07:05:0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d v="2016-02-09T19:24:46"/>
    <x v="2"/>
    <n v="2"/>
    <x v="2"/>
    <d v="2016-03-01T18:59:00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d v="2014-06-01T06:49:36"/>
    <x v="3"/>
    <n v="6"/>
    <x v="0"/>
    <d v="2014-07-16T06:49:36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d v="2014-06-06T05:08:09"/>
    <x v="3"/>
    <n v="6"/>
    <x v="0"/>
    <d v="2014-07-06T05:08:09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d v="2014-06-18T18:48:24"/>
    <x v="3"/>
    <n v="6"/>
    <x v="0"/>
    <d v="2014-07-18T18:48:24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d v="2016-06-23T14:32:38"/>
    <x v="2"/>
    <n v="6"/>
    <x v="0"/>
    <d v="2016-07-31T15:58:00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d v="2016-05-09T19:59:50"/>
    <x v="2"/>
    <n v="5"/>
    <x v="5"/>
    <d v="2016-06-06T02:00:00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d v="2015-09-17T19:32:52"/>
    <x v="0"/>
    <n v="9"/>
    <x v="8"/>
    <d v="2015-10-07T19:32:52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d v="2014-08-28T18:01:02"/>
    <x v="3"/>
    <n v="8"/>
    <x v="10"/>
    <d v="2014-09-27T18:01:02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d v="2015-02-18T12:35:38"/>
    <x v="0"/>
    <n v="2"/>
    <x v="2"/>
    <d v="2015-02-27T23:59:0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d v="2016-11-01T14:58:45"/>
    <x v="2"/>
    <n v="11"/>
    <x v="4"/>
    <d v="2016-12-01T02:59:00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d v="2016-04-06T22:27:36"/>
    <x v="2"/>
    <n v="4"/>
    <x v="6"/>
    <d v="2016-04-17T18:30: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d v="2015-03-26T04:54:05"/>
    <x v="0"/>
    <n v="3"/>
    <x v="7"/>
    <d v="2015-04-23T13:30:00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d v="2014-09-12T16:55:48"/>
    <x v="3"/>
    <n v="9"/>
    <x v="8"/>
    <d v="2014-10-25T19:43:00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d v="2014-04-23T15:01:47"/>
    <x v="3"/>
    <n v="4"/>
    <x v="6"/>
    <d v="2014-05-23T15:01:47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d v="2016-03-19T14:43:05"/>
    <x v="2"/>
    <n v="3"/>
    <x v="7"/>
    <d v="2016-04-06T16:30:00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d v="2016-02-04T21:10:02"/>
    <x v="2"/>
    <n v="2"/>
    <x v="2"/>
    <d v="2016-02-13T19:00:00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d v="2015-02-02T13:59:23"/>
    <x v="0"/>
    <n v="2"/>
    <x v="2"/>
    <d v="2015-03-04T13:59:23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d v="2015-11-15T08:29:36"/>
    <x v="0"/>
    <n v="11"/>
    <x v="4"/>
    <d v="2015-12-13T19:00:00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d v="2015-03-25T16:52:21"/>
    <x v="0"/>
    <n v="3"/>
    <x v="7"/>
    <d v="2015-04-24T16:52:2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d v="2015-01-14T11:14:44"/>
    <x v="0"/>
    <n v="1"/>
    <x v="1"/>
    <d v="2015-02-05T01:59:00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d v="2014-09-02T09:48:56"/>
    <x v="3"/>
    <n v="9"/>
    <x v="8"/>
    <d v="2014-10-04T09:48:56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d v="2014-09-01T20:21:43"/>
    <x v="3"/>
    <n v="9"/>
    <x v="8"/>
    <d v="2014-09-20T21:00:00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d v="2014-06-02T10:29:12"/>
    <x v="3"/>
    <n v="6"/>
    <x v="0"/>
    <d v="2014-07-02T10:29:12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d v="2015-02-03T12:17:27"/>
    <x v="0"/>
    <n v="2"/>
    <x v="2"/>
    <d v="2015-02-28T12:00:00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d v="2016-10-18T19:31:01"/>
    <x v="2"/>
    <n v="10"/>
    <x v="9"/>
    <d v="2016-11-01T19:31:0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d v="2014-06-30T17:41:41"/>
    <x v="3"/>
    <n v="6"/>
    <x v="0"/>
    <d v="2014-07-30T17:41:4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d v="2014-07-19T12:32:33"/>
    <x v="3"/>
    <n v="7"/>
    <x v="3"/>
    <d v="2014-08-18T12:32:33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d v="2016-01-11T08:56:54"/>
    <x v="2"/>
    <n v="1"/>
    <x v="1"/>
    <d v="2016-02-05T17:00:00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d v="2014-05-16T20:30:55"/>
    <x v="3"/>
    <n v="5"/>
    <x v="5"/>
    <d v="2014-06-16T22:00:00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d v="2014-06-10T04:07:49"/>
    <x v="3"/>
    <n v="6"/>
    <x v="0"/>
    <d v="2014-07-10T04:07:49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d v="2016-07-21T09:48:13"/>
    <x v="2"/>
    <n v="7"/>
    <x v="3"/>
    <d v="2016-08-06T22:00:00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d v="2014-07-31T07:59:53"/>
    <x v="3"/>
    <n v="7"/>
    <x v="3"/>
    <d v="2014-08-21T11:28:00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d v="2015-07-20T12:03:40"/>
    <x v="0"/>
    <n v="7"/>
    <x v="3"/>
    <d v="2015-08-19T12:03:40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d v="2015-04-06T17:16:07"/>
    <x v="0"/>
    <n v="4"/>
    <x v="6"/>
    <d v="2015-05-02T16:00:00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d v="2016-01-05T16:52:10"/>
    <x v="2"/>
    <n v="1"/>
    <x v="1"/>
    <d v="2016-01-18T23:59:00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d v="2014-06-18T21:57:08"/>
    <x v="3"/>
    <n v="6"/>
    <x v="0"/>
    <d v="2014-07-11T11:15:00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d v="2015-10-17T05:18:41"/>
    <x v="0"/>
    <n v="10"/>
    <x v="9"/>
    <d v="2015-11-13T15:17:00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d v="2015-04-30T15:11:12"/>
    <x v="0"/>
    <n v="4"/>
    <x v="6"/>
    <d v="2015-05-30T15:11:12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d v="2014-08-10T07:35:46"/>
    <x v="3"/>
    <n v="8"/>
    <x v="10"/>
    <d v="2014-09-09T07:35:46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d v="2016-05-31T01:59:46"/>
    <x v="2"/>
    <n v="5"/>
    <x v="5"/>
    <d v="2016-06-08T08:59:00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d v="2015-09-25T07:43:56"/>
    <x v="0"/>
    <n v="9"/>
    <x v="8"/>
    <d v="2015-10-23T07:43:56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d v="2015-01-12T14:58:45"/>
    <x v="0"/>
    <n v="1"/>
    <x v="1"/>
    <d v="2015-02-05T07:20:00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d v="2016-02-02T16:20:12"/>
    <x v="2"/>
    <n v="2"/>
    <x v="2"/>
    <d v="2016-03-18T15:20:12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d v="2014-11-16T21:51:29"/>
    <x v="3"/>
    <n v="11"/>
    <x v="4"/>
    <d v="2014-12-16T21:51:29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d v="2016-06-10T20:15:38"/>
    <x v="2"/>
    <n v="6"/>
    <x v="0"/>
    <d v="2016-07-08T23:00:00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d v="2015-02-01T11:54:31"/>
    <x v="0"/>
    <n v="2"/>
    <x v="2"/>
    <d v="2015-04-02T10:54:3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d v="2015-03-25T12:22:07"/>
    <x v="0"/>
    <n v="3"/>
    <x v="7"/>
    <d v="2015-04-21T12:22:07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d v="2014-06-30T10:20:26"/>
    <x v="3"/>
    <n v="6"/>
    <x v="0"/>
    <d v="2014-07-22T22:59:00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d v="2016-06-14T18:29:16"/>
    <x v="2"/>
    <n v="6"/>
    <x v="0"/>
    <d v="2016-08-13T18:29:16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d v="2014-07-01T11:45:59"/>
    <x v="3"/>
    <n v="7"/>
    <x v="3"/>
    <d v="2014-07-31T11:45:59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d v="2016-09-13T13:00:27"/>
    <x v="2"/>
    <n v="9"/>
    <x v="8"/>
    <d v="2016-10-13T13:00:27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d v="2014-06-30T23:56:07"/>
    <x v="3"/>
    <n v="6"/>
    <x v="0"/>
    <d v="2014-08-01T01:59:00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d v="2015-01-12T11:57:37"/>
    <x v="0"/>
    <n v="1"/>
    <x v="1"/>
    <d v="2015-02-12T00:59:00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d v="2015-01-06T23:51:43"/>
    <x v="0"/>
    <n v="1"/>
    <x v="1"/>
    <d v="2015-02-02T23:27:00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d v="2016-04-20T06:31:00"/>
    <x v="2"/>
    <n v="4"/>
    <x v="6"/>
    <d v="2016-05-20T06:31:00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d v="2014-08-01T07:39:12"/>
    <x v="3"/>
    <n v="8"/>
    <x v="10"/>
    <d v="2014-08-15T07:39:12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d v="2016-09-30T10:11:19"/>
    <x v="2"/>
    <n v="9"/>
    <x v="8"/>
    <d v="2016-10-28T22:00:00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d v="2015-06-24T16:33:48"/>
    <x v="0"/>
    <n v="6"/>
    <x v="0"/>
    <d v="2015-07-10T13:00:00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d v="2016-08-30T17:03:05"/>
    <x v="2"/>
    <n v="8"/>
    <x v="10"/>
    <d v="2016-10-10T22:59:00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d v="2016-07-23T22:07:17"/>
    <x v="2"/>
    <n v="7"/>
    <x v="3"/>
    <d v="2016-08-22T22:07:17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d v="2015-07-15T10:01:12"/>
    <x v="0"/>
    <n v="7"/>
    <x v="3"/>
    <d v="2015-08-09T11:00:00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d v="2016-02-19T19:27:30"/>
    <x v="2"/>
    <n v="2"/>
    <x v="2"/>
    <d v="2016-04-19T18:27:30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d v="2015-02-18T11:07:12"/>
    <x v="0"/>
    <n v="2"/>
    <x v="2"/>
    <d v="2015-03-20T10:07:12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d v="2016-08-23T13:22:09"/>
    <x v="2"/>
    <n v="8"/>
    <x v="10"/>
    <d v="2016-09-20T22:00:00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d v="2016-03-29T10:24:05"/>
    <x v="2"/>
    <n v="3"/>
    <x v="7"/>
    <d v="2016-04-28T10:24:05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d v="2016-06-07T19:31:42"/>
    <x v="2"/>
    <n v="6"/>
    <x v="0"/>
    <d v="2016-07-15T16:38:0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d v="2014-07-21T14:41:30"/>
    <x v="3"/>
    <n v="7"/>
    <x v="3"/>
    <d v="2014-08-31T15:00:00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d v="2014-10-15T23:05:31"/>
    <x v="3"/>
    <n v="10"/>
    <x v="9"/>
    <d v="2014-11-06T00:59:00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d v="2015-02-27T15:01:36"/>
    <x v="0"/>
    <n v="2"/>
    <x v="2"/>
    <d v="2015-03-20T15:27: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d v="2016-06-20T07:02:11"/>
    <x v="2"/>
    <n v="6"/>
    <x v="0"/>
    <d v="2016-07-20T07:02:1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d v="2014-10-06T16:08:24"/>
    <x v="3"/>
    <n v="10"/>
    <x v="9"/>
    <d v="2014-11-02T19:00:00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d v="2014-10-09T01:43:10"/>
    <x v="3"/>
    <n v="10"/>
    <x v="9"/>
    <d v="2014-10-26T22:00:00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d v="2015-05-04T12:40:43"/>
    <x v="0"/>
    <n v="5"/>
    <x v="5"/>
    <d v="2015-05-16T22:00:00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d v="2015-02-18T17:00:22"/>
    <x v="0"/>
    <n v="2"/>
    <x v="2"/>
    <d v="2015-03-16T16:00:00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d v="2014-05-22T15:31:20"/>
    <x v="3"/>
    <n v="5"/>
    <x v="5"/>
    <d v="2014-06-21T15:31:20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d v="2015-06-16T02:37:07"/>
    <x v="0"/>
    <n v="6"/>
    <x v="0"/>
    <d v="2015-07-10T16:00:00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d v="2014-12-16T00:56:28"/>
    <x v="3"/>
    <n v="12"/>
    <x v="11"/>
    <d v="2015-01-02T00:56:2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d v="2014-06-06T13:31:06"/>
    <x v="3"/>
    <n v="6"/>
    <x v="0"/>
    <d v="2014-07-06T13:31:06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d v="2014-06-03T11:03:01"/>
    <x v="3"/>
    <n v="6"/>
    <x v="0"/>
    <d v="2014-07-03T11:03:0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d v="2016-05-16T13:14:59"/>
    <x v="2"/>
    <n v="5"/>
    <x v="5"/>
    <d v="2016-06-15T13:14:59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d v="2016-01-03T11:38:00"/>
    <x v="2"/>
    <n v="1"/>
    <x v="1"/>
    <d v="2016-02-02T11:38:00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d v="2015-05-02T16:00:01"/>
    <x v="0"/>
    <n v="5"/>
    <x v="5"/>
    <d v="2015-06-03T01:59:00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d v="2015-05-25T17:34:12"/>
    <x v="0"/>
    <n v="5"/>
    <x v="5"/>
    <d v="2015-06-24T17:34:12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d v="2015-03-24T13:26:00"/>
    <x v="0"/>
    <n v="3"/>
    <x v="7"/>
    <d v="2015-04-17T11:00:00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d v="2014-04-24T10:15:31"/>
    <x v="3"/>
    <n v="4"/>
    <x v="6"/>
    <d v="2014-05-24T16:00:00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d v="2016-03-14T14:15:24"/>
    <x v="2"/>
    <n v="3"/>
    <x v="7"/>
    <d v="2016-04-13T14:15:24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d v="2015-04-27T00:59:44"/>
    <x v="0"/>
    <n v="4"/>
    <x v="6"/>
    <d v="2015-05-18T00:59:44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d v="2015-09-20T19:13:17"/>
    <x v="0"/>
    <n v="9"/>
    <x v="8"/>
    <d v="2015-10-25T19:13:17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d v="2014-07-28T15:47:16"/>
    <x v="3"/>
    <n v="7"/>
    <x v="3"/>
    <d v="2014-08-17T00:11: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d v="2016-11-15T00:09:35"/>
    <x v="2"/>
    <n v="11"/>
    <x v="4"/>
    <d v="2016-11-26T01:00: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d v="2014-10-03T13:18:29"/>
    <x v="3"/>
    <n v="10"/>
    <x v="9"/>
    <d v="2014-11-01T12:18:00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d v="2016-08-02T15:19:26"/>
    <x v="2"/>
    <n v="8"/>
    <x v="10"/>
    <d v="2016-09-11T15:19:26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d v="2016-05-21T12:48:24"/>
    <x v="2"/>
    <n v="5"/>
    <x v="5"/>
    <d v="2016-06-02T17:00:00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d v="2016-03-29T22:48:24"/>
    <x v="2"/>
    <n v="3"/>
    <x v="7"/>
    <d v="2016-05-28T16:44:00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d v="2015-05-07T19:52:05"/>
    <x v="0"/>
    <n v="5"/>
    <x v="5"/>
    <d v="2015-07-01T01:59:00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d v="2016-02-19T17:03:58"/>
    <x v="2"/>
    <n v="2"/>
    <x v="2"/>
    <d v="2016-03-06T23:59:00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d v="2015-08-17T13:19:55"/>
    <x v="0"/>
    <n v="8"/>
    <x v="10"/>
    <d v="2015-09-11T13:19:55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d v="2016-03-01T15:08:44"/>
    <x v="2"/>
    <n v="3"/>
    <x v="7"/>
    <d v="2016-03-15T22:59:00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d v="2016-06-24T06:28:48"/>
    <x v="2"/>
    <n v="6"/>
    <x v="0"/>
    <d v="2016-07-24T06:28:48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d v="2015-10-20T12:58:11"/>
    <x v="0"/>
    <n v="10"/>
    <x v="9"/>
    <d v="2015-11-19T13:58:1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d v="2014-05-01T17:27:25"/>
    <x v="3"/>
    <n v="5"/>
    <x v="5"/>
    <d v="2014-05-12T23:00:00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d v="2014-07-09T12:37:20"/>
    <x v="3"/>
    <n v="7"/>
    <x v="3"/>
    <d v="2014-08-23T12:37:20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d v="2016-05-01T17:08:57"/>
    <x v="2"/>
    <n v="5"/>
    <x v="5"/>
    <d v="2016-05-31T17:08:57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d v="2016-04-17T12:30:53"/>
    <x v="2"/>
    <n v="4"/>
    <x v="6"/>
    <d v="2016-05-10T16:00:0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d v="2014-11-07T15:37:46"/>
    <x v="3"/>
    <n v="11"/>
    <x v="4"/>
    <d v="2014-11-20T23:55:00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d v="2014-06-12T09:54:06"/>
    <x v="3"/>
    <n v="6"/>
    <x v="0"/>
    <d v="2014-07-02T09:54:0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d v="2014-10-15T15:58:15"/>
    <x v="3"/>
    <n v="10"/>
    <x v="9"/>
    <d v="2014-11-07T13:30:00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d v="2015-02-22T07:53:12"/>
    <x v="0"/>
    <n v="2"/>
    <x v="2"/>
    <d v="2015-04-23T06:53:12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d v="2014-05-21T21:18:32"/>
    <x v="3"/>
    <n v="5"/>
    <x v="5"/>
    <d v="2014-06-03T23:59:00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d v="2015-01-16T15:19:12"/>
    <x v="0"/>
    <n v="1"/>
    <x v="1"/>
    <d v="2015-02-01T23:59:00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d v="2015-05-01T13:32:51"/>
    <x v="0"/>
    <n v="5"/>
    <x v="5"/>
    <d v="2015-05-31T13:32:5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d v="2014-08-04T19:14:30"/>
    <x v="3"/>
    <n v="8"/>
    <x v="10"/>
    <d v="2014-09-07T22:00: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d v="2014-06-04T14:37:14"/>
    <x v="3"/>
    <n v="6"/>
    <x v="0"/>
    <d v="2014-07-04T06:00: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d v="2014-09-11T13:48:19"/>
    <x v="3"/>
    <n v="9"/>
    <x v="8"/>
    <d v="2014-10-02T09:21:00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d v="2015-02-02T09:22:30"/>
    <x v="0"/>
    <n v="2"/>
    <x v="2"/>
    <d v="2015-03-04T09:22:30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d v="2015-08-11T14:46:52"/>
    <x v="0"/>
    <n v="8"/>
    <x v="10"/>
    <d v="2015-09-06T08:47:00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d v="2014-08-30T03:40:20"/>
    <x v="3"/>
    <n v="8"/>
    <x v="10"/>
    <d v="2014-09-29T03:40:20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d v="2015-08-18T13:57:26"/>
    <x v="0"/>
    <n v="8"/>
    <x v="10"/>
    <d v="2015-09-15T05:06: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d v="2016-07-30T04:32:28"/>
    <x v="2"/>
    <n v="7"/>
    <x v="3"/>
    <d v="2016-09-25T18:00:00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d v="2014-08-29T13:19:33"/>
    <x v="3"/>
    <n v="8"/>
    <x v="10"/>
    <d v="2014-09-12T23:00:00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d v="2015-07-29T11:41:46"/>
    <x v="0"/>
    <n v="7"/>
    <x v="3"/>
    <d v="2015-08-09T11:00:00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d v="2016-03-31T03:02:51"/>
    <x v="2"/>
    <n v="3"/>
    <x v="7"/>
    <d v="2016-04-28T00:59:00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d v="2015-06-11T19:33:25"/>
    <x v="0"/>
    <n v="6"/>
    <x v="0"/>
    <d v="2015-07-10T22:59:00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d v="2016-12-29T07:01:58"/>
    <x v="2"/>
    <n v="12"/>
    <x v="11"/>
    <d v="2017-01-18T07:01:58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d v="2015-06-22T13:16:58"/>
    <x v="0"/>
    <n v="6"/>
    <x v="0"/>
    <d v="2015-07-12T20:00:00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d v="2016-03-13T09:57:37"/>
    <x v="2"/>
    <n v="3"/>
    <x v="7"/>
    <d v="2016-04-10T15:00: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d v="2016-05-31T10:42:14"/>
    <x v="2"/>
    <n v="5"/>
    <x v="5"/>
    <d v="2016-06-30T10:42:14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d v="2014-09-02T09:23:47"/>
    <x v="3"/>
    <n v="9"/>
    <x v="8"/>
    <d v="2014-09-17T22:59:00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d v="2015-10-12T13:16:07"/>
    <x v="0"/>
    <n v="10"/>
    <x v="9"/>
    <d v="2015-11-11T14:16:07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d v="2015-08-27T10:00:23"/>
    <x v="0"/>
    <n v="8"/>
    <x v="10"/>
    <d v="2015-10-01T10:00:23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d v="2015-09-01T10:21:50"/>
    <x v="0"/>
    <n v="9"/>
    <x v="8"/>
    <d v="2015-10-02T13:00:00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d v="2015-11-20T12:27:05"/>
    <x v="0"/>
    <n v="11"/>
    <x v="4"/>
    <d v="2015-12-20T06:59:00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d v="2014-10-11T03:30:16"/>
    <x v="3"/>
    <n v="10"/>
    <x v="9"/>
    <d v="2014-11-17T02:59:00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d v="2016-07-20T05:05:40"/>
    <x v="2"/>
    <n v="7"/>
    <x v="3"/>
    <d v="2016-08-17T05:05:40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d v="2016-08-18T13:08:42"/>
    <x v="2"/>
    <n v="8"/>
    <x v="10"/>
    <d v="2016-09-08T13:08:42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d v="2016-05-26T19:04:51"/>
    <x v="2"/>
    <n v="5"/>
    <x v="5"/>
    <d v="2016-06-25T19:04:5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d v="2015-08-06T12:31:15"/>
    <x v="0"/>
    <n v="8"/>
    <x v="10"/>
    <d v="2015-08-31T12:31:1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d v="2014-07-09T09:23:42"/>
    <x v="3"/>
    <n v="7"/>
    <x v="3"/>
    <d v="2014-09-07T09:23:42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d v="2015-05-26T13:07:39"/>
    <x v="0"/>
    <n v="5"/>
    <x v="5"/>
    <d v="2015-06-25T13:07:39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d v="2015-02-05T14:57:37"/>
    <x v="0"/>
    <n v="2"/>
    <x v="2"/>
    <d v="2015-03-07T14:57:37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d v="2015-03-12T14:22:39"/>
    <x v="0"/>
    <n v="3"/>
    <x v="7"/>
    <d v="2015-04-11T14:22:39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d v="2015-03-10T10:51:24"/>
    <x v="0"/>
    <n v="3"/>
    <x v="7"/>
    <d v="2015-03-31T22:59:00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d v="2016-04-19T20:53:21"/>
    <x v="2"/>
    <n v="4"/>
    <x v="6"/>
    <d v="2016-05-13T22:59:00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d v="2016-02-11T17:36:54"/>
    <x v="2"/>
    <n v="2"/>
    <x v="2"/>
    <d v="2016-03-04T20:00:00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d v="2015-08-07T04:27:53"/>
    <x v="0"/>
    <n v="8"/>
    <x v="10"/>
    <d v="2015-09-04T04:27:53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d v="2016-04-02T16:26:38"/>
    <x v="2"/>
    <n v="4"/>
    <x v="6"/>
    <d v="2016-05-02T16:26:3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d v="2014-04-24T07:22:50"/>
    <x v="3"/>
    <n v="4"/>
    <x v="6"/>
    <d v="2014-05-22T17:07:00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d v="2014-05-29T09:05:24"/>
    <x v="3"/>
    <n v="5"/>
    <x v="5"/>
    <d v="2014-06-28T09:05:24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d v="2015-07-10T19:41:20"/>
    <x v="0"/>
    <n v="7"/>
    <x v="3"/>
    <d v="2015-08-11T19:00:00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d v="2015-01-11T20:12:39"/>
    <x v="0"/>
    <n v="1"/>
    <x v="1"/>
    <d v="2015-02-11T12:00:00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d v="2016-10-18T05:36:34"/>
    <x v="2"/>
    <n v="10"/>
    <x v="9"/>
    <d v="2016-11-17T06:36:34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d v="2014-06-18T10:35:24"/>
    <x v="3"/>
    <n v="6"/>
    <x v="0"/>
    <d v="2014-08-17T10:35:24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d v="2014-04-01T01:38:31"/>
    <x v="3"/>
    <n v="4"/>
    <x v="6"/>
    <d v="2014-05-05T01:38:3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d v="2015-05-15T14:36:15"/>
    <x v="0"/>
    <n v="5"/>
    <x v="5"/>
    <d v="2015-06-26T16:00:00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d v="2015-07-08T21:18:28"/>
    <x v="0"/>
    <n v="7"/>
    <x v="3"/>
    <d v="2015-07-31T03:58:00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d v="2015-04-21T16:21:06"/>
    <x v="0"/>
    <n v="4"/>
    <x v="6"/>
    <d v="2015-05-26T21:45:00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d v="2015-07-18T11:19:38"/>
    <x v="0"/>
    <n v="7"/>
    <x v="3"/>
    <d v="2015-08-05T13:36:00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d v="2016-03-04T13:17:07"/>
    <x v="2"/>
    <n v="3"/>
    <x v="7"/>
    <d v="2016-03-13T17:00:00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d v="2016-07-04T11:07:36"/>
    <x v="2"/>
    <n v="7"/>
    <x v="3"/>
    <d v="2016-08-01T14:00:00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d v="2015-08-20T09:57:29"/>
    <x v="0"/>
    <n v="8"/>
    <x v="10"/>
    <d v="2015-10-05T11:00:00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d v="2014-12-01T12:50:08"/>
    <x v="3"/>
    <n v="12"/>
    <x v="11"/>
    <d v="2014-12-31T12:50:08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d v="2014-12-24T07:11:23"/>
    <x v="3"/>
    <n v="12"/>
    <x v="11"/>
    <d v="2015-01-23T07:11:23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d v="2015-05-11T14:27:24"/>
    <x v="0"/>
    <n v="5"/>
    <x v="5"/>
    <d v="2015-06-10T14:27:24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d v="2014-08-18T12:46:34"/>
    <x v="3"/>
    <n v="8"/>
    <x v="10"/>
    <d v="2014-09-17T12:46:34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d v="2014-12-09T11:31:36"/>
    <x v="3"/>
    <n v="12"/>
    <x v="11"/>
    <d v="2015-01-08T11:31:36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d v="2014-12-03T02:58:03"/>
    <x v="3"/>
    <n v="12"/>
    <x v="11"/>
    <d v="2014-12-31T02:00:00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d v="2014-09-30T15:36:53"/>
    <x v="3"/>
    <n v="9"/>
    <x v="8"/>
    <d v="2014-10-30T15:36:53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d v="2015-05-22T08:41:22"/>
    <x v="0"/>
    <n v="5"/>
    <x v="5"/>
    <d v="2015-06-21T08:41:22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d v="2014-10-09T04:00:46"/>
    <x v="3"/>
    <n v="10"/>
    <x v="9"/>
    <d v="2014-11-08T05:00:46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d v="2014-10-14T17:37:28"/>
    <x v="3"/>
    <n v="10"/>
    <x v="9"/>
    <d v="2014-11-13T18:37:28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d v="2016-07-10T13:48:47"/>
    <x v="2"/>
    <n v="7"/>
    <x v="3"/>
    <d v="2016-08-10T22:59:00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d v="2016-10-06T08:10:54"/>
    <x v="2"/>
    <n v="10"/>
    <x v="9"/>
    <d v="2016-12-05T09:10:54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d v="2015-03-30T13:53:03"/>
    <x v="0"/>
    <n v="3"/>
    <x v="7"/>
    <d v="2015-04-26T01:28:0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d v="2016-03-31T12:36:17"/>
    <x v="2"/>
    <n v="3"/>
    <x v="7"/>
    <d v="2016-04-30T12:36:17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d v="2016-03-01T13:17:36"/>
    <x v="2"/>
    <n v="3"/>
    <x v="7"/>
    <d v="2016-03-31T12:17:36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d v="2015-01-21T23:13:42"/>
    <x v="0"/>
    <n v="1"/>
    <x v="1"/>
    <d v="2015-02-28T23:59:00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d v="2014-07-16T06:18:30"/>
    <x v="3"/>
    <n v="7"/>
    <x v="3"/>
    <d v="2014-07-30T06:18:3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d v="2016-03-21T21:18:02"/>
    <x v="2"/>
    <n v="3"/>
    <x v="7"/>
    <d v="2016-04-04T21:18:02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d v="2016-02-18T05:13:25"/>
    <x v="2"/>
    <n v="2"/>
    <x v="2"/>
    <d v="2016-04-18T04:13:2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d v="2015-06-13T02:35:44"/>
    <x v="0"/>
    <n v="6"/>
    <x v="0"/>
    <d v="2015-07-13T02:35:44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d v="2014-11-21T12:11:30"/>
    <x v="3"/>
    <n v="11"/>
    <x v="4"/>
    <d v="2014-12-21T12:11:30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d v="2016-07-25T11:44:30"/>
    <x v="2"/>
    <n v="7"/>
    <x v="3"/>
    <d v="2016-09-23T11:44:30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d v="2016-05-13T07:57:34"/>
    <x v="2"/>
    <n v="5"/>
    <x v="5"/>
    <d v="2016-06-27T14:00:00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d v="2015-04-07T14:53:30"/>
    <x v="0"/>
    <n v="4"/>
    <x v="6"/>
    <d v="2015-04-29T18:00:00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d v="2015-05-01T10:32:27"/>
    <x v="0"/>
    <n v="5"/>
    <x v="5"/>
    <d v="2015-05-26T10:32:27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d v="2014-09-20T03:00:34"/>
    <x v="3"/>
    <n v="9"/>
    <x v="8"/>
    <d v="2014-10-20T03:00:34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d v="2014-12-30T17:45:44"/>
    <x v="3"/>
    <n v="12"/>
    <x v="11"/>
    <d v="2015-01-23T23:59:00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d v="2014-12-15T14:55:07"/>
    <x v="3"/>
    <n v="12"/>
    <x v="11"/>
    <d v="2015-02-10T23:59:00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d v="2014-12-01T16:33:59"/>
    <x v="3"/>
    <n v="12"/>
    <x v="11"/>
    <d v="2015-01-05T15:26:00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d v="2016-08-09T20:36:22"/>
    <x v="2"/>
    <n v="8"/>
    <x v="10"/>
    <d v="2016-09-03T20:36:22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d v="2015-02-14T19:12:03"/>
    <x v="0"/>
    <n v="2"/>
    <x v="2"/>
    <d v="2015-03-13T01:59:00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d v="2014-08-05T12:09:42"/>
    <x v="3"/>
    <n v="8"/>
    <x v="10"/>
    <d v="2014-08-26T12:09:42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d v="2016-02-17T09:03:10"/>
    <x v="2"/>
    <n v="2"/>
    <x v="2"/>
    <d v="2016-03-03T00:59:00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d v="2014-08-15T14:10:22"/>
    <x v="3"/>
    <n v="8"/>
    <x v="10"/>
    <d v="2014-09-02T23:59:00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d v="2015-08-04T14:04:37"/>
    <x v="0"/>
    <n v="8"/>
    <x v="10"/>
    <d v="2015-08-29T19:00:00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d v="2016-09-15T15:22:44"/>
    <x v="2"/>
    <n v="9"/>
    <x v="8"/>
    <d v="2016-10-13T15:22:44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d v="2014-12-17T18:58:02"/>
    <x v="3"/>
    <n v="12"/>
    <x v="11"/>
    <d v="2015-01-16T18:58:02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d v="2016-03-18T16:27:59"/>
    <x v="2"/>
    <n v="3"/>
    <x v="7"/>
    <d v="2016-05-17T16:27:5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d v="2015-10-06T15:44:40"/>
    <x v="0"/>
    <n v="10"/>
    <x v="9"/>
    <d v="2015-11-05T16:44:40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d v="2016-04-22T19:22:36"/>
    <x v="2"/>
    <n v="4"/>
    <x v="6"/>
    <d v="2016-04-29T01:59:00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d v="2016-01-14T14:02:06"/>
    <x v="2"/>
    <n v="1"/>
    <x v="1"/>
    <d v="2016-02-13T14:02:06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d v="2016-07-15T09:30:57"/>
    <x v="2"/>
    <n v="7"/>
    <x v="3"/>
    <d v="2016-08-14T09:30:57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d v="2015-11-30T18:08:02"/>
    <x v="0"/>
    <n v="11"/>
    <x v="4"/>
    <d v="2015-12-14T19:00:00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d v="2016-05-16T12:01:30"/>
    <x v="2"/>
    <n v="5"/>
    <x v="5"/>
    <d v="2016-06-17T09:00: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d v="2016-02-29T18:48:05"/>
    <x v="2"/>
    <n v="2"/>
    <x v="2"/>
    <d v="2016-03-30T17:48:0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d v="2015-07-18T05:22:16"/>
    <x v="0"/>
    <n v="7"/>
    <x v="3"/>
    <d v="2015-08-17T05:22:16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d v="2015-03-09T03:53:21"/>
    <x v="0"/>
    <n v="3"/>
    <x v="7"/>
    <d v="2015-04-08T03:53:2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d v="2014-05-30T12:26:51"/>
    <x v="3"/>
    <n v="5"/>
    <x v="5"/>
    <d v="2014-06-09T12:26:5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d v="2014-05-29T09:09:34"/>
    <x v="3"/>
    <n v="5"/>
    <x v="5"/>
    <d v="2014-06-28T09:09:34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d v="2015-05-19T20:00:16"/>
    <x v="0"/>
    <n v="5"/>
    <x v="5"/>
    <d v="2015-06-18T20:00:16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d v="2015-11-10T09:14:56"/>
    <x v="0"/>
    <n v="11"/>
    <x v="4"/>
    <d v="2015-12-10T09:14:56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d v="2015-02-17T17:47:44"/>
    <x v="0"/>
    <n v="2"/>
    <x v="2"/>
    <d v="2015-03-19T16:47:44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d v="2017-02-13T09:38:49"/>
    <x v="1"/>
    <n v="2"/>
    <x v="2"/>
    <d v="2017-02-27T19:00:00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d v="2015-05-04T10:04:10"/>
    <x v="0"/>
    <n v="5"/>
    <x v="5"/>
    <d v="2015-06-03T10:04:10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d v="2016-10-17T22:10:26"/>
    <x v="2"/>
    <n v="10"/>
    <x v="9"/>
    <d v="2016-11-19T17:00:00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d v="2015-02-02T17:31:01"/>
    <x v="0"/>
    <n v="2"/>
    <x v="2"/>
    <d v="2015-03-04T23:00:00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d v="2016-09-06T17:27:24"/>
    <x v="2"/>
    <n v="9"/>
    <x v="8"/>
    <d v="2016-09-30T16:00:00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d v="2014-08-26T00:19:31"/>
    <x v="3"/>
    <n v="8"/>
    <x v="10"/>
    <d v="2014-09-27T22:23:00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d v="2014-07-08T12:41:10"/>
    <x v="3"/>
    <n v="7"/>
    <x v="3"/>
    <d v="2014-07-26T02:00:0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d v="2016-06-24T13:34:50"/>
    <x v="2"/>
    <n v="6"/>
    <x v="0"/>
    <d v="2016-08-23T13:34:50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d v="2015-06-02T10:39:37"/>
    <x v="0"/>
    <n v="6"/>
    <x v="0"/>
    <d v="2015-07-02T10:39:37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d v="2014-07-26T11:00:57"/>
    <x v="3"/>
    <n v="7"/>
    <x v="3"/>
    <d v="2014-08-16T11:00:57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d v="2016-03-31T12:48:07"/>
    <x v="2"/>
    <n v="3"/>
    <x v="7"/>
    <d v="2016-05-20T22:59: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d v="2015-10-14T14:59:56"/>
    <x v="0"/>
    <n v="10"/>
    <x v="9"/>
    <d v="2015-12-13T15:59:56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d v="2016-03-07T21:16:04"/>
    <x v="2"/>
    <n v="3"/>
    <x v="7"/>
    <d v="2016-05-05T12:00:0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d v="2014-10-30T15:19:50"/>
    <x v="3"/>
    <n v="10"/>
    <x v="9"/>
    <d v="2014-11-29T16:19:5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d v="2014-08-29T13:04:57"/>
    <x v="3"/>
    <n v="8"/>
    <x v="10"/>
    <d v="2014-09-22T22:59:0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d v="2014-11-03T17:29:09"/>
    <x v="3"/>
    <n v="11"/>
    <x v="4"/>
    <d v="2014-11-23T17:29:09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d v="2016-10-06T09:57:47"/>
    <x v="2"/>
    <n v="10"/>
    <x v="9"/>
    <d v="2016-11-18T20:00:0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d v="2016-11-26T22:59:34"/>
    <x v="2"/>
    <n v="11"/>
    <x v="4"/>
    <d v="2017-01-13T22:59:0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d v="2016-03-21T16:11:16"/>
    <x v="2"/>
    <n v="3"/>
    <x v="7"/>
    <d v="2016-04-20T16:11:1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d v="2015-08-10T11:40:29"/>
    <x v="0"/>
    <n v="8"/>
    <x v="10"/>
    <d v="2015-09-14T11:40:29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d v="2014-12-02T11:48:55"/>
    <x v="3"/>
    <n v="12"/>
    <x v="11"/>
    <d v="2015-01-01T11:48:55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d v="2015-02-18T11:08:52"/>
    <x v="0"/>
    <n v="2"/>
    <x v="2"/>
    <d v="2015-04-19T10:08:5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d v="2016-08-08T11:15:06"/>
    <x v="2"/>
    <n v="8"/>
    <x v="10"/>
    <d v="2016-10-07T10:11:0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d v="2015-04-10T13:45:30"/>
    <x v="0"/>
    <n v="4"/>
    <x v="6"/>
    <d v="2015-05-10T13:45:3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d v="2014-09-17T10:02:59"/>
    <x v="3"/>
    <n v="9"/>
    <x v="8"/>
    <d v="2014-10-05T00:00:0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d v="2015-10-20T14:35:27"/>
    <x v="0"/>
    <n v="10"/>
    <x v="9"/>
    <d v="2015-11-30T12:00:0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d v="2015-10-07T22:27:19"/>
    <x v="0"/>
    <n v="10"/>
    <x v="9"/>
    <d v="2015-11-16T23:27:19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d v="2016-02-09T00:48:07"/>
    <x v="2"/>
    <n v="2"/>
    <x v="2"/>
    <d v="2016-03-07T23:59:0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d v="2016-10-22T18:17:18"/>
    <x v="2"/>
    <n v="10"/>
    <x v="9"/>
    <d v="2016-11-21T19:17:18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d v="2015-05-16T05:06:42"/>
    <x v="0"/>
    <n v="5"/>
    <x v="5"/>
    <d v="2015-06-16T18:30:0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d v="2016-08-16T12:58:47"/>
    <x v="2"/>
    <n v="8"/>
    <x v="10"/>
    <d v="2016-09-30T12:58:47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d v="2014-09-05T02:00:45"/>
    <x v="3"/>
    <n v="9"/>
    <x v="8"/>
    <d v="2014-10-05T02:00:4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d v="2014-05-21T12:06:34"/>
    <x v="3"/>
    <n v="5"/>
    <x v="5"/>
    <d v="2014-06-16T12:06:3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d v="2016-01-12T06:29:44"/>
    <x v="2"/>
    <n v="1"/>
    <x v="1"/>
    <d v="2016-02-02T06:29:44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d v="2014-07-08T10:30:42"/>
    <x v="3"/>
    <n v="7"/>
    <x v="3"/>
    <d v="2014-08-10T10:59:00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d v="2016-08-14T10:28:22"/>
    <x v="2"/>
    <n v="8"/>
    <x v="10"/>
    <d v="2016-08-24T22:59:00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d v="2015-07-06T03:43:27"/>
    <x v="0"/>
    <n v="7"/>
    <x v="3"/>
    <d v="2015-08-05T03:43:27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d v="2016-03-11T04:59:46"/>
    <x v="2"/>
    <n v="3"/>
    <x v="7"/>
    <d v="2016-04-03T12:00:00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d v="2015-06-18T14:16:38"/>
    <x v="0"/>
    <n v="6"/>
    <x v="0"/>
    <d v="2015-07-18T01:59:00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d v="2017-01-02T16:50:36"/>
    <x v="1"/>
    <n v="1"/>
    <x v="1"/>
    <d v="2017-02-01T17:59:00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d v="2016-05-09T10:06:59"/>
    <x v="2"/>
    <n v="5"/>
    <x v="5"/>
    <d v="2016-06-01T16:42:00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d v="2014-05-16T15:36:20"/>
    <x v="3"/>
    <n v="5"/>
    <x v="5"/>
    <d v="2014-07-01T22:59:00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d v="2015-02-20T01:39:10"/>
    <x v="0"/>
    <n v="2"/>
    <x v="2"/>
    <d v="2015-03-19T09:39:00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d v="2014-11-28T16:08:45"/>
    <x v="3"/>
    <n v="11"/>
    <x v="4"/>
    <d v="2014-12-23T16:08:45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d v="2016-03-18T16:31:12"/>
    <x v="2"/>
    <n v="3"/>
    <x v="7"/>
    <d v="2016-04-09T23:00:00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d v="2015-03-01T00:16:54"/>
    <x v="0"/>
    <n v="3"/>
    <x v="7"/>
    <d v="2015-03-30T23:16:54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d v="2016-10-22T05:50:30"/>
    <x v="2"/>
    <n v="10"/>
    <x v="9"/>
    <d v="2016-12-21T06:50:30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d v="2016-06-02T00:58:09"/>
    <x v="2"/>
    <n v="6"/>
    <x v="0"/>
    <d v="2016-06-16T00:58:09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d v="2015-10-17T14:23:42"/>
    <x v="0"/>
    <n v="10"/>
    <x v="9"/>
    <d v="2015-10-28T14:54:00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d v="2014-07-02T16:43:02"/>
    <x v="3"/>
    <n v="7"/>
    <x v="3"/>
    <d v="2014-07-24T02:00: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d v="2015-06-18T18:16:59"/>
    <x v="0"/>
    <n v="6"/>
    <x v="0"/>
    <d v="2015-07-18T18:16:59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d v="2015-06-30T08:20:52"/>
    <x v="0"/>
    <n v="6"/>
    <x v="0"/>
    <d v="2015-07-23T13:33:00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d v="2015-05-12T11:12:17"/>
    <x v="0"/>
    <n v="5"/>
    <x v="5"/>
    <d v="2015-06-11T11:12:17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d v="2015-05-18T07:20:11"/>
    <x v="0"/>
    <n v="5"/>
    <x v="5"/>
    <d v="2015-05-31T18:00:00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d v="2014-06-30T10:04:27"/>
    <x v="3"/>
    <n v="6"/>
    <x v="0"/>
    <d v="2014-07-20T22:59:00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d v="2014-08-27T17:43:04"/>
    <x v="3"/>
    <n v="8"/>
    <x v="10"/>
    <d v="2014-09-26T17:43:0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d v="2014-10-02T02:04:57"/>
    <x v="3"/>
    <n v="10"/>
    <x v="9"/>
    <d v="2014-11-05T07:52:00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d v="2016-07-05T15:57:09"/>
    <x v="2"/>
    <n v="7"/>
    <x v="3"/>
    <d v="2016-09-03T15:57:09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d v="2016-05-03T09:19:42"/>
    <x v="2"/>
    <n v="5"/>
    <x v="5"/>
    <d v="2016-05-15T18:00:0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d v="2014-08-25T14:34:44"/>
    <x v="3"/>
    <n v="8"/>
    <x v="10"/>
    <d v="2014-09-12T14:34:44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d v="2014-06-12T08:46:58"/>
    <x v="3"/>
    <n v="6"/>
    <x v="0"/>
    <d v="2014-07-02T22:59:00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d v="2015-04-26T07:44:58"/>
    <x v="0"/>
    <n v="4"/>
    <x v="6"/>
    <d v="2015-05-31T07:44:58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d v="2014-05-27T13:16:21"/>
    <x v="3"/>
    <n v="5"/>
    <x v="5"/>
    <d v="2014-06-30T23:59:00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d v="2016-09-14T05:53:54"/>
    <x v="2"/>
    <n v="9"/>
    <x v="8"/>
    <d v="2016-10-05T05:53:54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d v="2016-01-05T10:38:10"/>
    <x v="2"/>
    <n v="1"/>
    <x v="1"/>
    <d v="2016-01-15T10:38:10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d v="2014-05-13T11:26:58"/>
    <x v="3"/>
    <n v="5"/>
    <x v="5"/>
    <d v="2014-06-16T01:59:00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d v="2016-09-19T21:48:16"/>
    <x v="2"/>
    <n v="9"/>
    <x v="8"/>
    <d v="2016-10-19T21:48:1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d v="2015-08-02T23:19:46"/>
    <x v="0"/>
    <n v="8"/>
    <x v="10"/>
    <d v="2015-09-01T23:19:4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d v="2014-04-24T09:14:19"/>
    <x v="3"/>
    <n v="4"/>
    <x v="6"/>
    <d v="2014-05-19T16:00:00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d v="2015-08-14T10:54:20"/>
    <x v="0"/>
    <n v="8"/>
    <x v="10"/>
    <d v="2015-08-28T22:59:00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d v="2014-05-28T00:14:15"/>
    <x v="3"/>
    <n v="5"/>
    <x v="5"/>
    <d v="2014-06-27T00:14:1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d v="2014-07-09T13:53:24"/>
    <x v="3"/>
    <n v="7"/>
    <x v="3"/>
    <d v="2014-08-08T13:53:24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d v="2015-05-23T14:50:39"/>
    <x v="0"/>
    <n v="5"/>
    <x v="5"/>
    <d v="2015-06-21T17:25:00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d v="2014-10-28T09:21:23"/>
    <x v="3"/>
    <n v="10"/>
    <x v="9"/>
    <d v="2014-11-27T10:21:23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d v="2015-01-16T11:48:49"/>
    <x v="0"/>
    <n v="1"/>
    <x v="1"/>
    <d v="2015-03-01T23:59:00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d v="2014-09-09T18:09:39"/>
    <x v="3"/>
    <n v="9"/>
    <x v="8"/>
    <d v="2014-09-18T19:00:00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d v="2015-10-31T23:35:29"/>
    <x v="0"/>
    <n v="10"/>
    <x v="9"/>
    <d v="2015-11-30T17:30:00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d v="2016-04-29T22:12:47"/>
    <x v="2"/>
    <n v="4"/>
    <x v="6"/>
    <d v="2016-06-05T21:00:00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d v="2014-12-22T15:53:30"/>
    <x v="3"/>
    <n v="12"/>
    <x v="11"/>
    <d v="2015-01-11T15:53:30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d v="2014-12-15T09:48:36"/>
    <x v="3"/>
    <n v="12"/>
    <x v="11"/>
    <d v="2015-02-13T09:48:36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d v="2016-04-19T06:10:48"/>
    <x v="2"/>
    <n v="4"/>
    <x v="6"/>
    <d v="2016-05-10T06:10:4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d v="2016-02-01T14:21:27"/>
    <x v="2"/>
    <n v="2"/>
    <x v="2"/>
    <d v="2016-03-02T14:21:27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d v="2014-09-15T09:26:56"/>
    <x v="3"/>
    <n v="9"/>
    <x v="8"/>
    <d v="2014-10-15T09:26:56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d v="2014-08-31T09:03:20"/>
    <x v="3"/>
    <n v="8"/>
    <x v="10"/>
    <d v="2014-09-30T11:00:00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d v="2015-05-05T07:59:53"/>
    <x v="0"/>
    <n v="5"/>
    <x v="5"/>
    <d v="2015-06-04T07:59:53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d v="2016-06-03T07:54:44"/>
    <x v="2"/>
    <n v="6"/>
    <x v="0"/>
    <d v="2016-07-10T17:59:00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d v="2016-07-05T07:06:28"/>
    <x v="2"/>
    <n v="7"/>
    <x v="3"/>
    <d v="2016-08-13T01:59:00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d v="2016-04-01T11:33:14"/>
    <x v="2"/>
    <n v="4"/>
    <x v="6"/>
    <d v="2016-05-31T11:33:14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d v="2014-06-02T08:01:54"/>
    <x v="3"/>
    <n v="6"/>
    <x v="0"/>
    <d v="2014-06-23T13:00:00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d v="2014-08-28T16:55:49"/>
    <x v="3"/>
    <n v="8"/>
    <x v="10"/>
    <d v="2014-09-12T16:55:49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d v="2016-06-30T20:09:38"/>
    <x v="2"/>
    <n v="6"/>
    <x v="0"/>
    <d v="2016-07-22T00:26:00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d v="2014-06-19T22:24:46"/>
    <x v="3"/>
    <n v="6"/>
    <x v="0"/>
    <d v="2014-07-03T22:24:46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d v="2014-05-26T11:59:06"/>
    <x v="3"/>
    <n v="5"/>
    <x v="5"/>
    <d v="2014-06-25T11:59:06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d v="2015-03-09T08:49:48"/>
    <x v="0"/>
    <n v="3"/>
    <x v="7"/>
    <d v="2015-04-03T08:49:48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d v="2014-05-20T12:22:53"/>
    <x v="3"/>
    <n v="5"/>
    <x v="5"/>
    <d v="2014-06-15T11:00:00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d v="2015-05-09T23:07:47"/>
    <x v="0"/>
    <n v="5"/>
    <x v="5"/>
    <d v="2015-05-31T01:59:00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d v="2016-05-15T12:42:46"/>
    <x v="2"/>
    <n v="5"/>
    <x v="5"/>
    <d v="2016-06-04T12:42:46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d v="2015-04-24T08:21:07"/>
    <x v="0"/>
    <n v="4"/>
    <x v="6"/>
    <d v="2015-05-25T22:59:00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d v="2015-02-01T18:53:39"/>
    <x v="0"/>
    <n v="2"/>
    <x v="2"/>
    <d v="2015-03-31T07:52:00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d v="2015-12-22T16:18:29"/>
    <x v="0"/>
    <n v="12"/>
    <x v="11"/>
    <d v="2016-01-21T16:18:29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d v="2015-04-08T15:47:29"/>
    <x v="0"/>
    <n v="4"/>
    <x v="6"/>
    <d v="2015-05-09T15:47:29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d v="2015-01-28T12:11:15"/>
    <x v="0"/>
    <n v="1"/>
    <x v="1"/>
    <d v="2015-02-27T12:11:15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d v="2015-05-23T12:31:06"/>
    <x v="0"/>
    <n v="5"/>
    <x v="5"/>
    <d v="2015-06-22T12:31:06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d v="2015-06-10T18:50:06"/>
    <x v="0"/>
    <n v="6"/>
    <x v="0"/>
    <d v="2015-07-02T18:50:06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d v="2014-10-15T17:28:04"/>
    <x v="3"/>
    <n v="10"/>
    <x v="9"/>
    <d v="2014-11-05T18:28:04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d v="2016-01-12T11:07:27"/>
    <x v="2"/>
    <n v="1"/>
    <x v="1"/>
    <d v="2016-02-11T17:59:00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d v="2014-10-31T13:04:22"/>
    <x v="3"/>
    <n v="10"/>
    <x v="9"/>
    <d v="2014-11-30T14:04:22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d v="2016-04-05T06:47:40"/>
    <x v="2"/>
    <n v="4"/>
    <x v="6"/>
    <d v="2016-05-04T18:00:00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d v="2016-02-01T17:41:07"/>
    <x v="2"/>
    <n v="2"/>
    <x v="2"/>
    <d v="2016-02-18T16:30:00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d v="2016-04-01T22:22:51"/>
    <x v="2"/>
    <n v="4"/>
    <x v="6"/>
    <d v="2016-04-29T16:00:00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d v="2016-09-19T03:21:34"/>
    <x v="2"/>
    <n v="9"/>
    <x v="8"/>
    <d v="2016-10-19T23:55:00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d v="2015-07-19T23:06:16"/>
    <x v="0"/>
    <n v="7"/>
    <x v="3"/>
    <d v="2015-08-18T23:06:16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d v="2015-02-05T23:55:12"/>
    <x v="0"/>
    <n v="2"/>
    <x v="2"/>
    <d v="2015-03-22T22:55:1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d v="2015-07-18T11:15:59"/>
    <x v="0"/>
    <n v="7"/>
    <x v="3"/>
    <d v="2015-08-17T11:15:59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d v="2014-12-10T13:04:06"/>
    <x v="3"/>
    <n v="12"/>
    <x v="11"/>
    <d v="2015-01-09T22:23:0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d v="2014-11-25T11:15:33"/>
    <x v="3"/>
    <n v="11"/>
    <x v="4"/>
    <d v="2015-01-24T07:00:0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d v="2015-04-08T19:35:08"/>
    <x v="0"/>
    <n v="4"/>
    <x v="6"/>
    <d v="2015-04-18T17:30:0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d v="2015-03-26T16:38:16"/>
    <x v="0"/>
    <n v="3"/>
    <x v="7"/>
    <d v="2015-05-25T16:38:16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d v="2015-04-28T11:38:09"/>
    <x v="0"/>
    <n v="4"/>
    <x v="6"/>
    <d v="2015-05-28T11:38:09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d v="2015-02-13T12:04:53"/>
    <x v="0"/>
    <n v="2"/>
    <x v="2"/>
    <d v="2015-03-23T13:00:0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d v="2015-10-20T11:35:03"/>
    <x v="0"/>
    <n v="10"/>
    <x v="9"/>
    <d v="2015-11-12T01:59:0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d v="2014-06-23T17:31:45"/>
    <x v="3"/>
    <n v="6"/>
    <x v="0"/>
    <d v="2014-07-15T17:00:0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d v="2016-06-27T05:47:48"/>
    <x v="2"/>
    <n v="6"/>
    <x v="0"/>
    <d v="2016-07-17T05:47:48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d v="2014-07-12T21:09:15"/>
    <x v="3"/>
    <n v="7"/>
    <x v="3"/>
    <d v="2014-08-11T20:53:58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d v="2015-11-17T17:05:50"/>
    <x v="0"/>
    <n v="11"/>
    <x v="4"/>
    <d v="2015-12-17T17:05:5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d v="2014-08-07T00:09:04"/>
    <x v="3"/>
    <n v="8"/>
    <x v="10"/>
    <d v="2014-09-06T00:09:04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d v="2014-06-03T12:02:44"/>
    <x v="3"/>
    <n v="6"/>
    <x v="0"/>
    <d v="2014-07-03T12:02:44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d v="2014-06-03T14:32:32"/>
    <x v="3"/>
    <n v="6"/>
    <x v="0"/>
    <d v="2014-07-04T22:59:0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d v="2014-07-11T11:45:02"/>
    <x v="3"/>
    <n v="7"/>
    <x v="3"/>
    <d v="2014-08-10T11:45:02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d v="2016-09-08T04:20:39"/>
    <x v="2"/>
    <n v="9"/>
    <x v="8"/>
    <d v="2016-10-08T04:20:39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d v="2015-06-09T02:11:36"/>
    <x v="0"/>
    <n v="6"/>
    <x v="0"/>
    <d v="2015-07-05T17:59:0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d v="2016-01-26T11:57:16"/>
    <x v="2"/>
    <n v="1"/>
    <x v="1"/>
    <d v="2016-02-16T00:59:00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d v="2016-03-28T22:03:08"/>
    <x v="2"/>
    <n v="3"/>
    <x v="7"/>
    <d v="2016-04-28T22:59:00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d v="2015-01-12T18:33:28"/>
    <x v="0"/>
    <n v="1"/>
    <x v="1"/>
    <d v="2015-02-10T02:59:00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d v="2016-02-02T19:51:13"/>
    <x v="2"/>
    <n v="2"/>
    <x v="2"/>
    <d v="2016-04-02T18:51:13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d v="2016-09-06T14:15:35"/>
    <x v="2"/>
    <n v="9"/>
    <x v="8"/>
    <d v="2016-10-16T16:00:00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d v="2015-05-04T14:46:40"/>
    <x v="0"/>
    <n v="5"/>
    <x v="5"/>
    <d v="2015-06-02T19:00:00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d v="2014-06-18T16:08:57"/>
    <x v="3"/>
    <n v="6"/>
    <x v="0"/>
    <d v="2014-07-25T23:59:0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d v="2016-03-16T15:48:27"/>
    <x v="2"/>
    <n v="3"/>
    <x v="7"/>
    <d v="2016-04-15T15:48:27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d v="2014-05-12T14:33:18"/>
    <x v="3"/>
    <n v="5"/>
    <x v="5"/>
    <d v="2014-06-11T14:33:18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d v="2014-11-11T15:25:15"/>
    <x v="3"/>
    <n v="11"/>
    <x v="4"/>
    <d v="2014-12-01T15:25:15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d v="2014-04-18T06:18:58"/>
    <x v="3"/>
    <n v="4"/>
    <x v="6"/>
    <d v="2014-05-19T00:00:00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d v="2015-06-26T21:35:53"/>
    <x v="0"/>
    <n v="6"/>
    <x v="0"/>
    <d v="2015-08-25T21:35:53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d v="2014-04-10T07:36:26"/>
    <x v="3"/>
    <n v="4"/>
    <x v="6"/>
    <d v="2014-05-05T07:36:26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d v="2015-06-18T06:12:17"/>
    <x v="0"/>
    <n v="6"/>
    <x v="0"/>
    <d v="2015-08-10T18:00: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d v="2015-07-08T14:31:29"/>
    <x v="0"/>
    <n v="7"/>
    <x v="3"/>
    <d v="2015-08-02T14:31:29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d v="2015-03-02T13:00:26"/>
    <x v="0"/>
    <n v="3"/>
    <x v="7"/>
    <d v="2015-04-01T12:00:26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d v="2016-05-09T15:13:52"/>
    <x v="2"/>
    <n v="5"/>
    <x v="5"/>
    <d v="2016-05-28T19:36: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d v="2014-06-30T13:38:02"/>
    <x v="3"/>
    <n v="6"/>
    <x v="0"/>
    <d v="2014-07-30T13:38:02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d v="2014-05-28T23:00:45"/>
    <x v="3"/>
    <n v="5"/>
    <x v="5"/>
    <d v="2014-07-02T23:00:45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d v="2015-02-14T19:28:17"/>
    <x v="0"/>
    <n v="2"/>
    <x v="2"/>
    <d v="2015-02-28T23:59:00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d v="2014-05-13T12:28:10"/>
    <x v="3"/>
    <n v="5"/>
    <x v="5"/>
    <d v="2014-06-12T12:28:10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d v="2016-03-16T09:21:19"/>
    <x v="2"/>
    <n v="3"/>
    <x v="7"/>
    <d v="2016-04-15T09:21:19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d v="2015-05-14T17:20:10"/>
    <x v="0"/>
    <n v="5"/>
    <x v="5"/>
    <d v="2015-06-13T17:20:1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d v="2016-05-03T15:34:12"/>
    <x v="2"/>
    <n v="5"/>
    <x v="5"/>
    <d v="2016-05-17T19:00:00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d v="2016-11-08T09:48:26"/>
    <x v="2"/>
    <n v="11"/>
    <x v="4"/>
    <d v="2016-11-29T01:00:00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d v="2016-10-12T19:07:27"/>
    <x v="2"/>
    <n v="10"/>
    <x v="9"/>
    <d v="2016-11-14T21:08:00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d v="2015-03-24T14:00:55"/>
    <x v="0"/>
    <n v="3"/>
    <x v="7"/>
    <d v="2015-04-09T14:00:55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d v="2015-03-12T17:37:23"/>
    <x v="0"/>
    <n v="3"/>
    <x v="7"/>
    <d v="2015-04-08T23:00:00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d v="2014-06-24T03:49:38"/>
    <x v="3"/>
    <n v="6"/>
    <x v="0"/>
    <d v="2014-07-31T20:00:00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d v="2014-09-04T21:40:21"/>
    <x v="3"/>
    <n v="9"/>
    <x v="8"/>
    <d v="2014-09-26T23:00:00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d v="2014-12-16T14:39:40"/>
    <x v="3"/>
    <n v="12"/>
    <x v="11"/>
    <d v="2015-02-14T14:39:40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d v="2016-02-25T12:39:00"/>
    <x v="2"/>
    <n v="2"/>
    <x v="2"/>
    <d v="2016-03-26T11:39:00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d v="2015-06-11T00:16:25"/>
    <x v="0"/>
    <n v="6"/>
    <x v="0"/>
    <d v="2015-07-13T15:06:0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d v="2014-08-14T16:11:25"/>
    <x v="3"/>
    <n v="8"/>
    <x v="10"/>
    <d v="2014-09-08T16:11:25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d v="2016-06-25T15:41:37"/>
    <x v="2"/>
    <n v="6"/>
    <x v="0"/>
    <d v="2016-07-24T18:00:00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d v="2016-02-19T22:22:00"/>
    <x v="2"/>
    <n v="2"/>
    <x v="2"/>
    <d v="2016-03-15T11:00:00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d v="2016-06-10T18:32:12"/>
    <x v="2"/>
    <n v="6"/>
    <x v="0"/>
    <d v="2016-07-10T18:32:12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d v="2016-06-27T10:19:29"/>
    <x v="2"/>
    <n v="6"/>
    <x v="0"/>
    <d v="2016-08-02T05:03:00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d v="2016-04-26T19:54:35"/>
    <x v="2"/>
    <n v="4"/>
    <x v="6"/>
    <d v="2016-05-26T19:54:3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d v="2015-06-12T07:50:06"/>
    <x v="0"/>
    <n v="6"/>
    <x v="0"/>
    <d v="2015-07-10T22:59:00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d v="2015-11-25T11:41:59"/>
    <x v="0"/>
    <n v="11"/>
    <x v="4"/>
    <d v="2015-12-23T11:18:0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d v="2015-05-14T14:10:18"/>
    <x v="0"/>
    <n v="5"/>
    <x v="5"/>
    <d v="2015-06-15T14:10:18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d v="2016-10-23T11:00:23"/>
    <x v="2"/>
    <n v="10"/>
    <x v="9"/>
    <d v="2016-11-22T12:00:23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d v="2014-05-07T11:36:32"/>
    <x v="3"/>
    <n v="5"/>
    <x v="5"/>
    <d v="2014-07-06T11:36:32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d v="2015-06-15T05:43:42"/>
    <x v="0"/>
    <n v="6"/>
    <x v="0"/>
    <d v="2015-07-15T05:43:42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d v="2014-11-25T17:32:09"/>
    <x v="3"/>
    <n v="11"/>
    <x v="4"/>
    <d v="2014-12-16T17:32:09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d v="2015-05-08T08:55:54"/>
    <x v="0"/>
    <n v="5"/>
    <x v="5"/>
    <d v="2015-06-07T08:55:54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d v="2015-07-16T05:28:10"/>
    <x v="0"/>
    <n v="7"/>
    <x v="3"/>
    <d v="2015-08-28T17:30:0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d v="2016-11-14T19:42:36"/>
    <x v="2"/>
    <n v="11"/>
    <x v="4"/>
    <d v="2017-01-13T19:42:36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d v="2015-03-21T16:09:25"/>
    <x v="0"/>
    <n v="3"/>
    <x v="7"/>
    <d v="2015-04-20T16:09:25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d v="2014-07-11T12:20:48"/>
    <x v="3"/>
    <n v="7"/>
    <x v="3"/>
    <d v="2014-08-10T12:20:48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d v="2016-02-10T17:20:43"/>
    <x v="2"/>
    <n v="2"/>
    <x v="2"/>
    <d v="2016-03-11T17:20:43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d v="2014-12-09T12:41:23"/>
    <x v="3"/>
    <n v="12"/>
    <x v="11"/>
    <d v="2015-01-10T23:59:0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d v="2014-12-02T11:13:36"/>
    <x v="3"/>
    <n v="12"/>
    <x v="11"/>
    <d v="2015-01-02T11:13:36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d v="2015-09-21T22:01:46"/>
    <x v="0"/>
    <n v="9"/>
    <x v="8"/>
    <d v="2015-10-21T22:01:46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d v="2016-02-03T18:19:28"/>
    <x v="2"/>
    <n v="2"/>
    <x v="2"/>
    <d v="2016-03-04T18:19:28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d v="2016-06-05T19:13:44"/>
    <x v="2"/>
    <n v="6"/>
    <x v="0"/>
    <d v="2016-07-31T02:00:0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d v="2014-07-29T16:17:20"/>
    <x v="3"/>
    <n v="7"/>
    <x v="3"/>
    <d v="2014-09-27T16:17:2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d v="2014-06-09T01:13:01"/>
    <x v="3"/>
    <n v="6"/>
    <x v="0"/>
    <d v="2014-06-29T01:13:01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d v="2015-03-27T16:48:59"/>
    <x v="0"/>
    <n v="3"/>
    <x v="7"/>
    <d v="2015-04-03T16:48:59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d v="2015-02-24T05:53:39"/>
    <x v="0"/>
    <n v="2"/>
    <x v="2"/>
    <d v="2015-04-25T04:53:39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d v="2014-06-10T07:38:27"/>
    <x v="3"/>
    <n v="6"/>
    <x v="0"/>
    <d v="2014-07-30T18:00:00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d v="2015-02-19T15:22:38"/>
    <x v="0"/>
    <n v="2"/>
    <x v="2"/>
    <d v="2015-03-21T14:22:38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d v="2016-04-27T10:02:53"/>
    <x v="2"/>
    <n v="4"/>
    <x v="6"/>
    <d v="2016-05-31T06:00:0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d v="2015-04-15T13:01:48"/>
    <x v="0"/>
    <n v="4"/>
    <x v="6"/>
    <d v="2015-05-31T22:59:00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d v="2016-05-07T01:37:01"/>
    <x v="2"/>
    <n v="5"/>
    <x v="5"/>
    <d v="2016-06-14T16:43:00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d v="2015-02-23T16:41:52"/>
    <x v="0"/>
    <n v="2"/>
    <x v="2"/>
    <d v="2015-03-31T22:59:00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d v="2015-07-22T01:14:17"/>
    <x v="0"/>
    <n v="7"/>
    <x v="3"/>
    <d v="2015-08-20T18:00:00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d v="2014-06-17T11:33:43"/>
    <x v="3"/>
    <n v="6"/>
    <x v="0"/>
    <d v="2014-07-17T11:33:43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d v="2015-10-07T11:43:36"/>
    <x v="0"/>
    <n v="10"/>
    <x v="9"/>
    <d v="2015-10-23T22:59:00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d v="2015-02-10T15:13:02"/>
    <x v="0"/>
    <n v="2"/>
    <x v="2"/>
    <d v="2015-03-12T14:13:02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d v="2015-06-29T00:01:44"/>
    <x v="0"/>
    <n v="6"/>
    <x v="0"/>
    <d v="2015-07-17T16:02:00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d v="2015-06-05T10:38:37"/>
    <x v="0"/>
    <n v="6"/>
    <x v="0"/>
    <d v="2015-07-05T10:38:37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d v="2015-12-02T23:20:07"/>
    <x v="0"/>
    <n v="12"/>
    <x v="11"/>
    <d v="2016-01-03T23:20:07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d v="2015-11-21T15:06:57"/>
    <x v="0"/>
    <n v="11"/>
    <x v="4"/>
    <d v="2016-01-19T17:59:00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d v="2015-06-15T16:50:44"/>
    <x v="0"/>
    <n v="6"/>
    <x v="0"/>
    <d v="2015-07-19T22:59:00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d v="2016-07-20T10:01:43"/>
    <x v="2"/>
    <n v="7"/>
    <x v="3"/>
    <d v="2016-08-01T08:41:00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d v="2015-05-26T20:40:14"/>
    <x v="0"/>
    <n v="5"/>
    <x v="5"/>
    <d v="2015-06-16T20:40:14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d v="2015-04-07T05:09:54"/>
    <x v="0"/>
    <n v="4"/>
    <x v="6"/>
    <d v="2015-05-07T05:09:54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d v="2015-01-30T17:16:41"/>
    <x v="0"/>
    <n v="1"/>
    <x v="1"/>
    <d v="2015-03-26T19:00:00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d v="2014-11-01T07:39:47"/>
    <x v="3"/>
    <n v="11"/>
    <x v="4"/>
    <d v="2014-12-31T08:39:47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d v="2016-08-11T15:46:11"/>
    <x v="2"/>
    <n v="8"/>
    <x v="10"/>
    <d v="2016-08-31T15:46:1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d v="2016-05-13T12:46:51"/>
    <x v="2"/>
    <n v="5"/>
    <x v="5"/>
    <d v="2016-05-27T12:46:5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d v="2014-10-15T15:22:25"/>
    <x v="3"/>
    <n v="10"/>
    <x v="9"/>
    <d v="2014-11-05T16:22:25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d v="2016-01-05T21:45:35"/>
    <x v="2"/>
    <n v="1"/>
    <x v="1"/>
    <d v="2016-02-19T21:45:35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d v="2014-11-20T15:56:12"/>
    <x v="3"/>
    <n v="11"/>
    <x v="4"/>
    <d v="2014-12-01T14:09:00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d v="2015-05-19T05:41:07"/>
    <x v="0"/>
    <n v="5"/>
    <x v="5"/>
    <d v="2015-06-18T05:41:07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d v="2016-03-31T17:36:48"/>
    <x v="2"/>
    <n v="3"/>
    <x v="7"/>
    <d v="2016-04-21T17:36:48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d v="2016-07-02T17:14:12"/>
    <x v="2"/>
    <n v="7"/>
    <x v="3"/>
    <d v="2016-08-02T23:09:00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d v="2015-05-28T13:22:38"/>
    <x v="0"/>
    <n v="5"/>
    <x v="5"/>
    <d v="2015-07-03T13:22:38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d v="2015-04-22T12:03:29"/>
    <x v="0"/>
    <n v="4"/>
    <x v="6"/>
    <d v="2015-05-22T12:03:29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d v="2015-05-30T22:25:24"/>
    <x v="0"/>
    <n v="5"/>
    <x v="5"/>
    <d v="2015-07-29T22:25:24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d v="2016-03-03T11:50:29"/>
    <x v="2"/>
    <n v="3"/>
    <x v="7"/>
    <d v="2016-03-28T10:50:29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d v="2014-05-21T13:51:27"/>
    <x v="3"/>
    <n v="5"/>
    <x v="5"/>
    <d v="2014-07-20T13:51:27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d v="2014-04-11T06:50:52"/>
    <x v="3"/>
    <n v="4"/>
    <x v="6"/>
    <d v="2014-05-11T06:50:52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d v="2014-05-06T20:44:24"/>
    <x v="3"/>
    <n v="5"/>
    <x v="5"/>
    <d v="2014-05-31T20:44:24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d v="2014-05-07T09:48:54"/>
    <x v="3"/>
    <n v="5"/>
    <x v="5"/>
    <d v="2014-06-03T01:59:0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d v="2015-09-01T10:02:54"/>
    <x v="0"/>
    <n v="9"/>
    <x v="8"/>
    <d v="2015-10-01T10:02:54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d v="2014-09-03T00:19:02"/>
    <x v="3"/>
    <n v="9"/>
    <x v="8"/>
    <d v="2014-10-04T01:59:0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d v="2015-06-04T00:23:11"/>
    <x v="0"/>
    <n v="6"/>
    <x v="0"/>
    <d v="2015-07-19T00:23:1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d v="2015-09-18T14:36:29"/>
    <x v="0"/>
    <n v="9"/>
    <x v="8"/>
    <d v="2015-10-18T14:36:29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d v="2015-05-12T13:24:44"/>
    <x v="0"/>
    <n v="5"/>
    <x v="5"/>
    <d v="2015-06-11T13:24:44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d v="2014-12-01T21:59:03"/>
    <x v="3"/>
    <n v="12"/>
    <x v="11"/>
    <d v="2014-12-31T21:59:03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d v="2015-06-17T05:32:59"/>
    <x v="0"/>
    <n v="6"/>
    <x v="0"/>
    <d v="2015-07-17T05:32:5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d v="2015-03-01T23:34:36"/>
    <x v="0"/>
    <n v="3"/>
    <x v="7"/>
    <d v="2015-03-26T22:34:36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d v="2014-07-28T15:09:38"/>
    <x v="3"/>
    <n v="7"/>
    <x v="3"/>
    <d v="2014-09-01T15:09:38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d v="2015-04-09T16:14:18"/>
    <x v="0"/>
    <n v="4"/>
    <x v="6"/>
    <d v="2015-05-09T16:14:18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d v="2015-02-24T18:17:51"/>
    <x v="0"/>
    <n v="2"/>
    <x v="2"/>
    <d v="2015-03-26T17:17:51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d v="2015-02-06T12:50:03"/>
    <x v="0"/>
    <n v="2"/>
    <x v="2"/>
    <d v="2015-03-08T11:50:03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d v="2014-07-09T12:41:30"/>
    <x v="3"/>
    <n v="7"/>
    <x v="3"/>
    <d v="2014-08-01T12:12:0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d v="2015-05-04T05:20:44"/>
    <x v="0"/>
    <n v="5"/>
    <x v="5"/>
    <d v="2015-05-22T16:00:0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d v="2014-05-30T16:26:47"/>
    <x v="3"/>
    <n v="5"/>
    <x v="5"/>
    <d v="2014-06-25T16:00:0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d v="2014-07-13T10:51:50"/>
    <x v="3"/>
    <n v="7"/>
    <x v="3"/>
    <d v="2014-08-12T10:51:50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d v="2014-10-02T09:09:37"/>
    <x v="3"/>
    <n v="10"/>
    <x v="9"/>
    <d v="2014-11-12T16:47:0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d v="2016-08-29T01:15:56"/>
    <x v="2"/>
    <n v="8"/>
    <x v="10"/>
    <d v="2016-09-12T11:59:0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d v="2015-09-06T10:11:45"/>
    <x v="0"/>
    <n v="9"/>
    <x v="8"/>
    <d v="2015-11-05T11:11:45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d v="2015-10-18T16:24:14"/>
    <x v="0"/>
    <n v="10"/>
    <x v="9"/>
    <d v="2015-11-17T17:24:14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d v="2014-07-21T10:38:18"/>
    <x v="3"/>
    <n v="7"/>
    <x v="3"/>
    <d v="2014-08-30T00:30:0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d v="2016-02-02T17:43:41"/>
    <x v="2"/>
    <n v="2"/>
    <x v="2"/>
    <d v="2016-03-22T22:29:0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d v="2016-05-19T14:32:19"/>
    <x v="2"/>
    <n v="5"/>
    <x v="5"/>
    <d v="2016-06-18T14:32:19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d v="2014-08-14T10:50:05"/>
    <x v="3"/>
    <n v="8"/>
    <x v="10"/>
    <d v="2014-09-08T10:50:05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d v="2015-02-12T12:23:12"/>
    <x v="0"/>
    <n v="2"/>
    <x v="2"/>
    <d v="2015-03-13T22:11:0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d v="2014-06-02T23:07:58"/>
    <x v="3"/>
    <n v="6"/>
    <x v="0"/>
    <d v="2014-07-02T23:07:58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d v="2017-01-28T13:44:10"/>
    <x v="1"/>
    <n v="1"/>
    <x v="1"/>
    <d v="2017-03-29T12:44:1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d v="2015-06-24T22:29:56"/>
    <x v="0"/>
    <n v="6"/>
    <x v="0"/>
    <d v="2015-08-13T22:29:56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d v="2015-09-08T11:42:15"/>
    <x v="0"/>
    <n v="9"/>
    <x v="8"/>
    <d v="2015-10-08T11:42:15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d v="2015-01-02T19:23:42"/>
    <x v="0"/>
    <n v="1"/>
    <x v="1"/>
    <d v="2015-01-23T20:00:0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d v="2016-09-02T03:19:25"/>
    <x v="2"/>
    <n v="9"/>
    <x v="8"/>
    <d v="2016-09-03T05:00:0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d v="2016-01-03T09:58:48"/>
    <x v="2"/>
    <n v="1"/>
    <x v="1"/>
    <d v="2016-02-02T09:58:4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d v="2016-11-08T11:15:52"/>
    <x v="2"/>
    <n v="11"/>
    <x v="4"/>
    <d v="2016-12-08T11:15:5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d v="2015-05-30T14:39:06"/>
    <x v="0"/>
    <n v="5"/>
    <x v="5"/>
    <d v="2015-06-29T22:59:0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d v="2014-12-26T15:39:56"/>
    <x v="3"/>
    <n v="12"/>
    <x v="11"/>
    <d v="2015-01-25T15:39:56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d v="2014-06-25T14:33:40"/>
    <x v="3"/>
    <n v="6"/>
    <x v="0"/>
    <d v="2014-07-30T18:00:0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d v="2017-01-20T19:26:39"/>
    <x v="1"/>
    <n v="1"/>
    <x v="1"/>
    <d v="2017-02-19T19:26:39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d v="2016-01-04T18:36:10"/>
    <x v="2"/>
    <n v="1"/>
    <x v="1"/>
    <d v="2016-01-31T18:03:0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d v="2014-08-03T09:27:49"/>
    <x v="3"/>
    <n v="8"/>
    <x v="10"/>
    <d v="2014-09-02T09:27:49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d v="2015-03-02T13:59:52"/>
    <x v="0"/>
    <n v="3"/>
    <x v="7"/>
    <d v="2015-03-27T12:59:52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d v="2016-04-09T17:49:51"/>
    <x v="2"/>
    <n v="4"/>
    <x v="6"/>
    <d v="2016-05-09T17:49:51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d v="2014-11-11T00:28:22"/>
    <x v="3"/>
    <n v="11"/>
    <x v="4"/>
    <d v="2014-12-11T00:28:22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d v="2015-03-16T15:35:29"/>
    <x v="0"/>
    <n v="3"/>
    <x v="7"/>
    <d v="2015-05-01T17:00:0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d v="2017-01-27T08:05:58"/>
    <x v="1"/>
    <n v="1"/>
    <x v="1"/>
    <d v="2017-02-26T08:05:58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d v="2014-12-03T19:07:10"/>
    <x v="3"/>
    <n v="12"/>
    <x v="11"/>
    <d v="2015-01-04T18:26:0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d v="2015-06-16T13:12:24"/>
    <x v="0"/>
    <n v="6"/>
    <x v="0"/>
    <d v="2015-08-15T13:12:24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d v="2015-02-20T22:10:44"/>
    <x v="0"/>
    <n v="2"/>
    <x v="2"/>
    <d v="2015-03-22T23:59:0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d v="2014-08-16T10:39:17"/>
    <x v="3"/>
    <n v="8"/>
    <x v="10"/>
    <d v="2014-08-24T02:00:0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d v="2014-05-20T10:47:20"/>
    <x v="3"/>
    <n v="5"/>
    <x v="5"/>
    <d v="2014-07-01T01:00:0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d v="2016-11-05T18:00:12"/>
    <x v="2"/>
    <n v="11"/>
    <x v="4"/>
    <d v="2016-12-05T23:59:0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d v="2015-01-28T01:00:18"/>
    <x v="0"/>
    <n v="1"/>
    <x v="1"/>
    <d v="2015-02-28T01:00:18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d v="2014-06-02T23:36:18"/>
    <x v="3"/>
    <n v="6"/>
    <x v="0"/>
    <d v="2014-06-16T23:36:18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d v="2014-12-09T15:58:03"/>
    <x v="3"/>
    <n v="12"/>
    <x v="11"/>
    <d v="2015-01-08T15:58:03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d v="2015-07-08T06:34:30"/>
    <x v="0"/>
    <n v="7"/>
    <x v="3"/>
    <d v="2015-08-17T11:00:0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d v="2014-07-23T13:36:01"/>
    <x v="3"/>
    <n v="7"/>
    <x v="3"/>
    <d v="2014-08-12T13:36:01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d v="2015-05-11T21:13:11"/>
    <x v="0"/>
    <n v="5"/>
    <x v="5"/>
    <d v="2015-06-10T21:13:11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d v="2015-11-09T14:49:59"/>
    <x v="0"/>
    <n v="11"/>
    <x v="4"/>
    <d v="2015-12-19T14:49:59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d v="2016-10-20T06:14:02"/>
    <x v="2"/>
    <n v="10"/>
    <x v="9"/>
    <d v="2016-11-14T07:14:02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d v="2015-06-30T19:16:05"/>
    <x v="0"/>
    <n v="6"/>
    <x v="0"/>
    <d v="2015-08-14T14:38:0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d v="2015-04-01T00:30:00"/>
    <x v="0"/>
    <n v="4"/>
    <x v="6"/>
    <d v="2015-04-15T00:04:0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d v="2015-04-30T09:58:23"/>
    <x v="0"/>
    <n v="4"/>
    <x v="6"/>
    <d v="2015-06-11T18:00:0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d v="2015-05-19T17:01:33"/>
    <x v="0"/>
    <n v="5"/>
    <x v="5"/>
    <d v="2015-06-26T08:25:0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d v="2014-09-24T14:40:06"/>
    <x v="3"/>
    <n v="9"/>
    <x v="8"/>
    <d v="2014-10-26T15:08:0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d v="2014-07-13T22:14:56"/>
    <x v="3"/>
    <n v="7"/>
    <x v="3"/>
    <d v="2014-07-28T22:14:56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d v="2014-08-12T03:37:22"/>
    <x v="3"/>
    <n v="8"/>
    <x v="10"/>
    <d v="2014-09-11T03:37:22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d v="2015-08-08T13:09:57"/>
    <x v="0"/>
    <n v="8"/>
    <x v="10"/>
    <d v="2015-09-07T13:09:57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d v="2014-10-27T14:29:37"/>
    <x v="3"/>
    <n v="10"/>
    <x v="9"/>
    <d v="2014-11-26T15:29:37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d v="2015-02-24T01:28:50"/>
    <x v="0"/>
    <n v="2"/>
    <x v="2"/>
    <d v="2015-04-24T23:35:0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d v="2015-10-31T00:04:09"/>
    <x v="0"/>
    <n v="10"/>
    <x v="9"/>
    <d v="2015-11-30T01:04:09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d v="2015-04-20T14:39:16"/>
    <x v="0"/>
    <n v="4"/>
    <x v="6"/>
    <d v="2015-05-10T17:59:0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d v="2016-05-02T18:38:29"/>
    <x v="2"/>
    <n v="5"/>
    <x v="5"/>
    <d v="2016-06-01T18:38:29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d v="2016-05-04T06:19:12"/>
    <x v="2"/>
    <n v="5"/>
    <x v="5"/>
    <d v="2016-06-03T06:19:12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d v="2014-08-12T07:39:21"/>
    <x v="3"/>
    <n v="8"/>
    <x v="10"/>
    <d v="2014-09-11T07:39:21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d v="2014-07-23T10:57:03"/>
    <x v="3"/>
    <n v="7"/>
    <x v="3"/>
    <d v="2014-08-04T11:00:0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d v="2015-12-20T11:26:13"/>
    <x v="0"/>
    <n v="12"/>
    <x v="11"/>
    <d v="2016-01-17T19:00:0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d v="2016-10-14T04:17:40"/>
    <x v="2"/>
    <n v="10"/>
    <x v="9"/>
    <d v="2016-11-13T05:17:4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d v="2014-10-14T08:00:55"/>
    <x v="3"/>
    <n v="10"/>
    <x v="9"/>
    <d v="2014-10-26T13:00:0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d v="2015-01-16T13:26:50"/>
    <x v="0"/>
    <n v="1"/>
    <x v="1"/>
    <d v="2015-03-02T18:00:0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d v="2015-03-12T18:31:11"/>
    <x v="0"/>
    <n v="3"/>
    <x v="7"/>
    <d v="2015-04-09T18:31:11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d v="2014-05-27T18:02:02"/>
    <x v="3"/>
    <n v="5"/>
    <x v="5"/>
    <d v="2014-06-26T18:02:02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d v="2014-06-30T15:53:59"/>
    <x v="3"/>
    <n v="6"/>
    <x v="0"/>
    <d v="2014-07-30T15:53:59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d v="2014-11-26T21:02:28"/>
    <x v="3"/>
    <n v="11"/>
    <x v="4"/>
    <d v="2014-12-26T21:02:28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d v="2014-07-10T01:25:04"/>
    <x v="3"/>
    <n v="7"/>
    <x v="3"/>
    <d v="2014-08-09T01:25:04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d v="2015-09-18T11:23:47"/>
    <x v="0"/>
    <n v="9"/>
    <x v="8"/>
    <d v="2015-10-15T23:59:0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d v="2016-08-19T14:51:05"/>
    <x v="2"/>
    <n v="8"/>
    <x v="10"/>
    <d v="2016-09-18T14:51:05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d v="2016-03-04T03:07:48"/>
    <x v="2"/>
    <n v="3"/>
    <x v="7"/>
    <d v="2016-04-01T01:00:0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d v="2015-08-11T22:38:27"/>
    <x v="0"/>
    <n v="8"/>
    <x v="10"/>
    <d v="2015-09-05T22:38:27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d v="2016-02-14T23:02:44"/>
    <x v="2"/>
    <n v="2"/>
    <x v="2"/>
    <d v="2016-03-15T22:02:44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d v="2016-06-17T18:14:22"/>
    <x v="2"/>
    <n v="6"/>
    <x v="0"/>
    <d v="2016-07-16T19:43:0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d v="2015-08-17T11:07:19"/>
    <x v="0"/>
    <n v="8"/>
    <x v="10"/>
    <d v="2015-10-01T08:00:0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d v="2015-08-05T10:45:46"/>
    <x v="0"/>
    <n v="8"/>
    <x v="10"/>
    <d v="2015-10-04T10:45:4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d v="2016-11-01T01:18:40"/>
    <x v="2"/>
    <n v="11"/>
    <x v="4"/>
    <d v="2016-12-01T02:18:4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d v="2016-06-13T10:09:20"/>
    <x v="2"/>
    <n v="6"/>
    <x v="0"/>
    <d v="2016-07-11T10:09:2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d v="2015-05-27T16:44:14"/>
    <x v="0"/>
    <n v="5"/>
    <x v="5"/>
    <d v="2015-06-27T16:44:14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d v="2014-10-03T04:36:19"/>
    <x v="3"/>
    <n v="10"/>
    <x v="9"/>
    <d v="2014-10-06T23:30:0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d v="2014-11-18T06:49:11"/>
    <x v="3"/>
    <n v="11"/>
    <x v="4"/>
    <d v="2015-01-02T06:49:11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d v="2014-10-28T09:05:37"/>
    <x v="3"/>
    <n v="10"/>
    <x v="9"/>
    <d v="2014-11-24T20:00:0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d v="2015-04-17T16:41:54"/>
    <x v="0"/>
    <n v="4"/>
    <x v="6"/>
    <d v="2015-06-16T16:41:54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d v="2015-10-02T13:41:08"/>
    <x v="0"/>
    <n v="10"/>
    <x v="9"/>
    <d v="2015-11-02T11:50:0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d v="2015-07-28T10:54:35"/>
    <x v="0"/>
    <n v="7"/>
    <x v="3"/>
    <d v="2015-08-27T10:54:35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d v="2015-04-15T14:14:28"/>
    <x v="0"/>
    <n v="4"/>
    <x v="6"/>
    <d v="2015-05-15T14:14:28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d v="2015-01-27T15:00:22"/>
    <x v="0"/>
    <n v="1"/>
    <x v="1"/>
    <d v="2015-02-28T03:00:0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d v="2016-09-01T22:25:44"/>
    <x v="2"/>
    <n v="9"/>
    <x v="8"/>
    <d v="2016-10-01T22:25:44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d v="2014-07-09T02:48:43"/>
    <x v="3"/>
    <n v="7"/>
    <x v="3"/>
    <d v="2014-09-07T02:48:43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d v="2015-01-11T21:53:41"/>
    <x v="0"/>
    <n v="1"/>
    <x v="1"/>
    <d v="2015-02-10T21:53:4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d v="2016-03-10T11:51:20"/>
    <x v="2"/>
    <n v="3"/>
    <x v="7"/>
    <d v="2016-04-08T13:35:0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d v="2016-03-04T14:49:02"/>
    <x v="2"/>
    <n v="3"/>
    <x v="7"/>
    <d v="2016-05-03T13:49:02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d v="2015-08-27T13:58:10"/>
    <x v="0"/>
    <n v="8"/>
    <x v="10"/>
    <d v="2015-10-26T13:58:1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d v="2016-06-28T20:09:46"/>
    <x v="2"/>
    <n v="6"/>
    <x v="0"/>
    <d v="2016-07-29T18:29:0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d v="2014-05-15T10:37:44"/>
    <x v="3"/>
    <n v="5"/>
    <x v="5"/>
    <d v="2014-07-14T10:37:44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d v="2015-10-29T15:22:21"/>
    <x v="0"/>
    <n v="10"/>
    <x v="9"/>
    <d v="2015-11-28T16:22:21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d v="2016-03-28T17:22:07"/>
    <x v="2"/>
    <n v="3"/>
    <x v="7"/>
    <d v="2016-04-24T19:20:0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d v="2016-05-23T18:25:54"/>
    <x v="2"/>
    <n v="5"/>
    <x v="5"/>
    <d v="2016-07-08T18:25:5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d v="2014-06-26T17:48:32"/>
    <x v="3"/>
    <n v="6"/>
    <x v="0"/>
    <d v="2014-08-02T09:00:0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d v="2014-08-29T13:55:56"/>
    <x v="3"/>
    <n v="8"/>
    <x v="10"/>
    <d v="2014-09-28T13:55:5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d v="2015-12-04T15:17:36"/>
    <x v="0"/>
    <n v="12"/>
    <x v="11"/>
    <d v="2016-01-03T15:17:36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d v="2014-04-16T16:23:30"/>
    <x v="3"/>
    <n v="4"/>
    <x v="6"/>
    <d v="2014-05-08T16:23:3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d v="2015-11-03T09:54:54"/>
    <x v="0"/>
    <n v="11"/>
    <x v="4"/>
    <d v="2015-11-28T09:54:5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d v="2015-10-18T22:41:57"/>
    <x v="0"/>
    <n v="10"/>
    <x v="9"/>
    <d v="2015-11-17T23:41:57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d v="2015-02-18T12:19:46"/>
    <x v="0"/>
    <n v="2"/>
    <x v="2"/>
    <d v="2015-04-19T11:19:46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d v="2016-02-14T00:39:40"/>
    <x v="2"/>
    <n v="2"/>
    <x v="2"/>
    <d v="2016-04-13T23:39:4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d v="2014-06-11T12:04:38"/>
    <x v="3"/>
    <n v="6"/>
    <x v="0"/>
    <d v="2014-07-23T21:59:0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d v="2017-02-04T01:58:27"/>
    <x v="1"/>
    <n v="2"/>
    <x v="2"/>
    <d v="2017-03-06T01:58:27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d v="2016-03-23T14:34:33"/>
    <x v="2"/>
    <n v="3"/>
    <x v="7"/>
    <d v="2016-05-22T14:34:33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d v="2016-08-19T15:30:46"/>
    <x v="2"/>
    <n v="8"/>
    <x v="10"/>
    <d v="2016-08-28T22:55:0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d v="2016-03-18T15:43:31"/>
    <x v="2"/>
    <n v="3"/>
    <x v="7"/>
    <d v="2016-04-17T15:43:31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d v="2014-06-21T07:52:06"/>
    <x v="3"/>
    <n v="6"/>
    <x v="0"/>
    <d v="2014-07-21T07:52:06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d v="2014-12-07T20:37:14"/>
    <x v="3"/>
    <n v="12"/>
    <x v="11"/>
    <d v="2015-02-05T20:37:14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d v="2016-04-09T11:25:10"/>
    <x v="2"/>
    <n v="4"/>
    <x v="6"/>
    <d v="2016-05-08T23:00:0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d v="2016-05-03T08:07:28"/>
    <x v="2"/>
    <n v="5"/>
    <x v="5"/>
    <d v="2016-06-02T08:07:28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d v="2016-06-13T15:48:18"/>
    <x v="2"/>
    <n v="6"/>
    <x v="0"/>
    <d v="2016-07-13T15:48:18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d v="2014-07-10T15:36:01"/>
    <x v="3"/>
    <n v="7"/>
    <x v="3"/>
    <d v="2014-08-01T02:00:0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d v="2016-06-22T13:55:32"/>
    <x v="2"/>
    <n v="6"/>
    <x v="0"/>
    <d v="2016-07-22T13:55:3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d v="2014-12-02T10:25:53"/>
    <x v="3"/>
    <n v="12"/>
    <x v="11"/>
    <d v="2015-01-31T10:25:53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d v="2015-03-06T16:40:57"/>
    <x v="0"/>
    <n v="3"/>
    <x v="7"/>
    <d v="2015-03-29T15:00:0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d v="2014-06-05T09:22:27"/>
    <x v="3"/>
    <n v="6"/>
    <x v="0"/>
    <d v="2014-07-05T09:22:27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d v="2016-05-17T23:19:09"/>
    <x v="2"/>
    <n v="5"/>
    <x v="5"/>
    <d v="2016-07-16T23:19:09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d v="2015-05-08T14:26:20"/>
    <x v="0"/>
    <n v="5"/>
    <x v="5"/>
    <d v="2015-07-07T14:26: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d v="2014-04-18T15:52:36"/>
    <x v="3"/>
    <n v="4"/>
    <x v="6"/>
    <d v="2014-05-20T01:59:0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d v="2014-10-08T18:07:24"/>
    <x v="3"/>
    <n v="10"/>
    <x v="9"/>
    <d v="2014-11-07T19:00:0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d v="2016-01-30T11:58:40"/>
    <x v="2"/>
    <n v="1"/>
    <x v="1"/>
    <d v="2016-02-20T16:05:0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d v="2016-04-07T08:09:54"/>
    <x v="2"/>
    <n v="4"/>
    <x v="6"/>
    <d v="2016-05-06T08:04:0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d v="2014-05-06T17:11:30"/>
    <x v="3"/>
    <n v="5"/>
    <x v="5"/>
    <d v="2014-05-16T17:11:3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d v="2015-08-13T20:56:53"/>
    <x v="0"/>
    <n v="8"/>
    <x v="10"/>
    <d v="2015-08-28T20:56:5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d v="2015-10-09T12:59:41"/>
    <x v="0"/>
    <n v="10"/>
    <x v="9"/>
    <d v="2015-11-08T13:59:41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d v="2016-02-01T11:08:13"/>
    <x v="2"/>
    <n v="2"/>
    <x v="2"/>
    <d v="2016-03-02T11:08:13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d v="2015-05-01T10:28:02"/>
    <x v="0"/>
    <n v="5"/>
    <x v="5"/>
    <d v="2015-05-31T10:28:0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d v="2015-10-12T17:34:19"/>
    <x v="0"/>
    <n v="10"/>
    <x v="9"/>
    <d v="2015-12-11T18:34:19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d v="2015-04-13T15:45:12"/>
    <x v="0"/>
    <n v="4"/>
    <x v="6"/>
    <d v="2015-05-13T15:45:12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d v="2014-06-19T04:21:30"/>
    <x v="3"/>
    <n v="6"/>
    <x v="0"/>
    <d v="2014-07-19T04:21:3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d v="2015-01-15T11:24:37"/>
    <x v="0"/>
    <n v="1"/>
    <x v="1"/>
    <d v="2015-02-14T06:27:0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d v="2014-11-07T01:24:24"/>
    <x v="3"/>
    <n v="11"/>
    <x v="4"/>
    <d v="2014-11-20T11:04:0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d v="2015-03-06T04:23:41"/>
    <x v="0"/>
    <n v="3"/>
    <x v="7"/>
    <d v="2015-04-05T03:23:41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d v="2015-02-26T18:07:06"/>
    <x v="0"/>
    <n v="2"/>
    <x v="2"/>
    <d v="2015-03-28T17:07:0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d v="2014-07-22T14:53:18"/>
    <x v="3"/>
    <n v="7"/>
    <x v="3"/>
    <d v="2014-08-31T14:51:49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d v="2016-03-08T10:29:18"/>
    <x v="2"/>
    <n v="3"/>
    <x v="7"/>
    <d v="2016-05-07T09:29:18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d v="2017-02-09T18:08:28"/>
    <x v="1"/>
    <n v="2"/>
    <x v="2"/>
    <d v="2017-03-01T14:00:0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d v="2014-08-27T20:02:41"/>
    <x v="3"/>
    <n v="8"/>
    <x v="10"/>
    <d v="2014-09-26T20:02:41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d v="2015-01-16T09:05:47"/>
    <x v="0"/>
    <n v="1"/>
    <x v="1"/>
    <d v="2015-02-15T09:05:47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d v="2014-09-07T22:54:17"/>
    <x v="3"/>
    <n v="9"/>
    <x v="8"/>
    <d v="2014-10-07T22:54:17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d v="2014-08-21T14:23:05"/>
    <x v="3"/>
    <n v="8"/>
    <x v="10"/>
    <d v="2014-10-20T14:23:0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d v="2016-01-22T13:33:07"/>
    <x v="2"/>
    <n v="1"/>
    <x v="1"/>
    <d v="2016-02-16T13:33:07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d v="2014-07-28T13:33:01"/>
    <x v="3"/>
    <n v="7"/>
    <x v="3"/>
    <d v="2014-08-26T11:28:0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d v="2015-06-22T18:08:27"/>
    <x v="0"/>
    <n v="6"/>
    <x v="0"/>
    <d v="2015-07-22T18:08:27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d v="2014-07-31T11:49:20"/>
    <x v="3"/>
    <n v="7"/>
    <x v="3"/>
    <d v="2014-09-09T11:49:2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d v="2014-10-09T13:29:26"/>
    <x v="3"/>
    <n v="10"/>
    <x v="9"/>
    <d v="2014-10-26T13:29:26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d v="2014-12-29T08:04:38"/>
    <x v="3"/>
    <n v="12"/>
    <x v="11"/>
    <d v="2015-01-28T08:04:38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d v="2015-04-02T08:04:09"/>
    <x v="0"/>
    <n v="4"/>
    <x v="6"/>
    <d v="2015-05-02T08:04:09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d v="2015-01-17T02:13:43"/>
    <x v="0"/>
    <n v="1"/>
    <x v="1"/>
    <d v="2015-02-16T02:13:4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d v="2016-02-19T00:54:29"/>
    <x v="2"/>
    <n v="2"/>
    <x v="2"/>
    <d v="2016-03-05T00:54:29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d v="2015-06-19T13:44:23"/>
    <x v="0"/>
    <n v="6"/>
    <x v="0"/>
    <d v="2015-07-19T13:44:23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d v="2014-08-18T15:56:40"/>
    <x v="3"/>
    <n v="8"/>
    <x v="10"/>
    <d v="2014-09-17T15:56:4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d v="2014-08-05T11:07:54"/>
    <x v="3"/>
    <n v="8"/>
    <x v="10"/>
    <d v="2014-09-04T11:07:54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d v="2016-09-07T16:51:48"/>
    <x v="2"/>
    <n v="9"/>
    <x v="8"/>
    <d v="2016-10-07T16:51:48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d v="2016-02-17T11:13:16"/>
    <x v="2"/>
    <n v="2"/>
    <x v="2"/>
    <d v="2016-04-15T11:28:0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d v="2015-02-21T23:34:59"/>
    <x v="0"/>
    <n v="2"/>
    <x v="2"/>
    <d v="2015-03-23T22:34:59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d v="2014-08-27T16:52:38"/>
    <x v="3"/>
    <n v="8"/>
    <x v="10"/>
    <d v="2014-10-26T16:52:38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d v="2014-12-17T09:01:07"/>
    <x v="3"/>
    <n v="12"/>
    <x v="11"/>
    <d v="2015-01-31T21:54:0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d v="2016-02-08T18:59:23"/>
    <x v="2"/>
    <n v="2"/>
    <x v="2"/>
    <d v="2016-03-24T17:59:23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d v="2015-08-01T11:04:57"/>
    <x v="0"/>
    <n v="8"/>
    <x v="10"/>
    <d v="2015-08-31T11:04:57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d v="2015-05-27T00:42:16"/>
    <x v="0"/>
    <n v="5"/>
    <x v="5"/>
    <d v="2015-07-26T00:42:16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d v="2015-10-05T10:43:59"/>
    <x v="0"/>
    <n v="10"/>
    <x v="9"/>
    <d v="2015-12-04T11:43:59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d v="2017-02-02T18:18:01"/>
    <x v="1"/>
    <n v="2"/>
    <x v="2"/>
    <d v="2017-02-22T20:00:0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d v="2014-05-06T17:31:40"/>
    <x v="3"/>
    <n v="5"/>
    <x v="5"/>
    <d v="2014-06-05T17:31:4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d v="2015-11-13T19:36:10"/>
    <x v="0"/>
    <n v="11"/>
    <x v="4"/>
    <d v="2015-12-13T19:36:1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d v="2016-01-05T10:43:19"/>
    <x v="2"/>
    <n v="1"/>
    <x v="1"/>
    <d v="2016-02-03T13:49:0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d v="2014-10-29T09:02:44"/>
    <x v="3"/>
    <n v="10"/>
    <x v="9"/>
    <d v="2014-12-18T10:02:44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d v="2015-10-16T14:25:16"/>
    <x v="0"/>
    <n v="10"/>
    <x v="9"/>
    <d v="2015-12-15T15:25:16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d v="2016-09-01T01:27:04"/>
    <x v="2"/>
    <n v="9"/>
    <x v="8"/>
    <d v="2016-10-02T04:00:0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d v="2015-03-04T17:44:10"/>
    <x v="0"/>
    <n v="3"/>
    <x v="7"/>
    <d v="2015-04-03T16:44:1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d v="2014-09-21T16:11:27"/>
    <x v="3"/>
    <n v="9"/>
    <x v="8"/>
    <d v="2014-10-21T16:11:27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d v="2014-06-14T17:29:24"/>
    <x v="3"/>
    <n v="6"/>
    <x v="0"/>
    <d v="2014-07-01T17:30:0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d v="2016-05-06T20:41:55"/>
    <x v="2"/>
    <n v="5"/>
    <x v="5"/>
    <d v="2016-05-24T09:25:0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d v="2014-08-18T14:10:10"/>
    <x v="3"/>
    <n v="8"/>
    <x v="10"/>
    <d v="2014-10-17T14:10:1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d v="2015-10-28T11:06:07"/>
    <x v="0"/>
    <n v="10"/>
    <x v="9"/>
    <d v="2015-12-01T00:59:0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d v="2015-05-20T00:33:24"/>
    <x v="0"/>
    <n v="5"/>
    <x v="5"/>
    <d v="2015-07-17T22:00:0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d v="2016-07-08T06:22:34"/>
    <x v="2"/>
    <n v="7"/>
    <x v="3"/>
    <d v="2016-09-06T06:22:34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d v="2014-12-21T21:01:04"/>
    <x v="3"/>
    <n v="12"/>
    <x v="11"/>
    <d v="2015-01-20T14:16:0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d v="2014-11-05T17:58:45"/>
    <x v="3"/>
    <n v="11"/>
    <x v="4"/>
    <d v="2014-11-20T17:58:45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d v="2015-03-11T00:16:22"/>
    <x v="0"/>
    <n v="3"/>
    <x v="7"/>
    <d v="2015-04-10T00:00:0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d v="2014-07-21T23:49:49"/>
    <x v="3"/>
    <n v="7"/>
    <x v="3"/>
    <d v="2014-08-20T23:49:49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d v="2014-09-22T10:36:50"/>
    <x v="3"/>
    <n v="9"/>
    <x v="8"/>
    <d v="2014-10-22T10:36:5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d v="2014-12-17T19:32:23"/>
    <x v="3"/>
    <n v="12"/>
    <x v="11"/>
    <d v="2015-01-10T20:00:0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d v="2016-03-07T07:13:07"/>
    <x v="2"/>
    <n v="3"/>
    <x v="7"/>
    <d v="2016-04-11T06:13:07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d v="2015-06-14T18:00:15"/>
    <x v="0"/>
    <n v="6"/>
    <x v="0"/>
    <d v="2015-07-14T18:00:15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d v="2014-09-23T10:16:31"/>
    <x v="3"/>
    <n v="9"/>
    <x v="8"/>
    <d v="2014-10-23T10:16:31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d v="2014-05-02T14:26:37"/>
    <x v="3"/>
    <n v="5"/>
    <x v="5"/>
    <d v="2014-05-09T01:53:0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d v="2014-08-14T16:05:16"/>
    <x v="3"/>
    <n v="8"/>
    <x v="10"/>
    <d v="2014-10-13T16:05:16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d v="2014-10-16T11:33:48"/>
    <x v="3"/>
    <n v="10"/>
    <x v="9"/>
    <d v="2014-11-15T15:00:0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d v="2016-08-31T15:11:25"/>
    <x v="2"/>
    <n v="8"/>
    <x v="10"/>
    <d v="2016-09-30T23:00:0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d v="2014-05-20T10:33:51"/>
    <x v="3"/>
    <n v="5"/>
    <x v="5"/>
    <d v="2014-06-19T10:33:51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d v="2016-06-13T17:23:59"/>
    <x v="2"/>
    <n v="6"/>
    <x v="0"/>
    <d v="2016-07-03T14:59:0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d v="2015-11-02T18:14:40"/>
    <x v="0"/>
    <n v="11"/>
    <x v="4"/>
    <d v="2015-11-25T18:00:0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d v="2016-03-16T20:27:24"/>
    <x v="2"/>
    <n v="3"/>
    <x v="7"/>
    <d v="2016-03-31T22:59:0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d v="2014-08-15T10:22:32"/>
    <x v="3"/>
    <n v="8"/>
    <x v="10"/>
    <d v="2014-09-15T22:00:0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d v="2014-05-20T11:40:56"/>
    <x v="3"/>
    <n v="5"/>
    <x v="5"/>
    <d v="2014-06-23T11:00:0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d v="2016-02-20T22:23:43"/>
    <x v="2"/>
    <n v="2"/>
    <x v="2"/>
    <d v="2016-04-20T21:23:43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d v="2016-06-02T12:44:28"/>
    <x v="2"/>
    <n v="6"/>
    <x v="0"/>
    <d v="2016-07-02T12:44:28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d v="2014-05-28T11:21:24"/>
    <x v="3"/>
    <n v="5"/>
    <x v="5"/>
    <d v="2014-06-27T11:21:24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d v="2015-03-30T09:07:06"/>
    <x v="0"/>
    <n v="3"/>
    <x v="7"/>
    <d v="2015-04-29T09:07:06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d v="2014-07-13T17:50:11"/>
    <x v="3"/>
    <n v="7"/>
    <x v="3"/>
    <d v="2014-08-12T17:50:11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d v="2016-04-18T19:56:28"/>
    <x v="2"/>
    <n v="4"/>
    <x v="6"/>
    <d v="2016-05-18T19:56:28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d v="2015-08-18T21:49:10"/>
    <x v="0"/>
    <n v="8"/>
    <x v="10"/>
    <d v="2015-09-27T21:49:1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d v="2016-12-14T18:07:35"/>
    <x v="2"/>
    <n v="12"/>
    <x v="11"/>
    <d v="2017-01-13T18:05:0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d v="2015-01-18T10:52:36"/>
    <x v="0"/>
    <n v="1"/>
    <x v="1"/>
    <d v="2015-02-28T07:00:0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d v="2015-01-27T11:00:20"/>
    <x v="0"/>
    <n v="1"/>
    <x v="1"/>
    <d v="2015-02-28T22:00:0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d v="2016-11-26T14:18:51"/>
    <x v="2"/>
    <n v="11"/>
    <x v="4"/>
    <d v="2016-12-26T14:18:51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d v="2014-06-22T13:35:11"/>
    <x v="3"/>
    <n v="6"/>
    <x v="0"/>
    <d v="2014-08-21T13:35:11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d v="2015-03-15T03:17:06"/>
    <x v="0"/>
    <n v="3"/>
    <x v="7"/>
    <d v="2015-05-08T23:00:0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d v="2015-10-06T08:16:15"/>
    <x v="0"/>
    <n v="10"/>
    <x v="9"/>
    <d v="2015-11-05T09:16:15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d v="2014-05-19T20:06:09"/>
    <x v="3"/>
    <n v="5"/>
    <x v="5"/>
    <d v="2014-06-30T12:28:0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d v="2014-09-23T14:05:49"/>
    <x v="3"/>
    <n v="9"/>
    <x v="8"/>
    <d v="2014-10-21T14:51:0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d v="2016-11-21T12:03:14"/>
    <x v="2"/>
    <n v="11"/>
    <x v="4"/>
    <d v="2016-12-21T12:03:14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d v="2016-12-28T13:54:02"/>
    <x v="2"/>
    <n v="12"/>
    <x v="11"/>
    <d v="2017-01-27T13:54:02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d v="2016-05-20T17:32:01"/>
    <x v="2"/>
    <n v="5"/>
    <x v="5"/>
    <d v="2016-06-19T17:32:01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d v="2016-05-21T11:45:16"/>
    <x v="2"/>
    <n v="5"/>
    <x v="5"/>
    <d v="2016-06-14T13:54:0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d v="2015-02-06T08:57:05"/>
    <x v="0"/>
    <n v="2"/>
    <x v="2"/>
    <d v="2015-03-08T07:57:0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d v="2015-10-29T23:32:33"/>
    <x v="0"/>
    <n v="10"/>
    <x v="9"/>
    <d v="2015-11-14T18:00:0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d v="2015-12-15T13:16:56"/>
    <x v="0"/>
    <n v="12"/>
    <x v="11"/>
    <d v="2016-01-14T13:16:5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d v="2016-09-09T05:28:26"/>
    <x v="2"/>
    <n v="9"/>
    <x v="8"/>
    <d v="2016-10-09T05:28:26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d v="2015-02-23T09:29:35"/>
    <x v="0"/>
    <n v="2"/>
    <x v="2"/>
    <d v="2015-03-23T22:59:0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d v="2015-10-27T17:34:59"/>
    <x v="0"/>
    <n v="10"/>
    <x v="9"/>
    <d v="2015-11-20T23:00:00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d v="2016-06-17T12:49:46"/>
    <x v="2"/>
    <n v="6"/>
    <x v="0"/>
    <d v="2016-07-17T12:49:46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d v="2014-12-17T09:42:04"/>
    <x v="3"/>
    <n v="12"/>
    <x v="11"/>
    <d v="2015-01-16T05:26:0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d v="2015-04-28T12:34:48"/>
    <x v="0"/>
    <n v="4"/>
    <x v="6"/>
    <d v="2015-05-31T12:35:0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d v="2015-07-24T11:08:57"/>
    <x v="0"/>
    <n v="7"/>
    <x v="3"/>
    <d v="2015-08-07T10:00:0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d v="2014-12-17T07:09:11"/>
    <x v="3"/>
    <n v="12"/>
    <x v="11"/>
    <d v="2015-01-16T07:09:11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d v="2015-02-03T23:40:47"/>
    <x v="0"/>
    <n v="2"/>
    <x v="2"/>
    <d v="2015-04-04T22:40:47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d v="2015-06-23T14:34:53"/>
    <x v="0"/>
    <n v="6"/>
    <x v="0"/>
    <d v="2015-08-22T14:34:53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d v="2014-09-07T21:05:00"/>
    <x v="3"/>
    <n v="9"/>
    <x v="8"/>
    <d v="2014-10-21T23:59:0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d v="2016-11-18T19:45:50"/>
    <x v="2"/>
    <n v="11"/>
    <x v="4"/>
    <d v="2016-12-18T19:45:5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d v="2017-01-15T07:43:39"/>
    <x v="1"/>
    <n v="1"/>
    <x v="1"/>
    <d v="2017-02-28T03:51:0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d v="2015-12-06T14:47:17"/>
    <x v="0"/>
    <n v="12"/>
    <x v="11"/>
    <d v="2016-01-31T18:55:0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d v="2016-05-05T12:19:57"/>
    <x v="2"/>
    <n v="5"/>
    <x v="5"/>
    <d v="2016-06-04T12:19:57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d v="2016-07-19T15:24:33"/>
    <x v="2"/>
    <n v="7"/>
    <x v="3"/>
    <d v="2016-09-02T15:24:33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d v="2014-10-14T21:59:50"/>
    <x v="3"/>
    <n v="10"/>
    <x v="9"/>
    <d v="2014-10-24T21:59:5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d v="2016-12-26T16:41:22"/>
    <x v="2"/>
    <n v="12"/>
    <x v="11"/>
    <d v="2017-01-25T16:41:22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d v="2016-04-15T15:21:13"/>
    <x v="2"/>
    <n v="4"/>
    <x v="6"/>
    <d v="2016-05-15T15:21:13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d v="2015-07-03T14:59:26"/>
    <x v="0"/>
    <n v="7"/>
    <x v="3"/>
    <d v="2015-08-26T13:32:0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d v="2016-09-27T01:40:34"/>
    <x v="2"/>
    <n v="9"/>
    <x v="8"/>
    <d v="2016-10-27T01:40:34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d v="2016-11-22T19:15:09"/>
    <x v="2"/>
    <n v="11"/>
    <x v="4"/>
    <d v="2016-12-25T19:15:09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d v="2015-02-17T20:11:06"/>
    <x v="0"/>
    <n v="2"/>
    <x v="2"/>
    <d v="2015-04-01T20:00:0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d v="2014-09-01T17:00:01"/>
    <x v="3"/>
    <n v="9"/>
    <x v="8"/>
    <d v="2014-09-24T17:00:01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d v="2017-01-31T19:45:37"/>
    <x v="1"/>
    <n v="1"/>
    <x v="1"/>
    <d v="2017-03-03T00:00:0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d v="2015-10-30T07:56:44"/>
    <x v="0"/>
    <n v="10"/>
    <x v="9"/>
    <d v="2015-11-29T08:56:44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d v="2016-05-22T10:02:31"/>
    <x v="2"/>
    <n v="5"/>
    <x v="5"/>
    <d v="2016-07-21T10:02:31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d v="2015-01-24T22:15:40"/>
    <x v="0"/>
    <n v="1"/>
    <x v="1"/>
    <d v="2015-02-23T22:15:4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d v="2016-01-31T17:43:06"/>
    <x v="2"/>
    <n v="1"/>
    <x v="1"/>
    <d v="2016-02-27T19:00:0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d v="2015-12-20T08:45:23"/>
    <x v="0"/>
    <n v="12"/>
    <x v="11"/>
    <d v="2016-01-08T01:34:0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numFmtId="1" subtotalTop="0" showAll="0"/>
    <pivotField numFmtId="49"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numFmtId="1" subtotalTop="0" showAll="0"/>
    <pivotField numFmtId="49"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0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numFmtId="1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49" subtotalTop="0" showAll="0"/>
    <pivotField axis="axisRow" subtotalTop="0" showAll="0">
      <items count="24">
        <item m="1" x="19"/>
        <item m="1" x="14"/>
        <item m="1" x="13"/>
        <item m="1" x="21"/>
        <item x="1"/>
        <item x="2"/>
        <item x="7"/>
        <item x="6"/>
        <item x="5"/>
        <item m="1" x="12"/>
        <item m="1" x="22"/>
        <item m="1" x="15"/>
        <item m="1" x="17"/>
        <item m="1" x="16"/>
        <item m="1" x="18"/>
        <item m="1" x="20"/>
        <item x="0"/>
        <item x="3"/>
        <item x="10"/>
        <item x="8"/>
        <item x="9"/>
        <item x="4"/>
        <item x="11"/>
        <item t="default"/>
      </items>
    </pivotField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7"/>
  </rowFields>
  <rowItems count="13">
    <i>
      <x v="4"/>
    </i>
    <i>
      <x v="5"/>
    </i>
    <i>
      <x v="6"/>
    </i>
    <i>
      <x v="7"/>
    </i>
    <i>
      <x v="8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5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80" zoomScaleNormal="80" workbookViewId="0">
      <selection activeCell="R12" sqref="R1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19.26171875" customWidth="1"/>
    <col min="15" max="15" width="30.578125" bestFit="1" customWidth="1"/>
    <col min="16" max="16" width="30.578125" customWidth="1"/>
    <col min="17" max="17" width="19.578125" customWidth="1"/>
    <col min="18" max="18" width="30.578125" customWidth="1"/>
    <col min="19" max="19" width="28.68359375" bestFit="1" customWidth="1"/>
    <col min="20" max="20" width="41.15625" customWidth="1"/>
    <col min="21" max="21" width="22" bestFit="1" customWidth="1"/>
    <col min="22" max="22" width="20" bestFit="1" customWidth="1"/>
    <col min="23" max="23" width="15.83984375" bestFit="1" customWidth="1"/>
  </cols>
  <sheetData>
    <row r="1" spans="1:2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8309</v>
      </c>
      <c r="P1" s="1" t="s">
        <v>8367</v>
      </c>
      <c r="Q1" s="1" t="s">
        <v>8368</v>
      </c>
      <c r="R1" s="1" t="s">
        <v>8369</v>
      </c>
      <c r="S1" s="1" t="s">
        <v>8310</v>
      </c>
      <c r="T1" s="1" t="s">
        <v>8264</v>
      </c>
      <c r="U1" s="1" t="s">
        <v>8307</v>
      </c>
      <c r="V1" s="1" t="s">
        <v>8325</v>
      </c>
      <c r="W1" s="1" t="s">
        <v>8308</v>
      </c>
    </row>
    <row r="2" spans="1:23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13">
        <f>(J2/86400)+25569</f>
        <v>42177.007071759261</v>
      </c>
      <c r="P2" s="11">
        <f>YEAR(O2)</f>
        <v>2015</v>
      </c>
      <c r="Q2" s="12">
        <f>MONTH(O2)</f>
        <v>6</v>
      </c>
      <c r="R2" s="11" t="str">
        <f>IF(Q2=1,"Jan",IF(Q2=2,"Feb",IF(Q2=3,"Mar",IF(Q2=4,"Apr",IF(Q2=5,"May",IF(Q2=6,"Jun",IF(Q2=7,"Jul",IF(Q2=8,"Aug",IF(Q2=9,"Sep",IF(Q2=10,"Oct",IF(Q2=11,"Nov","Dec")))))))))))</f>
        <v>Jun</v>
      </c>
      <c r="S2" s="13">
        <f>(I2/86400)+25569</f>
        <v>42208.125</v>
      </c>
      <c r="T2" t="s">
        <v>8265</v>
      </c>
      <c r="U2" s="6">
        <f>E2/L2</f>
        <v>63.917582417582416</v>
      </c>
      <c r="V2" s="7" t="str">
        <f>LEFT(T2,FIND("/",T2)-1)</f>
        <v>film &amp; video</v>
      </c>
      <c r="W2" s="7" t="str">
        <f>MID(T2,FIND("/",T2)+1,LEN(T2))</f>
        <v>television</v>
      </c>
    </row>
    <row r="3" spans="1:23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E3/D3</f>
        <v>1.4260827250608272</v>
      </c>
      <c r="O3" s="13">
        <f>(J3/86400)+25569</f>
        <v>42766.600497685184</v>
      </c>
      <c r="P3" s="11">
        <f>YEAR(O3)</f>
        <v>2017</v>
      </c>
      <c r="Q3" s="12">
        <f>MONTH(O3)</f>
        <v>1</v>
      </c>
      <c r="R3" s="11" t="str">
        <f>IF(Q3=1,"Jan",IF(Q3=2,"Feb",IF(Q3=3,"Mar",IF(Q3=4,"Apr",IF(Q3=5,"May",IF(Q3=6,"Jun",IF(Q3=7,"Jul",IF(Q3=8,"Aug",IF(Q3=9,"Sep",IF(Q3=10,"Oct",IF(Q3=11,"Nov","Dec")))))))))))</f>
        <v>Jan</v>
      </c>
      <c r="S3" s="13">
        <f>(I3/86400)+25569</f>
        <v>42796.600497685184</v>
      </c>
      <c r="T3" t="s">
        <v>8265</v>
      </c>
      <c r="U3" s="6">
        <f>E3/L3</f>
        <v>185.48101265822785</v>
      </c>
      <c r="V3" s="7" t="str">
        <f>LEFT(T3,FIND("/",T3)-1)</f>
        <v>film &amp; video</v>
      </c>
      <c r="W3" s="7" t="str">
        <f>MID(T3,FIND("/",T3)+1,LEN(T3))</f>
        <v>television</v>
      </c>
    </row>
    <row r="4" spans="1:23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E4/D4</f>
        <v>1.05</v>
      </c>
      <c r="O4" s="13">
        <f>(J4/86400)+25569</f>
        <v>42405.702349537038</v>
      </c>
      <c r="P4" s="11">
        <f>YEAR(O4)</f>
        <v>2016</v>
      </c>
      <c r="Q4" s="12">
        <f>MONTH(O4)</f>
        <v>2</v>
      </c>
      <c r="R4" s="11" t="str">
        <f>IF(Q4=1,"Jan",IF(Q4=2,"Feb",IF(Q4=3,"Mar",IF(Q4=4,"Apr",IF(Q4=5,"May",IF(Q4=6,"Jun",IF(Q4=7,"Jul",IF(Q4=8,"Aug",IF(Q4=9,"Sep",IF(Q4=10,"Oct",IF(Q4=11,"Nov","Dec")))))))))))</f>
        <v>Feb</v>
      </c>
      <c r="S4" s="13">
        <f>(I4/86400)+25569</f>
        <v>42415.702349537038</v>
      </c>
      <c r="T4" t="s">
        <v>8265</v>
      </c>
      <c r="U4" s="6">
        <f>E4/L4</f>
        <v>15</v>
      </c>
      <c r="V4" s="7" t="str">
        <f>LEFT(T4,FIND("/",T4)-1)</f>
        <v>film &amp; video</v>
      </c>
      <c r="W4" s="7" t="str">
        <f>MID(T4,FIND("/",T4)+1,LEN(T4))</f>
        <v>television</v>
      </c>
    </row>
    <row r="5" spans="1:23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>E5/D5</f>
        <v>1.0389999999999999</v>
      </c>
      <c r="O5" s="13">
        <f>(J5/86400)+25569</f>
        <v>41828.515127314815</v>
      </c>
      <c r="P5" s="11">
        <f>YEAR(O5)</f>
        <v>2014</v>
      </c>
      <c r="Q5" s="12">
        <f>MONTH(O5)</f>
        <v>7</v>
      </c>
      <c r="R5" s="11" t="str">
        <f>IF(Q5=1,"Jan",IF(Q5=2,"Feb",IF(Q5=3,"Mar",IF(Q5=4,"Apr",IF(Q5=5,"May",IF(Q5=6,"Jun",IF(Q5=7,"Jul",IF(Q5=8,"Aug",IF(Q5=9,"Sep",IF(Q5=10,"Oct",IF(Q5=11,"Nov","Dec")))))))))))</f>
        <v>Jul</v>
      </c>
      <c r="S5" s="13">
        <f>(I5/86400)+25569</f>
        <v>41858.515127314815</v>
      </c>
      <c r="T5" t="s">
        <v>8265</v>
      </c>
      <c r="U5" s="6">
        <f>E5/L5</f>
        <v>69.266666666666666</v>
      </c>
      <c r="V5" s="7" t="str">
        <f>LEFT(T5,FIND("/",T5)-1)</f>
        <v>film &amp; video</v>
      </c>
      <c r="W5" s="7" t="str">
        <f>MID(T5,FIND("/",T5)+1,LEN(T5))</f>
        <v>television</v>
      </c>
    </row>
    <row r="6" spans="1:23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>E6/D6</f>
        <v>1.2299154545454545</v>
      </c>
      <c r="O6" s="13">
        <f>(J6/86400)+25569</f>
        <v>42327.834247685183</v>
      </c>
      <c r="P6" s="11">
        <f>YEAR(O6)</f>
        <v>2015</v>
      </c>
      <c r="Q6" s="12">
        <f>MONTH(O6)</f>
        <v>11</v>
      </c>
      <c r="R6" s="11" t="str">
        <f>IF(Q6=1,"Jan",IF(Q6=2,"Feb",IF(Q6=3,"Mar",IF(Q6=4,"Apr",IF(Q6=5,"May",IF(Q6=6,"Jun",IF(Q6=7,"Jul",IF(Q6=8,"Aug",IF(Q6=9,"Sep",IF(Q6=10,"Oct",IF(Q6=11,"Nov","Dec")))))))))))</f>
        <v>Nov</v>
      </c>
      <c r="S6" s="13">
        <f>(I6/86400)+25569</f>
        <v>42357.834247685183</v>
      </c>
      <c r="T6" t="s">
        <v>8265</v>
      </c>
      <c r="U6" s="6">
        <f>E6/L6</f>
        <v>190.55028169014085</v>
      </c>
      <c r="V6" s="7" t="str">
        <f>LEFT(T6,FIND("/",T6)-1)</f>
        <v>film &amp; video</v>
      </c>
      <c r="W6" s="7" t="str">
        <f>MID(T6,FIND("/",T6)+1,LEN(T6))</f>
        <v>television</v>
      </c>
    </row>
    <row r="7" spans="1:23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>E7/D7</f>
        <v>1.0977744436109027</v>
      </c>
      <c r="O7" s="13">
        <f>(J7/86400)+25569</f>
        <v>42563.932951388888</v>
      </c>
      <c r="P7" s="11">
        <f>YEAR(O7)</f>
        <v>2016</v>
      </c>
      <c r="Q7" s="12">
        <f>MONTH(O7)</f>
        <v>7</v>
      </c>
      <c r="R7" s="11" t="str">
        <f>IF(Q7=1,"Jan",IF(Q7=2,"Feb",IF(Q7=3,"Mar",IF(Q7=4,"Apr",IF(Q7=5,"May",IF(Q7=6,"Jun",IF(Q7=7,"Jul",IF(Q7=8,"Aug",IF(Q7=9,"Sep",IF(Q7=10,"Oct",IF(Q7=11,"Nov","Dec")))))))))))</f>
        <v>Jul</v>
      </c>
      <c r="S7" s="13">
        <f>(I7/86400)+25569</f>
        <v>42580.232638888891</v>
      </c>
      <c r="T7" t="s">
        <v>8265</v>
      </c>
      <c r="U7" s="6">
        <f>E7/L7</f>
        <v>93.40425531914893</v>
      </c>
      <c r="V7" s="7" t="str">
        <f>LEFT(T7,FIND("/",T7)-1)</f>
        <v>film &amp; video</v>
      </c>
      <c r="W7" s="7" t="str">
        <f>MID(T7,FIND("/",T7)+1,LEN(T7))</f>
        <v>television</v>
      </c>
    </row>
    <row r="8" spans="1:23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>E8/D8</f>
        <v>1.064875</v>
      </c>
      <c r="O8" s="13">
        <f>(J8/86400)+25569</f>
        <v>41794.072337962964</v>
      </c>
      <c r="P8" s="11">
        <f>YEAR(O8)</f>
        <v>2014</v>
      </c>
      <c r="Q8" s="12">
        <f>MONTH(O8)</f>
        <v>6</v>
      </c>
      <c r="R8" s="11" t="str">
        <f>IF(Q8=1,"Jan",IF(Q8=2,"Feb",IF(Q8=3,"Mar",IF(Q8=4,"Apr",IF(Q8=5,"May",IF(Q8=6,"Jun",IF(Q8=7,"Jul",IF(Q8=8,"Aug",IF(Q8=9,"Sep",IF(Q8=10,"Oct",IF(Q8=11,"Nov","Dec")))))))))))</f>
        <v>Jun</v>
      </c>
      <c r="S8" s="13">
        <f>(I8/86400)+25569</f>
        <v>41804.072337962964</v>
      </c>
      <c r="T8" t="s">
        <v>8265</v>
      </c>
      <c r="U8" s="6">
        <f>E8/L8</f>
        <v>146.87931034482759</v>
      </c>
      <c r="V8" s="7" t="str">
        <f>LEFT(T8,FIND("/",T8)-1)</f>
        <v>film &amp; video</v>
      </c>
      <c r="W8" s="7" t="str">
        <f>MID(T8,FIND("/",T8)+1,LEN(T8))</f>
        <v>television</v>
      </c>
    </row>
    <row r="9" spans="1:23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>E9/D9</f>
        <v>1.0122222222222221</v>
      </c>
      <c r="O9" s="13">
        <f>(J9/86400)+25569</f>
        <v>42516.047071759254</v>
      </c>
      <c r="P9" s="11">
        <f>YEAR(O9)</f>
        <v>2016</v>
      </c>
      <c r="Q9" s="12">
        <f>MONTH(O9)</f>
        <v>5</v>
      </c>
      <c r="R9" s="11" t="str">
        <f>IF(Q9=1,"Jan",IF(Q9=2,"Feb",IF(Q9=3,"Mar",IF(Q9=4,"Apr",IF(Q9=5,"May",IF(Q9=6,"Jun",IF(Q9=7,"Jul",IF(Q9=8,"Aug",IF(Q9=9,"Sep",IF(Q9=10,"Oct",IF(Q9=11,"Nov","Dec")))))))))))</f>
        <v>May</v>
      </c>
      <c r="S9" s="13">
        <f>(I9/86400)+25569</f>
        <v>42556.047071759254</v>
      </c>
      <c r="T9" t="s">
        <v>8265</v>
      </c>
      <c r="U9" s="6">
        <f>E9/L9</f>
        <v>159.82456140350877</v>
      </c>
      <c r="V9" s="7" t="str">
        <f>LEFT(T9,FIND("/",T9)-1)</f>
        <v>film &amp; video</v>
      </c>
      <c r="W9" s="7" t="str">
        <f>MID(T9,FIND("/",T9)+1,LEN(T9))</f>
        <v>television</v>
      </c>
    </row>
    <row r="10" spans="1:23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>E10/D10</f>
        <v>1.0004342857142856</v>
      </c>
      <c r="O10" s="13">
        <f>(J10/86400)+25569</f>
        <v>42468.94458333333</v>
      </c>
      <c r="P10" s="11">
        <f>YEAR(O10)</f>
        <v>2016</v>
      </c>
      <c r="Q10" s="12">
        <f>MONTH(O10)</f>
        <v>4</v>
      </c>
      <c r="R10" s="11" t="str">
        <f>IF(Q10=1,"Jan",IF(Q10=2,"Feb",IF(Q10=3,"Mar",IF(Q10=4,"Apr",IF(Q10=5,"May",IF(Q10=6,"Jun",IF(Q10=7,"Jul",IF(Q10=8,"Aug",IF(Q10=9,"Sep",IF(Q10=10,"Oct",IF(Q10=11,"Nov","Dec")))))))))))</f>
        <v>Apr</v>
      </c>
      <c r="S10" s="13">
        <f>(I10/86400)+25569</f>
        <v>42475.875</v>
      </c>
      <c r="T10" t="s">
        <v>8265</v>
      </c>
      <c r="U10" s="6">
        <f>E10/L10</f>
        <v>291.79333333333335</v>
      </c>
      <c r="V10" s="7" t="str">
        <f>LEFT(T10,FIND("/",T10)-1)</f>
        <v>film &amp; video</v>
      </c>
      <c r="W10" s="7" t="str">
        <f>MID(T10,FIND("/",T10)+1,LEN(T10))</f>
        <v>television</v>
      </c>
    </row>
    <row r="11" spans="1:23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>E11/D11</f>
        <v>1.2599800000000001</v>
      </c>
      <c r="O11" s="13">
        <f>(J11/86400)+25569</f>
        <v>42447.103518518517</v>
      </c>
      <c r="P11" s="11">
        <f>YEAR(O11)</f>
        <v>2016</v>
      </c>
      <c r="Q11" s="12">
        <f>MONTH(O11)</f>
        <v>3</v>
      </c>
      <c r="R11" s="11" t="str">
        <f>IF(Q11=1,"Jan",IF(Q11=2,"Feb",IF(Q11=3,"Mar",IF(Q11=4,"Apr",IF(Q11=5,"May",IF(Q11=6,"Jun",IF(Q11=7,"Jul",IF(Q11=8,"Aug",IF(Q11=9,"Sep",IF(Q11=10,"Oct",IF(Q11=11,"Nov","Dec")))))))))))</f>
        <v>Mar</v>
      </c>
      <c r="S11" s="13">
        <f>(I11/86400)+25569</f>
        <v>42477.103518518517</v>
      </c>
      <c r="T11" t="s">
        <v>8265</v>
      </c>
      <c r="U11" s="6">
        <f>E11/L11</f>
        <v>31.499500000000001</v>
      </c>
      <c r="V11" s="7" t="str">
        <f>LEFT(T11,FIND("/",T11)-1)</f>
        <v>film &amp; video</v>
      </c>
      <c r="W11" s="7" t="str">
        <f>MID(T11,FIND("/",T11)+1,LEN(T11))</f>
        <v>television</v>
      </c>
    </row>
    <row r="12" spans="1:23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>E12/D12</f>
        <v>1.0049999999999999</v>
      </c>
      <c r="O12" s="13">
        <f>(J12/86400)+25569</f>
        <v>41780.068043981482</v>
      </c>
      <c r="P12" s="11">
        <f>YEAR(O12)</f>
        <v>2014</v>
      </c>
      <c r="Q12" s="12">
        <f>MONTH(O12)</f>
        <v>5</v>
      </c>
      <c r="R12" s="11" t="str">
        <f>IF(Q12=1,"Jan",IF(Q12=2,"Feb",IF(Q12=3,"Mar",IF(Q12=4,"Apr",IF(Q12=5,"May",IF(Q12=6,"Jun",IF(Q12=7,"Jul",IF(Q12=8,"Aug",IF(Q12=9,"Sep",IF(Q12=10,"Oct",IF(Q12=11,"Nov","Dec")))))))))))</f>
        <v>May</v>
      </c>
      <c r="S12" s="13">
        <f>(I12/86400)+25569</f>
        <v>41815.068043981482</v>
      </c>
      <c r="T12" t="s">
        <v>8265</v>
      </c>
      <c r="U12" s="6">
        <f>E12/L12</f>
        <v>158.68421052631578</v>
      </c>
      <c r="V12" s="7" t="str">
        <f>LEFT(T12,FIND("/",T12)-1)</f>
        <v>film &amp; video</v>
      </c>
      <c r="W12" s="7" t="str">
        <f>MID(T12,FIND("/",T12)+1,LEN(T12))</f>
        <v>television</v>
      </c>
    </row>
    <row r="13" spans="1:23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>E13/D13</f>
        <v>1.2050000000000001</v>
      </c>
      <c r="O13" s="13">
        <f>(J13/86400)+25569</f>
        <v>42572.778495370367</v>
      </c>
      <c r="P13" s="11">
        <f>YEAR(O13)</f>
        <v>2016</v>
      </c>
      <c r="Q13" s="12">
        <f>MONTH(O13)</f>
        <v>7</v>
      </c>
      <c r="R13" s="11" t="str">
        <f>IF(Q13=1,"Jan",IF(Q13=2,"Feb",IF(Q13=3,"Mar",IF(Q13=4,"Apr",IF(Q13=5,"May",IF(Q13=6,"Jun",IF(Q13=7,"Jul",IF(Q13=8,"Aug",IF(Q13=9,"Sep",IF(Q13=10,"Oct",IF(Q13=11,"Nov","Dec")))))))))))</f>
        <v>Jul</v>
      </c>
      <c r="S13" s="13">
        <f>(I13/86400)+25569</f>
        <v>42604.125</v>
      </c>
      <c r="T13" t="s">
        <v>8265</v>
      </c>
      <c r="U13" s="6">
        <f>E13/L13</f>
        <v>80.333333333333329</v>
      </c>
      <c r="V13" s="7" t="str">
        <f>LEFT(T13,FIND("/",T13)-1)</f>
        <v>film &amp; video</v>
      </c>
      <c r="W13" s="7" t="str">
        <f>MID(T13,FIND("/",T13)+1,LEN(T13))</f>
        <v>television</v>
      </c>
    </row>
    <row r="14" spans="1:23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>E14/D14</f>
        <v>1.6529333333333334</v>
      </c>
      <c r="O14" s="13">
        <f>(J14/86400)+25569</f>
        <v>41791.713252314818</v>
      </c>
      <c r="P14" s="11">
        <f>YEAR(O14)</f>
        <v>2014</v>
      </c>
      <c r="Q14" s="12">
        <f>MONTH(O14)</f>
        <v>6</v>
      </c>
      <c r="R14" s="11" t="str">
        <f>IF(Q14=1,"Jan",IF(Q14=2,"Feb",IF(Q14=3,"Mar",IF(Q14=4,"Apr",IF(Q14=5,"May",IF(Q14=6,"Jun",IF(Q14=7,"Jul",IF(Q14=8,"Aug",IF(Q14=9,"Sep",IF(Q14=10,"Oct",IF(Q14=11,"Nov","Dec")))))))))))</f>
        <v>Jun</v>
      </c>
      <c r="S14" s="13">
        <f>(I14/86400)+25569</f>
        <v>41836.125</v>
      </c>
      <c r="T14" t="s">
        <v>8265</v>
      </c>
      <c r="U14" s="6">
        <f>E14/L14</f>
        <v>59.961305925030231</v>
      </c>
      <c r="V14" s="7" t="str">
        <f>LEFT(T14,FIND("/",T14)-1)</f>
        <v>film &amp; video</v>
      </c>
      <c r="W14" s="7" t="str">
        <f>MID(T14,FIND("/",T14)+1,LEN(T14))</f>
        <v>television</v>
      </c>
    </row>
    <row r="15" spans="1:23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>E15/D15</f>
        <v>1.5997142857142856</v>
      </c>
      <c r="O15" s="13">
        <f>(J15/86400)+25569</f>
        <v>42508.677187499998</v>
      </c>
      <c r="P15" s="11">
        <f>YEAR(O15)</f>
        <v>2016</v>
      </c>
      <c r="Q15" s="12">
        <f>MONTH(O15)</f>
        <v>5</v>
      </c>
      <c r="R15" s="11" t="str">
        <f>IF(Q15=1,"Jan",IF(Q15=2,"Feb",IF(Q15=3,"Mar",IF(Q15=4,"Apr",IF(Q15=5,"May",IF(Q15=6,"Jun",IF(Q15=7,"Jul",IF(Q15=8,"Aug",IF(Q15=9,"Sep",IF(Q15=10,"Oct",IF(Q15=11,"Nov","Dec")))))))))))</f>
        <v>May</v>
      </c>
      <c r="S15" s="13">
        <f>(I15/86400)+25569</f>
        <v>42544.852083333331</v>
      </c>
      <c r="T15" t="s">
        <v>8265</v>
      </c>
      <c r="U15" s="6">
        <f>E15/L15</f>
        <v>109.78431372549019</v>
      </c>
      <c r="V15" s="7" t="str">
        <f>LEFT(T15,FIND("/",T15)-1)</f>
        <v>film &amp; video</v>
      </c>
      <c r="W15" s="7" t="str">
        <f>MID(T15,FIND("/",T15)+1,LEN(T15))</f>
        <v>television</v>
      </c>
    </row>
    <row r="16" spans="1:23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>E16/D16</f>
        <v>1.0093333333333334</v>
      </c>
      <c r="O16" s="13">
        <f>(J16/86400)+25569</f>
        <v>41808.02648148148</v>
      </c>
      <c r="P16" s="11">
        <f>YEAR(O16)</f>
        <v>2014</v>
      </c>
      <c r="Q16" s="12">
        <f>MONTH(O16)</f>
        <v>6</v>
      </c>
      <c r="R16" s="11" t="str">
        <f>IF(Q16=1,"Jan",IF(Q16=2,"Feb",IF(Q16=3,"Mar",IF(Q16=4,"Apr",IF(Q16=5,"May",IF(Q16=6,"Jun",IF(Q16=7,"Jul",IF(Q16=8,"Aug",IF(Q16=9,"Sep",IF(Q16=10,"Oct",IF(Q16=11,"Nov","Dec")))))))))))</f>
        <v>Jun</v>
      </c>
      <c r="S16" s="13">
        <f>(I16/86400)+25569</f>
        <v>41833.582638888889</v>
      </c>
      <c r="T16" t="s">
        <v>8265</v>
      </c>
      <c r="U16" s="6">
        <f>E16/L16</f>
        <v>147.70731707317074</v>
      </c>
      <c r="V16" s="7" t="str">
        <f>LEFT(T16,FIND("/",T16)-1)</f>
        <v>film &amp; video</v>
      </c>
      <c r="W16" s="7" t="str">
        <f>MID(T16,FIND("/",T16)+1,LEN(T16))</f>
        <v>television</v>
      </c>
    </row>
    <row r="17" spans="1:23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>E17/D17</f>
        <v>1.0660000000000001</v>
      </c>
      <c r="O17" s="13">
        <f>(J17/86400)+25569</f>
        <v>42256.391875000001</v>
      </c>
      <c r="P17" s="11">
        <f>YEAR(O17)</f>
        <v>2015</v>
      </c>
      <c r="Q17" s="12">
        <f>MONTH(O17)</f>
        <v>9</v>
      </c>
      <c r="R17" s="11" t="str">
        <f>IF(Q17=1,"Jan",IF(Q17=2,"Feb",IF(Q17=3,"Mar",IF(Q17=4,"Apr",IF(Q17=5,"May",IF(Q17=6,"Jun",IF(Q17=7,"Jul",IF(Q17=8,"Aug",IF(Q17=9,"Sep",IF(Q17=10,"Oct",IF(Q17=11,"Nov","Dec")))))))))))</f>
        <v>Sep</v>
      </c>
      <c r="S17" s="13">
        <f>(I17/86400)+25569</f>
        <v>42274.843055555553</v>
      </c>
      <c r="T17" t="s">
        <v>8265</v>
      </c>
      <c r="U17" s="6">
        <f>E17/L17</f>
        <v>21.755102040816325</v>
      </c>
      <c r="V17" s="7" t="str">
        <f>LEFT(T17,FIND("/",T17)-1)</f>
        <v>film &amp; video</v>
      </c>
      <c r="W17" s="7" t="str">
        <f>MID(T17,FIND("/",T17)+1,LEN(T17))</f>
        <v>television</v>
      </c>
    </row>
    <row r="18" spans="1:23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>E18/D18</f>
        <v>1.0024166666666667</v>
      </c>
      <c r="O18" s="13">
        <f>(J18/86400)+25569</f>
        <v>41760.796423611115</v>
      </c>
      <c r="P18" s="11">
        <f>YEAR(O18)</f>
        <v>2014</v>
      </c>
      <c r="Q18" s="12">
        <f>MONTH(O18)</f>
        <v>5</v>
      </c>
      <c r="R18" s="11" t="str">
        <f>IF(Q18=1,"Jan",IF(Q18=2,"Feb",IF(Q18=3,"Mar",IF(Q18=4,"Apr",IF(Q18=5,"May",IF(Q18=6,"Jun",IF(Q18=7,"Jul",IF(Q18=8,"Aug",IF(Q18=9,"Sep",IF(Q18=10,"Oct",IF(Q18=11,"Nov","Dec")))))))))))</f>
        <v>May</v>
      </c>
      <c r="S18" s="13">
        <f>(I18/86400)+25569</f>
        <v>41806.229166666664</v>
      </c>
      <c r="T18" t="s">
        <v>8265</v>
      </c>
      <c r="U18" s="6">
        <f>E18/L18</f>
        <v>171.84285714285716</v>
      </c>
      <c r="V18" s="7" t="str">
        <f>LEFT(T18,FIND("/",T18)-1)</f>
        <v>film &amp; video</v>
      </c>
      <c r="W18" s="7" t="str">
        <f>MID(T18,FIND("/",T18)+1,LEN(T18))</f>
        <v>television</v>
      </c>
    </row>
    <row r="19" spans="1:23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>E19/D19</f>
        <v>1.0066666666666666</v>
      </c>
      <c r="O19" s="13">
        <f>(J19/86400)+25569</f>
        <v>41917.731736111113</v>
      </c>
      <c r="P19" s="11">
        <f>YEAR(O19)</f>
        <v>2014</v>
      </c>
      <c r="Q19" s="12">
        <f>MONTH(O19)</f>
        <v>10</v>
      </c>
      <c r="R19" s="11" t="str">
        <f>IF(Q19=1,"Jan",IF(Q19=2,"Feb",IF(Q19=3,"Mar",IF(Q19=4,"Apr",IF(Q19=5,"May",IF(Q19=6,"Jun",IF(Q19=7,"Jul",IF(Q19=8,"Aug",IF(Q19=9,"Sep",IF(Q19=10,"Oct",IF(Q19=11,"Nov","Dec")))))))))))</f>
        <v>Oct</v>
      </c>
      <c r="S19" s="13">
        <f>(I19/86400)+25569</f>
        <v>41947.773402777777</v>
      </c>
      <c r="T19" t="s">
        <v>8265</v>
      </c>
      <c r="U19" s="6">
        <f>E19/L19</f>
        <v>41.944444444444443</v>
      </c>
      <c r="V19" s="7" t="str">
        <f>LEFT(T19,FIND("/",T19)-1)</f>
        <v>film &amp; video</v>
      </c>
      <c r="W19" s="7" t="str">
        <f>MID(T19,FIND("/",T19)+1,LEN(T19))</f>
        <v>television</v>
      </c>
    </row>
    <row r="20" spans="1:23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>E20/D20</f>
        <v>1.0632110000000001</v>
      </c>
      <c r="O20" s="13">
        <f>(J20/86400)+25569</f>
        <v>41869.542314814811</v>
      </c>
      <c r="P20" s="11">
        <f>YEAR(O20)</f>
        <v>2014</v>
      </c>
      <c r="Q20" s="12">
        <f>MONTH(O20)</f>
        <v>8</v>
      </c>
      <c r="R20" s="11" t="str">
        <f>IF(Q20=1,"Jan",IF(Q20=2,"Feb",IF(Q20=3,"Mar",IF(Q20=4,"Apr",IF(Q20=5,"May",IF(Q20=6,"Jun",IF(Q20=7,"Jul",IF(Q20=8,"Aug",IF(Q20=9,"Sep",IF(Q20=10,"Oct",IF(Q20=11,"Nov","Dec")))))))))))</f>
        <v>Aug</v>
      </c>
      <c r="S20" s="13">
        <f>(I20/86400)+25569</f>
        <v>41899.542314814811</v>
      </c>
      <c r="T20" t="s">
        <v>8265</v>
      </c>
      <c r="U20" s="6">
        <f>E20/L20</f>
        <v>93.264122807017543</v>
      </c>
      <c r="V20" s="7" t="str">
        <f>LEFT(T20,FIND("/",T20)-1)</f>
        <v>film &amp; video</v>
      </c>
      <c r="W20" s="7" t="str">
        <f>MID(T20,FIND("/",T20)+1,LEN(T20))</f>
        <v>television</v>
      </c>
    </row>
    <row r="21" spans="1:23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>E21/D21</f>
        <v>1.4529411764705882</v>
      </c>
      <c r="O21" s="13">
        <f>(J21/86400)+25569</f>
        <v>42175.816365740742</v>
      </c>
      <c r="P21" s="11">
        <f>YEAR(O21)</f>
        <v>2015</v>
      </c>
      <c r="Q21" s="12">
        <f>MONTH(O21)</f>
        <v>6</v>
      </c>
      <c r="R21" s="11" t="str">
        <f>IF(Q21=1,"Jan",IF(Q21=2,"Feb",IF(Q21=3,"Mar",IF(Q21=4,"Apr",IF(Q21=5,"May",IF(Q21=6,"Jun",IF(Q21=7,"Jul",IF(Q21=8,"Aug",IF(Q21=9,"Sep",IF(Q21=10,"Oct",IF(Q21=11,"Nov","Dec")))))))))))</f>
        <v>Jun</v>
      </c>
      <c r="S21" s="13">
        <f>(I21/86400)+25569</f>
        <v>42205.816365740742</v>
      </c>
      <c r="T21" t="s">
        <v>8265</v>
      </c>
      <c r="U21" s="6">
        <f>E21/L21</f>
        <v>56.136363636363633</v>
      </c>
      <c r="V21" s="7" t="str">
        <f>LEFT(T21,FIND("/",T21)-1)</f>
        <v>film &amp; video</v>
      </c>
      <c r="W21" s="7" t="str">
        <f>MID(T21,FIND("/",T21)+1,LEN(T21))</f>
        <v>television</v>
      </c>
    </row>
    <row r="22" spans="1:23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>E22/D22</f>
        <v>1.002</v>
      </c>
      <c r="O22" s="13">
        <f>(J22/86400)+25569</f>
        <v>42200.758240740739</v>
      </c>
      <c r="P22" s="11">
        <f>YEAR(O22)</f>
        <v>2015</v>
      </c>
      <c r="Q22" s="12">
        <f>MONTH(O22)</f>
        <v>7</v>
      </c>
      <c r="R22" s="11" t="str">
        <f>IF(Q22=1,"Jan",IF(Q22=2,"Feb",IF(Q22=3,"Mar",IF(Q22=4,"Apr",IF(Q22=5,"May",IF(Q22=6,"Jun",IF(Q22=7,"Jul",IF(Q22=8,"Aug",IF(Q22=9,"Sep",IF(Q22=10,"Oct",IF(Q22=11,"Nov","Dec")))))))))))</f>
        <v>Jul</v>
      </c>
      <c r="S22" s="13">
        <f>(I22/86400)+25569</f>
        <v>42260.758240740739</v>
      </c>
      <c r="T22" t="s">
        <v>8265</v>
      </c>
      <c r="U22" s="6">
        <f>E22/L22</f>
        <v>80.16</v>
      </c>
      <c r="V22" s="7" t="str">
        <f>LEFT(T22,FIND("/",T22)-1)</f>
        <v>film &amp; video</v>
      </c>
      <c r="W22" s="7" t="str">
        <f>MID(T22,FIND("/",T22)+1,LEN(T22))</f>
        <v>television</v>
      </c>
    </row>
    <row r="23" spans="1:23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>E23/D23</f>
        <v>1.0913513513513513</v>
      </c>
      <c r="O23" s="13">
        <f>(J23/86400)+25569</f>
        <v>41878.627187500002</v>
      </c>
      <c r="P23" s="11">
        <f>YEAR(O23)</f>
        <v>2014</v>
      </c>
      <c r="Q23" s="12">
        <f>MONTH(O23)</f>
        <v>8</v>
      </c>
      <c r="R23" s="11" t="str">
        <f>IF(Q23=1,"Jan",IF(Q23=2,"Feb",IF(Q23=3,"Mar",IF(Q23=4,"Apr",IF(Q23=5,"May",IF(Q23=6,"Jun",IF(Q23=7,"Jul",IF(Q23=8,"Aug",IF(Q23=9,"Sep",IF(Q23=10,"Oct",IF(Q23=11,"Nov","Dec")))))))))))</f>
        <v>Aug</v>
      </c>
      <c r="S23" s="13">
        <f>(I23/86400)+25569</f>
        <v>41908.627187500002</v>
      </c>
      <c r="T23" t="s">
        <v>8265</v>
      </c>
      <c r="U23" s="6">
        <f>E23/L23</f>
        <v>199.9009900990099</v>
      </c>
      <c r="V23" s="7" t="str">
        <f>LEFT(T23,FIND("/",T23)-1)</f>
        <v>film &amp; video</v>
      </c>
      <c r="W23" s="7" t="str">
        <f>MID(T23,FIND("/",T23)+1,LEN(T23))</f>
        <v>television</v>
      </c>
    </row>
    <row r="24" spans="1:23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>E24/D24</f>
        <v>1.1714285714285715</v>
      </c>
      <c r="O24" s="13">
        <f>(J24/86400)+25569</f>
        <v>41989.91134259259</v>
      </c>
      <c r="P24" s="11">
        <f>YEAR(O24)</f>
        <v>2014</v>
      </c>
      <c r="Q24" s="12">
        <f>MONTH(O24)</f>
        <v>12</v>
      </c>
      <c r="R24" s="11" t="str">
        <f>IF(Q24=1,"Jan",IF(Q24=2,"Feb",IF(Q24=3,"Mar",IF(Q24=4,"Apr",IF(Q24=5,"May",IF(Q24=6,"Jun",IF(Q24=7,"Jul",IF(Q24=8,"Aug",IF(Q24=9,"Sep",IF(Q24=10,"Oct",IF(Q24=11,"Nov","Dec")))))))))))</f>
        <v>Dec</v>
      </c>
      <c r="S24" s="13">
        <f>(I24/86400)+25569</f>
        <v>42005.332638888889</v>
      </c>
      <c r="T24" t="s">
        <v>8265</v>
      </c>
      <c r="U24" s="6">
        <f>E24/L24</f>
        <v>51.25</v>
      </c>
      <c r="V24" s="7" t="str">
        <f>LEFT(T24,FIND("/",T24)-1)</f>
        <v>film &amp; video</v>
      </c>
      <c r="W24" s="7" t="str">
        <f>MID(T24,FIND("/",T24)+1,LEN(T24))</f>
        <v>television</v>
      </c>
    </row>
    <row r="25" spans="1:23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>E25/D25</f>
        <v>1.1850000000000001</v>
      </c>
      <c r="O25" s="13">
        <f>(J25/86400)+25569</f>
        <v>42097.778946759259</v>
      </c>
      <c r="P25" s="11">
        <f>YEAR(O25)</f>
        <v>2015</v>
      </c>
      <c r="Q25" s="12">
        <f>MONTH(O25)</f>
        <v>4</v>
      </c>
      <c r="R25" s="11" t="str">
        <f>IF(Q25=1,"Jan",IF(Q25=2,"Feb",IF(Q25=3,"Mar",IF(Q25=4,"Apr",IF(Q25=5,"May",IF(Q25=6,"Jun",IF(Q25=7,"Jul",IF(Q25=8,"Aug",IF(Q25=9,"Sep",IF(Q25=10,"Oct",IF(Q25=11,"Nov","Dec")))))))))))</f>
        <v>Apr</v>
      </c>
      <c r="S25" s="13">
        <f>(I25/86400)+25569</f>
        <v>42124.638888888891</v>
      </c>
      <c r="T25" t="s">
        <v>8265</v>
      </c>
      <c r="U25" s="6">
        <f>E25/L25</f>
        <v>103.04347826086956</v>
      </c>
      <c r="V25" s="7" t="str">
        <f>LEFT(T25,FIND("/",T25)-1)</f>
        <v>film &amp; video</v>
      </c>
      <c r="W25" s="7" t="str">
        <f>MID(T25,FIND("/",T25)+1,LEN(T25))</f>
        <v>television</v>
      </c>
    </row>
    <row r="26" spans="1:23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>E26/D26</f>
        <v>1.0880768571428572</v>
      </c>
      <c r="O26" s="13">
        <f>(J26/86400)+25569</f>
        <v>42229.820173611108</v>
      </c>
      <c r="P26" s="11">
        <f>YEAR(O26)</f>
        <v>2015</v>
      </c>
      <c r="Q26" s="12">
        <f>MONTH(O26)</f>
        <v>8</v>
      </c>
      <c r="R26" s="11" t="str">
        <f>IF(Q26=1,"Jan",IF(Q26=2,"Feb",IF(Q26=3,"Mar",IF(Q26=4,"Apr",IF(Q26=5,"May",IF(Q26=6,"Jun",IF(Q26=7,"Jul",IF(Q26=8,"Aug",IF(Q26=9,"Sep",IF(Q26=10,"Oct",IF(Q26=11,"Nov","Dec")))))))))))</f>
        <v>Aug</v>
      </c>
      <c r="S26" s="13">
        <f>(I26/86400)+25569</f>
        <v>42262.818749999999</v>
      </c>
      <c r="T26" t="s">
        <v>8265</v>
      </c>
      <c r="U26" s="6">
        <f>E26/L26</f>
        <v>66.346149825783982</v>
      </c>
      <c r="V26" s="7" t="str">
        <f>LEFT(T26,FIND("/",T26)-1)</f>
        <v>film &amp; video</v>
      </c>
      <c r="W26" s="7" t="str">
        <f>MID(T26,FIND("/",T26)+1,LEN(T26))</f>
        <v>television</v>
      </c>
    </row>
    <row r="27" spans="1:23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>E27/D27</f>
        <v>1.3333333333333333</v>
      </c>
      <c r="O27" s="13">
        <f>(J27/86400)+25569</f>
        <v>42318.025011574078</v>
      </c>
      <c r="P27" s="11">
        <f>YEAR(O27)</f>
        <v>2015</v>
      </c>
      <c r="Q27" s="12">
        <f>MONTH(O27)</f>
        <v>11</v>
      </c>
      <c r="R27" s="11" t="str">
        <f>IF(Q27=1,"Jan",IF(Q27=2,"Feb",IF(Q27=3,"Mar",IF(Q27=4,"Apr",IF(Q27=5,"May",IF(Q27=6,"Jun",IF(Q27=7,"Jul",IF(Q27=8,"Aug",IF(Q27=9,"Sep",IF(Q27=10,"Oct",IF(Q27=11,"Nov","Dec")))))))))))</f>
        <v>Nov</v>
      </c>
      <c r="S27" s="13">
        <f>(I27/86400)+25569</f>
        <v>42378.025011574078</v>
      </c>
      <c r="T27" t="s">
        <v>8265</v>
      </c>
      <c r="U27" s="6">
        <f>E27/L27</f>
        <v>57.142857142857146</v>
      </c>
      <c r="V27" s="7" t="str">
        <f>LEFT(T27,FIND("/",T27)-1)</f>
        <v>film &amp; video</v>
      </c>
      <c r="W27" s="7" t="str">
        <f>MID(T27,FIND("/",T27)+1,LEN(T27))</f>
        <v>television</v>
      </c>
    </row>
    <row r="28" spans="1:23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>E28/D28</f>
        <v>1.552</v>
      </c>
      <c r="O28" s="13">
        <f>(J28/86400)+25569</f>
        <v>41828.515555555554</v>
      </c>
      <c r="P28" s="11">
        <f>YEAR(O28)</f>
        <v>2014</v>
      </c>
      <c r="Q28" s="12">
        <f>MONTH(O28)</f>
        <v>7</v>
      </c>
      <c r="R28" s="11" t="str">
        <f>IF(Q28=1,"Jan",IF(Q28=2,"Feb",IF(Q28=3,"Mar",IF(Q28=4,"Apr",IF(Q28=5,"May",IF(Q28=6,"Jun",IF(Q28=7,"Jul",IF(Q28=8,"Aug",IF(Q28=9,"Sep",IF(Q28=10,"Oct",IF(Q28=11,"Nov","Dec")))))))))))</f>
        <v>Jul</v>
      </c>
      <c r="S28" s="13">
        <f>(I28/86400)+25569</f>
        <v>41868.515555555554</v>
      </c>
      <c r="T28" t="s">
        <v>8265</v>
      </c>
      <c r="U28" s="6">
        <f>E28/L28</f>
        <v>102.10526315789474</v>
      </c>
      <c r="V28" s="7" t="str">
        <f>LEFT(T28,FIND("/",T28)-1)</f>
        <v>film &amp; video</v>
      </c>
      <c r="W28" s="7" t="str">
        <f>MID(T28,FIND("/",T28)+1,LEN(T28))</f>
        <v>television</v>
      </c>
    </row>
    <row r="29" spans="1:23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>E29/D29</f>
        <v>1.1172500000000001</v>
      </c>
      <c r="O29" s="13">
        <f>(J29/86400)+25569</f>
        <v>41929.164733796293</v>
      </c>
      <c r="P29" s="11">
        <f>YEAR(O29)</f>
        <v>2014</v>
      </c>
      <c r="Q29" s="12">
        <f>MONTH(O29)</f>
        <v>10</v>
      </c>
      <c r="R29" s="11" t="str">
        <f>IF(Q29=1,"Jan",IF(Q29=2,"Feb",IF(Q29=3,"Mar",IF(Q29=4,"Apr",IF(Q29=5,"May",IF(Q29=6,"Jun",IF(Q29=7,"Jul",IF(Q29=8,"Aug",IF(Q29=9,"Sep",IF(Q29=10,"Oct",IF(Q29=11,"Nov","Dec")))))))))))</f>
        <v>Oct</v>
      </c>
      <c r="S29" s="13">
        <f>(I29/86400)+25569</f>
        <v>41959.206400462965</v>
      </c>
      <c r="T29" t="s">
        <v>8265</v>
      </c>
      <c r="U29" s="6">
        <f>E29/L29</f>
        <v>148.96666666666667</v>
      </c>
      <c r="V29" s="7" t="str">
        <f>LEFT(T29,FIND("/",T29)-1)</f>
        <v>film &amp; video</v>
      </c>
      <c r="W29" s="7" t="str">
        <f>MID(T29,FIND("/",T29)+1,LEN(T29))</f>
        <v>television</v>
      </c>
    </row>
    <row r="30" spans="1:23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>E30/D30</f>
        <v>1.0035000000000001</v>
      </c>
      <c r="O30" s="13">
        <f>(J30/86400)+25569</f>
        <v>42324.96393518518</v>
      </c>
      <c r="P30" s="11">
        <f>YEAR(O30)</f>
        <v>2015</v>
      </c>
      <c r="Q30" s="12">
        <f>MONTH(O30)</f>
        <v>11</v>
      </c>
      <c r="R30" s="11" t="str">
        <f>IF(Q30=1,"Jan",IF(Q30=2,"Feb",IF(Q30=3,"Mar",IF(Q30=4,"Apr",IF(Q30=5,"May",IF(Q30=6,"Jun",IF(Q30=7,"Jul",IF(Q30=8,"Aug",IF(Q30=9,"Sep",IF(Q30=10,"Oct",IF(Q30=11,"Nov","Dec")))))))))))</f>
        <v>Nov</v>
      </c>
      <c r="S30" s="13">
        <f>(I30/86400)+25569</f>
        <v>42354.96393518518</v>
      </c>
      <c r="T30" t="s">
        <v>8265</v>
      </c>
      <c r="U30" s="6">
        <f>E30/L30</f>
        <v>169.6056338028169</v>
      </c>
      <c r="V30" s="7" t="str">
        <f>LEFT(T30,FIND("/",T30)-1)</f>
        <v>film &amp; video</v>
      </c>
      <c r="W30" s="7" t="str">
        <f>MID(T30,FIND("/",T30)+1,LEN(T30))</f>
        <v>television</v>
      </c>
    </row>
    <row r="31" spans="1:23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>E31/D31</f>
        <v>1.2333333333333334</v>
      </c>
      <c r="O31" s="13">
        <f>(J31/86400)+25569</f>
        <v>41812.67324074074</v>
      </c>
      <c r="P31" s="11">
        <f>YEAR(O31)</f>
        <v>2014</v>
      </c>
      <c r="Q31" s="12">
        <f>MONTH(O31)</f>
        <v>6</v>
      </c>
      <c r="R31" s="11" t="str">
        <f>IF(Q31=1,"Jan",IF(Q31=2,"Feb",IF(Q31=3,"Mar",IF(Q31=4,"Apr",IF(Q31=5,"May",IF(Q31=6,"Jun",IF(Q31=7,"Jul",IF(Q31=8,"Aug",IF(Q31=9,"Sep",IF(Q31=10,"Oct",IF(Q31=11,"Nov","Dec")))))))))))</f>
        <v>Jun</v>
      </c>
      <c r="S31" s="13">
        <f>(I31/86400)+25569</f>
        <v>41842.67324074074</v>
      </c>
      <c r="T31" t="s">
        <v>8265</v>
      </c>
      <c r="U31" s="6">
        <f>E31/L31</f>
        <v>31.623931623931625</v>
      </c>
      <c r="V31" s="7" t="str">
        <f>LEFT(T31,FIND("/",T31)-1)</f>
        <v>film &amp; video</v>
      </c>
      <c r="W31" s="7" t="str">
        <f>MID(T31,FIND("/",T31)+1,LEN(T31))</f>
        <v>television</v>
      </c>
    </row>
    <row r="32" spans="1:23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>E32/D32</f>
        <v>1.0129975</v>
      </c>
      <c r="O32" s="13">
        <f>(J32/86400)+25569</f>
        <v>41842.292997685188</v>
      </c>
      <c r="P32" s="11">
        <f>YEAR(O32)</f>
        <v>2014</v>
      </c>
      <c r="Q32" s="12">
        <f>MONTH(O32)</f>
        <v>7</v>
      </c>
      <c r="R32" s="11" t="str">
        <f>IF(Q32=1,"Jan",IF(Q32=2,"Feb",IF(Q32=3,"Mar",IF(Q32=4,"Apr",IF(Q32=5,"May",IF(Q32=6,"Jun",IF(Q32=7,"Jul",IF(Q32=8,"Aug",IF(Q32=9,"Sep",IF(Q32=10,"Oct",IF(Q32=11,"Nov","Dec")))))))))))</f>
        <v>Jul</v>
      </c>
      <c r="S32" s="13">
        <f>(I32/86400)+25569</f>
        <v>41872.292997685188</v>
      </c>
      <c r="T32" t="s">
        <v>8265</v>
      </c>
      <c r="U32" s="6">
        <f>E32/L32</f>
        <v>76.45264150943396</v>
      </c>
      <c r="V32" s="7" t="str">
        <f>LEFT(T32,FIND("/",T32)-1)</f>
        <v>film &amp; video</v>
      </c>
      <c r="W32" s="7" t="str">
        <f>MID(T32,FIND("/",T32)+1,LEN(T32))</f>
        <v>television</v>
      </c>
    </row>
    <row r="33" spans="1:23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>E33/D33</f>
        <v>1</v>
      </c>
      <c r="O33" s="13">
        <f>(J33/86400)+25569</f>
        <v>42376.79206018518</v>
      </c>
      <c r="P33" s="11">
        <f>YEAR(O33)</f>
        <v>2016</v>
      </c>
      <c r="Q33" s="12">
        <f>MONTH(O33)</f>
        <v>1</v>
      </c>
      <c r="R33" s="11" t="str">
        <f>IF(Q33=1,"Jan",IF(Q33=2,"Feb",IF(Q33=3,"Mar",IF(Q33=4,"Apr",IF(Q33=5,"May",IF(Q33=6,"Jun",IF(Q33=7,"Jul",IF(Q33=8,"Aug",IF(Q33=9,"Sep",IF(Q33=10,"Oct",IF(Q33=11,"Nov","Dec")))))))))))</f>
        <v>Jan</v>
      </c>
      <c r="S33" s="13">
        <f>(I33/86400)+25569</f>
        <v>42394.79206018518</v>
      </c>
      <c r="T33" t="s">
        <v>8265</v>
      </c>
      <c r="U33" s="6">
        <f>E33/L33</f>
        <v>13</v>
      </c>
      <c r="V33" s="7" t="str">
        <f>LEFT(T33,FIND("/",T33)-1)</f>
        <v>film &amp; video</v>
      </c>
      <c r="W33" s="7" t="str">
        <f>MID(T33,FIND("/",T33)+1,LEN(T33))</f>
        <v>television</v>
      </c>
    </row>
    <row r="34" spans="1:23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>E34/D34</f>
        <v>1.0024604569420035</v>
      </c>
      <c r="O34" s="13">
        <f>(J34/86400)+25569</f>
        <v>42461.627511574072</v>
      </c>
      <c r="P34" s="11">
        <f>YEAR(O34)</f>
        <v>2016</v>
      </c>
      <c r="Q34" s="12">
        <f>MONTH(O34)</f>
        <v>4</v>
      </c>
      <c r="R34" s="11" t="str">
        <f>IF(Q34=1,"Jan",IF(Q34=2,"Feb",IF(Q34=3,"Mar",IF(Q34=4,"Apr",IF(Q34=5,"May",IF(Q34=6,"Jun",IF(Q34=7,"Jul",IF(Q34=8,"Aug",IF(Q34=9,"Sep",IF(Q34=10,"Oct",IF(Q34=11,"Nov","Dec")))))))))))</f>
        <v>Apr</v>
      </c>
      <c r="S34" s="13">
        <f>(I34/86400)+25569</f>
        <v>42503.165972222225</v>
      </c>
      <c r="T34" t="s">
        <v>8265</v>
      </c>
      <c r="U34" s="6">
        <f>E34/L34</f>
        <v>320.44943820224717</v>
      </c>
      <c r="V34" s="7" t="str">
        <f>LEFT(T34,FIND("/",T34)-1)</f>
        <v>film &amp; video</v>
      </c>
      <c r="W34" s="7" t="str">
        <f>MID(T34,FIND("/",T34)+1,LEN(T34))</f>
        <v>television</v>
      </c>
    </row>
    <row r="35" spans="1:23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>E35/D35</f>
        <v>1.0209523809523811</v>
      </c>
      <c r="O35" s="13">
        <f>(J35/86400)+25569</f>
        <v>42286.660891203705</v>
      </c>
      <c r="P35" s="11">
        <f>YEAR(O35)</f>
        <v>2015</v>
      </c>
      <c r="Q35" s="12">
        <f>MONTH(O35)</f>
        <v>10</v>
      </c>
      <c r="R35" s="11" t="str">
        <f>IF(Q35=1,"Jan",IF(Q35=2,"Feb",IF(Q35=3,"Mar",IF(Q35=4,"Apr",IF(Q35=5,"May",IF(Q35=6,"Jun",IF(Q35=7,"Jul",IF(Q35=8,"Aug",IF(Q35=9,"Sep",IF(Q35=10,"Oct",IF(Q35=11,"Nov","Dec")))))))))))</f>
        <v>Oct</v>
      </c>
      <c r="S35" s="13">
        <f>(I35/86400)+25569</f>
        <v>42316.702557870369</v>
      </c>
      <c r="T35" t="s">
        <v>8265</v>
      </c>
      <c r="U35" s="6">
        <f>E35/L35</f>
        <v>83.75</v>
      </c>
      <c r="V35" s="7" t="str">
        <f>LEFT(T35,FIND("/",T35)-1)</f>
        <v>film &amp; video</v>
      </c>
      <c r="W35" s="7" t="str">
        <f>MID(T35,FIND("/",T35)+1,LEN(T35))</f>
        <v>television</v>
      </c>
    </row>
    <row r="36" spans="1:23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>E36/D36</f>
        <v>1.3046153846153845</v>
      </c>
      <c r="O36" s="13">
        <f>(J36/86400)+25569</f>
        <v>41841.321770833332</v>
      </c>
      <c r="P36" s="11">
        <f>YEAR(O36)</f>
        <v>2014</v>
      </c>
      <c r="Q36" s="12">
        <f>MONTH(O36)</f>
        <v>7</v>
      </c>
      <c r="R36" s="11" t="str">
        <f>IF(Q36=1,"Jan",IF(Q36=2,"Feb",IF(Q36=3,"Mar",IF(Q36=4,"Apr",IF(Q36=5,"May",IF(Q36=6,"Jun",IF(Q36=7,"Jul",IF(Q36=8,"Aug",IF(Q36=9,"Sep",IF(Q36=10,"Oct",IF(Q36=11,"Nov","Dec")))))))))))</f>
        <v>Jul</v>
      </c>
      <c r="S36" s="13">
        <f>(I36/86400)+25569</f>
        <v>41856.321770833332</v>
      </c>
      <c r="T36" t="s">
        <v>8265</v>
      </c>
      <c r="U36" s="6">
        <f>E36/L36</f>
        <v>49.882352941176471</v>
      </c>
      <c r="V36" s="7" t="str">
        <f>LEFT(T36,FIND("/",T36)-1)</f>
        <v>film &amp; video</v>
      </c>
      <c r="W36" s="7" t="str">
        <f>MID(T36,FIND("/",T36)+1,LEN(T36))</f>
        <v>television</v>
      </c>
    </row>
    <row r="37" spans="1:23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>E37/D37</f>
        <v>1.665</v>
      </c>
      <c r="O37" s="13">
        <f>(J37/86400)+25569</f>
        <v>42098.291828703703</v>
      </c>
      <c r="P37" s="11">
        <f>YEAR(O37)</f>
        <v>2015</v>
      </c>
      <c r="Q37" s="12">
        <f>MONTH(O37)</f>
        <v>4</v>
      </c>
      <c r="R37" s="11" t="str">
        <f>IF(Q37=1,"Jan",IF(Q37=2,"Feb",IF(Q37=3,"Mar",IF(Q37=4,"Apr",IF(Q37=5,"May",IF(Q37=6,"Jun",IF(Q37=7,"Jul",IF(Q37=8,"Aug",IF(Q37=9,"Sep",IF(Q37=10,"Oct",IF(Q37=11,"Nov","Dec")))))))))))</f>
        <v>Apr</v>
      </c>
      <c r="S37" s="13">
        <f>(I37/86400)+25569</f>
        <v>42122</v>
      </c>
      <c r="T37" t="s">
        <v>8265</v>
      </c>
      <c r="U37" s="6">
        <f>E37/L37</f>
        <v>59.464285714285715</v>
      </c>
      <c r="V37" s="7" t="str">
        <f>LEFT(T37,FIND("/",T37)-1)</f>
        <v>film &amp; video</v>
      </c>
      <c r="W37" s="7" t="str">
        <f>MID(T37,FIND("/",T37)+1,LEN(T37))</f>
        <v>television</v>
      </c>
    </row>
    <row r="38" spans="1:23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>E38/D38</f>
        <v>1.4215</v>
      </c>
      <c r="O38" s="13">
        <f>(J38/86400)+25569</f>
        <v>42068.307002314818</v>
      </c>
      <c r="P38" s="11">
        <f>YEAR(O38)</f>
        <v>2015</v>
      </c>
      <c r="Q38" s="12">
        <f>MONTH(O38)</f>
        <v>3</v>
      </c>
      <c r="R38" s="11" t="str">
        <f>IF(Q38=1,"Jan",IF(Q38=2,"Feb",IF(Q38=3,"Mar",IF(Q38=4,"Apr",IF(Q38=5,"May",IF(Q38=6,"Jun",IF(Q38=7,"Jul",IF(Q38=8,"Aug",IF(Q38=9,"Sep",IF(Q38=10,"Oct",IF(Q38=11,"Nov","Dec")))))))))))</f>
        <v>Mar</v>
      </c>
      <c r="S38" s="13">
        <f>(I38/86400)+25569</f>
        <v>42098.265335648146</v>
      </c>
      <c r="T38" t="s">
        <v>8265</v>
      </c>
      <c r="U38" s="6">
        <f>E38/L38</f>
        <v>193.84090909090909</v>
      </c>
      <c r="V38" s="7" t="str">
        <f>LEFT(T38,FIND("/",T38)-1)</f>
        <v>film &amp; video</v>
      </c>
      <c r="W38" s="7" t="str">
        <f>MID(T38,FIND("/",T38)+1,LEN(T38))</f>
        <v>television</v>
      </c>
    </row>
    <row r="39" spans="1:23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>E39/D39</f>
        <v>1.8344090909090909</v>
      </c>
      <c r="O39" s="13">
        <f>(J39/86400)+25569</f>
        <v>42032.693043981482</v>
      </c>
      <c r="P39" s="11">
        <f>YEAR(O39)</f>
        <v>2015</v>
      </c>
      <c r="Q39" s="12">
        <f>MONTH(O39)</f>
        <v>1</v>
      </c>
      <c r="R39" s="11" t="str">
        <f>IF(Q39=1,"Jan",IF(Q39=2,"Feb",IF(Q39=3,"Mar",IF(Q39=4,"Apr",IF(Q39=5,"May",IF(Q39=6,"Jun",IF(Q39=7,"Jul",IF(Q39=8,"Aug",IF(Q39=9,"Sep",IF(Q39=10,"Oct",IF(Q39=11,"Nov","Dec")))))))))))</f>
        <v>Jan</v>
      </c>
      <c r="S39" s="13">
        <f>(I39/86400)+25569</f>
        <v>42062.693043981482</v>
      </c>
      <c r="T39" t="s">
        <v>8265</v>
      </c>
      <c r="U39" s="6">
        <f>E39/L39</f>
        <v>159.51383399209487</v>
      </c>
      <c r="V39" s="7" t="str">
        <f>LEFT(T39,FIND("/",T39)-1)</f>
        <v>film &amp; video</v>
      </c>
      <c r="W39" s="7" t="str">
        <f>MID(T39,FIND("/",T39)+1,LEN(T39))</f>
        <v>television</v>
      </c>
    </row>
    <row r="40" spans="1:23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>E40/D40</f>
        <v>1.1004</v>
      </c>
      <c r="O40" s="13">
        <f>(J40/86400)+25569</f>
        <v>41375.057222222225</v>
      </c>
      <c r="P40" s="11">
        <f>YEAR(O40)</f>
        <v>2013</v>
      </c>
      <c r="Q40" s="12">
        <f>MONTH(O40)</f>
        <v>4</v>
      </c>
      <c r="R40" s="11" t="str">
        <f>IF(Q40=1,"Jan",IF(Q40=2,"Feb",IF(Q40=3,"Mar",IF(Q40=4,"Apr",IF(Q40=5,"May",IF(Q40=6,"Jun",IF(Q40=7,"Jul",IF(Q40=8,"Aug",IF(Q40=9,"Sep",IF(Q40=10,"Oct",IF(Q40=11,"Nov","Dec")))))))))))</f>
        <v>Apr</v>
      </c>
      <c r="S40" s="13">
        <f>(I40/86400)+25569</f>
        <v>41405.057222222225</v>
      </c>
      <c r="T40" t="s">
        <v>8265</v>
      </c>
      <c r="U40" s="6">
        <f>E40/L40</f>
        <v>41.68181818181818</v>
      </c>
      <c r="V40" s="7" t="str">
        <f>LEFT(T40,FIND("/",T40)-1)</f>
        <v>film &amp; video</v>
      </c>
      <c r="W40" s="7" t="str">
        <f>MID(T40,FIND("/",T40)+1,LEN(T40))</f>
        <v>television</v>
      </c>
    </row>
    <row r="41" spans="1:23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>E41/D41</f>
        <v>1.3098000000000001</v>
      </c>
      <c r="O41" s="13">
        <f>(J41/86400)+25569</f>
        <v>41754.047083333331</v>
      </c>
      <c r="P41" s="11">
        <f>YEAR(O41)</f>
        <v>2014</v>
      </c>
      <c r="Q41" s="12">
        <f>MONTH(O41)</f>
        <v>4</v>
      </c>
      <c r="R41" s="11" t="str">
        <f>IF(Q41=1,"Jan",IF(Q41=2,"Feb",IF(Q41=3,"Mar",IF(Q41=4,"Apr",IF(Q41=5,"May",IF(Q41=6,"Jun",IF(Q41=7,"Jul",IF(Q41=8,"Aug",IF(Q41=9,"Sep",IF(Q41=10,"Oct",IF(Q41=11,"Nov","Dec")))))))))))</f>
        <v>Apr</v>
      </c>
      <c r="S41" s="13">
        <f>(I41/86400)+25569</f>
        <v>41784.957638888889</v>
      </c>
      <c r="T41" t="s">
        <v>8265</v>
      </c>
      <c r="U41" s="6">
        <f>E41/L41</f>
        <v>150.89861751152074</v>
      </c>
      <c r="V41" s="7" t="str">
        <f>LEFT(T41,FIND("/",T41)-1)</f>
        <v>film &amp; video</v>
      </c>
      <c r="W41" s="7" t="str">
        <f>MID(T41,FIND("/",T41)+1,LEN(T41))</f>
        <v>television</v>
      </c>
    </row>
    <row r="42" spans="1:23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>E42/D42</f>
        <v>1.0135000000000001</v>
      </c>
      <c r="O42" s="13">
        <f>(J42/86400)+25569</f>
        <v>41789.21398148148</v>
      </c>
      <c r="P42" s="11">
        <f>YEAR(O42)</f>
        <v>2014</v>
      </c>
      <c r="Q42" s="12">
        <f>MONTH(O42)</f>
        <v>5</v>
      </c>
      <c r="R42" s="11" t="str">
        <f>IF(Q42=1,"Jan",IF(Q42=2,"Feb",IF(Q42=3,"Mar",IF(Q42=4,"Apr",IF(Q42=5,"May",IF(Q42=6,"Jun",IF(Q42=7,"Jul",IF(Q42=8,"Aug",IF(Q42=9,"Sep",IF(Q42=10,"Oct",IF(Q42=11,"Nov","Dec")))))))))))</f>
        <v>May</v>
      </c>
      <c r="S42" s="13">
        <f>(I42/86400)+25569</f>
        <v>41809.166666666664</v>
      </c>
      <c r="T42" t="s">
        <v>8265</v>
      </c>
      <c r="U42" s="6">
        <f>E42/L42</f>
        <v>126.6875</v>
      </c>
      <c r="V42" s="7" t="str">
        <f>LEFT(T42,FIND("/",T42)-1)</f>
        <v>film &amp; video</v>
      </c>
      <c r="W42" s="7" t="str">
        <f>MID(T42,FIND("/",T42)+1,LEN(T42))</f>
        <v>television</v>
      </c>
    </row>
    <row r="43" spans="1:23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>E43/D43</f>
        <v>1</v>
      </c>
      <c r="O43" s="13">
        <f>(J43/86400)+25569</f>
        <v>41887.568912037037</v>
      </c>
      <c r="P43" s="11">
        <f>YEAR(O43)</f>
        <v>2014</v>
      </c>
      <c r="Q43" s="12">
        <f>MONTH(O43)</f>
        <v>9</v>
      </c>
      <c r="R43" s="11" t="str">
        <f>IF(Q43=1,"Jan",IF(Q43=2,"Feb",IF(Q43=3,"Mar",IF(Q43=4,"Apr",IF(Q43=5,"May",IF(Q43=6,"Jun",IF(Q43=7,"Jul",IF(Q43=8,"Aug",IF(Q43=9,"Sep",IF(Q43=10,"Oct",IF(Q43=11,"Nov","Dec")))))))))))</f>
        <v>Sep</v>
      </c>
      <c r="S43" s="13">
        <f>(I43/86400)+25569</f>
        <v>41917.568912037037</v>
      </c>
      <c r="T43" t="s">
        <v>8265</v>
      </c>
      <c r="U43" s="6">
        <f>E43/L43</f>
        <v>105.26315789473684</v>
      </c>
      <c r="V43" s="7" t="str">
        <f>LEFT(T43,FIND("/",T43)-1)</f>
        <v>film &amp; video</v>
      </c>
      <c r="W43" s="7" t="str">
        <f>MID(T43,FIND("/",T43)+1,LEN(T43))</f>
        <v>television</v>
      </c>
    </row>
    <row r="44" spans="1:23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>E44/D44</f>
        <v>1.4185714285714286</v>
      </c>
      <c r="O44" s="13">
        <f>(J44/86400)+25569</f>
        <v>41971.639189814814</v>
      </c>
      <c r="P44" s="11">
        <f>YEAR(O44)</f>
        <v>2014</v>
      </c>
      <c r="Q44" s="12">
        <f>MONTH(O44)</f>
        <v>11</v>
      </c>
      <c r="R44" s="11" t="str">
        <f>IF(Q44=1,"Jan",IF(Q44=2,"Feb",IF(Q44=3,"Mar",IF(Q44=4,"Apr",IF(Q44=5,"May",IF(Q44=6,"Jun",IF(Q44=7,"Jul",IF(Q44=8,"Aug",IF(Q44=9,"Sep",IF(Q44=10,"Oct",IF(Q44=11,"Nov","Dec")))))))))))</f>
        <v>Nov</v>
      </c>
      <c r="S44" s="13">
        <f>(I44/86400)+25569</f>
        <v>42001.639189814814</v>
      </c>
      <c r="T44" t="s">
        <v>8265</v>
      </c>
      <c r="U44" s="6">
        <f>E44/L44</f>
        <v>117.51479289940828</v>
      </c>
      <c r="V44" s="7" t="str">
        <f>LEFT(T44,FIND("/",T44)-1)</f>
        <v>film &amp; video</v>
      </c>
      <c r="W44" s="7" t="str">
        <f>MID(T44,FIND("/",T44)+1,LEN(T44))</f>
        <v>television</v>
      </c>
    </row>
    <row r="45" spans="1:23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>E45/D45</f>
        <v>3.0865999999999998</v>
      </c>
      <c r="O45" s="13">
        <f>(J45/86400)+25569</f>
        <v>41802.790347222224</v>
      </c>
      <c r="P45" s="11">
        <f>YEAR(O45)</f>
        <v>2014</v>
      </c>
      <c r="Q45" s="12">
        <f>MONTH(O45)</f>
        <v>6</v>
      </c>
      <c r="R45" s="11" t="str">
        <f>IF(Q45=1,"Jan",IF(Q45=2,"Feb",IF(Q45=3,"Mar",IF(Q45=4,"Apr",IF(Q45=5,"May",IF(Q45=6,"Jun",IF(Q45=7,"Jul",IF(Q45=8,"Aug",IF(Q45=9,"Sep",IF(Q45=10,"Oct",IF(Q45=11,"Nov","Dec")))))))))))</f>
        <v>Jun</v>
      </c>
      <c r="S45" s="13">
        <f>(I45/86400)+25569</f>
        <v>41833</v>
      </c>
      <c r="T45" t="s">
        <v>8265</v>
      </c>
      <c r="U45" s="6">
        <f>E45/L45</f>
        <v>117.36121673003802</v>
      </c>
      <c r="V45" s="7" t="str">
        <f>LEFT(T45,FIND("/",T45)-1)</f>
        <v>film &amp; video</v>
      </c>
      <c r="W45" s="7" t="str">
        <f>MID(T45,FIND("/",T45)+1,LEN(T45))</f>
        <v>television</v>
      </c>
    </row>
    <row r="46" spans="1:23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>E46/D46</f>
        <v>1</v>
      </c>
      <c r="O46" s="13">
        <f>(J46/86400)+25569</f>
        <v>41874.098807870367</v>
      </c>
      <c r="P46" s="11">
        <f>YEAR(O46)</f>
        <v>2014</v>
      </c>
      <c r="Q46" s="12">
        <f>MONTH(O46)</f>
        <v>8</v>
      </c>
      <c r="R46" s="11" t="str">
        <f>IF(Q46=1,"Jan",IF(Q46=2,"Feb",IF(Q46=3,"Mar",IF(Q46=4,"Apr",IF(Q46=5,"May",IF(Q46=6,"Jun",IF(Q46=7,"Jul",IF(Q46=8,"Aug",IF(Q46=9,"Sep",IF(Q46=10,"Oct",IF(Q46=11,"Nov","Dec")))))))))))</f>
        <v>Aug</v>
      </c>
      <c r="S46" s="13">
        <f>(I46/86400)+25569</f>
        <v>41919.098807870367</v>
      </c>
      <c r="T46" t="s">
        <v>8265</v>
      </c>
      <c r="U46" s="6">
        <f>E46/L46</f>
        <v>133.33333333333334</v>
      </c>
      <c r="V46" s="7" t="str">
        <f>LEFT(T46,FIND("/",T46)-1)</f>
        <v>film &amp; video</v>
      </c>
      <c r="W46" s="7" t="str">
        <f>MID(T46,FIND("/",T46)+1,LEN(T46))</f>
        <v>television</v>
      </c>
    </row>
    <row r="47" spans="1:23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>E47/D47</f>
        <v>1.2</v>
      </c>
      <c r="O47" s="13">
        <f>(J47/86400)+25569</f>
        <v>42457.623923611114</v>
      </c>
      <c r="P47" s="11">
        <f>YEAR(O47)</f>
        <v>2016</v>
      </c>
      <c r="Q47" s="12">
        <f>MONTH(O47)</f>
        <v>3</v>
      </c>
      <c r="R47" s="11" t="str">
        <f>IF(Q47=1,"Jan",IF(Q47=2,"Feb",IF(Q47=3,"Mar",IF(Q47=4,"Apr",IF(Q47=5,"May",IF(Q47=6,"Jun",IF(Q47=7,"Jul",IF(Q47=8,"Aug",IF(Q47=9,"Sep",IF(Q47=10,"Oct",IF(Q47=11,"Nov","Dec")))))))))))</f>
        <v>Mar</v>
      </c>
      <c r="S47" s="13">
        <f>(I47/86400)+25569</f>
        <v>42487.623923611114</v>
      </c>
      <c r="T47" t="s">
        <v>8265</v>
      </c>
      <c r="U47" s="6">
        <f>E47/L47</f>
        <v>98.360655737704917</v>
      </c>
      <c r="V47" s="7" t="str">
        <f>LEFT(T47,FIND("/",T47)-1)</f>
        <v>film &amp; video</v>
      </c>
      <c r="W47" s="7" t="str">
        <f>MID(T47,FIND("/",T47)+1,LEN(T47))</f>
        <v>television</v>
      </c>
    </row>
    <row r="48" spans="1:23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>E48/D48</f>
        <v>1.0416666666666667</v>
      </c>
      <c r="O48" s="13">
        <f>(J48/86400)+25569</f>
        <v>42323.96497685185</v>
      </c>
      <c r="P48" s="11">
        <f>YEAR(O48)</f>
        <v>2015</v>
      </c>
      <c r="Q48" s="12">
        <f>MONTH(O48)</f>
        <v>11</v>
      </c>
      <c r="R48" s="11" t="str">
        <f>IF(Q48=1,"Jan",IF(Q48=2,"Feb",IF(Q48=3,"Mar",IF(Q48=4,"Apr",IF(Q48=5,"May",IF(Q48=6,"Jun",IF(Q48=7,"Jul",IF(Q48=8,"Aug",IF(Q48=9,"Sep",IF(Q48=10,"Oct",IF(Q48=11,"Nov","Dec")))))))))))</f>
        <v>Nov</v>
      </c>
      <c r="S48" s="13">
        <f>(I48/86400)+25569</f>
        <v>42353.96497685185</v>
      </c>
      <c r="T48" t="s">
        <v>8265</v>
      </c>
      <c r="U48" s="6">
        <f>E48/L48</f>
        <v>194.44444444444446</v>
      </c>
      <c r="V48" s="7" t="str">
        <f>LEFT(T48,FIND("/",T48)-1)</f>
        <v>film &amp; video</v>
      </c>
      <c r="W48" s="7" t="str">
        <f>MID(T48,FIND("/",T48)+1,LEN(T48))</f>
        <v>television</v>
      </c>
    </row>
    <row r="49" spans="1:23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>E49/D49</f>
        <v>1.0761100000000001</v>
      </c>
      <c r="O49" s="13">
        <f>(J49/86400)+25569</f>
        <v>41932.819525462961</v>
      </c>
      <c r="P49" s="11">
        <f>YEAR(O49)</f>
        <v>2014</v>
      </c>
      <c r="Q49" s="12">
        <f>MONTH(O49)</f>
        <v>10</v>
      </c>
      <c r="R49" s="11" t="str">
        <f>IF(Q49=1,"Jan",IF(Q49=2,"Feb",IF(Q49=3,"Mar",IF(Q49=4,"Apr",IF(Q49=5,"May",IF(Q49=6,"Jun",IF(Q49=7,"Jul",IF(Q49=8,"Aug",IF(Q49=9,"Sep",IF(Q49=10,"Oct",IF(Q49=11,"Nov","Dec")))))))))))</f>
        <v>Oct</v>
      </c>
      <c r="S49" s="13">
        <f>(I49/86400)+25569</f>
        <v>41992.861192129625</v>
      </c>
      <c r="T49" t="s">
        <v>8265</v>
      </c>
      <c r="U49" s="6">
        <f>E49/L49</f>
        <v>76.865000000000009</v>
      </c>
      <c r="V49" s="7" t="str">
        <f>LEFT(T49,FIND("/",T49)-1)</f>
        <v>film &amp; video</v>
      </c>
      <c r="W49" s="7" t="str">
        <f>MID(T49,FIND("/",T49)+1,LEN(T49))</f>
        <v>television</v>
      </c>
    </row>
    <row r="50" spans="1:23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>E50/D50</f>
        <v>1.0794999999999999</v>
      </c>
      <c r="O50" s="13">
        <f>(J50/86400)+25569</f>
        <v>42033.516898148147</v>
      </c>
      <c r="P50" s="11">
        <f>YEAR(O50)</f>
        <v>2015</v>
      </c>
      <c r="Q50" s="12">
        <f>MONTH(O50)</f>
        <v>1</v>
      </c>
      <c r="R50" s="11" t="str">
        <f>IF(Q50=1,"Jan",IF(Q50=2,"Feb",IF(Q50=3,"Mar",IF(Q50=4,"Apr",IF(Q50=5,"May",IF(Q50=6,"Jun",IF(Q50=7,"Jul",IF(Q50=8,"Aug",IF(Q50=9,"Sep",IF(Q50=10,"Oct",IF(Q50=11,"Nov","Dec")))))))))))</f>
        <v>Jan</v>
      </c>
      <c r="S50" s="13">
        <f>(I50/86400)+25569</f>
        <v>42064.5</v>
      </c>
      <c r="T50" t="s">
        <v>8265</v>
      </c>
      <c r="U50" s="6">
        <f>E50/L50</f>
        <v>56.815789473684212</v>
      </c>
      <c r="V50" s="7" t="str">
        <f>LEFT(T50,FIND("/",T50)-1)</f>
        <v>film &amp; video</v>
      </c>
      <c r="W50" s="7" t="str">
        <f>MID(T50,FIND("/",T50)+1,LEN(T50))</f>
        <v>television</v>
      </c>
    </row>
    <row r="51" spans="1:23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>E51/D51</f>
        <v>1</v>
      </c>
      <c r="O51" s="13">
        <f>(J51/86400)+25569</f>
        <v>42271.176446759258</v>
      </c>
      <c r="P51" s="11">
        <f>YEAR(O51)</f>
        <v>2015</v>
      </c>
      <c r="Q51" s="12">
        <f>MONTH(O51)</f>
        <v>9</v>
      </c>
      <c r="R51" s="11" t="str">
        <f>IF(Q51=1,"Jan",IF(Q51=2,"Feb",IF(Q51=3,"Mar",IF(Q51=4,"Apr",IF(Q51=5,"May",IF(Q51=6,"Jun",IF(Q51=7,"Jul",IF(Q51=8,"Aug",IF(Q51=9,"Sep",IF(Q51=10,"Oct",IF(Q51=11,"Nov","Dec")))))))))))</f>
        <v>Sep</v>
      </c>
      <c r="S51" s="13">
        <f>(I51/86400)+25569</f>
        <v>42301.176446759258</v>
      </c>
      <c r="T51" t="s">
        <v>8265</v>
      </c>
      <c r="U51" s="6">
        <f>E51/L51</f>
        <v>137.93103448275863</v>
      </c>
      <c r="V51" s="7" t="str">
        <f>LEFT(T51,FIND("/",T51)-1)</f>
        <v>film &amp; video</v>
      </c>
      <c r="W51" s="7" t="str">
        <f>MID(T51,FIND("/",T51)+1,LEN(T51))</f>
        <v>television</v>
      </c>
    </row>
    <row r="52" spans="1:23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>E52/D52</f>
        <v>1</v>
      </c>
      <c r="O52" s="13">
        <f>(J52/86400)+25569</f>
        <v>41995.752986111111</v>
      </c>
      <c r="P52" s="11">
        <f>YEAR(O52)</f>
        <v>2014</v>
      </c>
      <c r="Q52" s="12">
        <f>MONTH(O52)</f>
        <v>12</v>
      </c>
      <c r="R52" s="11" t="str">
        <f>IF(Q52=1,"Jan",IF(Q52=2,"Feb",IF(Q52=3,"Mar",IF(Q52=4,"Apr",IF(Q52=5,"May",IF(Q52=6,"Jun",IF(Q52=7,"Jul",IF(Q52=8,"Aug",IF(Q52=9,"Sep",IF(Q52=10,"Oct",IF(Q52=11,"Nov","Dec")))))))))))</f>
        <v>Dec</v>
      </c>
      <c r="S52" s="13">
        <f>(I52/86400)+25569</f>
        <v>42034.708333333328</v>
      </c>
      <c r="T52" t="s">
        <v>8265</v>
      </c>
      <c r="U52" s="6">
        <f>E52/L52</f>
        <v>27.272727272727273</v>
      </c>
      <c r="V52" s="7" t="str">
        <f>LEFT(T52,FIND("/",T52)-1)</f>
        <v>film &amp; video</v>
      </c>
      <c r="W52" s="7" t="str">
        <f>MID(T52,FIND("/",T52)+1,LEN(T52))</f>
        <v>television</v>
      </c>
    </row>
    <row r="53" spans="1:23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>E53/D53</f>
        <v>1.2801818181818181</v>
      </c>
      <c r="O53" s="13">
        <f>(J53/86400)+25569</f>
        <v>42196.928668981476</v>
      </c>
      <c r="P53" s="11">
        <f>YEAR(O53)</f>
        <v>2015</v>
      </c>
      <c r="Q53" s="12">
        <f>MONTH(O53)</f>
        <v>7</v>
      </c>
      <c r="R53" s="11" t="str">
        <f>IF(Q53=1,"Jan",IF(Q53=2,"Feb",IF(Q53=3,"Mar",IF(Q53=4,"Apr",IF(Q53=5,"May",IF(Q53=6,"Jun",IF(Q53=7,"Jul",IF(Q53=8,"Aug",IF(Q53=9,"Sep",IF(Q53=10,"Oct",IF(Q53=11,"Nov","Dec")))))))))))</f>
        <v>Jul</v>
      </c>
      <c r="S53" s="13">
        <f>(I53/86400)+25569</f>
        <v>42226.928668981476</v>
      </c>
      <c r="T53" t="s">
        <v>8265</v>
      </c>
      <c r="U53" s="6">
        <f>E53/L53</f>
        <v>118.33613445378151</v>
      </c>
      <c r="V53" s="7" t="str">
        <f>LEFT(T53,FIND("/",T53)-1)</f>
        <v>film &amp; video</v>
      </c>
      <c r="W53" s="7" t="str">
        <f>MID(T53,FIND("/",T53)+1,LEN(T53))</f>
        <v>television</v>
      </c>
    </row>
    <row r="54" spans="1:23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>E54/D54</f>
        <v>1.1620999999999999</v>
      </c>
      <c r="O54" s="13">
        <f>(J54/86400)+25569</f>
        <v>41807.701921296299</v>
      </c>
      <c r="P54" s="11">
        <f>YEAR(O54)</f>
        <v>2014</v>
      </c>
      <c r="Q54" s="12">
        <f>MONTH(O54)</f>
        <v>6</v>
      </c>
      <c r="R54" s="11" t="str">
        <f>IF(Q54=1,"Jan",IF(Q54=2,"Feb",IF(Q54=3,"Mar",IF(Q54=4,"Apr",IF(Q54=5,"May",IF(Q54=6,"Jun",IF(Q54=7,"Jul",IF(Q54=8,"Aug",IF(Q54=9,"Sep",IF(Q54=10,"Oct",IF(Q54=11,"Nov","Dec")))))))))))</f>
        <v>Jun</v>
      </c>
      <c r="S54" s="13">
        <f>(I54/86400)+25569</f>
        <v>41837.701921296299</v>
      </c>
      <c r="T54" t="s">
        <v>8265</v>
      </c>
      <c r="U54" s="6">
        <f>E54/L54</f>
        <v>223.48076923076923</v>
      </c>
      <c r="V54" s="7" t="str">
        <f>LEFT(T54,FIND("/",T54)-1)</f>
        <v>film &amp; video</v>
      </c>
      <c r="W54" s="7" t="str">
        <f>MID(T54,FIND("/",T54)+1,LEN(T54))</f>
        <v>television</v>
      </c>
    </row>
    <row r="55" spans="1:23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>E55/D55</f>
        <v>1.0963333333333334</v>
      </c>
      <c r="O55" s="13">
        <f>(J55/86400)+25569</f>
        <v>41719.549131944441</v>
      </c>
      <c r="P55" s="11">
        <f>YEAR(O55)</f>
        <v>2014</v>
      </c>
      <c r="Q55" s="12">
        <f>MONTH(O55)</f>
        <v>3</v>
      </c>
      <c r="R55" s="11" t="str">
        <f>IF(Q55=1,"Jan",IF(Q55=2,"Feb",IF(Q55=3,"Mar",IF(Q55=4,"Apr",IF(Q55=5,"May",IF(Q55=6,"Jun",IF(Q55=7,"Jul",IF(Q55=8,"Aug",IF(Q55=9,"Sep",IF(Q55=10,"Oct",IF(Q55=11,"Nov","Dec")))))))))))</f>
        <v>Mar</v>
      </c>
      <c r="S55" s="13">
        <f>(I55/86400)+25569</f>
        <v>41733.916666666664</v>
      </c>
      <c r="T55" t="s">
        <v>8265</v>
      </c>
      <c r="U55" s="6">
        <f>E55/L55</f>
        <v>28.111111111111111</v>
      </c>
      <c r="V55" s="7" t="str">
        <f>LEFT(T55,FIND("/",T55)-1)</f>
        <v>film &amp; video</v>
      </c>
      <c r="W55" s="7" t="str">
        <f>MID(T55,FIND("/",T55)+1,LEN(T55))</f>
        <v>television</v>
      </c>
    </row>
    <row r="56" spans="1:23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>E56/D56</f>
        <v>1.01</v>
      </c>
      <c r="O56" s="13">
        <f>(J56/86400)+25569</f>
        <v>42333.713206018518</v>
      </c>
      <c r="P56" s="11">
        <f>YEAR(O56)</f>
        <v>2015</v>
      </c>
      <c r="Q56" s="12">
        <f>MONTH(O56)</f>
        <v>11</v>
      </c>
      <c r="R56" s="11" t="str">
        <f>IF(Q56=1,"Jan",IF(Q56=2,"Feb",IF(Q56=3,"Mar",IF(Q56=4,"Apr",IF(Q56=5,"May",IF(Q56=6,"Jun",IF(Q56=7,"Jul",IF(Q56=8,"Aug",IF(Q56=9,"Sep",IF(Q56=10,"Oct",IF(Q56=11,"Nov","Dec")))))))))))</f>
        <v>Nov</v>
      </c>
      <c r="S56" s="13">
        <f>(I56/86400)+25569</f>
        <v>42363.713206018518</v>
      </c>
      <c r="T56" t="s">
        <v>8265</v>
      </c>
      <c r="U56" s="6">
        <f>E56/L56</f>
        <v>194.23076923076923</v>
      </c>
      <c r="V56" s="7" t="str">
        <f>LEFT(T56,FIND("/",T56)-1)</f>
        <v>film &amp; video</v>
      </c>
      <c r="W56" s="7" t="str">
        <f>MID(T56,FIND("/",T56)+1,LEN(T56))</f>
        <v>television</v>
      </c>
    </row>
    <row r="57" spans="1:23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>E57/D57</f>
        <v>1.2895348837209302</v>
      </c>
      <c r="O57" s="13">
        <f>(J57/86400)+25569</f>
        <v>42496.968935185185</v>
      </c>
      <c r="P57" s="11">
        <f>YEAR(O57)</f>
        <v>2016</v>
      </c>
      <c r="Q57" s="12">
        <f>MONTH(O57)</f>
        <v>5</v>
      </c>
      <c r="R57" s="11" t="str">
        <f>IF(Q57=1,"Jan",IF(Q57=2,"Feb",IF(Q57=3,"Mar",IF(Q57=4,"Apr",IF(Q57=5,"May",IF(Q57=6,"Jun",IF(Q57=7,"Jul",IF(Q57=8,"Aug",IF(Q57=9,"Sep",IF(Q57=10,"Oct",IF(Q57=11,"Nov","Dec")))))))))))</f>
        <v>May</v>
      </c>
      <c r="S57" s="13">
        <f>(I57/86400)+25569</f>
        <v>42517.968935185185</v>
      </c>
      <c r="T57" t="s">
        <v>8265</v>
      </c>
      <c r="U57" s="6">
        <f>E57/L57</f>
        <v>128.95348837209303</v>
      </c>
      <c r="V57" s="7" t="str">
        <f>LEFT(T57,FIND("/",T57)-1)</f>
        <v>film &amp; video</v>
      </c>
      <c r="W57" s="7" t="str">
        <f>MID(T57,FIND("/",T57)+1,LEN(T57))</f>
        <v>television</v>
      </c>
    </row>
    <row r="58" spans="1:23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>E58/D58</f>
        <v>1.0726249999999999</v>
      </c>
      <c r="O58" s="13">
        <f>(J58/86400)+25569</f>
        <v>42149.548888888894</v>
      </c>
      <c r="P58" s="11">
        <f>YEAR(O58)</f>
        <v>2015</v>
      </c>
      <c r="Q58" s="12">
        <f>MONTH(O58)</f>
        <v>5</v>
      </c>
      <c r="R58" s="11" t="str">
        <f>IF(Q58=1,"Jan",IF(Q58=2,"Feb",IF(Q58=3,"Mar",IF(Q58=4,"Apr",IF(Q58=5,"May",IF(Q58=6,"Jun",IF(Q58=7,"Jul",IF(Q58=8,"Aug",IF(Q58=9,"Sep",IF(Q58=10,"Oct",IF(Q58=11,"Nov","Dec")))))))))))</f>
        <v>May</v>
      </c>
      <c r="S58" s="13">
        <f>(I58/86400)+25569</f>
        <v>42163.666666666672</v>
      </c>
      <c r="T58" t="s">
        <v>8265</v>
      </c>
      <c r="U58" s="6">
        <f>E58/L58</f>
        <v>49.316091954022987</v>
      </c>
      <c r="V58" s="7" t="str">
        <f>LEFT(T58,FIND("/",T58)-1)</f>
        <v>film &amp; video</v>
      </c>
      <c r="W58" s="7" t="str">
        <f>MID(T58,FIND("/",T58)+1,LEN(T58))</f>
        <v>television</v>
      </c>
    </row>
    <row r="59" spans="1:23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>E59/D59</f>
        <v>1.0189999999999999</v>
      </c>
      <c r="O59" s="13">
        <f>(J59/86400)+25569</f>
        <v>42089.83289351852</v>
      </c>
      <c r="P59" s="11">
        <f>YEAR(O59)</f>
        <v>2015</v>
      </c>
      <c r="Q59" s="12">
        <f>MONTH(O59)</f>
        <v>3</v>
      </c>
      <c r="R59" s="11" t="str">
        <f>IF(Q59=1,"Jan",IF(Q59=2,"Feb",IF(Q59=3,"Mar",IF(Q59=4,"Apr",IF(Q59=5,"May",IF(Q59=6,"Jun",IF(Q59=7,"Jul",IF(Q59=8,"Aug",IF(Q59=9,"Sep",IF(Q59=10,"Oct",IF(Q59=11,"Nov","Dec")))))))))))</f>
        <v>Mar</v>
      </c>
      <c r="S59" s="13">
        <f>(I59/86400)+25569</f>
        <v>42119.83289351852</v>
      </c>
      <c r="T59" t="s">
        <v>8265</v>
      </c>
      <c r="U59" s="6">
        <f>E59/L59</f>
        <v>221.52173913043478</v>
      </c>
      <c r="V59" s="7" t="str">
        <f>LEFT(T59,FIND("/",T59)-1)</f>
        <v>film &amp; video</v>
      </c>
      <c r="W59" s="7" t="str">
        <f>MID(T59,FIND("/",T59)+1,LEN(T59))</f>
        <v>television</v>
      </c>
    </row>
    <row r="60" spans="1:23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>E60/D60</f>
        <v>1.0290999999999999</v>
      </c>
      <c r="O60" s="13">
        <f>(J60/86400)+25569</f>
        <v>41932.745046296295</v>
      </c>
      <c r="P60" s="11">
        <f>YEAR(O60)</f>
        <v>2014</v>
      </c>
      <c r="Q60" s="12">
        <f>MONTH(O60)</f>
        <v>10</v>
      </c>
      <c r="R60" s="11" t="str">
        <f>IF(Q60=1,"Jan",IF(Q60=2,"Feb",IF(Q60=3,"Mar",IF(Q60=4,"Apr",IF(Q60=5,"May",IF(Q60=6,"Jun",IF(Q60=7,"Jul",IF(Q60=8,"Aug",IF(Q60=9,"Sep",IF(Q60=10,"Oct",IF(Q60=11,"Nov","Dec")))))))))))</f>
        <v>Oct</v>
      </c>
      <c r="S60" s="13">
        <f>(I60/86400)+25569</f>
        <v>41962.786712962959</v>
      </c>
      <c r="T60" t="s">
        <v>8265</v>
      </c>
      <c r="U60" s="6">
        <f>E60/L60</f>
        <v>137.21333333333334</v>
      </c>
      <c r="V60" s="7" t="str">
        <f>LEFT(T60,FIND("/",T60)-1)</f>
        <v>film &amp; video</v>
      </c>
      <c r="W60" s="7" t="str">
        <f>MID(T60,FIND("/",T60)+1,LEN(T60))</f>
        <v>television</v>
      </c>
    </row>
    <row r="61" spans="1:23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>E61/D61</f>
        <v>1.0012570000000001</v>
      </c>
      <c r="O61" s="13">
        <f>(J61/86400)+25569</f>
        <v>42230.235833333332</v>
      </c>
      <c r="P61" s="11">
        <f>YEAR(O61)</f>
        <v>2015</v>
      </c>
      <c r="Q61" s="12">
        <f>MONTH(O61)</f>
        <v>8</v>
      </c>
      <c r="R61" s="11" t="str">
        <f>IF(Q61=1,"Jan",IF(Q61=2,"Feb",IF(Q61=3,"Mar",IF(Q61=4,"Apr",IF(Q61=5,"May",IF(Q61=6,"Jun",IF(Q61=7,"Jul",IF(Q61=8,"Aug",IF(Q61=9,"Sep",IF(Q61=10,"Oct",IF(Q61=11,"Nov","Dec")))))))))))</f>
        <v>Aug</v>
      </c>
      <c r="S61" s="13">
        <f>(I61/86400)+25569</f>
        <v>42261.875</v>
      </c>
      <c r="T61" t="s">
        <v>8265</v>
      </c>
      <c r="U61" s="6">
        <f>E61/L61</f>
        <v>606.82242424242418</v>
      </c>
      <c r="V61" s="7" t="str">
        <f>LEFT(T61,FIND("/",T61)-1)</f>
        <v>film &amp; video</v>
      </c>
      <c r="W61" s="7" t="str">
        <f>MID(T61,FIND("/",T61)+1,LEN(T61))</f>
        <v>television</v>
      </c>
    </row>
    <row r="62" spans="1:23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>E62/D62</f>
        <v>1.0329622222222221</v>
      </c>
      <c r="O62" s="13">
        <f>(J62/86400)+25569</f>
        <v>41701.901817129634</v>
      </c>
      <c r="P62" s="11">
        <f>YEAR(O62)</f>
        <v>2014</v>
      </c>
      <c r="Q62" s="12">
        <f>MONTH(O62)</f>
        <v>3</v>
      </c>
      <c r="R62" s="11" t="str">
        <f>IF(Q62=1,"Jan",IF(Q62=2,"Feb",IF(Q62=3,"Mar",IF(Q62=4,"Apr",IF(Q62=5,"May",IF(Q62=6,"Jun",IF(Q62=7,"Jul",IF(Q62=8,"Aug",IF(Q62=9,"Sep",IF(Q62=10,"Oct",IF(Q62=11,"Nov","Dec")))))))))))</f>
        <v>Mar</v>
      </c>
      <c r="S62" s="13">
        <f>(I62/86400)+25569</f>
        <v>41721</v>
      </c>
      <c r="T62" t="s">
        <v>8266</v>
      </c>
      <c r="U62" s="6">
        <f>E62/L62</f>
        <v>43.040092592592593</v>
      </c>
      <c r="V62" s="7" t="str">
        <f>LEFT(T62,FIND("/",T62)-1)</f>
        <v>film &amp; video</v>
      </c>
      <c r="W62" s="7" t="str">
        <f>MID(T62,FIND("/",T62)+1,LEN(T62))</f>
        <v>shorts</v>
      </c>
    </row>
    <row r="63" spans="1:23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>E63/D63</f>
        <v>1.4830000000000001</v>
      </c>
      <c r="O63" s="13">
        <f>(J63/86400)+25569</f>
        <v>41409.814317129625</v>
      </c>
      <c r="P63" s="11">
        <f>YEAR(O63)</f>
        <v>2013</v>
      </c>
      <c r="Q63" s="12">
        <f>MONTH(O63)</f>
        <v>5</v>
      </c>
      <c r="R63" s="11" t="str">
        <f>IF(Q63=1,"Jan",IF(Q63=2,"Feb",IF(Q63=3,"Mar",IF(Q63=4,"Apr",IF(Q63=5,"May",IF(Q63=6,"Jun",IF(Q63=7,"Jul",IF(Q63=8,"Aug",IF(Q63=9,"Sep",IF(Q63=10,"Oct",IF(Q63=11,"Nov","Dec")))))))))))</f>
        <v>May</v>
      </c>
      <c r="S63" s="13">
        <f>(I63/86400)+25569</f>
        <v>41431.814317129625</v>
      </c>
      <c r="T63" t="s">
        <v>8266</v>
      </c>
      <c r="U63" s="6">
        <f>E63/L63</f>
        <v>322.39130434782606</v>
      </c>
      <c r="V63" s="7" t="str">
        <f>LEFT(T63,FIND("/",T63)-1)</f>
        <v>film &amp; video</v>
      </c>
      <c r="W63" s="7" t="str">
        <f>MID(T63,FIND("/",T63)+1,LEN(T63))</f>
        <v>shorts</v>
      </c>
    </row>
    <row r="64" spans="1:23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>E64/D64</f>
        <v>1.5473333333333332</v>
      </c>
      <c r="O64" s="13">
        <f>(J64/86400)+25569</f>
        <v>41311.799513888887</v>
      </c>
      <c r="P64" s="11">
        <f>YEAR(O64)</f>
        <v>2013</v>
      </c>
      <c r="Q64" s="12">
        <f>MONTH(O64)</f>
        <v>2</v>
      </c>
      <c r="R64" s="11" t="str">
        <f>IF(Q64=1,"Jan",IF(Q64=2,"Feb",IF(Q64=3,"Mar",IF(Q64=4,"Apr",IF(Q64=5,"May",IF(Q64=6,"Jun",IF(Q64=7,"Jul",IF(Q64=8,"Aug",IF(Q64=9,"Sep",IF(Q64=10,"Oct",IF(Q64=11,"Nov","Dec")))))))))))</f>
        <v>Feb</v>
      </c>
      <c r="S64" s="13">
        <f>(I64/86400)+25569</f>
        <v>41336.799513888887</v>
      </c>
      <c r="T64" t="s">
        <v>8266</v>
      </c>
      <c r="U64" s="6">
        <f>E64/L64</f>
        <v>96.708333333333329</v>
      </c>
      <c r="V64" s="7" t="str">
        <f>LEFT(T64,FIND("/",T64)-1)</f>
        <v>film &amp; video</v>
      </c>
      <c r="W64" s="7" t="str">
        <f>MID(T64,FIND("/",T64)+1,LEN(T64))</f>
        <v>shorts</v>
      </c>
    </row>
    <row r="65" spans="1:23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>E65/D65</f>
        <v>1.1351849999999999</v>
      </c>
      <c r="O65" s="13">
        <f>(J65/86400)+25569</f>
        <v>41612.912187499998</v>
      </c>
      <c r="P65" s="11">
        <f>YEAR(O65)</f>
        <v>2013</v>
      </c>
      <c r="Q65" s="12">
        <f>MONTH(O65)</f>
        <v>12</v>
      </c>
      <c r="R65" s="11" t="str">
        <f>IF(Q65=1,"Jan",IF(Q65=2,"Feb",IF(Q65=3,"Mar",IF(Q65=4,"Apr",IF(Q65=5,"May",IF(Q65=6,"Jun",IF(Q65=7,"Jul",IF(Q65=8,"Aug",IF(Q65=9,"Sep",IF(Q65=10,"Oct",IF(Q65=11,"Nov","Dec")))))))))))</f>
        <v>Dec</v>
      </c>
      <c r="S65" s="13">
        <f>(I65/86400)+25569</f>
        <v>41636.207638888889</v>
      </c>
      <c r="T65" t="s">
        <v>8266</v>
      </c>
      <c r="U65" s="6">
        <f>E65/L65</f>
        <v>35.474531249999998</v>
      </c>
      <c r="V65" s="7" t="str">
        <f>LEFT(T65,FIND("/",T65)-1)</f>
        <v>film &amp; video</v>
      </c>
      <c r="W65" s="7" t="str">
        <f>MID(T65,FIND("/",T65)+1,LEN(T65))</f>
        <v>shorts</v>
      </c>
    </row>
    <row r="66" spans="1:23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>E66/D66</f>
        <v>1.7333333333333334</v>
      </c>
      <c r="O66" s="13">
        <f>(J66/86400)+25569</f>
        <v>41433.01829861111</v>
      </c>
      <c r="P66" s="11">
        <f>YEAR(O66)</f>
        <v>2013</v>
      </c>
      <c r="Q66" s="12">
        <f>MONTH(O66)</f>
        <v>6</v>
      </c>
      <c r="R66" s="11" t="str">
        <f>IF(Q66=1,"Jan",IF(Q66=2,"Feb",IF(Q66=3,"Mar",IF(Q66=4,"Apr",IF(Q66=5,"May",IF(Q66=6,"Jun",IF(Q66=7,"Jul",IF(Q66=8,"Aug",IF(Q66=9,"Sep",IF(Q66=10,"Oct",IF(Q66=11,"Nov","Dec")))))))))))</f>
        <v>Jun</v>
      </c>
      <c r="S66" s="13">
        <f>(I66/86400)+25569</f>
        <v>41463.01829861111</v>
      </c>
      <c r="T66" t="s">
        <v>8266</v>
      </c>
      <c r="U66" s="6">
        <f>E66/L66</f>
        <v>86.666666666666671</v>
      </c>
      <c r="V66" s="7" t="str">
        <f>LEFT(T66,FIND("/",T66)-1)</f>
        <v>film &amp; video</v>
      </c>
      <c r="W66" s="7" t="str">
        <f>MID(T66,FIND("/",T66)+1,LEN(T66))</f>
        <v>shorts</v>
      </c>
    </row>
    <row r="67" spans="1:23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>E67/D67</f>
        <v>1.0752857142857142</v>
      </c>
      <c r="O67" s="13">
        <f>(J67/86400)+25569</f>
        <v>41835.821226851855</v>
      </c>
      <c r="P67" s="11">
        <f>YEAR(O67)</f>
        <v>2014</v>
      </c>
      <c r="Q67" s="12">
        <f>MONTH(O67)</f>
        <v>7</v>
      </c>
      <c r="R67" s="11" t="str">
        <f>IF(Q67=1,"Jan",IF(Q67=2,"Feb",IF(Q67=3,"Mar",IF(Q67=4,"Apr",IF(Q67=5,"May",IF(Q67=6,"Jun",IF(Q67=7,"Jul",IF(Q67=8,"Aug",IF(Q67=9,"Sep",IF(Q67=10,"Oct",IF(Q67=11,"Nov","Dec")))))))))))</f>
        <v>Jul</v>
      </c>
      <c r="S67" s="13">
        <f>(I67/86400)+25569</f>
        <v>41862.249305555553</v>
      </c>
      <c r="T67" t="s">
        <v>8266</v>
      </c>
      <c r="U67" s="6">
        <f>E67/L67</f>
        <v>132.05263157894737</v>
      </c>
      <c r="V67" s="7" t="str">
        <f>LEFT(T67,FIND("/",T67)-1)</f>
        <v>film &amp; video</v>
      </c>
      <c r="W67" s="7" t="str">
        <f>MID(T67,FIND("/",T67)+1,LEN(T67))</f>
        <v>shorts</v>
      </c>
    </row>
    <row r="68" spans="1:23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>E68/D68</f>
        <v>1.1859999999999999</v>
      </c>
      <c r="O68" s="13">
        <f>(J68/86400)+25569</f>
        <v>42539.849768518514</v>
      </c>
      <c r="P68" s="11">
        <f>YEAR(O68)</f>
        <v>2016</v>
      </c>
      <c r="Q68" s="12">
        <f>MONTH(O68)</f>
        <v>6</v>
      </c>
      <c r="R68" s="11" t="str">
        <f>IF(Q68=1,"Jan",IF(Q68=2,"Feb",IF(Q68=3,"Mar",IF(Q68=4,"Apr",IF(Q68=5,"May",IF(Q68=6,"Jun",IF(Q68=7,"Jul",IF(Q68=8,"Aug",IF(Q68=9,"Sep",IF(Q68=10,"Oct",IF(Q68=11,"Nov","Dec")))))))))))</f>
        <v>Jun</v>
      </c>
      <c r="S68" s="13">
        <f>(I68/86400)+25569</f>
        <v>42569.849768518514</v>
      </c>
      <c r="T68" t="s">
        <v>8266</v>
      </c>
      <c r="U68" s="6">
        <f>E68/L68</f>
        <v>91.230769230769226</v>
      </c>
      <c r="V68" s="7" t="str">
        <f>LEFT(T68,FIND("/",T68)-1)</f>
        <v>film &amp; video</v>
      </c>
      <c r="W68" s="7" t="str">
        <f>MID(T68,FIND("/",T68)+1,LEN(T68))</f>
        <v>shorts</v>
      </c>
    </row>
    <row r="69" spans="1:23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>E69/D69</f>
        <v>1.1625000000000001</v>
      </c>
      <c r="O69" s="13">
        <f>(J69/86400)+25569</f>
        <v>41075.583379629628</v>
      </c>
      <c r="P69" s="11">
        <f>YEAR(O69)</f>
        <v>2012</v>
      </c>
      <c r="Q69" s="12">
        <f>MONTH(O69)</f>
        <v>6</v>
      </c>
      <c r="R69" s="11" t="str">
        <f>IF(Q69=1,"Jan",IF(Q69=2,"Feb",IF(Q69=3,"Mar",IF(Q69=4,"Apr",IF(Q69=5,"May",IF(Q69=6,"Jun",IF(Q69=7,"Jul",IF(Q69=8,"Aug",IF(Q69=9,"Sep",IF(Q69=10,"Oct",IF(Q69=11,"Nov","Dec")))))))))))</f>
        <v>Jun</v>
      </c>
      <c r="S69" s="13">
        <f>(I69/86400)+25569</f>
        <v>41105.583379629628</v>
      </c>
      <c r="T69" t="s">
        <v>8266</v>
      </c>
      <c r="U69" s="6">
        <f>E69/L69</f>
        <v>116.25</v>
      </c>
      <c r="V69" s="7" t="str">
        <f>LEFT(T69,FIND("/",T69)-1)</f>
        <v>film &amp; video</v>
      </c>
      <c r="W69" s="7" t="str">
        <f>MID(T69,FIND("/",T69)+1,LEN(T69))</f>
        <v>shorts</v>
      </c>
    </row>
    <row r="70" spans="1:23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>E70/D70</f>
        <v>1.2716666666666667</v>
      </c>
      <c r="O70" s="13">
        <f>(J70/86400)+25569</f>
        <v>41663.569340277776</v>
      </c>
      <c r="P70" s="11">
        <f>YEAR(O70)</f>
        <v>2014</v>
      </c>
      <c r="Q70" s="12">
        <f>MONTH(O70)</f>
        <v>1</v>
      </c>
      <c r="R70" s="11" t="str">
        <f>IF(Q70=1,"Jan",IF(Q70=2,"Feb",IF(Q70=3,"Mar",IF(Q70=4,"Apr",IF(Q70=5,"May",IF(Q70=6,"Jun",IF(Q70=7,"Jul",IF(Q70=8,"Aug",IF(Q70=9,"Sep",IF(Q70=10,"Oct",IF(Q70=11,"Nov","Dec")))))))))))</f>
        <v>Jan</v>
      </c>
      <c r="S70" s="13">
        <f>(I70/86400)+25569</f>
        <v>41693.569340277776</v>
      </c>
      <c r="T70" t="s">
        <v>8266</v>
      </c>
      <c r="U70" s="6">
        <f>E70/L70</f>
        <v>21.194444444444443</v>
      </c>
      <c r="V70" s="7" t="str">
        <f>LEFT(T70,FIND("/",T70)-1)</f>
        <v>film &amp; video</v>
      </c>
      <c r="W70" s="7" t="str">
        <f>MID(T70,FIND("/",T70)+1,LEN(T70))</f>
        <v>shorts</v>
      </c>
    </row>
    <row r="71" spans="1:23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>E71/D71</f>
        <v>1.109423</v>
      </c>
      <c r="O71" s="13">
        <f>(J71/86400)+25569</f>
        <v>40786.187789351854</v>
      </c>
      <c r="P71" s="11">
        <f>YEAR(O71)</f>
        <v>2011</v>
      </c>
      <c r="Q71" s="12">
        <f>MONTH(O71)</f>
        <v>8</v>
      </c>
      <c r="R71" s="11" t="str">
        <f>IF(Q71=1,"Jan",IF(Q71=2,"Feb",IF(Q71=3,"Mar",IF(Q71=4,"Apr",IF(Q71=5,"May",IF(Q71=6,"Jun",IF(Q71=7,"Jul",IF(Q71=8,"Aug",IF(Q71=9,"Sep",IF(Q71=10,"Oct",IF(Q71=11,"Nov","Dec")))))))))))</f>
        <v>Aug</v>
      </c>
      <c r="S71" s="13">
        <f>(I71/86400)+25569</f>
        <v>40818.290972222225</v>
      </c>
      <c r="T71" t="s">
        <v>8266</v>
      </c>
      <c r="U71" s="6">
        <f>E71/L71</f>
        <v>62.327134831460668</v>
      </c>
      <c r="V71" s="7" t="str">
        <f>LEFT(T71,FIND("/",T71)-1)</f>
        <v>film &amp; video</v>
      </c>
      <c r="W71" s="7" t="str">
        <f>MID(T71,FIND("/",T71)+1,LEN(T71))</f>
        <v>shorts</v>
      </c>
    </row>
    <row r="72" spans="1:23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>E72/D72</f>
        <v>1.272</v>
      </c>
      <c r="O72" s="13">
        <f>(J72/86400)+25569</f>
        <v>40730.896354166667</v>
      </c>
      <c r="P72" s="11">
        <f>YEAR(O72)</f>
        <v>2011</v>
      </c>
      <c r="Q72" s="12">
        <f>MONTH(O72)</f>
        <v>7</v>
      </c>
      <c r="R72" s="11" t="str">
        <f>IF(Q72=1,"Jan",IF(Q72=2,"Feb",IF(Q72=3,"Mar",IF(Q72=4,"Apr",IF(Q72=5,"May",IF(Q72=6,"Jun",IF(Q72=7,"Jul",IF(Q72=8,"Aug",IF(Q72=9,"Sep",IF(Q72=10,"Oct",IF(Q72=11,"Nov","Dec")))))))))))</f>
        <v>Jul</v>
      </c>
      <c r="S72" s="13">
        <f>(I72/86400)+25569</f>
        <v>40790.896354166667</v>
      </c>
      <c r="T72" t="s">
        <v>8266</v>
      </c>
      <c r="U72" s="6">
        <f>E72/L72</f>
        <v>37.411764705882355</v>
      </c>
      <c r="V72" s="7" t="str">
        <f>LEFT(T72,FIND("/",T72)-1)</f>
        <v>film &amp; video</v>
      </c>
      <c r="W72" s="7" t="str">
        <f>MID(T72,FIND("/",T72)+1,LEN(T72))</f>
        <v>shorts</v>
      </c>
    </row>
    <row r="73" spans="1:23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>E73/D73</f>
        <v>1.2394444444444443</v>
      </c>
      <c r="O73" s="13">
        <f>(J73/86400)+25569</f>
        <v>40997.271493055552</v>
      </c>
      <c r="P73" s="11">
        <f>YEAR(O73)</f>
        <v>2012</v>
      </c>
      <c r="Q73" s="12">
        <f>MONTH(O73)</f>
        <v>3</v>
      </c>
      <c r="R73" s="11" t="str">
        <f>IF(Q73=1,"Jan",IF(Q73=2,"Feb",IF(Q73=3,"Mar",IF(Q73=4,"Apr",IF(Q73=5,"May",IF(Q73=6,"Jun",IF(Q73=7,"Jul",IF(Q73=8,"Aug",IF(Q73=9,"Sep",IF(Q73=10,"Oct",IF(Q73=11,"Nov","Dec")))))))))))</f>
        <v>Mar</v>
      </c>
      <c r="S73" s="13">
        <f>(I73/86400)+25569</f>
        <v>41057.271493055552</v>
      </c>
      <c r="T73" t="s">
        <v>8266</v>
      </c>
      <c r="U73" s="6">
        <f>E73/L73</f>
        <v>69.71875</v>
      </c>
      <c r="V73" s="7" t="str">
        <f>LEFT(T73,FIND("/",T73)-1)</f>
        <v>film &amp; video</v>
      </c>
      <c r="W73" s="7" t="str">
        <f>MID(T73,FIND("/",T73)+1,LEN(T73))</f>
        <v>shorts</v>
      </c>
    </row>
    <row r="74" spans="1:23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>E74/D74</f>
        <v>1.084090909090909</v>
      </c>
      <c r="O74" s="13">
        <f>(J74/86400)+25569</f>
        <v>41208.010196759264</v>
      </c>
      <c r="P74" s="11">
        <f>YEAR(O74)</f>
        <v>2012</v>
      </c>
      <c r="Q74" s="12">
        <f>MONTH(O74)</f>
        <v>10</v>
      </c>
      <c r="R74" s="11" t="str">
        <f>IF(Q74=1,"Jan",IF(Q74=2,"Feb",IF(Q74=3,"Mar",IF(Q74=4,"Apr",IF(Q74=5,"May",IF(Q74=6,"Jun",IF(Q74=7,"Jul",IF(Q74=8,"Aug",IF(Q74=9,"Sep",IF(Q74=10,"Oct",IF(Q74=11,"Nov","Dec")))))))))))</f>
        <v>Oct</v>
      </c>
      <c r="S74" s="13">
        <f>(I74/86400)+25569</f>
        <v>41228</v>
      </c>
      <c r="T74" t="s">
        <v>8266</v>
      </c>
      <c r="U74" s="6">
        <f>E74/L74</f>
        <v>58.170731707317074</v>
      </c>
      <c r="V74" s="7" t="str">
        <f>LEFT(T74,FIND("/",T74)-1)</f>
        <v>film &amp; video</v>
      </c>
      <c r="W74" s="7" t="str">
        <f>MID(T74,FIND("/",T74)+1,LEN(T74))</f>
        <v>shorts</v>
      </c>
    </row>
    <row r="75" spans="1:23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>E75/D75</f>
        <v>1</v>
      </c>
      <c r="O75" s="13">
        <f>(J75/86400)+25569</f>
        <v>40587.75675925926</v>
      </c>
      <c r="P75" s="11">
        <f>YEAR(O75)</f>
        <v>2011</v>
      </c>
      <c r="Q75" s="12">
        <f>MONTH(O75)</f>
        <v>2</v>
      </c>
      <c r="R75" s="11" t="str">
        <f>IF(Q75=1,"Jan",IF(Q75=2,"Feb",IF(Q75=3,"Mar",IF(Q75=4,"Apr",IF(Q75=5,"May",IF(Q75=6,"Jun",IF(Q75=7,"Jul",IF(Q75=8,"Aug",IF(Q75=9,"Sep",IF(Q75=10,"Oct",IF(Q75=11,"Nov","Dec")))))))))))</f>
        <v>Feb</v>
      </c>
      <c r="S75" s="13">
        <f>(I75/86400)+25569</f>
        <v>40666.165972222225</v>
      </c>
      <c r="T75" t="s">
        <v>8266</v>
      </c>
      <c r="U75" s="6">
        <f>E75/L75</f>
        <v>50</v>
      </c>
      <c r="V75" s="7" t="str">
        <f>LEFT(T75,FIND("/",T75)-1)</f>
        <v>film &amp; video</v>
      </c>
      <c r="W75" s="7" t="str">
        <f>MID(T75,FIND("/",T75)+1,LEN(T75))</f>
        <v>shorts</v>
      </c>
    </row>
    <row r="76" spans="1:23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>E76/D76</f>
        <v>1.1293199999999999</v>
      </c>
      <c r="O76" s="13">
        <f>(J76/86400)+25569</f>
        <v>42360.487210648149</v>
      </c>
      <c r="P76" s="11">
        <f>YEAR(O76)</f>
        <v>2015</v>
      </c>
      <c r="Q76" s="12">
        <f>MONTH(O76)</f>
        <v>12</v>
      </c>
      <c r="R76" s="11" t="str">
        <f>IF(Q76=1,"Jan",IF(Q76=2,"Feb",IF(Q76=3,"Mar",IF(Q76=4,"Apr",IF(Q76=5,"May",IF(Q76=6,"Jun",IF(Q76=7,"Jul",IF(Q76=8,"Aug",IF(Q76=9,"Sep",IF(Q76=10,"Oct",IF(Q76=11,"Nov","Dec")))))))))))</f>
        <v>Dec</v>
      </c>
      <c r="S76" s="13">
        <f>(I76/86400)+25569</f>
        <v>42390.487210648149</v>
      </c>
      <c r="T76" t="s">
        <v>8266</v>
      </c>
      <c r="U76" s="6">
        <f>E76/L76</f>
        <v>19.471034482758618</v>
      </c>
      <c r="V76" s="7" t="str">
        <f>LEFT(T76,FIND("/",T76)-1)</f>
        <v>film &amp; video</v>
      </c>
      <c r="W76" s="7" t="str">
        <f>MID(T76,FIND("/",T76)+1,LEN(T76))</f>
        <v>shorts</v>
      </c>
    </row>
    <row r="77" spans="1:23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>E77/D77</f>
        <v>1.1542857142857144</v>
      </c>
      <c r="O77" s="13">
        <f>(J77/86400)+25569</f>
        <v>41357.209166666667</v>
      </c>
      <c r="P77" s="11">
        <f>YEAR(O77)</f>
        <v>2013</v>
      </c>
      <c r="Q77" s="12">
        <f>MONTH(O77)</f>
        <v>3</v>
      </c>
      <c r="R77" s="11" t="str">
        <f>IF(Q77=1,"Jan",IF(Q77=2,"Feb",IF(Q77=3,"Mar",IF(Q77=4,"Apr",IF(Q77=5,"May",IF(Q77=6,"Jun",IF(Q77=7,"Jul",IF(Q77=8,"Aug",IF(Q77=9,"Sep",IF(Q77=10,"Oct",IF(Q77=11,"Nov","Dec")))))))))))</f>
        <v>Mar</v>
      </c>
      <c r="S77" s="13">
        <f>(I77/86400)+25569</f>
        <v>41387.209166666667</v>
      </c>
      <c r="T77" t="s">
        <v>8266</v>
      </c>
      <c r="U77" s="6">
        <f>E77/L77</f>
        <v>85.957446808510639</v>
      </c>
      <c r="V77" s="7" t="str">
        <f>LEFT(T77,FIND("/",T77)-1)</f>
        <v>film &amp; video</v>
      </c>
      <c r="W77" s="7" t="str">
        <f>MID(T77,FIND("/",T77)+1,LEN(T77))</f>
        <v>shorts</v>
      </c>
    </row>
    <row r="78" spans="1:23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>E78/D78</f>
        <v>1.5333333333333334</v>
      </c>
      <c r="O78" s="13">
        <f>(J78/86400)+25569</f>
        <v>40844.691643518519</v>
      </c>
      <c r="P78" s="11">
        <f>YEAR(O78)</f>
        <v>2011</v>
      </c>
      <c r="Q78" s="12">
        <f>MONTH(O78)</f>
        <v>10</v>
      </c>
      <c r="R78" s="11" t="str">
        <f>IF(Q78=1,"Jan",IF(Q78=2,"Feb",IF(Q78=3,"Mar",IF(Q78=4,"Apr",IF(Q78=5,"May",IF(Q78=6,"Jun",IF(Q78=7,"Jul",IF(Q78=8,"Aug",IF(Q78=9,"Sep",IF(Q78=10,"Oct",IF(Q78=11,"Nov","Dec")))))))))))</f>
        <v>Oct</v>
      </c>
      <c r="S78" s="13">
        <f>(I78/86400)+25569</f>
        <v>40904.733310185184</v>
      </c>
      <c r="T78" t="s">
        <v>8266</v>
      </c>
      <c r="U78" s="6">
        <f>E78/L78</f>
        <v>30.666666666666668</v>
      </c>
      <c r="V78" s="7" t="str">
        <f>LEFT(T78,FIND("/",T78)-1)</f>
        <v>film &amp; video</v>
      </c>
      <c r="W78" s="7" t="str">
        <f>MID(T78,FIND("/",T78)+1,LEN(T78))</f>
        <v>shorts</v>
      </c>
    </row>
    <row r="79" spans="1:23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>E79/D79</f>
        <v>3.9249999999999998</v>
      </c>
      <c r="O79" s="13">
        <f>(J79/86400)+25569</f>
        <v>40997.144872685181</v>
      </c>
      <c r="P79" s="11">
        <f>YEAR(O79)</f>
        <v>2012</v>
      </c>
      <c r="Q79" s="12">
        <f>MONTH(O79)</f>
        <v>3</v>
      </c>
      <c r="R79" s="11" t="str">
        <f>IF(Q79=1,"Jan",IF(Q79=2,"Feb",IF(Q79=3,"Mar",IF(Q79=4,"Apr",IF(Q79=5,"May",IF(Q79=6,"Jun",IF(Q79=7,"Jul",IF(Q79=8,"Aug",IF(Q79=9,"Sep",IF(Q79=10,"Oct",IF(Q79=11,"Nov","Dec")))))))))))</f>
        <v>Mar</v>
      </c>
      <c r="S79" s="13">
        <f>(I79/86400)+25569</f>
        <v>41050.124305555553</v>
      </c>
      <c r="T79" t="s">
        <v>8266</v>
      </c>
      <c r="U79" s="6">
        <f>E79/L79</f>
        <v>60.384615384615387</v>
      </c>
      <c r="V79" s="7" t="str">
        <f>LEFT(T79,FIND("/",T79)-1)</f>
        <v>film &amp; video</v>
      </c>
      <c r="W79" s="7" t="str">
        <f>MID(T79,FIND("/",T79)+1,LEN(T79))</f>
        <v>shorts</v>
      </c>
    </row>
    <row r="80" spans="1:23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>E80/D80</f>
        <v>27.02</v>
      </c>
      <c r="O80" s="13">
        <f>(J80/86400)+25569</f>
        <v>42604.730567129634</v>
      </c>
      <c r="P80" s="11">
        <f>YEAR(O80)</f>
        <v>2016</v>
      </c>
      <c r="Q80" s="12">
        <f>MONTH(O80)</f>
        <v>8</v>
      </c>
      <c r="R80" s="11" t="str">
        <f>IF(Q80=1,"Jan",IF(Q80=2,"Feb",IF(Q80=3,"Mar",IF(Q80=4,"Apr",IF(Q80=5,"May",IF(Q80=6,"Jun",IF(Q80=7,"Jul",IF(Q80=8,"Aug",IF(Q80=9,"Sep",IF(Q80=10,"Oct",IF(Q80=11,"Nov","Dec")))))))))))</f>
        <v>Aug</v>
      </c>
      <c r="S80" s="13">
        <f>(I80/86400)+25569</f>
        <v>42614.730567129634</v>
      </c>
      <c r="T80" t="s">
        <v>8266</v>
      </c>
      <c r="U80" s="6">
        <f>E80/L80</f>
        <v>38.6</v>
      </c>
      <c r="V80" s="7" t="str">
        <f>LEFT(T80,FIND("/",T80)-1)</f>
        <v>film &amp; video</v>
      </c>
      <c r="W80" s="7" t="str">
        <f>MID(T80,FIND("/",T80)+1,LEN(T80))</f>
        <v>shorts</v>
      </c>
    </row>
    <row r="81" spans="1:23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>E81/D81</f>
        <v>1.27</v>
      </c>
      <c r="O81" s="13">
        <f>(J81/86400)+25569</f>
        <v>41724.776539351849</v>
      </c>
      <c r="P81" s="11">
        <f>YEAR(O81)</f>
        <v>2014</v>
      </c>
      <c r="Q81" s="12">
        <f>MONTH(O81)</f>
        <v>3</v>
      </c>
      <c r="R81" s="11" t="str">
        <f>IF(Q81=1,"Jan",IF(Q81=2,"Feb",IF(Q81=3,"Mar",IF(Q81=4,"Apr",IF(Q81=5,"May",IF(Q81=6,"Jun",IF(Q81=7,"Jul",IF(Q81=8,"Aug",IF(Q81=9,"Sep",IF(Q81=10,"Oct",IF(Q81=11,"Nov","Dec")))))))))))</f>
        <v>Mar</v>
      </c>
      <c r="S81" s="13">
        <f>(I81/86400)+25569</f>
        <v>41754.776539351849</v>
      </c>
      <c r="T81" t="s">
        <v>8266</v>
      </c>
      <c r="U81" s="6">
        <f>E81/L81</f>
        <v>40.268292682926827</v>
      </c>
      <c r="V81" s="7" t="str">
        <f>LEFT(T81,FIND("/",T81)-1)</f>
        <v>film &amp; video</v>
      </c>
      <c r="W81" s="7" t="str">
        <f>MID(T81,FIND("/",T81)+1,LEN(T81))</f>
        <v>shorts</v>
      </c>
    </row>
    <row r="82" spans="1:23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>E82/D82</f>
        <v>1.0725</v>
      </c>
      <c r="O82" s="13">
        <f>(J82/86400)+25569</f>
        <v>41583.083981481483</v>
      </c>
      <c r="P82" s="11">
        <f>YEAR(O82)</f>
        <v>2013</v>
      </c>
      <c r="Q82" s="12">
        <f>MONTH(O82)</f>
        <v>11</v>
      </c>
      <c r="R82" s="11" t="str">
        <f>IF(Q82=1,"Jan",IF(Q82=2,"Feb",IF(Q82=3,"Mar",IF(Q82=4,"Apr",IF(Q82=5,"May",IF(Q82=6,"Jun",IF(Q82=7,"Jul",IF(Q82=8,"Aug",IF(Q82=9,"Sep",IF(Q82=10,"Oct",IF(Q82=11,"Nov","Dec")))))))))))</f>
        <v>Nov</v>
      </c>
      <c r="S82" s="13">
        <f>(I82/86400)+25569</f>
        <v>41618.083981481483</v>
      </c>
      <c r="T82" t="s">
        <v>8266</v>
      </c>
      <c r="U82" s="6">
        <f>E82/L82</f>
        <v>273.82978723404256</v>
      </c>
      <c r="V82" s="7" t="str">
        <f>LEFT(T82,FIND("/",T82)-1)</f>
        <v>film &amp; video</v>
      </c>
      <c r="W82" s="7" t="str">
        <f>MID(T82,FIND("/",T82)+1,LEN(T82))</f>
        <v>shorts</v>
      </c>
    </row>
    <row r="83" spans="1:23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>E83/D83</f>
        <v>1.98</v>
      </c>
      <c r="O83" s="13">
        <f>(J83/86400)+25569</f>
        <v>41100.158877314811</v>
      </c>
      <c r="P83" s="11">
        <f>YEAR(O83)</f>
        <v>2012</v>
      </c>
      <c r="Q83" s="12">
        <f>MONTH(O83)</f>
        <v>7</v>
      </c>
      <c r="R83" s="11" t="str">
        <f>IF(Q83=1,"Jan",IF(Q83=2,"Feb",IF(Q83=3,"Mar",IF(Q83=4,"Apr",IF(Q83=5,"May",IF(Q83=6,"Jun",IF(Q83=7,"Jul",IF(Q83=8,"Aug",IF(Q83=9,"Sep",IF(Q83=10,"Oct",IF(Q83=11,"Nov","Dec")))))))))))</f>
        <v>Jul</v>
      </c>
      <c r="S83" s="13">
        <f>(I83/86400)+25569</f>
        <v>41104.126388888893</v>
      </c>
      <c r="T83" t="s">
        <v>8266</v>
      </c>
      <c r="U83" s="6">
        <f>E83/L83</f>
        <v>53.035714285714285</v>
      </c>
      <c r="V83" s="7" t="str">
        <f>LEFT(T83,FIND("/",T83)-1)</f>
        <v>film &amp; video</v>
      </c>
      <c r="W83" s="7" t="str">
        <f>MID(T83,FIND("/",T83)+1,LEN(T83))</f>
        <v>shorts</v>
      </c>
    </row>
    <row r="84" spans="1:23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>E84/D84</f>
        <v>1.0001249999999999</v>
      </c>
      <c r="O84" s="13">
        <f>(J84/86400)+25569</f>
        <v>40795.820150462961</v>
      </c>
      <c r="P84" s="11">
        <f>YEAR(O84)</f>
        <v>2011</v>
      </c>
      <c r="Q84" s="12">
        <f>MONTH(O84)</f>
        <v>9</v>
      </c>
      <c r="R84" s="11" t="str">
        <f>IF(Q84=1,"Jan",IF(Q84=2,"Feb",IF(Q84=3,"Mar",IF(Q84=4,"Apr",IF(Q84=5,"May",IF(Q84=6,"Jun",IF(Q84=7,"Jul",IF(Q84=8,"Aug",IF(Q84=9,"Sep",IF(Q84=10,"Oct",IF(Q84=11,"Nov","Dec")))))))))))</f>
        <v>Sep</v>
      </c>
      <c r="S84" s="13">
        <f>(I84/86400)+25569</f>
        <v>40825.820150462961</v>
      </c>
      <c r="T84" t="s">
        <v>8266</v>
      </c>
      <c r="U84" s="6">
        <f>E84/L84</f>
        <v>40.005000000000003</v>
      </c>
      <c r="V84" s="7" t="str">
        <f>LEFT(T84,FIND("/",T84)-1)</f>
        <v>film &amp; video</v>
      </c>
      <c r="W84" s="7" t="str">
        <f>MID(T84,FIND("/",T84)+1,LEN(T84))</f>
        <v>shorts</v>
      </c>
    </row>
    <row r="85" spans="1:23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>E85/D85</f>
        <v>1.0249999999999999</v>
      </c>
      <c r="O85" s="13">
        <f>(J85/86400)+25569</f>
        <v>42042.615613425922</v>
      </c>
      <c r="P85" s="11">
        <f>YEAR(O85)</f>
        <v>2015</v>
      </c>
      <c r="Q85" s="12">
        <f>MONTH(O85)</f>
        <v>2</v>
      </c>
      <c r="R85" s="11" t="str">
        <f>IF(Q85=1,"Jan",IF(Q85=2,"Feb",IF(Q85=3,"Mar",IF(Q85=4,"Apr",IF(Q85=5,"May",IF(Q85=6,"Jun",IF(Q85=7,"Jul",IF(Q85=8,"Aug",IF(Q85=9,"Sep",IF(Q85=10,"Oct",IF(Q85=11,"Nov","Dec")))))))))))</f>
        <v>Feb</v>
      </c>
      <c r="S85" s="13">
        <f>(I85/86400)+25569</f>
        <v>42057.479166666672</v>
      </c>
      <c r="T85" t="s">
        <v>8266</v>
      </c>
      <c r="U85" s="6">
        <f>E85/L85</f>
        <v>15.76923076923077</v>
      </c>
      <c r="V85" s="7" t="str">
        <f>LEFT(T85,FIND("/",T85)-1)</f>
        <v>film &amp; video</v>
      </c>
      <c r="W85" s="7" t="str">
        <f>MID(T85,FIND("/",T85)+1,LEN(T85))</f>
        <v>shorts</v>
      </c>
    </row>
    <row r="86" spans="1:23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>E86/D86</f>
        <v>1</v>
      </c>
      <c r="O86" s="13">
        <f>(J86/86400)+25569</f>
        <v>40648.757939814815</v>
      </c>
      <c r="P86" s="11">
        <f>YEAR(O86)</f>
        <v>2011</v>
      </c>
      <c r="Q86" s="12">
        <f>MONTH(O86)</f>
        <v>4</v>
      </c>
      <c r="R86" s="11" t="str">
        <f>IF(Q86=1,"Jan",IF(Q86=2,"Feb",IF(Q86=3,"Mar",IF(Q86=4,"Apr",IF(Q86=5,"May",IF(Q86=6,"Jun",IF(Q86=7,"Jul",IF(Q86=8,"Aug",IF(Q86=9,"Sep",IF(Q86=10,"Oct",IF(Q86=11,"Nov","Dec")))))))))))</f>
        <v>Apr</v>
      </c>
      <c r="S86" s="13">
        <f>(I86/86400)+25569</f>
        <v>40678.757939814815</v>
      </c>
      <c r="T86" t="s">
        <v>8266</v>
      </c>
      <c r="U86" s="6">
        <f>E86/L86</f>
        <v>71.428571428571431</v>
      </c>
      <c r="V86" s="7" t="str">
        <f>LEFT(T86,FIND("/",T86)-1)</f>
        <v>film &amp; video</v>
      </c>
      <c r="W86" s="7" t="str">
        <f>MID(T86,FIND("/",T86)+1,LEN(T86))</f>
        <v>shorts</v>
      </c>
    </row>
    <row r="87" spans="1:23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>E87/D87</f>
        <v>1.2549999999999999</v>
      </c>
      <c r="O87" s="13">
        <f>(J87/86400)+25569</f>
        <v>40779.125428240739</v>
      </c>
      <c r="P87" s="11">
        <f>YEAR(O87)</f>
        <v>2011</v>
      </c>
      <c r="Q87" s="12">
        <f>MONTH(O87)</f>
        <v>8</v>
      </c>
      <c r="R87" s="11" t="str">
        <f>IF(Q87=1,"Jan",IF(Q87=2,"Feb",IF(Q87=3,"Mar",IF(Q87=4,"Apr",IF(Q87=5,"May",IF(Q87=6,"Jun",IF(Q87=7,"Jul",IF(Q87=8,"Aug",IF(Q87=9,"Sep",IF(Q87=10,"Oct",IF(Q87=11,"Nov","Dec")))))))))))</f>
        <v>Aug</v>
      </c>
      <c r="S87" s="13">
        <f>(I87/86400)+25569</f>
        <v>40809.125428240739</v>
      </c>
      <c r="T87" t="s">
        <v>8266</v>
      </c>
      <c r="U87" s="6">
        <f>E87/L87</f>
        <v>71.714285714285708</v>
      </c>
      <c r="V87" s="7" t="str">
        <f>LEFT(T87,FIND("/",T87)-1)</f>
        <v>film &amp; video</v>
      </c>
      <c r="W87" s="7" t="str">
        <f>MID(T87,FIND("/",T87)+1,LEN(T87))</f>
        <v>shorts</v>
      </c>
    </row>
    <row r="88" spans="1:23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>E88/D88</f>
        <v>1.0646666666666667</v>
      </c>
      <c r="O88" s="13">
        <f>(J88/86400)+25569</f>
        <v>42291.556076388893</v>
      </c>
      <c r="P88" s="11">
        <f>YEAR(O88)</f>
        <v>2015</v>
      </c>
      <c r="Q88" s="12">
        <f>MONTH(O88)</f>
        <v>10</v>
      </c>
      <c r="R88" s="11" t="str">
        <f>IF(Q88=1,"Jan",IF(Q88=2,"Feb",IF(Q88=3,"Mar",IF(Q88=4,"Apr",IF(Q88=5,"May",IF(Q88=6,"Jun",IF(Q88=7,"Jul",IF(Q88=8,"Aug",IF(Q88=9,"Sep",IF(Q88=10,"Oct",IF(Q88=11,"Nov","Dec")))))))))))</f>
        <v>Oct</v>
      </c>
      <c r="S88" s="13">
        <f>(I88/86400)+25569</f>
        <v>42365.59774305555</v>
      </c>
      <c r="T88" t="s">
        <v>8266</v>
      </c>
      <c r="U88" s="6">
        <f>E88/L88</f>
        <v>375.76470588235293</v>
      </c>
      <c r="V88" s="7" t="str">
        <f>LEFT(T88,FIND("/",T88)-1)</f>
        <v>film &amp; video</v>
      </c>
      <c r="W88" s="7" t="str">
        <f>MID(T88,FIND("/",T88)+1,LEN(T88))</f>
        <v>shorts</v>
      </c>
    </row>
    <row r="89" spans="1:23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>E89/D89</f>
        <v>1.046</v>
      </c>
      <c r="O89" s="13">
        <f>(J89/86400)+25569</f>
        <v>40322.539386574077</v>
      </c>
      <c r="P89" s="11">
        <f>YEAR(O89)</f>
        <v>2010</v>
      </c>
      <c r="Q89" s="12">
        <f>MONTH(O89)</f>
        <v>5</v>
      </c>
      <c r="R89" s="11" t="str">
        <f>IF(Q89=1,"Jan",IF(Q89=2,"Feb",IF(Q89=3,"Mar",IF(Q89=4,"Apr",IF(Q89=5,"May",IF(Q89=6,"Jun",IF(Q89=7,"Jul",IF(Q89=8,"Aug",IF(Q89=9,"Sep",IF(Q89=10,"Oct",IF(Q89=11,"Nov","Dec")))))))))))</f>
        <v>May</v>
      </c>
      <c r="S89" s="13">
        <f>(I89/86400)+25569</f>
        <v>40332.070138888885</v>
      </c>
      <c r="T89" t="s">
        <v>8266</v>
      </c>
      <c r="U89" s="6">
        <f>E89/L89</f>
        <v>104.6</v>
      </c>
      <c r="V89" s="7" t="str">
        <f>LEFT(T89,FIND("/",T89)-1)</f>
        <v>film &amp; video</v>
      </c>
      <c r="W89" s="7" t="str">
        <f>MID(T89,FIND("/",T89)+1,LEN(T89))</f>
        <v>shorts</v>
      </c>
    </row>
    <row r="90" spans="1:23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>E90/D90</f>
        <v>1.0285714285714285</v>
      </c>
      <c r="O90" s="13">
        <f>(J90/86400)+25569</f>
        <v>41786.65892361111</v>
      </c>
      <c r="P90" s="11">
        <f>YEAR(O90)</f>
        <v>2014</v>
      </c>
      <c r="Q90" s="12">
        <f>MONTH(O90)</f>
        <v>5</v>
      </c>
      <c r="R90" s="11" t="str">
        <f>IF(Q90=1,"Jan",IF(Q90=2,"Feb",IF(Q90=3,"Mar",IF(Q90=4,"Apr",IF(Q90=5,"May",IF(Q90=6,"Jun",IF(Q90=7,"Jul",IF(Q90=8,"Aug",IF(Q90=9,"Sep",IF(Q90=10,"Oct",IF(Q90=11,"Nov","Dec")))))))))))</f>
        <v>May</v>
      </c>
      <c r="S90" s="13">
        <f>(I90/86400)+25569</f>
        <v>41812.65892361111</v>
      </c>
      <c r="T90" t="s">
        <v>8266</v>
      </c>
      <c r="U90" s="6">
        <f>E90/L90</f>
        <v>60</v>
      </c>
      <c r="V90" s="7" t="str">
        <f>LEFT(T90,FIND("/",T90)-1)</f>
        <v>film &amp; video</v>
      </c>
      <c r="W90" s="7" t="str">
        <f>MID(T90,FIND("/",T90)+1,LEN(T90))</f>
        <v>shorts</v>
      </c>
    </row>
    <row r="91" spans="1:23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>E91/D91</f>
        <v>1.1506666666666667</v>
      </c>
      <c r="O91" s="13">
        <f>(J91/86400)+25569</f>
        <v>41402.752222222218</v>
      </c>
      <c r="P91" s="11">
        <f>YEAR(O91)</f>
        <v>2013</v>
      </c>
      <c r="Q91" s="12">
        <f>MONTH(O91)</f>
        <v>5</v>
      </c>
      <c r="R91" s="11" t="str">
        <f>IF(Q91=1,"Jan",IF(Q91=2,"Feb",IF(Q91=3,"Mar",IF(Q91=4,"Apr",IF(Q91=5,"May",IF(Q91=6,"Jun",IF(Q91=7,"Jul",IF(Q91=8,"Aug",IF(Q91=9,"Sep",IF(Q91=10,"Oct",IF(Q91=11,"Nov","Dec")))))))))))</f>
        <v>May</v>
      </c>
      <c r="S91" s="13">
        <f>(I91/86400)+25569</f>
        <v>41427.752222222218</v>
      </c>
      <c r="T91" t="s">
        <v>8266</v>
      </c>
      <c r="U91" s="6">
        <f>E91/L91</f>
        <v>123.28571428571429</v>
      </c>
      <c r="V91" s="7" t="str">
        <f>LEFT(T91,FIND("/",T91)-1)</f>
        <v>film &amp; video</v>
      </c>
      <c r="W91" s="7" t="str">
        <f>MID(T91,FIND("/",T91)+1,LEN(T91))</f>
        <v>shorts</v>
      </c>
    </row>
    <row r="92" spans="1:23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>E92/D92</f>
        <v>1.004</v>
      </c>
      <c r="O92" s="13">
        <f>(J92/86400)+25569</f>
        <v>40706.297442129631</v>
      </c>
      <c r="P92" s="11">
        <f>YEAR(O92)</f>
        <v>2011</v>
      </c>
      <c r="Q92" s="12">
        <f>MONTH(O92)</f>
        <v>6</v>
      </c>
      <c r="R92" s="11" t="str">
        <f>IF(Q92=1,"Jan",IF(Q92=2,"Feb",IF(Q92=3,"Mar",IF(Q92=4,"Apr",IF(Q92=5,"May",IF(Q92=6,"Jun",IF(Q92=7,"Jul",IF(Q92=8,"Aug",IF(Q92=9,"Sep",IF(Q92=10,"Oct",IF(Q92=11,"Nov","Dec")))))))))))</f>
        <v>Jun</v>
      </c>
      <c r="S92" s="13">
        <f>(I92/86400)+25569</f>
        <v>40736.297442129631</v>
      </c>
      <c r="T92" t="s">
        <v>8266</v>
      </c>
      <c r="U92" s="6">
        <f>E92/L92</f>
        <v>31.375</v>
      </c>
      <c r="V92" s="7" t="str">
        <f>LEFT(T92,FIND("/",T92)-1)</f>
        <v>film &amp; video</v>
      </c>
      <c r="W92" s="7" t="str">
        <f>MID(T92,FIND("/",T92)+1,LEN(T92))</f>
        <v>shorts</v>
      </c>
    </row>
    <row r="93" spans="1:23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>E93/D93</f>
        <v>1.2</v>
      </c>
      <c r="O93" s="13">
        <f>(J93/86400)+25569</f>
        <v>40619.402361111112</v>
      </c>
      <c r="P93" s="11">
        <f>YEAR(O93)</f>
        <v>2011</v>
      </c>
      <c r="Q93" s="12">
        <f>MONTH(O93)</f>
        <v>3</v>
      </c>
      <c r="R93" s="11" t="str">
        <f>IF(Q93=1,"Jan",IF(Q93=2,"Feb",IF(Q93=3,"Mar",IF(Q93=4,"Apr",IF(Q93=5,"May",IF(Q93=6,"Jun",IF(Q93=7,"Jul",IF(Q93=8,"Aug",IF(Q93=9,"Sep",IF(Q93=10,"Oct",IF(Q93=11,"Nov","Dec")))))))))))</f>
        <v>Mar</v>
      </c>
      <c r="S93" s="13">
        <f>(I93/86400)+25569</f>
        <v>40680.402361111112</v>
      </c>
      <c r="T93" t="s">
        <v>8266</v>
      </c>
      <c r="U93" s="6">
        <f>E93/L93</f>
        <v>78.260869565217391</v>
      </c>
      <c r="V93" s="7" t="str">
        <f>LEFT(T93,FIND("/",T93)-1)</f>
        <v>film &amp; video</v>
      </c>
      <c r="W93" s="7" t="str">
        <f>MID(T93,FIND("/",T93)+1,LEN(T93))</f>
        <v>shorts</v>
      </c>
    </row>
    <row r="94" spans="1:23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>E94/D94</f>
        <v>1.052</v>
      </c>
      <c r="O94" s="13">
        <f>(J94/86400)+25569</f>
        <v>42721.198877314819</v>
      </c>
      <c r="P94" s="11">
        <f>YEAR(O94)</f>
        <v>2016</v>
      </c>
      <c r="Q94" s="12">
        <f>MONTH(O94)</f>
        <v>12</v>
      </c>
      <c r="R94" s="11" t="str">
        <f>IF(Q94=1,"Jan",IF(Q94=2,"Feb",IF(Q94=3,"Mar",IF(Q94=4,"Apr",IF(Q94=5,"May",IF(Q94=6,"Jun",IF(Q94=7,"Jul",IF(Q94=8,"Aug",IF(Q94=9,"Sep",IF(Q94=10,"Oct",IF(Q94=11,"Nov","Dec")))))))))))</f>
        <v>Dec</v>
      </c>
      <c r="S94" s="13">
        <f>(I94/86400)+25569</f>
        <v>42767.333333333328</v>
      </c>
      <c r="T94" t="s">
        <v>8266</v>
      </c>
      <c r="U94" s="6">
        <f>E94/L94</f>
        <v>122.32558139534883</v>
      </c>
      <c r="V94" s="7" t="str">
        <f>LEFT(T94,FIND("/",T94)-1)</f>
        <v>film &amp; video</v>
      </c>
      <c r="W94" s="7" t="str">
        <f>MID(T94,FIND("/",T94)+1,LEN(T94))</f>
        <v>shorts</v>
      </c>
    </row>
    <row r="95" spans="1:23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>E95/D95</f>
        <v>1.1060000000000001</v>
      </c>
      <c r="O95" s="13">
        <f>(J95/86400)+25569</f>
        <v>41065.858067129629</v>
      </c>
      <c r="P95" s="11">
        <f>YEAR(O95)</f>
        <v>2012</v>
      </c>
      <c r="Q95" s="12">
        <f>MONTH(O95)</f>
        <v>6</v>
      </c>
      <c r="R95" s="11" t="str">
        <f>IF(Q95=1,"Jan",IF(Q95=2,"Feb",IF(Q95=3,"Mar",IF(Q95=4,"Apr",IF(Q95=5,"May",IF(Q95=6,"Jun",IF(Q95=7,"Jul",IF(Q95=8,"Aug",IF(Q95=9,"Sep",IF(Q95=10,"Oct",IF(Q95=11,"Nov","Dec")))))))))))</f>
        <v>Jun</v>
      </c>
      <c r="S95" s="13">
        <f>(I95/86400)+25569</f>
        <v>41093.875</v>
      </c>
      <c r="T95" t="s">
        <v>8266</v>
      </c>
      <c r="U95" s="6">
        <f>E95/L95</f>
        <v>73.733333333333334</v>
      </c>
      <c r="V95" s="7" t="str">
        <f>LEFT(T95,FIND("/",T95)-1)</f>
        <v>film &amp; video</v>
      </c>
      <c r="W95" s="7" t="str">
        <f>MID(T95,FIND("/",T95)+1,LEN(T95))</f>
        <v>shorts</v>
      </c>
    </row>
    <row r="96" spans="1:23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>E96/D96</f>
        <v>1.04</v>
      </c>
      <c r="O96" s="13">
        <f>(J96/86400)+25569</f>
        <v>41716.717847222222</v>
      </c>
      <c r="P96" s="11">
        <f>YEAR(O96)</f>
        <v>2014</v>
      </c>
      <c r="Q96" s="12">
        <f>MONTH(O96)</f>
        <v>3</v>
      </c>
      <c r="R96" s="11" t="str">
        <f>IF(Q96=1,"Jan",IF(Q96=2,"Feb",IF(Q96=3,"Mar",IF(Q96=4,"Apr",IF(Q96=5,"May",IF(Q96=6,"Jun",IF(Q96=7,"Jul",IF(Q96=8,"Aug",IF(Q96=9,"Sep",IF(Q96=10,"Oct",IF(Q96=11,"Nov","Dec")))))))))))</f>
        <v>Mar</v>
      </c>
      <c r="S96" s="13">
        <f>(I96/86400)+25569</f>
        <v>41736.717847222222</v>
      </c>
      <c r="T96" t="s">
        <v>8266</v>
      </c>
      <c r="U96" s="6">
        <f>E96/L96</f>
        <v>21.666666666666668</v>
      </c>
      <c r="V96" s="7" t="str">
        <f>LEFT(T96,FIND("/",T96)-1)</f>
        <v>film &amp; video</v>
      </c>
      <c r="W96" s="7" t="str">
        <f>MID(T96,FIND("/",T96)+1,LEN(T96))</f>
        <v>shorts</v>
      </c>
    </row>
    <row r="97" spans="1:23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>E97/D97</f>
        <v>1.3142857142857143</v>
      </c>
      <c r="O97" s="13">
        <f>(J97/86400)+25569</f>
        <v>40935.005104166667</v>
      </c>
      <c r="P97" s="11">
        <f>YEAR(O97)</f>
        <v>2012</v>
      </c>
      <c r="Q97" s="12">
        <f>MONTH(O97)</f>
        <v>1</v>
      </c>
      <c r="R97" s="11" t="str">
        <f>IF(Q97=1,"Jan",IF(Q97=2,"Feb",IF(Q97=3,"Mar",IF(Q97=4,"Apr",IF(Q97=5,"May",IF(Q97=6,"Jun",IF(Q97=7,"Jul",IF(Q97=8,"Aug",IF(Q97=9,"Sep",IF(Q97=10,"Oct",IF(Q97=11,"Nov","Dec")))))))))))</f>
        <v>Jan</v>
      </c>
      <c r="S97" s="13">
        <f>(I97/86400)+25569</f>
        <v>40965.005104166667</v>
      </c>
      <c r="T97" t="s">
        <v>8266</v>
      </c>
      <c r="U97" s="6">
        <f>E97/L97</f>
        <v>21.904761904761905</v>
      </c>
      <c r="V97" s="7" t="str">
        <f>LEFT(T97,FIND("/",T97)-1)</f>
        <v>film &amp; video</v>
      </c>
      <c r="W97" s="7" t="str">
        <f>MID(T97,FIND("/",T97)+1,LEN(T97))</f>
        <v>shorts</v>
      </c>
    </row>
    <row r="98" spans="1:23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>E98/D98</f>
        <v>1.1466666666666667</v>
      </c>
      <c r="O98" s="13">
        <f>(J98/86400)+25569</f>
        <v>40324.662511574075</v>
      </c>
      <c r="P98" s="11">
        <f>YEAR(O98)</f>
        <v>2010</v>
      </c>
      <c r="Q98" s="12">
        <f>MONTH(O98)</f>
        <v>5</v>
      </c>
      <c r="R98" s="11" t="str">
        <f>IF(Q98=1,"Jan",IF(Q98=2,"Feb",IF(Q98=3,"Mar",IF(Q98=4,"Apr",IF(Q98=5,"May",IF(Q98=6,"Jun",IF(Q98=7,"Jul",IF(Q98=8,"Aug",IF(Q98=9,"Sep",IF(Q98=10,"Oct",IF(Q98=11,"Nov","Dec")))))))))))</f>
        <v>May</v>
      </c>
      <c r="S98" s="13">
        <f>(I98/86400)+25569</f>
        <v>40391.125</v>
      </c>
      <c r="T98" t="s">
        <v>8266</v>
      </c>
      <c r="U98" s="6">
        <f>E98/L98</f>
        <v>50.588235294117645</v>
      </c>
      <c r="V98" s="7" t="str">
        <f>LEFT(T98,FIND("/",T98)-1)</f>
        <v>film &amp; video</v>
      </c>
      <c r="W98" s="7" t="str">
        <f>MID(T98,FIND("/",T98)+1,LEN(T98))</f>
        <v>shorts</v>
      </c>
    </row>
    <row r="99" spans="1:23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>E99/D99</f>
        <v>1.0625</v>
      </c>
      <c r="O99" s="13">
        <f>(J99/86400)+25569</f>
        <v>40706.135208333333</v>
      </c>
      <c r="P99" s="11">
        <f>YEAR(O99)</f>
        <v>2011</v>
      </c>
      <c r="Q99" s="12">
        <f>MONTH(O99)</f>
        <v>6</v>
      </c>
      <c r="R99" s="11" t="str">
        <f>IF(Q99=1,"Jan",IF(Q99=2,"Feb",IF(Q99=3,"Mar",IF(Q99=4,"Apr",IF(Q99=5,"May",IF(Q99=6,"Jun",IF(Q99=7,"Jul",IF(Q99=8,"Aug",IF(Q99=9,"Sep",IF(Q99=10,"Oct",IF(Q99=11,"Nov","Dec")))))))))))</f>
        <v>Jun</v>
      </c>
      <c r="S99" s="13">
        <f>(I99/86400)+25569</f>
        <v>40736.135208333333</v>
      </c>
      <c r="T99" t="s">
        <v>8266</v>
      </c>
      <c r="U99" s="6">
        <f>E99/L99</f>
        <v>53.125</v>
      </c>
      <c r="V99" s="7" t="str">
        <f>LEFT(T99,FIND("/",T99)-1)</f>
        <v>film &amp; video</v>
      </c>
      <c r="W99" s="7" t="str">
        <f>MID(T99,FIND("/",T99)+1,LEN(T99))</f>
        <v>shorts</v>
      </c>
    </row>
    <row r="100" spans="1:23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>E100/D100</f>
        <v>1.0625</v>
      </c>
      <c r="O100" s="13">
        <f>(J100/86400)+25569</f>
        <v>41214.794837962967</v>
      </c>
      <c r="P100" s="11">
        <f>YEAR(O100)</f>
        <v>2012</v>
      </c>
      <c r="Q100" s="12">
        <f>MONTH(O100)</f>
        <v>11</v>
      </c>
      <c r="R100" s="11" t="str">
        <f>IF(Q100=1,"Jan",IF(Q100=2,"Feb",IF(Q100=3,"Mar",IF(Q100=4,"Apr",IF(Q100=5,"May",IF(Q100=6,"Jun",IF(Q100=7,"Jul",IF(Q100=8,"Aug",IF(Q100=9,"Sep",IF(Q100=10,"Oct",IF(Q100=11,"Nov","Dec")))))))))))</f>
        <v>Nov</v>
      </c>
      <c r="S100" s="13">
        <f>(I100/86400)+25569</f>
        <v>41250.979166666664</v>
      </c>
      <c r="T100" t="s">
        <v>8266</v>
      </c>
      <c r="U100" s="6">
        <f>E100/L100</f>
        <v>56.666666666666664</v>
      </c>
      <c r="V100" s="7" t="str">
        <f>LEFT(T100,FIND("/",T100)-1)</f>
        <v>film &amp; video</v>
      </c>
      <c r="W100" s="7" t="str">
        <f>MID(T100,FIND("/",T100)+1,LEN(T100))</f>
        <v>shorts</v>
      </c>
    </row>
    <row r="101" spans="1:23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>E101/D101</f>
        <v>1.0601933333333333</v>
      </c>
      <c r="O101" s="13">
        <f>(J101/86400)+25569</f>
        <v>41631.902766203704</v>
      </c>
      <c r="P101" s="11">
        <f>YEAR(O101)</f>
        <v>2013</v>
      </c>
      <c r="Q101" s="12">
        <f>MONTH(O101)</f>
        <v>12</v>
      </c>
      <c r="R101" s="11" t="str">
        <f>IF(Q101=1,"Jan",IF(Q101=2,"Feb",IF(Q101=3,"Mar",IF(Q101=4,"Apr",IF(Q101=5,"May",IF(Q101=6,"Jun",IF(Q101=7,"Jul",IF(Q101=8,"Aug",IF(Q101=9,"Sep",IF(Q101=10,"Oct",IF(Q101=11,"Nov","Dec")))))))))))</f>
        <v>Dec</v>
      </c>
      <c r="S101" s="13">
        <f>(I101/86400)+25569</f>
        <v>41661.902766203704</v>
      </c>
      <c r="T101" t="s">
        <v>8266</v>
      </c>
      <c r="U101" s="6">
        <f>E101/L101</f>
        <v>40.776666666666664</v>
      </c>
      <c r="V101" s="7" t="str">
        <f>LEFT(T101,FIND("/",T101)-1)</f>
        <v>film &amp; video</v>
      </c>
      <c r="W101" s="7" t="str">
        <f>MID(T101,FIND("/",T101)+1,LEN(T101))</f>
        <v>shorts</v>
      </c>
    </row>
    <row r="102" spans="1:23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>E102/D102</f>
        <v>1</v>
      </c>
      <c r="O102" s="13">
        <f>(J102/86400)+25569</f>
        <v>41197.753310185188</v>
      </c>
      <c r="P102" s="11">
        <f>YEAR(O102)</f>
        <v>2012</v>
      </c>
      <c r="Q102" s="12">
        <f>MONTH(O102)</f>
        <v>10</v>
      </c>
      <c r="R102" s="11" t="str">
        <f>IF(Q102=1,"Jan",IF(Q102=2,"Feb",IF(Q102=3,"Mar",IF(Q102=4,"Apr",IF(Q102=5,"May",IF(Q102=6,"Jun",IF(Q102=7,"Jul",IF(Q102=8,"Aug",IF(Q102=9,"Sep",IF(Q102=10,"Oct",IF(Q102=11,"Nov","Dec")))))))))))</f>
        <v>Oct</v>
      </c>
      <c r="S102" s="13">
        <f>(I102/86400)+25569</f>
        <v>41217.794976851852</v>
      </c>
      <c r="T102" t="s">
        <v>8266</v>
      </c>
      <c r="U102" s="6">
        <f>E102/L102</f>
        <v>192.30769230769232</v>
      </c>
      <c r="V102" s="7" t="str">
        <f>LEFT(T102,FIND("/",T102)-1)</f>
        <v>film &amp; video</v>
      </c>
      <c r="W102" s="7" t="str">
        <f>MID(T102,FIND("/",T102)+1,LEN(T102))</f>
        <v>shorts</v>
      </c>
    </row>
    <row r="103" spans="1:23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>E103/D103</f>
        <v>1</v>
      </c>
      <c r="O103" s="13">
        <f>(J103/86400)+25569</f>
        <v>41274.776736111111</v>
      </c>
      <c r="P103" s="11">
        <f>YEAR(O103)</f>
        <v>2012</v>
      </c>
      <c r="Q103" s="12">
        <f>MONTH(O103)</f>
        <v>12</v>
      </c>
      <c r="R103" s="11" t="str">
        <f>IF(Q103=1,"Jan",IF(Q103=2,"Feb",IF(Q103=3,"Mar",IF(Q103=4,"Apr",IF(Q103=5,"May",IF(Q103=6,"Jun",IF(Q103=7,"Jul",IF(Q103=8,"Aug",IF(Q103=9,"Sep",IF(Q103=10,"Oct",IF(Q103=11,"Nov","Dec")))))))))))</f>
        <v>Dec</v>
      </c>
      <c r="S103" s="13">
        <f>(I103/86400)+25569</f>
        <v>41298.776736111111</v>
      </c>
      <c r="T103" t="s">
        <v>8266</v>
      </c>
      <c r="U103" s="6">
        <f>E103/L103</f>
        <v>100</v>
      </c>
      <c r="V103" s="7" t="str">
        <f>LEFT(T103,FIND("/",T103)-1)</f>
        <v>film &amp; video</v>
      </c>
      <c r="W103" s="7" t="str">
        <f>MID(T103,FIND("/",T103)+1,LEN(T103))</f>
        <v>shorts</v>
      </c>
    </row>
    <row r="104" spans="1:23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>E104/D104</f>
        <v>1.2775000000000001</v>
      </c>
      <c r="O104" s="13">
        <f>(J104/86400)+25569</f>
        <v>40505.131168981483</v>
      </c>
      <c r="P104" s="11">
        <f>YEAR(O104)</f>
        <v>2010</v>
      </c>
      <c r="Q104" s="12">
        <f>MONTH(O104)</f>
        <v>11</v>
      </c>
      <c r="R104" s="11" t="str">
        <f>IF(Q104=1,"Jan",IF(Q104=2,"Feb",IF(Q104=3,"Mar",IF(Q104=4,"Apr",IF(Q104=5,"May",IF(Q104=6,"Jun",IF(Q104=7,"Jul",IF(Q104=8,"Aug",IF(Q104=9,"Sep",IF(Q104=10,"Oct",IF(Q104=11,"Nov","Dec")))))))))))</f>
        <v>Nov</v>
      </c>
      <c r="S104" s="13">
        <f>(I104/86400)+25569</f>
        <v>40535.131168981483</v>
      </c>
      <c r="T104" t="s">
        <v>8266</v>
      </c>
      <c r="U104" s="6">
        <f>E104/L104</f>
        <v>117.92307692307692</v>
      </c>
      <c r="V104" s="7" t="str">
        <f>LEFT(T104,FIND("/",T104)-1)</f>
        <v>film &amp; video</v>
      </c>
      <c r="W104" s="7" t="str">
        <f>MID(T104,FIND("/",T104)+1,LEN(T104))</f>
        <v>shorts</v>
      </c>
    </row>
    <row r="105" spans="1:23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>E105/D105</f>
        <v>1.0515384615384615</v>
      </c>
      <c r="O105" s="13">
        <f>(J105/86400)+25569</f>
        <v>41682.805902777778</v>
      </c>
      <c r="P105" s="11">
        <f>YEAR(O105)</f>
        <v>2014</v>
      </c>
      <c r="Q105" s="12">
        <f>MONTH(O105)</f>
        <v>2</v>
      </c>
      <c r="R105" s="11" t="str">
        <f>IF(Q105=1,"Jan",IF(Q105=2,"Feb",IF(Q105=3,"Mar",IF(Q105=4,"Apr",IF(Q105=5,"May",IF(Q105=6,"Jun",IF(Q105=7,"Jul",IF(Q105=8,"Aug",IF(Q105=9,"Sep",IF(Q105=10,"Oct",IF(Q105=11,"Nov","Dec")))))))))))</f>
        <v>Feb</v>
      </c>
      <c r="S105" s="13">
        <f>(I105/86400)+25569</f>
        <v>41705.805902777778</v>
      </c>
      <c r="T105" t="s">
        <v>8266</v>
      </c>
      <c r="U105" s="6">
        <f>E105/L105</f>
        <v>27.897959183673468</v>
      </c>
      <c r="V105" s="7" t="str">
        <f>LEFT(T105,FIND("/",T105)-1)</f>
        <v>film &amp; video</v>
      </c>
      <c r="W105" s="7" t="str">
        <f>MID(T105,FIND("/",T105)+1,LEN(T105))</f>
        <v>shorts</v>
      </c>
    </row>
    <row r="106" spans="1:23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>E106/D106</f>
        <v>1.2</v>
      </c>
      <c r="O106" s="13">
        <f>(J106/86400)+25569</f>
        <v>40612.695208333331</v>
      </c>
      <c r="P106" s="11">
        <f>YEAR(O106)</f>
        <v>2011</v>
      </c>
      <c r="Q106" s="12">
        <f>MONTH(O106)</f>
        <v>3</v>
      </c>
      <c r="R106" s="11" t="str">
        <f>IF(Q106=1,"Jan",IF(Q106=2,"Feb",IF(Q106=3,"Mar",IF(Q106=4,"Apr",IF(Q106=5,"May",IF(Q106=6,"Jun",IF(Q106=7,"Jul",IF(Q106=8,"Aug",IF(Q106=9,"Sep",IF(Q106=10,"Oct",IF(Q106=11,"Nov","Dec")))))))))))</f>
        <v>Mar</v>
      </c>
      <c r="S106" s="13">
        <f>(I106/86400)+25569</f>
        <v>40636.041666666664</v>
      </c>
      <c r="T106" t="s">
        <v>8266</v>
      </c>
      <c r="U106" s="6">
        <f>E106/L106</f>
        <v>60</v>
      </c>
      <c r="V106" s="7" t="str">
        <f>LEFT(T106,FIND("/",T106)-1)</f>
        <v>film &amp; video</v>
      </c>
      <c r="W106" s="7" t="str">
        <f>MID(T106,FIND("/",T106)+1,LEN(T106))</f>
        <v>shorts</v>
      </c>
    </row>
    <row r="107" spans="1:23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>E107/D107</f>
        <v>1.074090909090909</v>
      </c>
      <c r="O107" s="13">
        <f>(J107/86400)+25569</f>
        <v>42485.724768518514</v>
      </c>
      <c r="P107" s="11">
        <f>YEAR(O107)</f>
        <v>2016</v>
      </c>
      <c r="Q107" s="12">
        <f>MONTH(O107)</f>
        <v>4</v>
      </c>
      <c r="R107" s="11" t="str">
        <f>IF(Q107=1,"Jan",IF(Q107=2,"Feb",IF(Q107=3,"Mar",IF(Q107=4,"Apr",IF(Q107=5,"May",IF(Q107=6,"Jun",IF(Q107=7,"Jul",IF(Q107=8,"Aug",IF(Q107=9,"Sep",IF(Q107=10,"Oct",IF(Q107=11,"Nov","Dec")))))))))))</f>
        <v>Apr</v>
      </c>
      <c r="S107" s="13">
        <f>(I107/86400)+25569</f>
        <v>42504</v>
      </c>
      <c r="T107" t="s">
        <v>8266</v>
      </c>
      <c r="U107" s="6">
        <f>E107/L107</f>
        <v>39.383333333333333</v>
      </c>
      <c r="V107" s="7" t="str">
        <f>LEFT(T107,FIND("/",T107)-1)</f>
        <v>film &amp; video</v>
      </c>
      <c r="W107" s="7" t="str">
        <f>MID(T107,FIND("/",T107)+1,LEN(T107))</f>
        <v>shorts</v>
      </c>
    </row>
    <row r="108" spans="1:23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>E108/D108</f>
        <v>1.0049999999999999</v>
      </c>
      <c r="O108" s="13">
        <f>(J108/86400)+25569</f>
        <v>40987.776631944442</v>
      </c>
      <c r="P108" s="11">
        <f>YEAR(O108)</f>
        <v>2012</v>
      </c>
      <c r="Q108" s="12">
        <f>MONTH(O108)</f>
        <v>3</v>
      </c>
      <c r="R108" s="11" t="str">
        <f>IF(Q108=1,"Jan",IF(Q108=2,"Feb",IF(Q108=3,"Mar",IF(Q108=4,"Apr",IF(Q108=5,"May",IF(Q108=6,"Jun",IF(Q108=7,"Jul",IF(Q108=8,"Aug",IF(Q108=9,"Sep",IF(Q108=10,"Oct",IF(Q108=11,"Nov","Dec")))))))))))</f>
        <v>Mar</v>
      </c>
      <c r="S108" s="13">
        <f>(I108/86400)+25569</f>
        <v>41001.776631944442</v>
      </c>
      <c r="T108" t="s">
        <v>8266</v>
      </c>
      <c r="U108" s="6">
        <f>E108/L108</f>
        <v>186.11111111111111</v>
      </c>
      <c r="V108" s="7" t="str">
        <f>LEFT(T108,FIND("/",T108)-1)</f>
        <v>film &amp; video</v>
      </c>
      <c r="W108" s="7" t="str">
        <f>MID(T108,FIND("/",T108)+1,LEN(T108))</f>
        <v>shorts</v>
      </c>
    </row>
    <row r="109" spans="1:23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>E109/D109</f>
        <v>1.0246666666666666</v>
      </c>
      <c r="O109" s="13">
        <f>(J109/86400)+25569</f>
        <v>40635.982488425929</v>
      </c>
      <c r="P109" s="11">
        <f>YEAR(O109)</f>
        <v>2011</v>
      </c>
      <c r="Q109" s="12">
        <f>MONTH(O109)</f>
        <v>4</v>
      </c>
      <c r="R109" s="11" t="str">
        <f>IF(Q109=1,"Jan",IF(Q109=2,"Feb",IF(Q109=3,"Mar",IF(Q109=4,"Apr",IF(Q109=5,"May",IF(Q109=6,"Jun",IF(Q109=7,"Jul",IF(Q109=8,"Aug",IF(Q109=9,"Sep",IF(Q109=10,"Oct",IF(Q109=11,"Nov","Dec")))))))))))</f>
        <v>Apr</v>
      </c>
      <c r="S109" s="13">
        <f>(I109/86400)+25569</f>
        <v>40657.982488425929</v>
      </c>
      <c r="T109" t="s">
        <v>8266</v>
      </c>
      <c r="U109" s="6">
        <f>E109/L109</f>
        <v>111.37681159420291</v>
      </c>
      <c r="V109" s="7" t="str">
        <f>LEFT(T109,FIND("/",T109)-1)</f>
        <v>film &amp; video</v>
      </c>
      <c r="W109" s="7" t="str">
        <f>MID(T109,FIND("/",T109)+1,LEN(T109))</f>
        <v>shorts</v>
      </c>
    </row>
    <row r="110" spans="1:23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>E110/D110</f>
        <v>2.4666666666666668</v>
      </c>
      <c r="O110" s="13">
        <f>(J110/86400)+25569</f>
        <v>41365.613078703704</v>
      </c>
      <c r="P110" s="11">
        <f>YEAR(O110)</f>
        <v>2013</v>
      </c>
      <c r="Q110" s="12">
        <f>MONTH(O110)</f>
        <v>4</v>
      </c>
      <c r="R110" s="11" t="str">
        <f>IF(Q110=1,"Jan",IF(Q110=2,"Feb",IF(Q110=3,"Mar",IF(Q110=4,"Apr",IF(Q110=5,"May",IF(Q110=6,"Jun",IF(Q110=7,"Jul",IF(Q110=8,"Aug",IF(Q110=9,"Sep",IF(Q110=10,"Oct",IF(Q110=11,"Nov","Dec")))))))))))</f>
        <v>Apr</v>
      </c>
      <c r="S110" s="13">
        <f>(I110/86400)+25569</f>
        <v>41425.613078703704</v>
      </c>
      <c r="T110" t="s">
        <v>8266</v>
      </c>
      <c r="U110" s="6">
        <f>E110/L110</f>
        <v>78.723404255319153</v>
      </c>
      <c r="V110" s="7" t="str">
        <f>LEFT(T110,FIND("/",T110)-1)</f>
        <v>film &amp; video</v>
      </c>
      <c r="W110" s="7" t="str">
        <f>MID(T110,FIND("/",T110)+1,LEN(T110))</f>
        <v>shorts</v>
      </c>
    </row>
    <row r="111" spans="1:23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>E111/D111</f>
        <v>2.1949999999999998</v>
      </c>
      <c r="O111" s="13">
        <f>(J111/86400)+25569</f>
        <v>40570.025810185187</v>
      </c>
      <c r="P111" s="11">
        <f>YEAR(O111)</f>
        <v>2011</v>
      </c>
      <c r="Q111" s="12">
        <f>MONTH(O111)</f>
        <v>1</v>
      </c>
      <c r="R111" s="11" t="str">
        <f>IF(Q111=1,"Jan",IF(Q111=2,"Feb",IF(Q111=3,"Mar",IF(Q111=4,"Apr",IF(Q111=5,"May",IF(Q111=6,"Jun",IF(Q111=7,"Jul",IF(Q111=8,"Aug",IF(Q111=9,"Sep",IF(Q111=10,"Oct",IF(Q111=11,"Nov","Dec")))))))))))</f>
        <v>Jan</v>
      </c>
      <c r="S111" s="13">
        <f>(I111/86400)+25569</f>
        <v>40600.025810185187</v>
      </c>
      <c r="T111" t="s">
        <v>8266</v>
      </c>
      <c r="U111" s="6">
        <f>E111/L111</f>
        <v>46.702127659574465</v>
      </c>
      <c r="V111" s="7" t="str">
        <f>LEFT(T111,FIND("/",T111)-1)</f>
        <v>film &amp; video</v>
      </c>
      <c r="W111" s="7" t="str">
        <f>MID(T111,FIND("/",T111)+1,LEN(T111))</f>
        <v>shorts</v>
      </c>
    </row>
    <row r="112" spans="1:23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>E112/D112</f>
        <v>1.3076923076923077</v>
      </c>
      <c r="O112" s="13">
        <f>(J112/86400)+25569</f>
        <v>41557.949687500004</v>
      </c>
      <c r="P112" s="11">
        <f>YEAR(O112)</f>
        <v>2013</v>
      </c>
      <c r="Q112" s="12">
        <f>MONTH(O112)</f>
        <v>10</v>
      </c>
      <c r="R112" s="11" t="str">
        <f>IF(Q112=1,"Jan",IF(Q112=2,"Feb",IF(Q112=3,"Mar",IF(Q112=4,"Apr",IF(Q112=5,"May",IF(Q112=6,"Jun",IF(Q112=7,"Jul",IF(Q112=8,"Aug",IF(Q112=9,"Sep",IF(Q112=10,"Oct",IF(Q112=11,"Nov","Dec")))))))))))</f>
        <v>Oct</v>
      </c>
      <c r="S112" s="13">
        <f>(I112/86400)+25569</f>
        <v>41592.249305555553</v>
      </c>
      <c r="T112" t="s">
        <v>8266</v>
      </c>
      <c r="U112" s="6">
        <f>E112/L112</f>
        <v>65.384615384615387</v>
      </c>
      <c r="V112" s="7" t="str">
        <f>LEFT(T112,FIND("/",T112)-1)</f>
        <v>film &amp; video</v>
      </c>
      <c r="W112" s="7" t="str">
        <f>MID(T112,FIND("/",T112)+1,LEN(T112))</f>
        <v>shorts</v>
      </c>
    </row>
    <row r="113" spans="1:23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>E113/D113</f>
        <v>1.5457142857142858</v>
      </c>
      <c r="O113" s="13">
        <f>(J113/86400)+25569</f>
        <v>42125.333182870367</v>
      </c>
      <c r="P113" s="11">
        <f>YEAR(O113)</f>
        <v>2015</v>
      </c>
      <c r="Q113" s="12">
        <f>MONTH(O113)</f>
        <v>5</v>
      </c>
      <c r="R113" s="11" t="str">
        <f>IF(Q113=1,"Jan",IF(Q113=2,"Feb",IF(Q113=3,"Mar",IF(Q113=4,"Apr",IF(Q113=5,"May",IF(Q113=6,"Jun",IF(Q113=7,"Jul",IF(Q113=8,"Aug",IF(Q113=9,"Sep",IF(Q113=10,"Oct",IF(Q113=11,"Nov","Dec")))))))))))</f>
        <v>May</v>
      </c>
      <c r="S113" s="13">
        <f>(I113/86400)+25569</f>
        <v>42155.333182870367</v>
      </c>
      <c r="T113" t="s">
        <v>8266</v>
      </c>
      <c r="U113" s="6">
        <f>E113/L113</f>
        <v>102.0754716981132</v>
      </c>
      <c r="V113" s="7" t="str">
        <f>LEFT(T113,FIND("/",T113)-1)</f>
        <v>film &amp; video</v>
      </c>
      <c r="W113" s="7" t="str">
        <f>MID(T113,FIND("/",T113)+1,LEN(T113))</f>
        <v>shorts</v>
      </c>
    </row>
    <row r="114" spans="1:23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>E114/D114</f>
        <v>1.04</v>
      </c>
      <c r="O114" s="13">
        <f>(J114/86400)+25569</f>
        <v>41718.043032407411</v>
      </c>
      <c r="P114" s="11">
        <f>YEAR(O114)</f>
        <v>2014</v>
      </c>
      <c r="Q114" s="12">
        <f>MONTH(O114)</f>
        <v>3</v>
      </c>
      <c r="R114" s="11" t="str">
        <f>IF(Q114=1,"Jan",IF(Q114=2,"Feb",IF(Q114=3,"Mar",IF(Q114=4,"Apr",IF(Q114=5,"May",IF(Q114=6,"Jun",IF(Q114=7,"Jul",IF(Q114=8,"Aug",IF(Q114=9,"Sep",IF(Q114=10,"Oct",IF(Q114=11,"Nov","Dec")))))))))))</f>
        <v>Mar</v>
      </c>
      <c r="S114" s="13">
        <f>(I114/86400)+25569</f>
        <v>41742.083333333336</v>
      </c>
      <c r="T114" t="s">
        <v>8266</v>
      </c>
      <c r="U114" s="6">
        <f>E114/L114</f>
        <v>64.197530864197532</v>
      </c>
      <c r="V114" s="7" t="str">
        <f>LEFT(T114,FIND("/",T114)-1)</f>
        <v>film &amp; video</v>
      </c>
      <c r="W114" s="7" t="str">
        <f>MID(T114,FIND("/",T114)+1,LEN(T114))</f>
        <v>shorts</v>
      </c>
    </row>
    <row r="115" spans="1:23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>E115/D115</f>
        <v>1.41</v>
      </c>
      <c r="O115" s="13">
        <f>(J115/86400)+25569</f>
        <v>40753.758425925924</v>
      </c>
      <c r="P115" s="11">
        <f>YEAR(O115)</f>
        <v>2011</v>
      </c>
      <c r="Q115" s="12">
        <f>MONTH(O115)</f>
        <v>7</v>
      </c>
      <c r="R115" s="11" t="str">
        <f>IF(Q115=1,"Jan",IF(Q115=2,"Feb",IF(Q115=3,"Mar",IF(Q115=4,"Apr",IF(Q115=5,"May",IF(Q115=6,"Jun",IF(Q115=7,"Jul",IF(Q115=8,"Aug",IF(Q115=9,"Sep",IF(Q115=10,"Oct",IF(Q115=11,"Nov","Dec")))))))))))</f>
        <v>Jul</v>
      </c>
      <c r="S115" s="13">
        <f>(I115/86400)+25569</f>
        <v>40761.625</v>
      </c>
      <c r="T115" t="s">
        <v>8266</v>
      </c>
      <c r="U115" s="6">
        <f>E115/L115</f>
        <v>90.384615384615387</v>
      </c>
      <c r="V115" s="7" t="str">
        <f>LEFT(T115,FIND("/",T115)-1)</f>
        <v>film &amp; video</v>
      </c>
      <c r="W115" s="7" t="str">
        <f>MID(T115,FIND("/",T115)+1,LEN(T115))</f>
        <v>shorts</v>
      </c>
    </row>
    <row r="116" spans="1:23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>E116/D116</f>
        <v>1.0333333333333334</v>
      </c>
      <c r="O116" s="13">
        <f>(J116/86400)+25569</f>
        <v>40861.27416666667</v>
      </c>
      <c r="P116" s="11">
        <f>YEAR(O116)</f>
        <v>2011</v>
      </c>
      <c r="Q116" s="12">
        <f>MONTH(O116)</f>
        <v>11</v>
      </c>
      <c r="R116" s="11" t="str">
        <f>IF(Q116=1,"Jan",IF(Q116=2,"Feb",IF(Q116=3,"Mar",IF(Q116=4,"Apr",IF(Q116=5,"May",IF(Q116=6,"Jun",IF(Q116=7,"Jul",IF(Q116=8,"Aug",IF(Q116=9,"Sep",IF(Q116=10,"Oct",IF(Q116=11,"Nov","Dec")))))))))))</f>
        <v>Nov</v>
      </c>
      <c r="S116" s="13">
        <f>(I116/86400)+25569</f>
        <v>40921.27416666667</v>
      </c>
      <c r="T116" t="s">
        <v>8266</v>
      </c>
      <c r="U116" s="6">
        <f>E116/L116</f>
        <v>88.571428571428569</v>
      </c>
      <c r="V116" s="7" t="str">
        <f>LEFT(T116,FIND("/",T116)-1)</f>
        <v>film &amp; video</v>
      </c>
      <c r="W116" s="7" t="str">
        <f>MID(T116,FIND("/",T116)+1,LEN(T116))</f>
        <v>shorts</v>
      </c>
    </row>
    <row r="117" spans="1:23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>E117/D117</f>
        <v>1.4044444444444444</v>
      </c>
      <c r="O117" s="13">
        <f>(J117/86400)+25569</f>
        <v>40918.738935185189</v>
      </c>
      <c r="P117" s="11">
        <f>YEAR(O117)</f>
        <v>2012</v>
      </c>
      <c r="Q117" s="12">
        <f>MONTH(O117)</f>
        <v>1</v>
      </c>
      <c r="R117" s="11" t="str">
        <f>IF(Q117=1,"Jan",IF(Q117=2,"Feb",IF(Q117=3,"Mar",IF(Q117=4,"Apr",IF(Q117=5,"May",IF(Q117=6,"Jun",IF(Q117=7,"Jul",IF(Q117=8,"Aug",IF(Q117=9,"Sep",IF(Q117=10,"Oct",IF(Q117=11,"Nov","Dec")))))))))))</f>
        <v>Jan</v>
      </c>
      <c r="S117" s="13">
        <f>(I117/86400)+25569</f>
        <v>40943.738935185189</v>
      </c>
      <c r="T117" t="s">
        <v>8266</v>
      </c>
      <c r="U117" s="6">
        <f>E117/L117</f>
        <v>28.727272727272727</v>
      </c>
      <c r="V117" s="7" t="str">
        <f>LEFT(T117,FIND("/",T117)-1)</f>
        <v>film &amp; video</v>
      </c>
      <c r="W117" s="7" t="str">
        <f>MID(T117,FIND("/",T117)+1,LEN(T117))</f>
        <v>shorts</v>
      </c>
    </row>
    <row r="118" spans="1:23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>E118/D118</f>
        <v>1.1365714285714286</v>
      </c>
      <c r="O118" s="13">
        <f>(J118/86400)+25569</f>
        <v>40595.497164351851</v>
      </c>
      <c r="P118" s="11">
        <f>YEAR(O118)</f>
        <v>2011</v>
      </c>
      <c r="Q118" s="12">
        <f>MONTH(O118)</f>
        <v>2</v>
      </c>
      <c r="R118" s="11" t="str">
        <f>IF(Q118=1,"Jan",IF(Q118=2,"Feb",IF(Q118=3,"Mar",IF(Q118=4,"Apr",IF(Q118=5,"May",IF(Q118=6,"Jun",IF(Q118=7,"Jul",IF(Q118=8,"Aug",IF(Q118=9,"Sep",IF(Q118=10,"Oct",IF(Q118=11,"Nov","Dec")))))))))))</f>
        <v>Feb</v>
      </c>
      <c r="S118" s="13">
        <f>(I118/86400)+25569</f>
        <v>40641.455497685187</v>
      </c>
      <c r="T118" t="s">
        <v>8266</v>
      </c>
      <c r="U118" s="6">
        <f>E118/L118</f>
        <v>69.78947368421052</v>
      </c>
      <c r="V118" s="7" t="str">
        <f>LEFT(T118,FIND("/",T118)-1)</f>
        <v>film &amp; video</v>
      </c>
      <c r="W118" s="7" t="str">
        <f>MID(T118,FIND("/",T118)+1,LEN(T118))</f>
        <v>shorts</v>
      </c>
    </row>
    <row r="119" spans="1:23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>E119/D119</f>
        <v>1.0049377777777779</v>
      </c>
      <c r="O119" s="13">
        <f>(J119/86400)+25569</f>
        <v>40248.834999999999</v>
      </c>
      <c r="P119" s="11">
        <f>YEAR(O119)</f>
        <v>2010</v>
      </c>
      <c r="Q119" s="12">
        <f>MONTH(O119)</f>
        <v>3</v>
      </c>
      <c r="R119" s="11" t="str">
        <f>IF(Q119=1,"Jan",IF(Q119=2,"Feb",IF(Q119=3,"Mar",IF(Q119=4,"Apr",IF(Q119=5,"May",IF(Q119=6,"Jun",IF(Q119=7,"Jul",IF(Q119=8,"Aug",IF(Q119=9,"Sep",IF(Q119=10,"Oct",IF(Q119=11,"Nov","Dec")))))))))))</f>
        <v>Mar</v>
      </c>
      <c r="S119" s="13">
        <f>(I119/86400)+25569</f>
        <v>40338.791666666664</v>
      </c>
      <c r="T119" t="s">
        <v>8266</v>
      </c>
      <c r="U119" s="6">
        <f>E119/L119</f>
        <v>167.48962962962963</v>
      </c>
      <c r="V119" s="7" t="str">
        <f>LEFT(T119,FIND("/",T119)-1)</f>
        <v>film &amp; video</v>
      </c>
      <c r="W119" s="7" t="str">
        <f>MID(T119,FIND("/",T119)+1,LEN(T119))</f>
        <v>shorts</v>
      </c>
    </row>
    <row r="120" spans="1:23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>E120/D120</f>
        <v>1.1303159999999999</v>
      </c>
      <c r="O120" s="13">
        <f>(J120/86400)+25569</f>
        <v>40723.053657407407</v>
      </c>
      <c r="P120" s="11">
        <f>YEAR(O120)</f>
        <v>2011</v>
      </c>
      <c r="Q120" s="12">
        <f>MONTH(O120)</f>
        <v>6</v>
      </c>
      <c r="R120" s="11" t="str">
        <f>IF(Q120=1,"Jan",IF(Q120=2,"Feb",IF(Q120=3,"Mar",IF(Q120=4,"Apr",IF(Q120=5,"May",IF(Q120=6,"Jun",IF(Q120=7,"Jul",IF(Q120=8,"Aug",IF(Q120=9,"Sep",IF(Q120=10,"Oct",IF(Q120=11,"Nov","Dec")))))))))))</f>
        <v>Jun</v>
      </c>
      <c r="S120" s="13">
        <f>(I120/86400)+25569</f>
        <v>40753.053657407407</v>
      </c>
      <c r="T120" t="s">
        <v>8266</v>
      </c>
      <c r="U120" s="6">
        <f>E120/L120</f>
        <v>144.91230769230768</v>
      </c>
      <c r="V120" s="7" t="str">
        <f>LEFT(T120,FIND("/",T120)-1)</f>
        <v>film &amp; video</v>
      </c>
      <c r="W120" s="7" t="str">
        <f>MID(T120,FIND("/",T120)+1,LEN(T120))</f>
        <v>shorts</v>
      </c>
    </row>
    <row r="121" spans="1:23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>E121/D121</f>
        <v>1.0455692307692308</v>
      </c>
      <c r="O121" s="13">
        <f>(J121/86400)+25569</f>
        <v>40739.069282407407</v>
      </c>
      <c r="P121" s="11">
        <f>YEAR(O121)</f>
        <v>2011</v>
      </c>
      <c r="Q121" s="12">
        <f>MONTH(O121)</f>
        <v>7</v>
      </c>
      <c r="R121" s="11" t="str">
        <f>IF(Q121=1,"Jan",IF(Q121=2,"Feb",IF(Q121=3,"Mar",IF(Q121=4,"Apr",IF(Q121=5,"May",IF(Q121=6,"Jun",IF(Q121=7,"Jul",IF(Q121=8,"Aug",IF(Q121=9,"Sep",IF(Q121=10,"Oct",IF(Q121=11,"Nov","Dec")))))))))))</f>
        <v>Jul</v>
      </c>
      <c r="S121" s="13">
        <f>(I121/86400)+25569</f>
        <v>40768.958333333336</v>
      </c>
      <c r="T121" t="s">
        <v>8266</v>
      </c>
      <c r="U121" s="6">
        <f>E121/L121</f>
        <v>91.840540540540545</v>
      </c>
      <c r="V121" s="7" t="str">
        <f>LEFT(T121,FIND("/",T121)-1)</f>
        <v>film &amp; video</v>
      </c>
      <c r="W121" s="7" t="str">
        <f>MID(T121,FIND("/",T121)+1,LEN(T121))</f>
        <v>shorts</v>
      </c>
    </row>
    <row r="122" spans="1:23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>E122/D122</f>
        <v>1.4285714285714287E-4</v>
      </c>
      <c r="O122" s="13">
        <f>(J122/86400)+25569</f>
        <v>42616.049849537041</v>
      </c>
      <c r="P122" s="11">
        <f>YEAR(O122)</f>
        <v>2016</v>
      </c>
      <c r="Q122" s="12">
        <f>MONTH(O122)</f>
        <v>9</v>
      </c>
      <c r="R122" s="11" t="str">
        <f>IF(Q122=1,"Jan",IF(Q122=2,"Feb",IF(Q122=3,"Mar",IF(Q122=4,"Apr",IF(Q122=5,"May",IF(Q122=6,"Jun",IF(Q122=7,"Jul",IF(Q122=8,"Aug",IF(Q122=9,"Sep",IF(Q122=10,"Oct",IF(Q122=11,"Nov","Dec")))))))))))</f>
        <v>Sep</v>
      </c>
      <c r="S122" s="13">
        <f>(I122/86400)+25569</f>
        <v>42646.049849537041</v>
      </c>
      <c r="T122" t="s">
        <v>8267</v>
      </c>
      <c r="U122" s="6">
        <f>E122/L122</f>
        <v>10</v>
      </c>
      <c r="V122" s="7" t="str">
        <f>LEFT(T122,FIND("/",T122)-1)</f>
        <v>film &amp; video</v>
      </c>
      <c r="W122" s="7" t="str">
        <f>MID(T122,FIND("/",T122)+1,LEN(T122))</f>
        <v>science fiction</v>
      </c>
    </row>
    <row r="123" spans="1:23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>E123/D123</f>
        <v>3.3333333333333332E-4</v>
      </c>
      <c r="O123" s="13">
        <f>(J123/86400)+25569</f>
        <v>42096.704976851848</v>
      </c>
      <c r="P123" s="11">
        <f>YEAR(O123)</f>
        <v>2015</v>
      </c>
      <c r="Q123" s="12">
        <f>MONTH(O123)</f>
        <v>4</v>
      </c>
      <c r="R123" s="11" t="str">
        <f>IF(Q123=1,"Jan",IF(Q123=2,"Feb",IF(Q123=3,"Mar",IF(Q123=4,"Apr",IF(Q123=5,"May",IF(Q123=6,"Jun",IF(Q123=7,"Jul",IF(Q123=8,"Aug",IF(Q123=9,"Sep",IF(Q123=10,"Oct",IF(Q123=11,"Nov","Dec")))))))))))</f>
        <v>Apr</v>
      </c>
      <c r="S123" s="13">
        <f>(I123/86400)+25569</f>
        <v>42112.427777777775</v>
      </c>
      <c r="T123" t="s">
        <v>8267</v>
      </c>
      <c r="U123" s="6">
        <f>E123/L123</f>
        <v>1</v>
      </c>
      <c r="V123" s="7" t="str">
        <f>LEFT(T123,FIND("/",T123)-1)</f>
        <v>film &amp; video</v>
      </c>
      <c r="W123" s="7" t="str">
        <f>MID(T123,FIND("/",T123)+1,LEN(T123))</f>
        <v>science fiction</v>
      </c>
    </row>
    <row r="124" spans="1:23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>E124/D124</f>
        <v>0</v>
      </c>
      <c r="O124" s="13">
        <f>(J124/86400)+25569</f>
        <v>42593.431793981479</v>
      </c>
      <c r="P124" s="11">
        <f>YEAR(O124)</f>
        <v>2016</v>
      </c>
      <c r="Q124" s="12">
        <f>MONTH(O124)</f>
        <v>8</v>
      </c>
      <c r="R124" s="11" t="str">
        <f>IF(Q124=1,"Jan",IF(Q124=2,"Feb",IF(Q124=3,"Mar",IF(Q124=4,"Apr",IF(Q124=5,"May",IF(Q124=6,"Jun",IF(Q124=7,"Jul",IF(Q124=8,"Aug",IF(Q124=9,"Sep",IF(Q124=10,"Oct",IF(Q124=11,"Nov","Dec")))))))))))</f>
        <v>Aug</v>
      </c>
      <c r="S124" s="13">
        <f>(I124/86400)+25569</f>
        <v>42653.431793981479</v>
      </c>
      <c r="T124" t="s">
        <v>8267</v>
      </c>
      <c r="U124" s="6" t="e">
        <f>E124/L124</f>
        <v>#DIV/0!</v>
      </c>
      <c r="V124" s="7" t="str">
        <f>LEFT(T124,FIND("/",T124)-1)</f>
        <v>film &amp; video</v>
      </c>
      <c r="W124" s="7" t="str">
        <f>MID(T124,FIND("/",T124)+1,LEN(T124))</f>
        <v>science fiction</v>
      </c>
    </row>
    <row r="125" spans="1:23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>E125/D125</f>
        <v>2.7454545454545453E-3</v>
      </c>
      <c r="O125" s="13">
        <f>(J125/86400)+25569</f>
        <v>41904.781990740739</v>
      </c>
      <c r="P125" s="11">
        <f>YEAR(O125)</f>
        <v>2014</v>
      </c>
      <c r="Q125" s="12">
        <f>MONTH(O125)</f>
        <v>9</v>
      </c>
      <c r="R125" s="11" t="str">
        <f>IF(Q125=1,"Jan",IF(Q125=2,"Feb",IF(Q125=3,"Mar",IF(Q125=4,"Apr",IF(Q125=5,"May",IF(Q125=6,"Jun",IF(Q125=7,"Jul",IF(Q125=8,"Aug",IF(Q125=9,"Sep",IF(Q125=10,"Oct",IF(Q125=11,"Nov","Dec")))))))))))</f>
        <v>Sep</v>
      </c>
      <c r="S125" s="13">
        <f>(I125/86400)+25569</f>
        <v>41940.916666666664</v>
      </c>
      <c r="T125" t="s">
        <v>8267</v>
      </c>
      <c r="U125" s="6">
        <f>E125/L125</f>
        <v>25.166666666666668</v>
      </c>
      <c r="V125" s="7" t="str">
        <f>LEFT(T125,FIND("/",T125)-1)</f>
        <v>film &amp; video</v>
      </c>
      <c r="W125" s="7" t="str">
        <f>MID(T125,FIND("/",T125)+1,LEN(T125))</f>
        <v>science fiction</v>
      </c>
    </row>
    <row r="126" spans="1:23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>E126/D126</f>
        <v>0</v>
      </c>
      <c r="O126" s="13">
        <f>(J126/86400)+25569</f>
        <v>42114.928726851853</v>
      </c>
      <c r="P126" s="11">
        <f>YEAR(O126)</f>
        <v>2015</v>
      </c>
      <c r="Q126" s="12">
        <f>MONTH(O126)</f>
        <v>4</v>
      </c>
      <c r="R126" s="11" t="str">
        <f>IF(Q126=1,"Jan",IF(Q126=2,"Feb",IF(Q126=3,"Mar",IF(Q126=4,"Apr",IF(Q126=5,"May",IF(Q126=6,"Jun",IF(Q126=7,"Jul",IF(Q126=8,"Aug",IF(Q126=9,"Sep",IF(Q126=10,"Oct",IF(Q126=11,"Nov","Dec")))))))))))</f>
        <v>Apr</v>
      </c>
      <c r="S126" s="13">
        <f>(I126/86400)+25569</f>
        <v>42139.928726851853</v>
      </c>
      <c r="T126" t="s">
        <v>8267</v>
      </c>
      <c r="U126" s="6" t="e">
        <f>E126/L126</f>
        <v>#DIV/0!</v>
      </c>
      <c r="V126" s="7" t="str">
        <f>LEFT(T126,FIND("/",T126)-1)</f>
        <v>film &amp; video</v>
      </c>
      <c r="W126" s="7" t="str">
        <f>MID(T126,FIND("/",T126)+1,LEN(T126))</f>
        <v>science fiction</v>
      </c>
    </row>
    <row r="127" spans="1:23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>E127/D127</f>
        <v>0.14000000000000001</v>
      </c>
      <c r="O127" s="13">
        <f>(J127/86400)+25569</f>
        <v>42709.993981481486</v>
      </c>
      <c r="P127" s="11">
        <f>YEAR(O127)</f>
        <v>2016</v>
      </c>
      <c r="Q127" s="12">
        <f>MONTH(O127)</f>
        <v>12</v>
      </c>
      <c r="R127" s="11" t="str">
        <f>IF(Q127=1,"Jan",IF(Q127=2,"Feb",IF(Q127=3,"Mar",IF(Q127=4,"Apr",IF(Q127=5,"May",IF(Q127=6,"Jun",IF(Q127=7,"Jul",IF(Q127=8,"Aug",IF(Q127=9,"Sep",IF(Q127=10,"Oct",IF(Q127=11,"Nov","Dec")))))))))))</f>
        <v>Dec</v>
      </c>
      <c r="S127" s="13">
        <f>(I127/86400)+25569</f>
        <v>42769.993981481486</v>
      </c>
      <c r="T127" t="s">
        <v>8267</v>
      </c>
      <c r="U127" s="6">
        <f>E127/L127</f>
        <v>11.666666666666666</v>
      </c>
      <c r="V127" s="7" t="str">
        <f>LEFT(T127,FIND("/",T127)-1)</f>
        <v>film &amp; video</v>
      </c>
      <c r="W127" s="7" t="str">
        <f>MID(T127,FIND("/",T127)+1,LEN(T127))</f>
        <v>science fiction</v>
      </c>
    </row>
    <row r="128" spans="1:23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>E128/D128</f>
        <v>5.5480000000000002E-2</v>
      </c>
      <c r="O128" s="13">
        <f>(J128/86400)+25569</f>
        <v>42135.589548611111</v>
      </c>
      <c r="P128" s="11">
        <f>YEAR(O128)</f>
        <v>2015</v>
      </c>
      <c r="Q128" s="12">
        <f>MONTH(O128)</f>
        <v>5</v>
      </c>
      <c r="R128" s="11" t="str">
        <f>IF(Q128=1,"Jan",IF(Q128=2,"Feb",IF(Q128=3,"Mar",IF(Q128=4,"Apr",IF(Q128=5,"May",IF(Q128=6,"Jun",IF(Q128=7,"Jul",IF(Q128=8,"Aug",IF(Q128=9,"Sep",IF(Q128=10,"Oct",IF(Q128=11,"Nov","Dec")))))))))))</f>
        <v>May</v>
      </c>
      <c r="S128" s="13">
        <f>(I128/86400)+25569</f>
        <v>42166.083333333328</v>
      </c>
      <c r="T128" t="s">
        <v>8267</v>
      </c>
      <c r="U128" s="6">
        <f>E128/L128</f>
        <v>106.69230769230769</v>
      </c>
      <c r="V128" s="7" t="str">
        <f>LEFT(T128,FIND("/",T128)-1)</f>
        <v>film &amp; video</v>
      </c>
      <c r="W128" s="7" t="str">
        <f>MID(T128,FIND("/",T128)+1,LEN(T128))</f>
        <v>science fiction</v>
      </c>
    </row>
    <row r="129" spans="1:23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>E129/D129</f>
        <v>2.375E-2</v>
      </c>
      <c r="O129" s="13">
        <f>(J129/86400)+25569</f>
        <v>42067.62431712963</v>
      </c>
      <c r="P129" s="11">
        <f>YEAR(O129)</f>
        <v>2015</v>
      </c>
      <c r="Q129" s="12">
        <f>MONTH(O129)</f>
        <v>3</v>
      </c>
      <c r="R129" s="11" t="str">
        <f>IF(Q129=1,"Jan",IF(Q129=2,"Feb",IF(Q129=3,"Mar",IF(Q129=4,"Apr",IF(Q129=5,"May",IF(Q129=6,"Jun",IF(Q129=7,"Jul",IF(Q129=8,"Aug",IF(Q129=9,"Sep",IF(Q129=10,"Oct",IF(Q129=11,"Nov","Dec")))))))))))</f>
        <v>Mar</v>
      </c>
      <c r="S129" s="13">
        <f>(I129/86400)+25569</f>
        <v>42097.582650462966</v>
      </c>
      <c r="T129" t="s">
        <v>8267</v>
      </c>
      <c r="U129" s="6">
        <f>E129/L129</f>
        <v>47.5</v>
      </c>
      <c r="V129" s="7" t="str">
        <f>LEFT(T129,FIND("/",T129)-1)</f>
        <v>film &amp; video</v>
      </c>
      <c r="W129" s="7" t="str">
        <f>MID(T129,FIND("/",T129)+1,LEN(T129))</f>
        <v>science fiction</v>
      </c>
    </row>
    <row r="130" spans="1:23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>E130/D130</f>
        <v>1.8669999999999999E-2</v>
      </c>
      <c r="O130" s="13">
        <f>(J130/86400)+25569</f>
        <v>42628.22792824074</v>
      </c>
      <c r="P130" s="11">
        <f>YEAR(O130)</f>
        <v>2016</v>
      </c>
      <c r="Q130" s="12">
        <f>MONTH(O130)</f>
        <v>9</v>
      </c>
      <c r="R130" s="11" t="str">
        <f>IF(Q130=1,"Jan",IF(Q130=2,"Feb",IF(Q130=3,"Mar",IF(Q130=4,"Apr",IF(Q130=5,"May",IF(Q130=6,"Jun",IF(Q130=7,"Jul",IF(Q130=8,"Aug",IF(Q130=9,"Sep",IF(Q130=10,"Oct",IF(Q130=11,"Nov","Dec")))))))))))</f>
        <v>Sep</v>
      </c>
      <c r="S130" s="13">
        <f>(I130/86400)+25569</f>
        <v>42663.22792824074</v>
      </c>
      <c r="T130" t="s">
        <v>8267</v>
      </c>
      <c r="U130" s="6">
        <f>E130/L130</f>
        <v>311.16666666666669</v>
      </c>
      <c r="V130" s="7" t="str">
        <f>LEFT(T130,FIND("/",T130)-1)</f>
        <v>film &amp; video</v>
      </c>
      <c r="W130" s="7" t="str">
        <f>MID(T130,FIND("/",T130)+1,LEN(T130))</f>
        <v>science fiction</v>
      </c>
    </row>
    <row r="131" spans="1:23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>E131/D131</f>
        <v>0</v>
      </c>
      <c r="O131" s="13">
        <f>(J131/86400)+25569</f>
        <v>41882.937303240738</v>
      </c>
      <c r="P131" s="11">
        <f>YEAR(O131)</f>
        <v>2014</v>
      </c>
      <c r="Q131" s="12">
        <f>MONTH(O131)</f>
        <v>8</v>
      </c>
      <c r="R131" s="11" t="str">
        <f>IF(Q131=1,"Jan",IF(Q131=2,"Feb",IF(Q131=3,"Mar",IF(Q131=4,"Apr",IF(Q131=5,"May",IF(Q131=6,"Jun",IF(Q131=7,"Jul",IF(Q131=8,"Aug",IF(Q131=9,"Sep",IF(Q131=10,"Oct",IF(Q131=11,"Nov","Dec")))))))))))</f>
        <v>Aug</v>
      </c>
      <c r="S131" s="13">
        <f>(I131/86400)+25569</f>
        <v>41942.937303240738</v>
      </c>
      <c r="T131" t="s">
        <v>8267</v>
      </c>
      <c r="U131" s="6" t="e">
        <f>E131/L131</f>
        <v>#DIV/0!</v>
      </c>
      <c r="V131" s="7" t="str">
        <f>LEFT(T131,FIND("/",T131)-1)</f>
        <v>film &amp; video</v>
      </c>
      <c r="W131" s="7" t="str">
        <f>MID(T131,FIND("/",T131)+1,LEN(T131))</f>
        <v>science fiction</v>
      </c>
    </row>
    <row r="132" spans="1:23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>E132/D132</f>
        <v>0</v>
      </c>
      <c r="O132" s="13">
        <f>(J132/86400)+25569</f>
        <v>41778.91541666667</v>
      </c>
      <c r="P132" s="11">
        <f>YEAR(O132)</f>
        <v>2014</v>
      </c>
      <c r="Q132" s="12">
        <f>MONTH(O132)</f>
        <v>5</v>
      </c>
      <c r="R132" s="11" t="str">
        <f>IF(Q132=1,"Jan",IF(Q132=2,"Feb",IF(Q132=3,"Mar",IF(Q132=4,"Apr",IF(Q132=5,"May",IF(Q132=6,"Jun",IF(Q132=7,"Jul",IF(Q132=8,"Aug",IF(Q132=9,"Sep",IF(Q132=10,"Oct",IF(Q132=11,"Nov","Dec")))))))))))</f>
        <v>May</v>
      </c>
      <c r="S132" s="13">
        <f>(I132/86400)+25569</f>
        <v>41806.844444444447</v>
      </c>
      <c r="T132" t="s">
        <v>8267</v>
      </c>
      <c r="U132" s="6" t="e">
        <f>E132/L132</f>
        <v>#DIV/0!</v>
      </c>
      <c r="V132" s="7" t="str">
        <f>LEFT(T132,FIND("/",T132)-1)</f>
        <v>film &amp; video</v>
      </c>
      <c r="W132" s="7" t="str">
        <f>MID(T132,FIND("/",T132)+1,LEN(T132))</f>
        <v>science fiction</v>
      </c>
    </row>
    <row r="133" spans="1:23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>E133/D133</f>
        <v>0</v>
      </c>
      <c r="O133" s="13">
        <f>(J133/86400)+25569</f>
        <v>42541.837511574078</v>
      </c>
      <c r="P133" s="11">
        <f>YEAR(O133)</f>
        <v>2016</v>
      </c>
      <c r="Q133" s="12">
        <f>MONTH(O133)</f>
        <v>6</v>
      </c>
      <c r="R133" s="11" t="str">
        <f>IF(Q133=1,"Jan",IF(Q133=2,"Feb",IF(Q133=3,"Mar",IF(Q133=4,"Apr",IF(Q133=5,"May",IF(Q133=6,"Jun",IF(Q133=7,"Jul",IF(Q133=8,"Aug",IF(Q133=9,"Sep",IF(Q133=10,"Oct",IF(Q133=11,"Nov","Dec")))))))))))</f>
        <v>Jun</v>
      </c>
      <c r="S133" s="13">
        <f>(I133/86400)+25569</f>
        <v>42557</v>
      </c>
      <c r="T133" t="s">
        <v>8267</v>
      </c>
      <c r="U133" s="6" t="e">
        <f>E133/L133</f>
        <v>#DIV/0!</v>
      </c>
      <c r="V133" s="7" t="str">
        <f>LEFT(T133,FIND("/",T133)-1)</f>
        <v>film &amp; video</v>
      </c>
      <c r="W133" s="7" t="str">
        <f>MID(T133,FIND("/",T133)+1,LEN(T133))</f>
        <v>science fiction</v>
      </c>
    </row>
    <row r="134" spans="1:23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>E134/D134</f>
        <v>9.5687499999999995E-2</v>
      </c>
      <c r="O134" s="13">
        <f>(J134/86400)+25569</f>
        <v>41905.812581018516</v>
      </c>
      <c r="P134" s="11">
        <f>YEAR(O134)</f>
        <v>2014</v>
      </c>
      <c r="Q134" s="12">
        <f>MONTH(O134)</f>
        <v>9</v>
      </c>
      <c r="R134" s="11" t="str">
        <f>IF(Q134=1,"Jan",IF(Q134=2,"Feb",IF(Q134=3,"Mar",IF(Q134=4,"Apr",IF(Q134=5,"May",IF(Q134=6,"Jun",IF(Q134=7,"Jul",IF(Q134=8,"Aug",IF(Q134=9,"Sep",IF(Q134=10,"Oct",IF(Q134=11,"Nov","Dec")))))))))))</f>
        <v>Sep</v>
      </c>
      <c r="S134" s="13">
        <f>(I134/86400)+25569</f>
        <v>41950.854247685187</v>
      </c>
      <c r="T134" t="s">
        <v>8267</v>
      </c>
      <c r="U134" s="6">
        <f>E134/L134</f>
        <v>94.506172839506178</v>
      </c>
      <c r="V134" s="7" t="str">
        <f>LEFT(T134,FIND("/",T134)-1)</f>
        <v>film &amp; video</v>
      </c>
      <c r="W134" s="7" t="str">
        <f>MID(T134,FIND("/",T134)+1,LEN(T134))</f>
        <v>science fiction</v>
      </c>
    </row>
    <row r="135" spans="1:23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>E135/D135</f>
        <v>0</v>
      </c>
      <c r="O135" s="13">
        <f>(J135/86400)+25569</f>
        <v>42491.80768518518</v>
      </c>
      <c r="P135" s="11">
        <f>YEAR(O135)</f>
        <v>2016</v>
      </c>
      <c r="Q135" s="12">
        <f>MONTH(O135)</f>
        <v>5</v>
      </c>
      <c r="R135" s="11" t="str">
        <f>IF(Q135=1,"Jan",IF(Q135=2,"Feb",IF(Q135=3,"Mar",IF(Q135=4,"Apr",IF(Q135=5,"May",IF(Q135=6,"Jun",IF(Q135=7,"Jul",IF(Q135=8,"Aug",IF(Q135=9,"Sep",IF(Q135=10,"Oct",IF(Q135=11,"Nov","Dec")))))))))))</f>
        <v>May</v>
      </c>
      <c r="S135" s="13">
        <f>(I135/86400)+25569</f>
        <v>42521.729861111111</v>
      </c>
      <c r="T135" t="s">
        <v>8267</v>
      </c>
      <c r="U135" s="6" t="e">
        <f>E135/L135</f>
        <v>#DIV/0!</v>
      </c>
      <c r="V135" s="7" t="str">
        <f>LEFT(T135,FIND("/",T135)-1)</f>
        <v>film &amp; video</v>
      </c>
      <c r="W135" s="7" t="str">
        <f>MID(T135,FIND("/",T135)+1,LEN(T135))</f>
        <v>science fiction</v>
      </c>
    </row>
    <row r="136" spans="1:23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>E136/D136</f>
        <v>0</v>
      </c>
      <c r="O136" s="13">
        <f>(J136/86400)+25569</f>
        <v>42221.909930555557</v>
      </c>
      <c r="P136" s="11">
        <f>YEAR(O136)</f>
        <v>2015</v>
      </c>
      <c r="Q136" s="12">
        <f>MONTH(O136)</f>
        <v>8</v>
      </c>
      <c r="R136" s="11" t="str">
        <f>IF(Q136=1,"Jan",IF(Q136=2,"Feb",IF(Q136=3,"Mar",IF(Q136=4,"Apr",IF(Q136=5,"May",IF(Q136=6,"Jun",IF(Q136=7,"Jul",IF(Q136=8,"Aug",IF(Q136=9,"Sep",IF(Q136=10,"Oct",IF(Q136=11,"Nov","Dec")))))))))))</f>
        <v>Aug</v>
      </c>
      <c r="S136" s="13">
        <f>(I136/86400)+25569</f>
        <v>42251.708333333328</v>
      </c>
      <c r="T136" t="s">
        <v>8267</v>
      </c>
      <c r="U136" s="6" t="e">
        <f>E136/L136</f>
        <v>#DIV/0!</v>
      </c>
      <c r="V136" s="7" t="str">
        <f>LEFT(T136,FIND("/",T136)-1)</f>
        <v>film &amp; video</v>
      </c>
      <c r="W136" s="7" t="str">
        <f>MID(T136,FIND("/",T136)+1,LEN(T136))</f>
        <v>science fiction</v>
      </c>
    </row>
    <row r="137" spans="1:23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>E137/D137</f>
        <v>0.13433333333333333</v>
      </c>
      <c r="O137" s="13">
        <f>(J137/86400)+25569</f>
        <v>41788.381909722222</v>
      </c>
      <c r="P137" s="11">
        <f>YEAR(O137)</f>
        <v>2014</v>
      </c>
      <c r="Q137" s="12">
        <f>MONTH(O137)</f>
        <v>5</v>
      </c>
      <c r="R137" s="11" t="str">
        <f>IF(Q137=1,"Jan",IF(Q137=2,"Feb",IF(Q137=3,"Mar",IF(Q137=4,"Apr",IF(Q137=5,"May",IF(Q137=6,"Jun",IF(Q137=7,"Jul",IF(Q137=8,"Aug",IF(Q137=9,"Sep",IF(Q137=10,"Oct",IF(Q137=11,"Nov","Dec")))))))))))</f>
        <v>May</v>
      </c>
      <c r="S137" s="13">
        <f>(I137/86400)+25569</f>
        <v>41821.791666666664</v>
      </c>
      <c r="T137" t="s">
        <v>8267</v>
      </c>
      <c r="U137" s="6">
        <f>E137/L137</f>
        <v>80.599999999999994</v>
      </c>
      <c r="V137" s="7" t="str">
        <f>LEFT(T137,FIND("/",T137)-1)</f>
        <v>film &amp; video</v>
      </c>
      <c r="W137" s="7" t="str">
        <f>MID(T137,FIND("/",T137)+1,LEN(T137))</f>
        <v>science fiction</v>
      </c>
    </row>
    <row r="138" spans="1:23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>E138/D138</f>
        <v>0</v>
      </c>
      <c r="O138" s="13">
        <f>(J138/86400)+25569</f>
        <v>42096.410115740742</v>
      </c>
      <c r="P138" s="11">
        <f>YEAR(O138)</f>
        <v>2015</v>
      </c>
      <c r="Q138" s="12">
        <f>MONTH(O138)</f>
        <v>4</v>
      </c>
      <c r="R138" s="11" t="str">
        <f>IF(Q138=1,"Jan",IF(Q138=2,"Feb",IF(Q138=3,"Mar",IF(Q138=4,"Apr",IF(Q138=5,"May",IF(Q138=6,"Jun",IF(Q138=7,"Jul",IF(Q138=8,"Aug",IF(Q138=9,"Sep",IF(Q138=10,"Oct",IF(Q138=11,"Nov","Dec")))))))))))</f>
        <v>Apr</v>
      </c>
      <c r="S138" s="13">
        <f>(I138/86400)+25569</f>
        <v>42140.427777777775</v>
      </c>
      <c r="T138" t="s">
        <v>8267</v>
      </c>
      <c r="U138" s="6" t="e">
        <f>E138/L138</f>
        <v>#DIV/0!</v>
      </c>
      <c r="V138" s="7" t="str">
        <f>LEFT(T138,FIND("/",T138)-1)</f>
        <v>film &amp; video</v>
      </c>
      <c r="W138" s="7" t="str">
        <f>MID(T138,FIND("/",T138)+1,LEN(T138))</f>
        <v>science fiction</v>
      </c>
    </row>
    <row r="139" spans="1:23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>E139/D139</f>
        <v>0</v>
      </c>
      <c r="O139" s="13">
        <f>(J139/86400)+25569</f>
        <v>42239.573993055557</v>
      </c>
      <c r="P139" s="11">
        <f>YEAR(O139)</f>
        <v>2015</v>
      </c>
      <c r="Q139" s="12">
        <f>MONTH(O139)</f>
        <v>8</v>
      </c>
      <c r="R139" s="11" t="str">
        <f>IF(Q139=1,"Jan",IF(Q139=2,"Feb",IF(Q139=3,"Mar",IF(Q139=4,"Apr",IF(Q139=5,"May",IF(Q139=6,"Jun",IF(Q139=7,"Jul",IF(Q139=8,"Aug",IF(Q139=9,"Sep",IF(Q139=10,"Oct",IF(Q139=11,"Nov","Dec")))))))))))</f>
        <v>Aug</v>
      </c>
      <c r="S139" s="13">
        <f>(I139/86400)+25569</f>
        <v>42289.573993055557</v>
      </c>
      <c r="T139" t="s">
        <v>8267</v>
      </c>
      <c r="U139" s="6" t="e">
        <f>E139/L139</f>
        <v>#DIV/0!</v>
      </c>
      <c r="V139" s="7" t="str">
        <f>LEFT(T139,FIND("/",T139)-1)</f>
        <v>film &amp; video</v>
      </c>
      <c r="W139" s="7" t="str">
        <f>MID(T139,FIND("/",T139)+1,LEN(T139))</f>
        <v>science fiction</v>
      </c>
    </row>
    <row r="140" spans="1:23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>E140/D140</f>
        <v>3.1413333333333335E-2</v>
      </c>
      <c r="O140" s="13">
        <f>(J140/86400)+25569</f>
        <v>42186.257418981477</v>
      </c>
      <c r="P140" s="11">
        <f>YEAR(O140)</f>
        <v>2015</v>
      </c>
      <c r="Q140" s="12">
        <f>MONTH(O140)</f>
        <v>7</v>
      </c>
      <c r="R140" s="11" t="str">
        <f>IF(Q140=1,"Jan",IF(Q140=2,"Feb",IF(Q140=3,"Mar",IF(Q140=4,"Apr",IF(Q140=5,"May",IF(Q140=6,"Jun",IF(Q140=7,"Jul",IF(Q140=8,"Aug",IF(Q140=9,"Sep",IF(Q140=10,"Oct",IF(Q140=11,"Nov","Dec")))))))))))</f>
        <v>Jul</v>
      </c>
      <c r="S140" s="13">
        <f>(I140/86400)+25569</f>
        <v>42217.207638888889</v>
      </c>
      <c r="T140" t="s">
        <v>8267</v>
      </c>
      <c r="U140" s="6">
        <f>E140/L140</f>
        <v>81.241379310344826</v>
      </c>
      <c r="V140" s="7" t="str">
        <f>LEFT(T140,FIND("/",T140)-1)</f>
        <v>film &amp; video</v>
      </c>
      <c r="W140" s="7" t="str">
        <f>MID(T140,FIND("/",T140)+1,LEN(T140))</f>
        <v>science fiction</v>
      </c>
    </row>
    <row r="141" spans="1:23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>E141/D141</f>
        <v>1</v>
      </c>
      <c r="O141" s="13">
        <f>(J141/86400)+25569</f>
        <v>42187.920972222222</v>
      </c>
      <c r="P141" s="11">
        <f>YEAR(O141)</f>
        <v>2015</v>
      </c>
      <c r="Q141" s="12">
        <f>MONTH(O141)</f>
        <v>7</v>
      </c>
      <c r="R141" s="11" t="str">
        <f>IF(Q141=1,"Jan",IF(Q141=2,"Feb",IF(Q141=3,"Mar",IF(Q141=4,"Apr",IF(Q141=5,"May",IF(Q141=6,"Jun",IF(Q141=7,"Jul",IF(Q141=8,"Aug",IF(Q141=9,"Sep",IF(Q141=10,"Oct",IF(Q141=11,"Nov","Dec")))))))))))</f>
        <v>Jul</v>
      </c>
      <c r="S141" s="13">
        <f>(I141/86400)+25569</f>
        <v>42197.920972222222</v>
      </c>
      <c r="T141" t="s">
        <v>8267</v>
      </c>
      <c r="U141" s="6">
        <f>E141/L141</f>
        <v>500</v>
      </c>
      <c r="V141" s="7" t="str">
        <f>LEFT(T141,FIND("/",T141)-1)</f>
        <v>film &amp; video</v>
      </c>
      <c r="W141" s="7" t="str">
        <f>MID(T141,FIND("/",T141)+1,LEN(T141))</f>
        <v>science fiction</v>
      </c>
    </row>
    <row r="142" spans="1:23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>E142/D142</f>
        <v>0</v>
      </c>
      <c r="O142" s="13">
        <f>(J142/86400)+25569</f>
        <v>42053.198287037041</v>
      </c>
      <c r="P142" s="11">
        <f>YEAR(O142)</f>
        <v>2015</v>
      </c>
      <c r="Q142" s="12">
        <f>MONTH(O142)</f>
        <v>2</v>
      </c>
      <c r="R142" s="11" t="str">
        <f>IF(Q142=1,"Jan",IF(Q142=2,"Feb",IF(Q142=3,"Mar",IF(Q142=4,"Apr",IF(Q142=5,"May",IF(Q142=6,"Jun",IF(Q142=7,"Jul",IF(Q142=8,"Aug",IF(Q142=9,"Sep",IF(Q142=10,"Oct",IF(Q142=11,"Nov","Dec")))))))))))</f>
        <v>Feb</v>
      </c>
      <c r="S142" s="13">
        <f>(I142/86400)+25569</f>
        <v>42083.15662037037</v>
      </c>
      <c r="T142" t="s">
        <v>8267</v>
      </c>
      <c r="U142" s="6" t="e">
        <f>E142/L142</f>
        <v>#DIV/0!</v>
      </c>
      <c r="V142" s="7" t="str">
        <f>LEFT(T142,FIND("/",T142)-1)</f>
        <v>film &amp; video</v>
      </c>
      <c r="W142" s="7" t="str">
        <f>MID(T142,FIND("/",T142)+1,LEN(T142))</f>
        <v>science fiction</v>
      </c>
    </row>
    <row r="143" spans="1:23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>E143/D143</f>
        <v>0.10775</v>
      </c>
      <c r="O143" s="13">
        <f>(J143/86400)+25569</f>
        <v>42110.153043981481</v>
      </c>
      <c r="P143" s="11">
        <f>YEAR(O143)</f>
        <v>2015</v>
      </c>
      <c r="Q143" s="12">
        <f>MONTH(O143)</f>
        <v>4</v>
      </c>
      <c r="R143" s="11" t="str">
        <f>IF(Q143=1,"Jan",IF(Q143=2,"Feb",IF(Q143=3,"Mar",IF(Q143=4,"Apr",IF(Q143=5,"May",IF(Q143=6,"Jun",IF(Q143=7,"Jul",IF(Q143=8,"Aug",IF(Q143=9,"Sep",IF(Q143=10,"Oct",IF(Q143=11,"Nov","Dec")))))))))))</f>
        <v>Apr</v>
      </c>
      <c r="S143" s="13">
        <f>(I143/86400)+25569</f>
        <v>42155.153043981481</v>
      </c>
      <c r="T143" t="s">
        <v>8267</v>
      </c>
      <c r="U143" s="6">
        <f>E143/L143</f>
        <v>46.178571428571431</v>
      </c>
      <c r="V143" s="7" t="str">
        <f>LEFT(T143,FIND("/",T143)-1)</f>
        <v>film &amp; video</v>
      </c>
      <c r="W143" s="7" t="str">
        <f>MID(T143,FIND("/",T143)+1,LEN(T143))</f>
        <v>science fiction</v>
      </c>
    </row>
    <row r="144" spans="1:23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>E144/D144</f>
        <v>3.3333333333333335E-3</v>
      </c>
      <c r="O144" s="13">
        <f>(J144/86400)+25569</f>
        <v>41938.893263888887</v>
      </c>
      <c r="P144" s="11">
        <f>YEAR(O144)</f>
        <v>2014</v>
      </c>
      <c r="Q144" s="12">
        <f>MONTH(O144)</f>
        <v>10</v>
      </c>
      <c r="R144" s="11" t="str">
        <f>IF(Q144=1,"Jan",IF(Q144=2,"Feb",IF(Q144=3,"Mar",IF(Q144=4,"Apr",IF(Q144=5,"May",IF(Q144=6,"Jun",IF(Q144=7,"Jul",IF(Q144=8,"Aug",IF(Q144=9,"Sep",IF(Q144=10,"Oct",IF(Q144=11,"Nov","Dec")))))))))))</f>
        <v>Oct</v>
      </c>
      <c r="S144" s="13">
        <f>(I144/86400)+25569</f>
        <v>41959.934930555552</v>
      </c>
      <c r="T144" t="s">
        <v>8267</v>
      </c>
      <c r="U144" s="6">
        <f>E144/L144</f>
        <v>10</v>
      </c>
      <c r="V144" s="7" t="str">
        <f>LEFT(T144,FIND("/",T144)-1)</f>
        <v>film &amp; video</v>
      </c>
      <c r="W144" s="7" t="str">
        <f>MID(T144,FIND("/",T144)+1,LEN(T144))</f>
        <v>science fiction</v>
      </c>
    </row>
    <row r="145" spans="1:23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>E145/D145</f>
        <v>0</v>
      </c>
      <c r="O145" s="13">
        <f>(J145/86400)+25569</f>
        <v>42559.064143518517</v>
      </c>
      <c r="P145" s="11">
        <f>YEAR(O145)</f>
        <v>2016</v>
      </c>
      <c r="Q145" s="12">
        <f>MONTH(O145)</f>
        <v>7</v>
      </c>
      <c r="R145" s="11" t="str">
        <f>IF(Q145=1,"Jan",IF(Q145=2,"Feb",IF(Q145=3,"Mar",IF(Q145=4,"Apr",IF(Q145=5,"May",IF(Q145=6,"Jun",IF(Q145=7,"Jul",IF(Q145=8,"Aug",IF(Q145=9,"Sep",IF(Q145=10,"Oct",IF(Q145=11,"Nov","Dec")))))))))))</f>
        <v>Jul</v>
      </c>
      <c r="S145" s="13">
        <f>(I145/86400)+25569</f>
        <v>42616.246527777781</v>
      </c>
      <c r="T145" t="s">
        <v>8267</v>
      </c>
      <c r="U145" s="6" t="e">
        <f>E145/L145</f>
        <v>#DIV/0!</v>
      </c>
      <c r="V145" s="7" t="str">
        <f>LEFT(T145,FIND("/",T145)-1)</f>
        <v>film &amp; video</v>
      </c>
      <c r="W145" s="7" t="str">
        <f>MID(T145,FIND("/",T145)+1,LEN(T145))</f>
        <v>science fiction</v>
      </c>
    </row>
    <row r="146" spans="1:23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>E146/D146</f>
        <v>0.27600000000000002</v>
      </c>
      <c r="O146" s="13">
        <f>(J146/86400)+25569</f>
        <v>42047.762407407412</v>
      </c>
      <c r="P146" s="11">
        <f>YEAR(O146)</f>
        <v>2015</v>
      </c>
      <c r="Q146" s="12">
        <f>MONTH(O146)</f>
        <v>2</v>
      </c>
      <c r="R146" s="11" t="str">
        <f>IF(Q146=1,"Jan",IF(Q146=2,"Feb",IF(Q146=3,"Mar",IF(Q146=4,"Apr",IF(Q146=5,"May",IF(Q146=6,"Jun",IF(Q146=7,"Jul",IF(Q146=8,"Aug",IF(Q146=9,"Sep",IF(Q146=10,"Oct",IF(Q146=11,"Nov","Dec")))))))))))</f>
        <v>Feb</v>
      </c>
      <c r="S146" s="13">
        <f>(I146/86400)+25569</f>
        <v>42107.72074074074</v>
      </c>
      <c r="T146" t="s">
        <v>8267</v>
      </c>
      <c r="U146" s="6">
        <f>E146/L146</f>
        <v>55.945945945945944</v>
      </c>
      <c r="V146" s="7" t="str">
        <f>LEFT(T146,FIND("/",T146)-1)</f>
        <v>film &amp; video</v>
      </c>
      <c r="W146" s="7" t="str">
        <f>MID(T146,FIND("/",T146)+1,LEN(T146))</f>
        <v>science fiction</v>
      </c>
    </row>
    <row r="147" spans="1:23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>E147/D147</f>
        <v>7.5111111111111115E-2</v>
      </c>
      <c r="O147" s="13">
        <f>(J147/86400)+25569</f>
        <v>42200.542268518519</v>
      </c>
      <c r="P147" s="11">
        <f>YEAR(O147)</f>
        <v>2015</v>
      </c>
      <c r="Q147" s="12">
        <f>MONTH(O147)</f>
        <v>7</v>
      </c>
      <c r="R147" s="11" t="str">
        <f>IF(Q147=1,"Jan",IF(Q147=2,"Feb",IF(Q147=3,"Mar",IF(Q147=4,"Apr",IF(Q147=5,"May",IF(Q147=6,"Jun",IF(Q147=7,"Jul",IF(Q147=8,"Aug",IF(Q147=9,"Sep",IF(Q147=10,"Oct",IF(Q147=11,"Nov","Dec")))))))))))</f>
        <v>Jul</v>
      </c>
      <c r="S147" s="13">
        <f>(I147/86400)+25569</f>
        <v>42227.542268518519</v>
      </c>
      <c r="T147" t="s">
        <v>8267</v>
      </c>
      <c r="U147" s="6">
        <f>E147/L147</f>
        <v>37.555555555555557</v>
      </c>
      <c r="V147" s="7" t="str">
        <f>LEFT(T147,FIND("/",T147)-1)</f>
        <v>film &amp; video</v>
      </c>
      <c r="W147" s="7" t="str">
        <f>MID(T147,FIND("/",T147)+1,LEN(T147))</f>
        <v>science fiction</v>
      </c>
    </row>
    <row r="148" spans="1:23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>E148/D148</f>
        <v>5.7499999999999999E-3</v>
      </c>
      <c r="O148" s="13">
        <f>(J148/86400)+25569</f>
        <v>42693.016180555554</v>
      </c>
      <c r="P148" s="11">
        <f>YEAR(O148)</f>
        <v>2016</v>
      </c>
      <c r="Q148" s="12">
        <f>MONTH(O148)</f>
        <v>11</v>
      </c>
      <c r="R148" s="11" t="str">
        <f>IF(Q148=1,"Jan",IF(Q148=2,"Feb",IF(Q148=3,"Mar",IF(Q148=4,"Apr",IF(Q148=5,"May",IF(Q148=6,"Jun",IF(Q148=7,"Jul",IF(Q148=8,"Aug",IF(Q148=9,"Sep",IF(Q148=10,"Oct",IF(Q148=11,"Nov","Dec")))))))))))</f>
        <v>Nov</v>
      </c>
      <c r="S148" s="13">
        <f>(I148/86400)+25569</f>
        <v>42753.016180555554</v>
      </c>
      <c r="T148" t="s">
        <v>8267</v>
      </c>
      <c r="U148" s="6">
        <f>E148/L148</f>
        <v>38.333333333333336</v>
      </c>
      <c r="V148" s="7" t="str">
        <f>LEFT(T148,FIND("/",T148)-1)</f>
        <v>film &amp; video</v>
      </c>
      <c r="W148" s="7" t="str">
        <f>MID(T148,FIND("/",T148)+1,LEN(T148))</f>
        <v>science fiction</v>
      </c>
    </row>
    <row r="149" spans="1:23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>E149/D149</f>
        <v>0</v>
      </c>
      <c r="O149" s="13">
        <f>(J149/86400)+25569</f>
        <v>41969.767824074079</v>
      </c>
      <c r="P149" s="11">
        <f>YEAR(O149)</f>
        <v>2014</v>
      </c>
      <c r="Q149" s="12">
        <f>MONTH(O149)</f>
        <v>11</v>
      </c>
      <c r="R149" s="11" t="str">
        <f>IF(Q149=1,"Jan",IF(Q149=2,"Feb",IF(Q149=3,"Mar",IF(Q149=4,"Apr",IF(Q149=5,"May",IF(Q149=6,"Jun",IF(Q149=7,"Jul",IF(Q149=8,"Aug",IF(Q149=9,"Sep",IF(Q149=10,"Oct",IF(Q149=11,"Nov","Dec")))))))))))</f>
        <v>Nov</v>
      </c>
      <c r="S149" s="13">
        <f>(I149/86400)+25569</f>
        <v>42012.762499999997</v>
      </c>
      <c r="T149" t="s">
        <v>8267</v>
      </c>
      <c r="U149" s="6" t="e">
        <f>E149/L149</f>
        <v>#DIV/0!</v>
      </c>
      <c r="V149" s="7" t="str">
        <f>LEFT(T149,FIND("/",T149)-1)</f>
        <v>film &amp; video</v>
      </c>
      <c r="W149" s="7" t="str">
        <f>MID(T149,FIND("/",T149)+1,LEN(T149))</f>
        <v>science fiction</v>
      </c>
    </row>
    <row r="150" spans="1:23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>E150/D150</f>
        <v>8.0000000000000004E-4</v>
      </c>
      <c r="O150" s="13">
        <f>(J150/86400)+25569</f>
        <v>42397.281666666662</v>
      </c>
      <c r="P150" s="11">
        <f>YEAR(O150)</f>
        <v>2016</v>
      </c>
      <c r="Q150" s="12">
        <f>MONTH(O150)</f>
        <v>1</v>
      </c>
      <c r="R150" s="11" t="str">
        <f>IF(Q150=1,"Jan",IF(Q150=2,"Feb",IF(Q150=3,"Mar",IF(Q150=4,"Apr",IF(Q150=5,"May",IF(Q150=6,"Jun",IF(Q150=7,"Jul",IF(Q150=8,"Aug",IF(Q150=9,"Sep",IF(Q150=10,"Oct",IF(Q150=11,"Nov","Dec")))))))))))</f>
        <v>Jan</v>
      </c>
      <c r="S150" s="13">
        <f>(I150/86400)+25569</f>
        <v>42427.281666666662</v>
      </c>
      <c r="T150" t="s">
        <v>8267</v>
      </c>
      <c r="U150" s="6">
        <f>E150/L150</f>
        <v>20</v>
      </c>
      <c r="V150" s="7" t="str">
        <f>LEFT(T150,FIND("/",T150)-1)</f>
        <v>film &amp; video</v>
      </c>
      <c r="W150" s="7" t="str">
        <f>MID(T150,FIND("/",T150)+1,LEN(T150))</f>
        <v>science fiction</v>
      </c>
    </row>
    <row r="151" spans="1:23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>E151/D151</f>
        <v>9.1999999999999998E-3</v>
      </c>
      <c r="O151" s="13">
        <f>(J151/86400)+25569</f>
        <v>41968.172106481477</v>
      </c>
      <c r="P151" s="11">
        <f>YEAR(O151)</f>
        <v>2014</v>
      </c>
      <c r="Q151" s="12">
        <f>MONTH(O151)</f>
        <v>11</v>
      </c>
      <c r="R151" s="11" t="str">
        <f>IF(Q151=1,"Jan",IF(Q151=2,"Feb",IF(Q151=3,"Mar",IF(Q151=4,"Apr",IF(Q151=5,"May",IF(Q151=6,"Jun",IF(Q151=7,"Jul",IF(Q151=8,"Aug",IF(Q151=9,"Sep",IF(Q151=10,"Oct",IF(Q151=11,"Nov","Dec")))))))))))</f>
        <v>Nov</v>
      </c>
      <c r="S151" s="13">
        <f>(I151/86400)+25569</f>
        <v>41998.333333333328</v>
      </c>
      <c r="T151" t="s">
        <v>8267</v>
      </c>
      <c r="U151" s="6">
        <f>E151/L151</f>
        <v>15.333333333333334</v>
      </c>
      <c r="V151" s="7" t="str">
        <f>LEFT(T151,FIND("/",T151)-1)</f>
        <v>film &amp; video</v>
      </c>
      <c r="W151" s="7" t="str">
        <f>MID(T151,FIND("/",T151)+1,LEN(T151))</f>
        <v>science fiction</v>
      </c>
    </row>
    <row r="152" spans="1:23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>E152/D152</f>
        <v>0.23163076923076922</v>
      </c>
      <c r="O152" s="13">
        <f>(J152/86400)+25569</f>
        <v>42090.161828703705</v>
      </c>
      <c r="P152" s="11">
        <f>YEAR(O152)</f>
        <v>2015</v>
      </c>
      <c r="Q152" s="12">
        <f>MONTH(O152)</f>
        <v>3</v>
      </c>
      <c r="R152" s="11" t="str">
        <f>IF(Q152=1,"Jan",IF(Q152=2,"Feb",IF(Q152=3,"Mar",IF(Q152=4,"Apr",IF(Q152=5,"May",IF(Q152=6,"Jun",IF(Q152=7,"Jul",IF(Q152=8,"Aug",IF(Q152=9,"Sep",IF(Q152=10,"Oct",IF(Q152=11,"Nov","Dec")))))))))))</f>
        <v>Mar</v>
      </c>
      <c r="S152" s="13">
        <f>(I152/86400)+25569</f>
        <v>42150.161828703705</v>
      </c>
      <c r="T152" t="s">
        <v>8267</v>
      </c>
      <c r="U152" s="6">
        <f>E152/L152</f>
        <v>449.43283582089555</v>
      </c>
      <c r="V152" s="7" t="str">
        <f>LEFT(T152,FIND("/",T152)-1)</f>
        <v>film &amp; video</v>
      </c>
      <c r="W152" s="7" t="str">
        <f>MID(T152,FIND("/",T152)+1,LEN(T152))</f>
        <v>science fiction</v>
      </c>
    </row>
    <row r="153" spans="1:23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>E153/D153</f>
        <v>5.5999999999999995E-4</v>
      </c>
      <c r="O153" s="13">
        <f>(J153/86400)+25569</f>
        <v>42113.550821759258</v>
      </c>
      <c r="P153" s="11">
        <f>YEAR(O153)</f>
        <v>2015</v>
      </c>
      <c r="Q153" s="12">
        <f>MONTH(O153)</f>
        <v>4</v>
      </c>
      <c r="R153" s="11" t="str">
        <f>IF(Q153=1,"Jan",IF(Q153=2,"Feb",IF(Q153=3,"Mar",IF(Q153=4,"Apr",IF(Q153=5,"May",IF(Q153=6,"Jun",IF(Q153=7,"Jul",IF(Q153=8,"Aug",IF(Q153=9,"Sep",IF(Q153=10,"Oct",IF(Q153=11,"Nov","Dec")))))))))))</f>
        <v>Apr</v>
      </c>
      <c r="S153" s="13">
        <f>(I153/86400)+25569</f>
        <v>42173.550821759258</v>
      </c>
      <c r="T153" t="s">
        <v>8267</v>
      </c>
      <c r="U153" s="6">
        <f>E153/L153</f>
        <v>28</v>
      </c>
      <c r="V153" s="7" t="str">
        <f>LEFT(T153,FIND("/",T153)-1)</f>
        <v>film &amp; video</v>
      </c>
      <c r="W153" s="7" t="str">
        <f>MID(T153,FIND("/",T153)+1,LEN(T153))</f>
        <v>science fiction</v>
      </c>
    </row>
    <row r="154" spans="1:23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>E154/D154</f>
        <v>7.8947368421052633E-5</v>
      </c>
      <c r="O154" s="13">
        <f>(J154/86400)+25569</f>
        <v>41875.077546296292</v>
      </c>
      <c r="P154" s="11">
        <f>YEAR(O154)</f>
        <v>2014</v>
      </c>
      <c r="Q154" s="12">
        <f>MONTH(O154)</f>
        <v>8</v>
      </c>
      <c r="R154" s="11" t="str">
        <f>IF(Q154=1,"Jan",IF(Q154=2,"Feb",IF(Q154=3,"Mar",IF(Q154=4,"Apr",IF(Q154=5,"May",IF(Q154=6,"Jun",IF(Q154=7,"Jul",IF(Q154=8,"Aug",IF(Q154=9,"Sep",IF(Q154=10,"Oct",IF(Q154=11,"Nov","Dec")))))))))))</f>
        <v>Aug</v>
      </c>
      <c r="S154" s="13">
        <f>(I154/86400)+25569</f>
        <v>41905.077546296292</v>
      </c>
      <c r="T154" t="s">
        <v>8267</v>
      </c>
      <c r="U154" s="6">
        <f>E154/L154</f>
        <v>15</v>
      </c>
      <c r="V154" s="7" t="str">
        <f>LEFT(T154,FIND("/",T154)-1)</f>
        <v>film &amp; video</v>
      </c>
      <c r="W154" s="7" t="str">
        <f>MID(T154,FIND("/",T154)+1,LEN(T154))</f>
        <v>science fiction</v>
      </c>
    </row>
    <row r="155" spans="1:23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>E155/D155</f>
        <v>7.1799999999999998E-3</v>
      </c>
      <c r="O155" s="13">
        <f>(J155/86400)+25569</f>
        <v>41933.586157407408</v>
      </c>
      <c r="P155" s="11">
        <f>YEAR(O155)</f>
        <v>2014</v>
      </c>
      <c r="Q155" s="12">
        <f>MONTH(O155)</f>
        <v>10</v>
      </c>
      <c r="R155" s="11" t="str">
        <f>IF(Q155=1,"Jan",IF(Q155=2,"Feb",IF(Q155=3,"Mar",IF(Q155=4,"Apr",IF(Q155=5,"May",IF(Q155=6,"Jun",IF(Q155=7,"Jul",IF(Q155=8,"Aug",IF(Q155=9,"Sep",IF(Q155=10,"Oct",IF(Q155=11,"Nov","Dec")))))))))))</f>
        <v>Oct</v>
      </c>
      <c r="S155" s="13">
        <f>(I155/86400)+25569</f>
        <v>41975.627824074079</v>
      </c>
      <c r="T155" t="s">
        <v>8267</v>
      </c>
      <c r="U155" s="6">
        <f>E155/L155</f>
        <v>35.9</v>
      </c>
      <c r="V155" s="7" t="str">
        <f>LEFT(T155,FIND("/",T155)-1)</f>
        <v>film &amp; video</v>
      </c>
      <c r="W155" s="7" t="str">
        <f>MID(T155,FIND("/",T155)+1,LEN(T155))</f>
        <v>science fiction</v>
      </c>
    </row>
    <row r="156" spans="1:23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>E156/D156</f>
        <v>2.6666666666666668E-2</v>
      </c>
      <c r="O156" s="13">
        <f>(J156/86400)+25569</f>
        <v>42115.547395833331</v>
      </c>
      <c r="P156" s="11">
        <f>YEAR(O156)</f>
        <v>2015</v>
      </c>
      <c r="Q156" s="12">
        <f>MONTH(O156)</f>
        <v>4</v>
      </c>
      <c r="R156" s="11" t="str">
        <f>IF(Q156=1,"Jan",IF(Q156=2,"Feb",IF(Q156=3,"Mar",IF(Q156=4,"Apr",IF(Q156=5,"May",IF(Q156=6,"Jun",IF(Q156=7,"Jul",IF(Q156=8,"Aug",IF(Q156=9,"Sep",IF(Q156=10,"Oct",IF(Q156=11,"Nov","Dec")))))))))))</f>
        <v>Apr</v>
      </c>
      <c r="S156" s="13">
        <f>(I156/86400)+25569</f>
        <v>42158.547395833331</v>
      </c>
      <c r="T156" t="s">
        <v>8267</v>
      </c>
      <c r="U156" s="6">
        <f>E156/L156</f>
        <v>13.333333333333334</v>
      </c>
      <c r="V156" s="7" t="str">
        <f>LEFT(T156,FIND("/",T156)-1)</f>
        <v>film &amp; video</v>
      </c>
      <c r="W156" s="7" t="str">
        <f>MID(T156,FIND("/",T156)+1,LEN(T156))</f>
        <v>science fiction</v>
      </c>
    </row>
    <row r="157" spans="1:23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>E157/D157</f>
        <v>6.0000000000000002E-5</v>
      </c>
      <c r="O157" s="13">
        <f>(J157/86400)+25569</f>
        <v>42168.559432870374</v>
      </c>
      <c r="P157" s="11">
        <f>YEAR(O157)</f>
        <v>2015</v>
      </c>
      <c r="Q157" s="12">
        <f>MONTH(O157)</f>
        <v>6</v>
      </c>
      <c r="R157" s="11" t="str">
        <f>IF(Q157=1,"Jan",IF(Q157=2,"Feb",IF(Q157=3,"Mar",IF(Q157=4,"Apr",IF(Q157=5,"May",IF(Q157=6,"Jun",IF(Q157=7,"Jul",IF(Q157=8,"Aug",IF(Q157=9,"Sep",IF(Q157=10,"Oct",IF(Q157=11,"Nov","Dec")))))))))))</f>
        <v>Jun</v>
      </c>
      <c r="S157" s="13">
        <f>(I157/86400)+25569</f>
        <v>42208.559432870374</v>
      </c>
      <c r="T157" t="s">
        <v>8267</v>
      </c>
      <c r="U157" s="6">
        <f>E157/L157</f>
        <v>20.25</v>
      </c>
      <c r="V157" s="7" t="str">
        <f>LEFT(T157,FIND("/",T157)-1)</f>
        <v>film &amp; video</v>
      </c>
      <c r="W157" s="7" t="str">
        <f>MID(T157,FIND("/",T157)+1,LEN(T157))</f>
        <v>science fiction</v>
      </c>
    </row>
    <row r="158" spans="1:23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>E158/D158</f>
        <v>5.0999999999999997E-2</v>
      </c>
      <c r="O158" s="13">
        <f>(J158/86400)+25569</f>
        <v>41794.124953703707</v>
      </c>
      <c r="P158" s="11">
        <f>YEAR(O158)</f>
        <v>2014</v>
      </c>
      <c r="Q158" s="12">
        <f>MONTH(O158)</f>
        <v>6</v>
      </c>
      <c r="R158" s="11" t="str">
        <f>IF(Q158=1,"Jan",IF(Q158=2,"Feb",IF(Q158=3,"Mar",IF(Q158=4,"Apr",IF(Q158=5,"May",IF(Q158=6,"Jun",IF(Q158=7,"Jul",IF(Q158=8,"Aug",IF(Q158=9,"Sep",IF(Q158=10,"Oct",IF(Q158=11,"Nov","Dec")))))))))))</f>
        <v>Jun</v>
      </c>
      <c r="S158" s="13">
        <f>(I158/86400)+25569</f>
        <v>41854.124953703707</v>
      </c>
      <c r="T158" t="s">
        <v>8267</v>
      </c>
      <c r="U158" s="6">
        <f>E158/L158</f>
        <v>119</v>
      </c>
      <c r="V158" s="7" t="str">
        <f>LEFT(T158,FIND("/",T158)-1)</f>
        <v>film &amp; video</v>
      </c>
      <c r="W158" s="7" t="str">
        <f>MID(T158,FIND("/",T158)+1,LEN(T158))</f>
        <v>science fiction</v>
      </c>
    </row>
    <row r="159" spans="1:23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>E159/D159</f>
        <v>2.671118530884808E-3</v>
      </c>
      <c r="O159" s="13">
        <f>(J159/86400)+25569</f>
        <v>42396.911712962959</v>
      </c>
      <c r="P159" s="11">
        <f>YEAR(O159)</f>
        <v>2016</v>
      </c>
      <c r="Q159" s="12">
        <f>MONTH(O159)</f>
        <v>1</v>
      </c>
      <c r="R159" s="11" t="str">
        <f>IF(Q159=1,"Jan",IF(Q159=2,"Feb",IF(Q159=3,"Mar",IF(Q159=4,"Apr",IF(Q159=5,"May",IF(Q159=6,"Jun",IF(Q159=7,"Jul",IF(Q159=8,"Aug",IF(Q159=9,"Sep",IF(Q159=10,"Oct",IF(Q159=11,"Nov","Dec")))))))))))</f>
        <v>Jan</v>
      </c>
      <c r="S159" s="13">
        <f>(I159/86400)+25569</f>
        <v>42426.911712962959</v>
      </c>
      <c r="T159" t="s">
        <v>8267</v>
      </c>
      <c r="U159" s="6">
        <f>E159/L159</f>
        <v>4</v>
      </c>
      <c r="V159" s="7" t="str">
        <f>LEFT(T159,FIND("/",T159)-1)</f>
        <v>film &amp; video</v>
      </c>
      <c r="W159" s="7" t="str">
        <f>MID(T159,FIND("/",T159)+1,LEN(T159))</f>
        <v>science fiction</v>
      </c>
    </row>
    <row r="160" spans="1:23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>E160/D160</f>
        <v>0</v>
      </c>
      <c r="O160" s="13">
        <f>(J160/86400)+25569</f>
        <v>41904.07671296296</v>
      </c>
      <c r="P160" s="11">
        <f>YEAR(O160)</f>
        <v>2014</v>
      </c>
      <c r="Q160" s="12">
        <f>MONTH(O160)</f>
        <v>9</v>
      </c>
      <c r="R160" s="11" t="str">
        <f>IF(Q160=1,"Jan",IF(Q160=2,"Feb",IF(Q160=3,"Mar",IF(Q160=4,"Apr",IF(Q160=5,"May",IF(Q160=6,"Jun",IF(Q160=7,"Jul",IF(Q160=8,"Aug",IF(Q160=9,"Sep",IF(Q160=10,"Oct",IF(Q160=11,"Nov","Dec")))))))))))</f>
        <v>Sep</v>
      </c>
      <c r="S160" s="13">
        <f>(I160/86400)+25569</f>
        <v>41934.07671296296</v>
      </c>
      <c r="T160" t="s">
        <v>8267</v>
      </c>
      <c r="U160" s="6" t="e">
        <f>E160/L160</f>
        <v>#DIV/0!</v>
      </c>
      <c r="V160" s="7" t="str">
        <f>LEFT(T160,FIND("/",T160)-1)</f>
        <v>film &amp; video</v>
      </c>
      <c r="W160" s="7" t="str">
        <f>MID(T160,FIND("/",T160)+1,LEN(T160))</f>
        <v>science fiction</v>
      </c>
    </row>
    <row r="161" spans="1:23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>E161/D161</f>
        <v>2.0000000000000002E-5</v>
      </c>
      <c r="O161" s="13">
        <f>(J161/86400)+25569</f>
        <v>42514.434548611112</v>
      </c>
      <c r="P161" s="11">
        <f>YEAR(O161)</f>
        <v>2016</v>
      </c>
      <c r="Q161" s="12">
        <f>MONTH(O161)</f>
        <v>5</v>
      </c>
      <c r="R161" s="11" t="str">
        <f>IF(Q161=1,"Jan",IF(Q161=2,"Feb",IF(Q161=3,"Mar",IF(Q161=4,"Apr",IF(Q161=5,"May",IF(Q161=6,"Jun",IF(Q161=7,"Jul",IF(Q161=8,"Aug",IF(Q161=9,"Sep",IF(Q161=10,"Oct",IF(Q161=11,"Nov","Dec")))))))))))</f>
        <v>May</v>
      </c>
      <c r="S161" s="13">
        <f>(I161/86400)+25569</f>
        <v>42554.434548611112</v>
      </c>
      <c r="T161" t="s">
        <v>8267</v>
      </c>
      <c r="U161" s="6">
        <f>E161/L161</f>
        <v>10</v>
      </c>
      <c r="V161" s="7" t="str">
        <f>LEFT(T161,FIND("/",T161)-1)</f>
        <v>film &amp; video</v>
      </c>
      <c r="W161" s="7" t="str">
        <f>MID(T161,FIND("/",T161)+1,LEN(T161))</f>
        <v>science fiction</v>
      </c>
    </row>
    <row r="162" spans="1:23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>E162/D162</f>
        <v>0</v>
      </c>
      <c r="O162" s="13">
        <f>(J162/86400)+25569</f>
        <v>42171.913090277776</v>
      </c>
      <c r="P162" s="11">
        <f>YEAR(O162)</f>
        <v>2015</v>
      </c>
      <c r="Q162" s="12">
        <f>MONTH(O162)</f>
        <v>6</v>
      </c>
      <c r="R162" s="11" t="str">
        <f>IF(Q162=1,"Jan",IF(Q162=2,"Feb",IF(Q162=3,"Mar",IF(Q162=4,"Apr",IF(Q162=5,"May",IF(Q162=6,"Jun",IF(Q162=7,"Jul",IF(Q162=8,"Aug",IF(Q162=9,"Sep",IF(Q162=10,"Oct",IF(Q162=11,"Nov","Dec")))))))))))</f>
        <v>Jun</v>
      </c>
      <c r="S162" s="13">
        <f>(I162/86400)+25569</f>
        <v>42231.913090277776</v>
      </c>
      <c r="T162" t="s">
        <v>8268</v>
      </c>
      <c r="U162" s="6" t="e">
        <f>E162/L162</f>
        <v>#DIV/0!</v>
      </c>
      <c r="V162" s="7" t="str">
        <f>LEFT(T162,FIND("/",T162)-1)</f>
        <v>film &amp; video</v>
      </c>
      <c r="W162" s="7" t="str">
        <f>MID(T162,FIND("/",T162)+1,LEN(T162))</f>
        <v>drama</v>
      </c>
    </row>
    <row r="163" spans="1:23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>E163/D163</f>
        <v>1E-4</v>
      </c>
      <c r="O163" s="13">
        <f>(J163/86400)+25569</f>
        <v>41792.687442129631</v>
      </c>
      <c r="P163" s="11">
        <f>YEAR(O163)</f>
        <v>2014</v>
      </c>
      <c r="Q163" s="12">
        <f>MONTH(O163)</f>
        <v>6</v>
      </c>
      <c r="R163" s="11" t="str">
        <f>IF(Q163=1,"Jan",IF(Q163=2,"Feb",IF(Q163=3,"Mar",IF(Q163=4,"Apr",IF(Q163=5,"May",IF(Q163=6,"Jun",IF(Q163=7,"Jul",IF(Q163=8,"Aug",IF(Q163=9,"Sep",IF(Q163=10,"Oct",IF(Q163=11,"Nov","Dec")))))))))))</f>
        <v>Jun</v>
      </c>
      <c r="S163" s="13">
        <f>(I163/86400)+25569</f>
        <v>41822.687442129631</v>
      </c>
      <c r="T163" t="s">
        <v>8268</v>
      </c>
      <c r="U163" s="6">
        <f>E163/L163</f>
        <v>5</v>
      </c>
      <c r="V163" s="7" t="str">
        <f>LEFT(T163,FIND("/",T163)-1)</f>
        <v>film &amp; video</v>
      </c>
      <c r="W163" s="7" t="str">
        <f>MID(T163,FIND("/",T163)+1,LEN(T163))</f>
        <v>drama</v>
      </c>
    </row>
    <row r="164" spans="1:23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>E164/D164</f>
        <v>0.15535714285714286</v>
      </c>
      <c r="O164" s="13">
        <f>(J164/86400)+25569</f>
        <v>41835.126805555556</v>
      </c>
      <c r="P164" s="11">
        <f>YEAR(O164)</f>
        <v>2014</v>
      </c>
      <c r="Q164" s="12">
        <f>MONTH(O164)</f>
        <v>7</v>
      </c>
      <c r="R164" s="11" t="str">
        <f>IF(Q164=1,"Jan",IF(Q164=2,"Feb",IF(Q164=3,"Mar",IF(Q164=4,"Apr",IF(Q164=5,"May",IF(Q164=6,"Jun",IF(Q164=7,"Jul",IF(Q164=8,"Aug",IF(Q164=9,"Sep",IF(Q164=10,"Oct",IF(Q164=11,"Nov","Dec")))))))))))</f>
        <v>Jul</v>
      </c>
      <c r="S164" s="13">
        <f>(I164/86400)+25569</f>
        <v>41867.987500000003</v>
      </c>
      <c r="T164" t="s">
        <v>8268</v>
      </c>
      <c r="U164" s="6">
        <f>E164/L164</f>
        <v>43.5</v>
      </c>
      <c r="V164" s="7" t="str">
        <f>LEFT(T164,FIND("/",T164)-1)</f>
        <v>film &amp; video</v>
      </c>
      <c r="W164" s="7" t="str">
        <f>MID(T164,FIND("/",T164)+1,LEN(T164))</f>
        <v>drama</v>
      </c>
    </row>
    <row r="165" spans="1:23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>E165/D165</f>
        <v>0</v>
      </c>
      <c r="O165" s="13">
        <f>(J165/86400)+25569</f>
        <v>42243.961273148147</v>
      </c>
      <c r="P165" s="11">
        <f>YEAR(O165)</f>
        <v>2015</v>
      </c>
      <c r="Q165" s="12">
        <f>MONTH(O165)</f>
        <v>8</v>
      </c>
      <c r="R165" s="11" t="str">
        <f>IF(Q165=1,"Jan",IF(Q165=2,"Feb",IF(Q165=3,"Mar",IF(Q165=4,"Apr",IF(Q165=5,"May",IF(Q165=6,"Jun",IF(Q165=7,"Jul",IF(Q165=8,"Aug",IF(Q165=9,"Sep",IF(Q165=10,"Oct",IF(Q165=11,"Nov","Dec")))))))))))</f>
        <v>Aug</v>
      </c>
      <c r="S165" s="13">
        <f>(I165/86400)+25569</f>
        <v>42278</v>
      </c>
      <c r="T165" t="s">
        <v>8268</v>
      </c>
      <c r="U165" s="6" t="e">
        <f>E165/L165</f>
        <v>#DIV/0!</v>
      </c>
      <c r="V165" s="7" t="str">
        <f>LEFT(T165,FIND("/",T165)-1)</f>
        <v>film &amp; video</v>
      </c>
      <c r="W165" s="7" t="str">
        <f>MID(T165,FIND("/",T165)+1,LEN(T165))</f>
        <v>drama</v>
      </c>
    </row>
    <row r="166" spans="1:23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>E166/D166</f>
        <v>5.3333333333333332E-3</v>
      </c>
      <c r="O166" s="13">
        <f>(J166/86400)+25569</f>
        <v>41841.762743055559</v>
      </c>
      <c r="P166" s="11">
        <f>YEAR(O166)</f>
        <v>2014</v>
      </c>
      <c r="Q166" s="12">
        <f>MONTH(O166)</f>
        <v>7</v>
      </c>
      <c r="R166" s="11" t="str">
        <f>IF(Q166=1,"Jan",IF(Q166=2,"Feb",IF(Q166=3,"Mar",IF(Q166=4,"Apr",IF(Q166=5,"May",IF(Q166=6,"Jun",IF(Q166=7,"Jul",IF(Q166=8,"Aug",IF(Q166=9,"Sep",IF(Q166=10,"Oct",IF(Q166=11,"Nov","Dec")))))))))))</f>
        <v>Jul</v>
      </c>
      <c r="S166" s="13">
        <f>(I166/86400)+25569</f>
        <v>41901.762743055559</v>
      </c>
      <c r="T166" t="s">
        <v>8268</v>
      </c>
      <c r="U166" s="6">
        <f>E166/L166</f>
        <v>91.428571428571431</v>
      </c>
      <c r="V166" s="7" t="str">
        <f>LEFT(T166,FIND("/",T166)-1)</f>
        <v>film &amp; video</v>
      </c>
      <c r="W166" s="7" t="str">
        <f>MID(T166,FIND("/",T166)+1,LEN(T166))</f>
        <v>drama</v>
      </c>
    </row>
    <row r="167" spans="1:23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>E167/D167</f>
        <v>0</v>
      </c>
      <c r="O167" s="13">
        <f>(J167/86400)+25569</f>
        <v>42351.658842592587</v>
      </c>
      <c r="P167" s="11">
        <f>YEAR(O167)</f>
        <v>2015</v>
      </c>
      <c r="Q167" s="12">
        <f>MONTH(O167)</f>
        <v>12</v>
      </c>
      <c r="R167" s="11" t="str">
        <f>IF(Q167=1,"Jan",IF(Q167=2,"Feb",IF(Q167=3,"Mar",IF(Q167=4,"Apr",IF(Q167=5,"May",IF(Q167=6,"Jun",IF(Q167=7,"Jul",IF(Q167=8,"Aug",IF(Q167=9,"Sep",IF(Q167=10,"Oct",IF(Q167=11,"Nov","Dec")))))))))))</f>
        <v>Dec</v>
      </c>
      <c r="S167" s="13">
        <f>(I167/86400)+25569</f>
        <v>42381.658842592587</v>
      </c>
      <c r="T167" t="s">
        <v>8268</v>
      </c>
      <c r="U167" s="6" t="e">
        <f>E167/L167</f>
        <v>#DIV/0!</v>
      </c>
      <c r="V167" s="7" t="str">
        <f>LEFT(T167,FIND("/",T167)-1)</f>
        <v>film &amp; video</v>
      </c>
      <c r="W167" s="7" t="str">
        <f>MID(T167,FIND("/",T167)+1,LEN(T167))</f>
        <v>drama</v>
      </c>
    </row>
    <row r="168" spans="1:23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>E168/D168</f>
        <v>0.6</v>
      </c>
      <c r="O168" s="13">
        <f>(J168/86400)+25569</f>
        <v>42721.075949074075</v>
      </c>
      <c r="P168" s="11">
        <f>YEAR(O168)</f>
        <v>2016</v>
      </c>
      <c r="Q168" s="12">
        <f>MONTH(O168)</f>
        <v>12</v>
      </c>
      <c r="R168" s="11" t="str">
        <f>IF(Q168=1,"Jan",IF(Q168=2,"Feb",IF(Q168=3,"Mar",IF(Q168=4,"Apr",IF(Q168=5,"May",IF(Q168=6,"Jun",IF(Q168=7,"Jul",IF(Q168=8,"Aug",IF(Q168=9,"Sep",IF(Q168=10,"Oct",IF(Q168=11,"Nov","Dec")))))))))))</f>
        <v>Dec</v>
      </c>
      <c r="S168" s="13">
        <f>(I168/86400)+25569</f>
        <v>42751.075949074075</v>
      </c>
      <c r="T168" t="s">
        <v>8268</v>
      </c>
      <c r="U168" s="6">
        <f>E168/L168</f>
        <v>3000</v>
      </c>
      <c r="V168" s="7" t="str">
        <f>LEFT(T168,FIND("/",T168)-1)</f>
        <v>film &amp; video</v>
      </c>
      <c r="W168" s="7" t="str">
        <f>MID(T168,FIND("/",T168)+1,LEN(T168))</f>
        <v>drama</v>
      </c>
    </row>
    <row r="169" spans="1:23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>E169/D169</f>
        <v>1E-4</v>
      </c>
      <c r="O169" s="13">
        <f>(J169/86400)+25569</f>
        <v>42160.927488425921</v>
      </c>
      <c r="P169" s="11">
        <f>YEAR(O169)</f>
        <v>2015</v>
      </c>
      <c r="Q169" s="12">
        <f>MONTH(O169)</f>
        <v>6</v>
      </c>
      <c r="R169" s="11" t="str">
        <f>IF(Q169=1,"Jan",IF(Q169=2,"Feb",IF(Q169=3,"Mar",IF(Q169=4,"Apr",IF(Q169=5,"May",IF(Q169=6,"Jun",IF(Q169=7,"Jul",IF(Q169=8,"Aug",IF(Q169=9,"Sep",IF(Q169=10,"Oct",IF(Q169=11,"Nov","Dec")))))))))))</f>
        <v>Jun</v>
      </c>
      <c r="S169" s="13">
        <f>(I169/86400)+25569</f>
        <v>42220.927488425921</v>
      </c>
      <c r="T169" t="s">
        <v>8268</v>
      </c>
      <c r="U169" s="6">
        <f>E169/L169</f>
        <v>5.5</v>
      </c>
      <c r="V169" s="7" t="str">
        <f>LEFT(T169,FIND("/",T169)-1)</f>
        <v>film &amp; video</v>
      </c>
      <c r="W169" s="7" t="str">
        <f>MID(T169,FIND("/",T169)+1,LEN(T169))</f>
        <v>drama</v>
      </c>
    </row>
    <row r="170" spans="1:23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>E170/D170</f>
        <v>4.0625000000000001E-2</v>
      </c>
      <c r="O170" s="13">
        <f>(J170/86400)+25569</f>
        <v>42052.83530092593</v>
      </c>
      <c r="P170" s="11">
        <f>YEAR(O170)</f>
        <v>2015</v>
      </c>
      <c r="Q170" s="12">
        <f>MONTH(O170)</f>
        <v>2</v>
      </c>
      <c r="R170" s="11" t="str">
        <f>IF(Q170=1,"Jan",IF(Q170=2,"Feb",IF(Q170=3,"Mar",IF(Q170=4,"Apr",IF(Q170=5,"May",IF(Q170=6,"Jun",IF(Q170=7,"Jul",IF(Q170=8,"Aug",IF(Q170=9,"Sep",IF(Q170=10,"Oct",IF(Q170=11,"Nov","Dec")))))))))))</f>
        <v>Feb</v>
      </c>
      <c r="S170" s="13">
        <f>(I170/86400)+25569</f>
        <v>42082.793634259258</v>
      </c>
      <c r="T170" t="s">
        <v>8268</v>
      </c>
      <c r="U170" s="6">
        <f>E170/L170</f>
        <v>108.33333333333333</v>
      </c>
      <c r="V170" s="7" t="str">
        <f>LEFT(T170,FIND("/",T170)-1)</f>
        <v>film &amp; video</v>
      </c>
      <c r="W170" s="7" t="str">
        <f>MID(T170,FIND("/",T170)+1,LEN(T170))</f>
        <v>drama</v>
      </c>
    </row>
    <row r="171" spans="1:23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>E171/D171</f>
        <v>0.224</v>
      </c>
      <c r="O171" s="13">
        <f>(J171/86400)+25569</f>
        <v>41900.505312499998</v>
      </c>
      <c r="P171" s="11">
        <f>YEAR(O171)</f>
        <v>2014</v>
      </c>
      <c r="Q171" s="12">
        <f>MONTH(O171)</f>
        <v>9</v>
      </c>
      <c r="R171" s="11" t="str">
        <f>IF(Q171=1,"Jan",IF(Q171=2,"Feb",IF(Q171=3,"Mar",IF(Q171=4,"Apr",IF(Q171=5,"May",IF(Q171=6,"Jun",IF(Q171=7,"Jul",IF(Q171=8,"Aug",IF(Q171=9,"Sep",IF(Q171=10,"Oct",IF(Q171=11,"Nov","Dec")))))))))))</f>
        <v>Sep</v>
      </c>
      <c r="S171" s="13">
        <f>(I171/86400)+25569</f>
        <v>41930.505312499998</v>
      </c>
      <c r="T171" t="s">
        <v>8268</v>
      </c>
      <c r="U171" s="6">
        <f>E171/L171</f>
        <v>56</v>
      </c>
      <c r="V171" s="7" t="str">
        <f>LEFT(T171,FIND("/",T171)-1)</f>
        <v>film &amp; video</v>
      </c>
      <c r="W171" s="7" t="str">
        <f>MID(T171,FIND("/",T171)+1,LEN(T171))</f>
        <v>drama</v>
      </c>
    </row>
    <row r="172" spans="1:23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>E172/D172</f>
        <v>3.2500000000000001E-2</v>
      </c>
      <c r="O172" s="13">
        <f>(J172/86400)+25569</f>
        <v>42216.977812500001</v>
      </c>
      <c r="P172" s="11">
        <f>YEAR(O172)</f>
        <v>2015</v>
      </c>
      <c r="Q172" s="12">
        <f>MONTH(O172)</f>
        <v>7</v>
      </c>
      <c r="R172" s="11" t="str">
        <f>IF(Q172=1,"Jan",IF(Q172=2,"Feb",IF(Q172=3,"Mar",IF(Q172=4,"Apr",IF(Q172=5,"May",IF(Q172=6,"Jun",IF(Q172=7,"Jul",IF(Q172=8,"Aug",IF(Q172=9,"Sep",IF(Q172=10,"Oct",IF(Q172=11,"Nov","Dec")))))))))))</f>
        <v>Jul</v>
      </c>
      <c r="S172" s="13">
        <f>(I172/86400)+25569</f>
        <v>42246.227777777778</v>
      </c>
      <c r="T172" t="s">
        <v>8268</v>
      </c>
      <c r="U172" s="6">
        <f>E172/L172</f>
        <v>32.5</v>
      </c>
      <c r="V172" s="7" t="str">
        <f>LEFT(T172,FIND("/",T172)-1)</f>
        <v>film &amp; video</v>
      </c>
      <c r="W172" s="7" t="str">
        <f>MID(T172,FIND("/",T172)+1,LEN(T172))</f>
        <v>drama</v>
      </c>
    </row>
    <row r="173" spans="1:23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>E173/D173</f>
        <v>2.0000000000000002E-5</v>
      </c>
      <c r="O173" s="13">
        <f>(J173/86400)+25569</f>
        <v>42534.180717592593</v>
      </c>
      <c r="P173" s="11">
        <f>YEAR(O173)</f>
        <v>2016</v>
      </c>
      <c r="Q173" s="12">
        <f>MONTH(O173)</f>
        <v>6</v>
      </c>
      <c r="R173" s="11" t="str">
        <f>IF(Q173=1,"Jan",IF(Q173=2,"Feb",IF(Q173=3,"Mar",IF(Q173=4,"Apr",IF(Q173=5,"May",IF(Q173=6,"Jun",IF(Q173=7,"Jul",IF(Q173=8,"Aug",IF(Q173=9,"Sep",IF(Q173=10,"Oct",IF(Q173=11,"Nov","Dec")))))))))))</f>
        <v>Jun</v>
      </c>
      <c r="S173" s="13">
        <f>(I173/86400)+25569</f>
        <v>42594.180717592593</v>
      </c>
      <c r="T173" t="s">
        <v>8268</v>
      </c>
      <c r="U173" s="6">
        <f>E173/L173</f>
        <v>1</v>
      </c>
      <c r="V173" s="7" t="str">
        <f>LEFT(T173,FIND("/",T173)-1)</f>
        <v>film &amp; video</v>
      </c>
      <c r="W173" s="7" t="str">
        <f>MID(T173,FIND("/",T173)+1,LEN(T173))</f>
        <v>drama</v>
      </c>
    </row>
    <row r="174" spans="1:23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>E174/D174</f>
        <v>0</v>
      </c>
      <c r="O174" s="13">
        <f>(J174/86400)+25569</f>
        <v>42047.394942129627</v>
      </c>
      <c r="P174" s="11">
        <f>YEAR(O174)</f>
        <v>2015</v>
      </c>
      <c r="Q174" s="12">
        <f>MONTH(O174)</f>
        <v>2</v>
      </c>
      <c r="R174" s="11" t="str">
        <f>IF(Q174=1,"Jan",IF(Q174=2,"Feb",IF(Q174=3,"Mar",IF(Q174=4,"Apr",IF(Q174=5,"May",IF(Q174=6,"Jun",IF(Q174=7,"Jul",IF(Q174=8,"Aug",IF(Q174=9,"Sep",IF(Q174=10,"Oct",IF(Q174=11,"Nov","Dec")))))))))))</f>
        <v>Feb</v>
      </c>
      <c r="S174" s="13">
        <f>(I174/86400)+25569</f>
        <v>42082.353275462963</v>
      </c>
      <c r="T174" t="s">
        <v>8268</v>
      </c>
      <c r="U174" s="6" t="e">
        <f>E174/L174</f>
        <v>#DIV/0!</v>
      </c>
      <c r="V174" s="7" t="str">
        <f>LEFT(T174,FIND("/",T174)-1)</f>
        <v>film &amp; video</v>
      </c>
      <c r="W174" s="7" t="str">
        <f>MID(T174,FIND("/",T174)+1,LEN(T174))</f>
        <v>drama</v>
      </c>
    </row>
    <row r="175" spans="1:23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>E175/D175</f>
        <v>0</v>
      </c>
      <c r="O175" s="13">
        <f>(J175/86400)+25569</f>
        <v>42033.573009259257</v>
      </c>
      <c r="P175" s="11">
        <f>YEAR(O175)</f>
        <v>2015</v>
      </c>
      <c r="Q175" s="12">
        <f>MONTH(O175)</f>
        <v>1</v>
      </c>
      <c r="R175" s="11" t="str">
        <f>IF(Q175=1,"Jan",IF(Q175=2,"Feb",IF(Q175=3,"Mar",IF(Q175=4,"Apr",IF(Q175=5,"May",IF(Q175=6,"Jun",IF(Q175=7,"Jul",IF(Q175=8,"Aug",IF(Q175=9,"Sep",IF(Q175=10,"Oct",IF(Q175=11,"Nov","Dec")))))))))))</f>
        <v>Jan</v>
      </c>
      <c r="S175" s="13">
        <f>(I175/86400)+25569</f>
        <v>42063.573009259257</v>
      </c>
      <c r="T175" t="s">
        <v>8268</v>
      </c>
      <c r="U175" s="6" t="e">
        <f>E175/L175</f>
        <v>#DIV/0!</v>
      </c>
      <c r="V175" s="7" t="str">
        <f>LEFT(T175,FIND("/",T175)-1)</f>
        <v>film &amp; video</v>
      </c>
      <c r="W175" s="7" t="str">
        <f>MID(T175,FIND("/",T175)+1,LEN(T175))</f>
        <v>drama</v>
      </c>
    </row>
    <row r="176" spans="1:23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>E176/D176</f>
        <v>0</v>
      </c>
      <c r="O176" s="13">
        <f>(J176/86400)+25569</f>
        <v>42072.758981481486</v>
      </c>
      <c r="P176" s="11">
        <f>YEAR(O176)</f>
        <v>2015</v>
      </c>
      <c r="Q176" s="12">
        <f>MONTH(O176)</f>
        <v>3</v>
      </c>
      <c r="R176" s="11" t="str">
        <f>IF(Q176=1,"Jan",IF(Q176=2,"Feb",IF(Q176=3,"Mar",IF(Q176=4,"Apr",IF(Q176=5,"May",IF(Q176=6,"Jun",IF(Q176=7,"Jul",IF(Q176=8,"Aug",IF(Q176=9,"Sep",IF(Q176=10,"Oct",IF(Q176=11,"Nov","Dec")))))))))))</f>
        <v>Mar</v>
      </c>
      <c r="S176" s="13">
        <f>(I176/86400)+25569</f>
        <v>42132.758981481486</v>
      </c>
      <c r="T176" t="s">
        <v>8268</v>
      </c>
      <c r="U176" s="6" t="e">
        <f>E176/L176</f>
        <v>#DIV/0!</v>
      </c>
      <c r="V176" s="7" t="str">
        <f>LEFT(T176,FIND("/",T176)-1)</f>
        <v>film &amp; video</v>
      </c>
      <c r="W176" s="7" t="str">
        <f>MID(T176,FIND("/",T176)+1,LEN(T176))</f>
        <v>drama</v>
      </c>
    </row>
    <row r="177" spans="1:23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>E177/D177</f>
        <v>6.4850000000000005E-2</v>
      </c>
      <c r="O177" s="13">
        <f>(J177/86400)+25569</f>
        <v>41855.777905092589</v>
      </c>
      <c r="P177" s="11">
        <f>YEAR(O177)</f>
        <v>2014</v>
      </c>
      <c r="Q177" s="12">
        <f>MONTH(O177)</f>
        <v>8</v>
      </c>
      <c r="R177" s="11" t="str">
        <f>IF(Q177=1,"Jan",IF(Q177=2,"Feb",IF(Q177=3,"Mar",IF(Q177=4,"Apr",IF(Q177=5,"May",IF(Q177=6,"Jun",IF(Q177=7,"Jul",IF(Q177=8,"Aug",IF(Q177=9,"Sep",IF(Q177=10,"Oct",IF(Q177=11,"Nov","Dec")))))))))))</f>
        <v>Aug</v>
      </c>
      <c r="S177" s="13">
        <f>(I177/86400)+25569</f>
        <v>41880.777905092589</v>
      </c>
      <c r="T177" t="s">
        <v>8268</v>
      </c>
      <c r="U177" s="6">
        <f>E177/L177</f>
        <v>49.884615384615387</v>
      </c>
      <c r="V177" s="7" t="str">
        <f>LEFT(T177,FIND("/",T177)-1)</f>
        <v>film &amp; video</v>
      </c>
      <c r="W177" s="7" t="str">
        <f>MID(T177,FIND("/",T177)+1,LEN(T177))</f>
        <v>drama</v>
      </c>
    </row>
    <row r="178" spans="1:23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>E178/D178</f>
        <v>0</v>
      </c>
      <c r="O178" s="13">
        <f>(J178/86400)+25569</f>
        <v>42191.824062500003</v>
      </c>
      <c r="P178" s="11">
        <f>YEAR(O178)</f>
        <v>2015</v>
      </c>
      <c r="Q178" s="12">
        <f>MONTH(O178)</f>
        <v>7</v>
      </c>
      <c r="R178" s="11" t="str">
        <f>IF(Q178=1,"Jan",IF(Q178=2,"Feb",IF(Q178=3,"Mar",IF(Q178=4,"Apr",IF(Q178=5,"May",IF(Q178=6,"Jun",IF(Q178=7,"Jul",IF(Q178=8,"Aug",IF(Q178=9,"Sep",IF(Q178=10,"Oct",IF(Q178=11,"Nov","Dec")))))))))))</f>
        <v>Jul</v>
      </c>
      <c r="S178" s="13">
        <f>(I178/86400)+25569</f>
        <v>42221.824062500003</v>
      </c>
      <c r="T178" t="s">
        <v>8268</v>
      </c>
      <c r="U178" s="6" t="e">
        <f>E178/L178</f>
        <v>#DIV/0!</v>
      </c>
      <c r="V178" s="7" t="str">
        <f>LEFT(T178,FIND("/",T178)-1)</f>
        <v>film &amp; video</v>
      </c>
      <c r="W178" s="7" t="str">
        <f>MID(T178,FIND("/",T178)+1,LEN(T178))</f>
        <v>drama</v>
      </c>
    </row>
    <row r="179" spans="1:23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>E179/D179</f>
        <v>0.4</v>
      </c>
      <c r="O179" s="13">
        <f>(J179/86400)+25569</f>
        <v>42070.047754629632</v>
      </c>
      <c r="P179" s="11">
        <f>YEAR(O179)</f>
        <v>2015</v>
      </c>
      <c r="Q179" s="12">
        <f>MONTH(O179)</f>
        <v>3</v>
      </c>
      <c r="R179" s="11" t="str">
        <f>IF(Q179=1,"Jan",IF(Q179=2,"Feb",IF(Q179=3,"Mar",IF(Q179=4,"Apr",IF(Q179=5,"May",IF(Q179=6,"Jun",IF(Q179=7,"Jul",IF(Q179=8,"Aug",IF(Q179=9,"Sep",IF(Q179=10,"Oct",IF(Q179=11,"Nov","Dec")))))))))))</f>
        <v>Mar</v>
      </c>
      <c r="S179" s="13">
        <f>(I179/86400)+25569</f>
        <v>42087.00608796296</v>
      </c>
      <c r="T179" t="s">
        <v>8268</v>
      </c>
      <c r="U179" s="6">
        <f>E179/L179</f>
        <v>25.714285714285715</v>
      </c>
      <c r="V179" s="7" t="str">
        <f>LEFT(T179,FIND("/",T179)-1)</f>
        <v>film &amp; video</v>
      </c>
      <c r="W179" s="7" t="str">
        <f>MID(T179,FIND("/",T179)+1,LEN(T179))</f>
        <v>drama</v>
      </c>
    </row>
    <row r="180" spans="1:23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>E180/D180</f>
        <v>0</v>
      </c>
      <c r="O180" s="13">
        <f>(J180/86400)+25569</f>
        <v>42304.955381944441</v>
      </c>
      <c r="P180" s="11">
        <f>YEAR(O180)</f>
        <v>2015</v>
      </c>
      <c r="Q180" s="12">
        <f>MONTH(O180)</f>
        <v>10</v>
      </c>
      <c r="R180" s="11" t="str">
        <f>IF(Q180=1,"Jan",IF(Q180=2,"Feb",IF(Q180=3,"Mar",IF(Q180=4,"Apr",IF(Q180=5,"May",IF(Q180=6,"Jun",IF(Q180=7,"Jul",IF(Q180=8,"Aug",IF(Q180=9,"Sep",IF(Q180=10,"Oct",IF(Q180=11,"Nov","Dec")))))))))))</f>
        <v>Oct</v>
      </c>
      <c r="S180" s="13">
        <f>(I180/86400)+25569</f>
        <v>42334.997048611112</v>
      </c>
      <c r="T180" t="s">
        <v>8268</v>
      </c>
      <c r="U180" s="6" t="e">
        <f>E180/L180</f>
        <v>#DIV/0!</v>
      </c>
      <c r="V180" s="7" t="str">
        <f>LEFT(T180,FIND("/",T180)-1)</f>
        <v>film &amp; video</v>
      </c>
      <c r="W180" s="7" t="str">
        <f>MID(T180,FIND("/",T180)+1,LEN(T180))</f>
        <v>drama</v>
      </c>
    </row>
    <row r="181" spans="1:23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>E181/D181</f>
        <v>0.2</v>
      </c>
      <c r="O181" s="13">
        <f>(J181/86400)+25569</f>
        <v>42403.080497685187</v>
      </c>
      <c r="P181" s="11">
        <f>YEAR(O181)</f>
        <v>2016</v>
      </c>
      <c r="Q181" s="12">
        <f>MONTH(O181)</f>
        <v>2</v>
      </c>
      <c r="R181" s="11" t="str">
        <f>IF(Q181=1,"Jan",IF(Q181=2,"Feb",IF(Q181=3,"Mar",IF(Q181=4,"Apr",IF(Q181=5,"May",IF(Q181=6,"Jun",IF(Q181=7,"Jul",IF(Q181=8,"Aug",IF(Q181=9,"Sep",IF(Q181=10,"Oct",IF(Q181=11,"Nov","Dec")))))))))))</f>
        <v>Feb</v>
      </c>
      <c r="S181" s="13">
        <f>(I181/86400)+25569</f>
        <v>42433.080497685187</v>
      </c>
      <c r="T181" t="s">
        <v>8268</v>
      </c>
      <c r="U181" s="6">
        <f>E181/L181</f>
        <v>100</v>
      </c>
      <c r="V181" s="7" t="str">
        <f>LEFT(T181,FIND("/",T181)-1)</f>
        <v>film &amp; video</v>
      </c>
      <c r="W181" s="7" t="str">
        <f>MID(T181,FIND("/",T181)+1,LEN(T181))</f>
        <v>drama</v>
      </c>
    </row>
    <row r="182" spans="1:23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>E182/D182</f>
        <v>0.33416666666666667</v>
      </c>
      <c r="O182" s="13">
        <f>(J182/86400)+25569</f>
        <v>42067.991238425922</v>
      </c>
      <c r="P182" s="11">
        <f>YEAR(O182)</f>
        <v>2015</v>
      </c>
      <c r="Q182" s="12">
        <f>MONTH(O182)</f>
        <v>3</v>
      </c>
      <c r="R182" s="11" t="str">
        <f>IF(Q182=1,"Jan",IF(Q182=2,"Feb",IF(Q182=3,"Mar",IF(Q182=4,"Apr",IF(Q182=5,"May",IF(Q182=6,"Jun",IF(Q182=7,"Jul",IF(Q182=8,"Aug",IF(Q182=9,"Sep",IF(Q182=10,"Oct",IF(Q182=11,"Nov","Dec")))))))))))</f>
        <v>Mar</v>
      </c>
      <c r="S182" s="13">
        <f>(I182/86400)+25569</f>
        <v>42107.791666666672</v>
      </c>
      <c r="T182" t="s">
        <v>8268</v>
      </c>
      <c r="U182" s="6">
        <f>E182/L182</f>
        <v>30.846153846153847</v>
      </c>
      <c r="V182" s="7" t="str">
        <f>LEFT(T182,FIND("/",T182)-1)</f>
        <v>film &amp; video</v>
      </c>
      <c r="W182" s="7" t="str">
        <f>MID(T182,FIND("/",T182)+1,LEN(T182))</f>
        <v>drama</v>
      </c>
    </row>
    <row r="183" spans="1:23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>E183/D183</f>
        <v>0.21092608822670172</v>
      </c>
      <c r="O183" s="13">
        <f>(J183/86400)+25569</f>
        <v>42147.741840277777</v>
      </c>
      <c r="P183" s="11">
        <f>YEAR(O183)</f>
        <v>2015</v>
      </c>
      <c r="Q183" s="12">
        <f>MONTH(O183)</f>
        <v>5</v>
      </c>
      <c r="R183" s="11" t="str">
        <f>IF(Q183=1,"Jan",IF(Q183=2,"Feb",IF(Q183=3,"Mar",IF(Q183=4,"Apr",IF(Q183=5,"May",IF(Q183=6,"Jun",IF(Q183=7,"Jul",IF(Q183=8,"Aug",IF(Q183=9,"Sep",IF(Q183=10,"Oct",IF(Q183=11,"Nov","Dec")))))))))))</f>
        <v>May</v>
      </c>
      <c r="S183" s="13">
        <f>(I183/86400)+25569</f>
        <v>42177.741840277777</v>
      </c>
      <c r="T183" t="s">
        <v>8268</v>
      </c>
      <c r="U183" s="6">
        <f>E183/L183</f>
        <v>180.5</v>
      </c>
      <c r="V183" s="7" t="str">
        <f>LEFT(T183,FIND("/",T183)-1)</f>
        <v>film &amp; video</v>
      </c>
      <c r="W183" s="7" t="str">
        <f>MID(T183,FIND("/",T183)+1,LEN(T183))</f>
        <v>drama</v>
      </c>
    </row>
    <row r="184" spans="1:23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>E184/D184</f>
        <v>0</v>
      </c>
      <c r="O184" s="13">
        <f>(J184/86400)+25569</f>
        <v>42712.011944444443</v>
      </c>
      <c r="P184" s="11">
        <f>YEAR(O184)</f>
        <v>2016</v>
      </c>
      <c r="Q184" s="12">
        <f>MONTH(O184)</f>
        <v>12</v>
      </c>
      <c r="R184" s="11" t="str">
        <f>IF(Q184=1,"Jan",IF(Q184=2,"Feb",IF(Q184=3,"Mar",IF(Q184=4,"Apr",IF(Q184=5,"May",IF(Q184=6,"Jun",IF(Q184=7,"Jul",IF(Q184=8,"Aug",IF(Q184=9,"Sep",IF(Q184=10,"Oct",IF(Q184=11,"Nov","Dec")))))))))))</f>
        <v>Dec</v>
      </c>
      <c r="S184" s="13">
        <f>(I184/86400)+25569</f>
        <v>42742.011944444443</v>
      </c>
      <c r="T184" t="s">
        <v>8268</v>
      </c>
      <c r="U184" s="6" t="e">
        <f>E184/L184</f>
        <v>#DIV/0!</v>
      </c>
      <c r="V184" s="7" t="str">
        <f>LEFT(T184,FIND("/",T184)-1)</f>
        <v>film &amp; video</v>
      </c>
      <c r="W184" s="7" t="str">
        <f>MID(T184,FIND("/",T184)+1,LEN(T184))</f>
        <v>drama</v>
      </c>
    </row>
    <row r="185" spans="1:23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>E185/D185</f>
        <v>0.35855999999999999</v>
      </c>
      <c r="O185" s="13">
        <f>(J185/86400)+25569</f>
        <v>41939.810300925928</v>
      </c>
      <c r="P185" s="11">
        <f>YEAR(O185)</f>
        <v>2014</v>
      </c>
      <c r="Q185" s="12">
        <f>MONTH(O185)</f>
        <v>10</v>
      </c>
      <c r="R185" s="11" t="str">
        <f>IF(Q185=1,"Jan",IF(Q185=2,"Feb",IF(Q185=3,"Mar",IF(Q185=4,"Apr",IF(Q185=5,"May",IF(Q185=6,"Jun",IF(Q185=7,"Jul",IF(Q185=8,"Aug",IF(Q185=9,"Sep",IF(Q185=10,"Oct",IF(Q185=11,"Nov","Dec")))))))))))</f>
        <v>Oct</v>
      </c>
      <c r="S185" s="13">
        <f>(I185/86400)+25569</f>
        <v>41969.851967592593</v>
      </c>
      <c r="T185" t="s">
        <v>8268</v>
      </c>
      <c r="U185" s="6">
        <f>E185/L185</f>
        <v>373.5</v>
      </c>
      <c r="V185" s="7" t="str">
        <f>LEFT(T185,FIND("/",T185)-1)</f>
        <v>film &amp; video</v>
      </c>
      <c r="W185" s="7" t="str">
        <f>MID(T185,FIND("/",T185)+1,LEN(T185))</f>
        <v>drama</v>
      </c>
    </row>
    <row r="186" spans="1:23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>E186/D186</f>
        <v>3.4000000000000002E-2</v>
      </c>
      <c r="O186" s="13">
        <f>(J186/86400)+25569</f>
        <v>41825.791226851856</v>
      </c>
      <c r="P186" s="11">
        <f>YEAR(O186)</f>
        <v>2014</v>
      </c>
      <c r="Q186" s="12">
        <f>MONTH(O186)</f>
        <v>7</v>
      </c>
      <c r="R186" s="11" t="str">
        <f>IF(Q186=1,"Jan",IF(Q186=2,"Feb",IF(Q186=3,"Mar",IF(Q186=4,"Apr",IF(Q186=5,"May",IF(Q186=6,"Jun",IF(Q186=7,"Jul",IF(Q186=8,"Aug",IF(Q186=9,"Sep",IF(Q186=10,"Oct",IF(Q186=11,"Nov","Dec")))))))))))</f>
        <v>Jul</v>
      </c>
      <c r="S186" s="13">
        <f>(I186/86400)+25569</f>
        <v>41883.165972222225</v>
      </c>
      <c r="T186" t="s">
        <v>8268</v>
      </c>
      <c r="U186" s="6">
        <f>E186/L186</f>
        <v>25.5</v>
      </c>
      <c r="V186" s="7" t="str">
        <f>LEFT(T186,FIND("/",T186)-1)</f>
        <v>film &amp; video</v>
      </c>
      <c r="W186" s="7" t="str">
        <f>MID(T186,FIND("/",T186)+1,LEN(T186))</f>
        <v>drama</v>
      </c>
    </row>
    <row r="187" spans="1:23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>E187/D187</f>
        <v>5.5E-2</v>
      </c>
      <c r="O187" s="13">
        <f>(J187/86400)+25569</f>
        <v>42570.91133101852</v>
      </c>
      <c r="P187" s="11">
        <f>YEAR(O187)</f>
        <v>2016</v>
      </c>
      <c r="Q187" s="12">
        <f>MONTH(O187)</f>
        <v>7</v>
      </c>
      <c r="R187" s="11" t="str">
        <f>IF(Q187=1,"Jan",IF(Q187=2,"Feb",IF(Q187=3,"Mar",IF(Q187=4,"Apr",IF(Q187=5,"May",IF(Q187=6,"Jun",IF(Q187=7,"Jul",IF(Q187=8,"Aug",IF(Q187=9,"Sep",IF(Q187=10,"Oct",IF(Q187=11,"Nov","Dec")))))))))))</f>
        <v>Jul</v>
      </c>
      <c r="S187" s="13">
        <f>(I187/86400)+25569</f>
        <v>42600.91133101852</v>
      </c>
      <c r="T187" t="s">
        <v>8268</v>
      </c>
      <c r="U187" s="6">
        <f>E187/L187</f>
        <v>220</v>
      </c>
      <c r="V187" s="7" t="str">
        <f>LEFT(T187,FIND("/",T187)-1)</f>
        <v>film &amp; video</v>
      </c>
      <c r="W187" s="7" t="str">
        <f>MID(T187,FIND("/",T187)+1,LEN(T187))</f>
        <v>drama</v>
      </c>
    </row>
    <row r="188" spans="1:23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>E188/D188</f>
        <v>0</v>
      </c>
      <c r="O188" s="13">
        <f>(J188/86400)+25569</f>
        <v>42767.812893518523</v>
      </c>
      <c r="P188" s="11">
        <f>YEAR(O188)</f>
        <v>2017</v>
      </c>
      <c r="Q188" s="12">
        <f>MONTH(O188)</f>
        <v>2</v>
      </c>
      <c r="R188" s="11" t="str">
        <f>IF(Q188=1,"Jan",IF(Q188=2,"Feb",IF(Q188=3,"Mar",IF(Q188=4,"Apr",IF(Q188=5,"May",IF(Q188=6,"Jun",IF(Q188=7,"Jul",IF(Q188=8,"Aug",IF(Q188=9,"Sep",IF(Q188=10,"Oct",IF(Q188=11,"Nov","Dec")))))))))))</f>
        <v>Feb</v>
      </c>
      <c r="S188" s="13">
        <f>(I188/86400)+25569</f>
        <v>42797.833333333328</v>
      </c>
      <c r="T188" t="s">
        <v>8268</v>
      </c>
      <c r="U188" s="6" t="e">
        <f>E188/L188</f>
        <v>#DIV/0!</v>
      </c>
      <c r="V188" s="7" t="str">
        <f>LEFT(T188,FIND("/",T188)-1)</f>
        <v>film &amp; video</v>
      </c>
      <c r="W188" s="7" t="str">
        <f>MID(T188,FIND("/",T188)+1,LEN(T188))</f>
        <v>drama</v>
      </c>
    </row>
    <row r="189" spans="1:23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>E189/D189</f>
        <v>0.16</v>
      </c>
      <c r="O189" s="13">
        <f>(J189/86400)+25569</f>
        <v>42182.234456018516</v>
      </c>
      <c r="P189" s="11">
        <f>YEAR(O189)</f>
        <v>2015</v>
      </c>
      <c r="Q189" s="12">
        <f>MONTH(O189)</f>
        <v>6</v>
      </c>
      <c r="R189" s="11" t="str">
        <f>IF(Q189=1,"Jan",IF(Q189=2,"Feb",IF(Q189=3,"Mar",IF(Q189=4,"Apr",IF(Q189=5,"May",IF(Q189=6,"Jun",IF(Q189=7,"Jul",IF(Q189=8,"Aug",IF(Q189=9,"Sep",IF(Q189=10,"Oct",IF(Q189=11,"Nov","Dec")))))))))))</f>
        <v>Jun</v>
      </c>
      <c r="S189" s="13">
        <f>(I189/86400)+25569</f>
        <v>42206.290972222225</v>
      </c>
      <c r="T189" t="s">
        <v>8268</v>
      </c>
      <c r="U189" s="6">
        <f>E189/L189</f>
        <v>160</v>
      </c>
      <c r="V189" s="7" t="str">
        <f>LEFT(T189,FIND("/",T189)-1)</f>
        <v>film &amp; video</v>
      </c>
      <c r="W189" s="7" t="str">
        <f>MID(T189,FIND("/",T189)+1,LEN(T189))</f>
        <v>drama</v>
      </c>
    </row>
    <row r="190" spans="1:23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>E190/D190</f>
        <v>0</v>
      </c>
      <c r="O190" s="13">
        <f>(J190/86400)+25569</f>
        <v>41857.18304398148</v>
      </c>
      <c r="P190" s="11">
        <f>YEAR(O190)</f>
        <v>2014</v>
      </c>
      <c r="Q190" s="12">
        <f>MONTH(O190)</f>
        <v>8</v>
      </c>
      <c r="R190" s="11" t="str">
        <f>IF(Q190=1,"Jan",IF(Q190=2,"Feb",IF(Q190=3,"Mar",IF(Q190=4,"Apr",IF(Q190=5,"May",IF(Q190=6,"Jun",IF(Q190=7,"Jul",IF(Q190=8,"Aug",IF(Q190=9,"Sep",IF(Q190=10,"Oct",IF(Q190=11,"Nov","Dec")))))))))))</f>
        <v>Aug</v>
      </c>
      <c r="S190" s="13">
        <f>(I190/86400)+25569</f>
        <v>41887.18304398148</v>
      </c>
      <c r="T190" t="s">
        <v>8268</v>
      </c>
      <c r="U190" s="6" t="e">
        <f>E190/L190</f>
        <v>#DIV/0!</v>
      </c>
      <c r="V190" s="7" t="str">
        <f>LEFT(T190,FIND("/",T190)-1)</f>
        <v>film &amp; video</v>
      </c>
      <c r="W190" s="7" t="str">
        <f>MID(T190,FIND("/",T190)+1,LEN(T190))</f>
        <v>drama</v>
      </c>
    </row>
    <row r="191" spans="1:23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>E191/D191</f>
        <v>6.8999999999999997E-4</v>
      </c>
      <c r="O191" s="13">
        <f>(J191/86400)+25569</f>
        <v>42556.690706018519</v>
      </c>
      <c r="P191" s="11">
        <f>YEAR(O191)</f>
        <v>2016</v>
      </c>
      <c r="Q191" s="12">
        <f>MONTH(O191)</f>
        <v>7</v>
      </c>
      <c r="R191" s="11" t="str">
        <f>IF(Q191=1,"Jan",IF(Q191=2,"Feb",IF(Q191=3,"Mar",IF(Q191=4,"Apr",IF(Q191=5,"May",IF(Q191=6,"Jun",IF(Q191=7,"Jul",IF(Q191=8,"Aug",IF(Q191=9,"Sep",IF(Q191=10,"Oct",IF(Q191=11,"Nov","Dec")))))))))))</f>
        <v>Jul</v>
      </c>
      <c r="S191" s="13">
        <f>(I191/86400)+25569</f>
        <v>42616.690706018519</v>
      </c>
      <c r="T191" t="s">
        <v>8268</v>
      </c>
      <c r="U191" s="6">
        <f>E191/L191</f>
        <v>69</v>
      </c>
      <c r="V191" s="7" t="str">
        <f>LEFT(T191,FIND("/",T191)-1)</f>
        <v>film &amp; video</v>
      </c>
      <c r="W191" s="7" t="str">
        <f>MID(T191,FIND("/",T191)+1,LEN(T191))</f>
        <v>drama</v>
      </c>
    </row>
    <row r="192" spans="1:23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>E192/D192</f>
        <v>4.1666666666666666E-3</v>
      </c>
      <c r="O192" s="13">
        <f>(J192/86400)+25569</f>
        <v>42527.650995370372</v>
      </c>
      <c r="P192" s="11">
        <f>YEAR(O192)</f>
        <v>2016</v>
      </c>
      <c r="Q192" s="12">
        <f>MONTH(O192)</f>
        <v>6</v>
      </c>
      <c r="R192" s="11" t="str">
        <f>IF(Q192=1,"Jan",IF(Q192=2,"Feb",IF(Q192=3,"Mar",IF(Q192=4,"Apr",IF(Q192=5,"May",IF(Q192=6,"Jun",IF(Q192=7,"Jul",IF(Q192=8,"Aug",IF(Q192=9,"Sep",IF(Q192=10,"Oct",IF(Q192=11,"Nov","Dec")))))))))))</f>
        <v>Jun</v>
      </c>
      <c r="S192" s="13">
        <f>(I192/86400)+25569</f>
        <v>42537.650995370372</v>
      </c>
      <c r="T192" t="s">
        <v>8268</v>
      </c>
      <c r="U192" s="6">
        <f>E192/L192</f>
        <v>50</v>
      </c>
      <c r="V192" s="7" t="str">
        <f>LEFT(T192,FIND("/",T192)-1)</f>
        <v>film &amp; video</v>
      </c>
      <c r="W192" s="7" t="str">
        <f>MID(T192,FIND("/",T192)+1,LEN(T192))</f>
        <v>drama</v>
      </c>
    </row>
    <row r="193" spans="1:23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>E193/D193</f>
        <v>0.05</v>
      </c>
      <c r="O193" s="13">
        <f>(J193/86400)+25569</f>
        <v>42239.441412037035</v>
      </c>
      <c r="P193" s="11">
        <f>YEAR(O193)</f>
        <v>2015</v>
      </c>
      <c r="Q193" s="12">
        <f>MONTH(O193)</f>
        <v>8</v>
      </c>
      <c r="R193" s="11" t="str">
        <f>IF(Q193=1,"Jan",IF(Q193=2,"Feb",IF(Q193=3,"Mar",IF(Q193=4,"Apr",IF(Q193=5,"May",IF(Q193=6,"Jun",IF(Q193=7,"Jul",IF(Q193=8,"Aug",IF(Q193=9,"Sep",IF(Q193=10,"Oct",IF(Q193=11,"Nov","Dec")))))))))))</f>
        <v>Aug</v>
      </c>
      <c r="S193" s="13">
        <f>(I193/86400)+25569</f>
        <v>42279.441412037035</v>
      </c>
      <c r="T193" t="s">
        <v>8268</v>
      </c>
      <c r="U193" s="6">
        <f>E193/L193</f>
        <v>83.333333333333329</v>
      </c>
      <c r="V193" s="7" t="str">
        <f>LEFT(T193,FIND("/",T193)-1)</f>
        <v>film &amp; video</v>
      </c>
      <c r="W193" s="7" t="str">
        <f>MID(T193,FIND("/",T193)+1,LEN(T193))</f>
        <v>drama</v>
      </c>
    </row>
    <row r="194" spans="1:23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>E194/D194</f>
        <v>1.7E-5</v>
      </c>
      <c r="O194" s="13">
        <f>(J194/86400)+25569</f>
        <v>41899.792037037041</v>
      </c>
      <c r="P194" s="11">
        <f>YEAR(O194)</f>
        <v>2014</v>
      </c>
      <c r="Q194" s="12">
        <f>MONTH(O194)</f>
        <v>9</v>
      </c>
      <c r="R194" s="11" t="str">
        <f>IF(Q194=1,"Jan",IF(Q194=2,"Feb",IF(Q194=3,"Mar",IF(Q194=4,"Apr",IF(Q194=5,"May",IF(Q194=6,"Jun",IF(Q194=7,"Jul",IF(Q194=8,"Aug",IF(Q194=9,"Sep",IF(Q194=10,"Oct",IF(Q194=11,"Nov","Dec")))))))))))</f>
        <v>Sep</v>
      </c>
      <c r="S194" s="13">
        <f>(I194/86400)+25569</f>
        <v>41929.792037037041</v>
      </c>
      <c r="T194" t="s">
        <v>8268</v>
      </c>
      <c r="U194" s="6">
        <f>E194/L194</f>
        <v>5.666666666666667</v>
      </c>
      <c r="V194" s="7" t="str">
        <f>LEFT(T194,FIND("/",T194)-1)</f>
        <v>film &amp; video</v>
      </c>
      <c r="W194" s="7" t="str">
        <f>MID(T194,FIND("/",T194)+1,LEN(T194))</f>
        <v>drama</v>
      </c>
    </row>
    <row r="195" spans="1:23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>E195/D195</f>
        <v>0</v>
      </c>
      <c r="O195" s="13">
        <f>(J195/86400)+25569</f>
        <v>41911.934791666667</v>
      </c>
      <c r="P195" s="11">
        <f>YEAR(O195)</f>
        <v>2014</v>
      </c>
      <c r="Q195" s="12">
        <f>MONTH(O195)</f>
        <v>9</v>
      </c>
      <c r="R195" s="11" t="str">
        <f>IF(Q195=1,"Jan",IF(Q195=2,"Feb",IF(Q195=3,"Mar",IF(Q195=4,"Apr",IF(Q195=5,"May",IF(Q195=6,"Jun",IF(Q195=7,"Jul",IF(Q195=8,"Aug",IF(Q195=9,"Sep",IF(Q195=10,"Oct",IF(Q195=11,"Nov","Dec")))))))))))</f>
        <v>Sep</v>
      </c>
      <c r="S195" s="13">
        <f>(I195/86400)+25569</f>
        <v>41971.976458333331</v>
      </c>
      <c r="T195" t="s">
        <v>8268</v>
      </c>
      <c r="U195" s="6" t="e">
        <f>E195/L195</f>
        <v>#DIV/0!</v>
      </c>
      <c r="V195" s="7" t="str">
        <f>LEFT(T195,FIND("/",T195)-1)</f>
        <v>film &amp; video</v>
      </c>
      <c r="W195" s="7" t="str">
        <f>MID(T195,FIND("/",T195)+1,LEN(T195))</f>
        <v>drama</v>
      </c>
    </row>
    <row r="196" spans="1:23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>E196/D196</f>
        <v>1.1999999999999999E-3</v>
      </c>
      <c r="O196" s="13">
        <f>(J196/86400)+25569</f>
        <v>42375.996886574074</v>
      </c>
      <c r="P196" s="11">
        <f>YEAR(O196)</f>
        <v>2016</v>
      </c>
      <c r="Q196" s="12">
        <f>MONTH(O196)</f>
        <v>1</v>
      </c>
      <c r="R196" s="11" t="str">
        <f>IF(Q196=1,"Jan",IF(Q196=2,"Feb",IF(Q196=3,"Mar",IF(Q196=4,"Apr",IF(Q196=5,"May",IF(Q196=6,"Jun",IF(Q196=7,"Jul",IF(Q196=8,"Aug",IF(Q196=9,"Sep",IF(Q196=10,"Oct",IF(Q196=11,"Nov","Dec")))))))))))</f>
        <v>Jan</v>
      </c>
      <c r="S196" s="13">
        <f>(I196/86400)+25569</f>
        <v>42435.996886574074</v>
      </c>
      <c r="T196" t="s">
        <v>8268</v>
      </c>
      <c r="U196" s="6">
        <f>E196/L196</f>
        <v>1</v>
      </c>
      <c r="V196" s="7" t="str">
        <f>LEFT(T196,FIND("/",T196)-1)</f>
        <v>film &amp; video</v>
      </c>
      <c r="W196" s="7" t="str">
        <f>MID(T196,FIND("/",T196)+1,LEN(T196))</f>
        <v>drama</v>
      </c>
    </row>
    <row r="197" spans="1:23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>E197/D197</f>
        <v>0</v>
      </c>
      <c r="O197" s="13">
        <f>(J197/86400)+25569</f>
        <v>42135.67050925926</v>
      </c>
      <c r="P197" s="11">
        <f>YEAR(O197)</f>
        <v>2015</v>
      </c>
      <c r="Q197" s="12">
        <f>MONTH(O197)</f>
        <v>5</v>
      </c>
      <c r="R197" s="11" t="str">
        <f>IF(Q197=1,"Jan",IF(Q197=2,"Feb",IF(Q197=3,"Mar",IF(Q197=4,"Apr",IF(Q197=5,"May",IF(Q197=6,"Jun",IF(Q197=7,"Jul",IF(Q197=8,"Aug",IF(Q197=9,"Sep",IF(Q197=10,"Oct",IF(Q197=11,"Nov","Dec")))))))))))</f>
        <v>May</v>
      </c>
      <c r="S197" s="13">
        <f>(I197/86400)+25569</f>
        <v>42195.67050925926</v>
      </c>
      <c r="T197" t="s">
        <v>8268</v>
      </c>
      <c r="U197" s="6" t="e">
        <f>E197/L197</f>
        <v>#DIV/0!</v>
      </c>
      <c r="V197" s="7" t="str">
        <f>LEFT(T197,FIND("/",T197)-1)</f>
        <v>film &amp; video</v>
      </c>
      <c r="W197" s="7" t="str">
        <f>MID(T197,FIND("/",T197)+1,LEN(T197))</f>
        <v>drama</v>
      </c>
    </row>
    <row r="198" spans="1:23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>E198/D198</f>
        <v>0.41857142857142859</v>
      </c>
      <c r="O198" s="13">
        <f>(J198/86400)+25569</f>
        <v>42259.542800925927</v>
      </c>
      <c r="P198" s="11">
        <f>YEAR(O198)</f>
        <v>2015</v>
      </c>
      <c r="Q198" s="12">
        <f>MONTH(O198)</f>
        <v>9</v>
      </c>
      <c r="R198" s="11" t="str">
        <f>IF(Q198=1,"Jan",IF(Q198=2,"Feb",IF(Q198=3,"Mar",IF(Q198=4,"Apr",IF(Q198=5,"May",IF(Q198=6,"Jun",IF(Q198=7,"Jul",IF(Q198=8,"Aug",IF(Q198=9,"Sep",IF(Q198=10,"Oct",IF(Q198=11,"Nov","Dec")))))))))))</f>
        <v>Sep</v>
      </c>
      <c r="S198" s="13">
        <f>(I198/86400)+25569</f>
        <v>42287.875</v>
      </c>
      <c r="T198" t="s">
        <v>8268</v>
      </c>
      <c r="U198" s="6">
        <f>E198/L198</f>
        <v>77.10526315789474</v>
      </c>
      <c r="V198" s="7" t="str">
        <f>LEFT(T198,FIND("/",T198)-1)</f>
        <v>film &amp; video</v>
      </c>
      <c r="W198" s="7" t="str">
        <f>MID(T198,FIND("/",T198)+1,LEN(T198))</f>
        <v>drama</v>
      </c>
    </row>
    <row r="199" spans="1:23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>E199/D199</f>
        <v>0.1048</v>
      </c>
      <c r="O199" s="13">
        <f>(J199/86400)+25569</f>
        <v>42741.848379629635</v>
      </c>
      <c r="P199" s="11">
        <f>YEAR(O199)</f>
        <v>2017</v>
      </c>
      <c r="Q199" s="12">
        <f>MONTH(O199)</f>
        <v>1</v>
      </c>
      <c r="R199" s="11" t="str">
        <f>IF(Q199=1,"Jan",IF(Q199=2,"Feb",IF(Q199=3,"Mar",IF(Q199=4,"Apr",IF(Q199=5,"May",IF(Q199=6,"Jun",IF(Q199=7,"Jul",IF(Q199=8,"Aug",IF(Q199=9,"Sep",IF(Q199=10,"Oct",IF(Q199=11,"Nov","Dec")))))))))))</f>
        <v>Jan</v>
      </c>
      <c r="S199" s="13">
        <f>(I199/86400)+25569</f>
        <v>42783.875</v>
      </c>
      <c r="T199" t="s">
        <v>8268</v>
      </c>
      <c r="U199" s="6">
        <f>E199/L199</f>
        <v>32.75</v>
      </c>
      <c r="V199" s="7" t="str">
        <f>LEFT(T199,FIND("/",T199)-1)</f>
        <v>film &amp; video</v>
      </c>
      <c r="W199" s="7" t="str">
        <f>MID(T199,FIND("/",T199)+1,LEN(T199))</f>
        <v>drama</v>
      </c>
    </row>
    <row r="200" spans="1:23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>E200/D200</f>
        <v>1.116E-2</v>
      </c>
      <c r="O200" s="13">
        <f>(J200/86400)+25569</f>
        <v>41887.383356481485</v>
      </c>
      <c r="P200" s="11">
        <f>YEAR(O200)</f>
        <v>2014</v>
      </c>
      <c r="Q200" s="12">
        <f>MONTH(O200)</f>
        <v>9</v>
      </c>
      <c r="R200" s="11" t="str">
        <f>IF(Q200=1,"Jan",IF(Q200=2,"Feb",IF(Q200=3,"Mar",IF(Q200=4,"Apr",IF(Q200=5,"May",IF(Q200=6,"Jun",IF(Q200=7,"Jul",IF(Q200=8,"Aug",IF(Q200=9,"Sep",IF(Q200=10,"Oct",IF(Q200=11,"Nov","Dec")))))))))))</f>
        <v>Sep</v>
      </c>
      <c r="S200" s="13">
        <f>(I200/86400)+25569</f>
        <v>41917.383356481485</v>
      </c>
      <c r="T200" t="s">
        <v>8268</v>
      </c>
      <c r="U200" s="6">
        <f>E200/L200</f>
        <v>46.5</v>
      </c>
      <c r="V200" s="7" t="str">
        <f>LEFT(T200,FIND("/",T200)-1)</f>
        <v>film &amp; video</v>
      </c>
      <c r="W200" s="7" t="str">
        <f>MID(T200,FIND("/",T200)+1,LEN(T200))</f>
        <v>drama</v>
      </c>
    </row>
    <row r="201" spans="1:23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>E201/D201</f>
        <v>0</v>
      </c>
      <c r="O201" s="13">
        <f>(J201/86400)+25569</f>
        <v>42584.123865740738</v>
      </c>
      <c r="P201" s="11">
        <f>YEAR(O201)</f>
        <v>2016</v>
      </c>
      <c r="Q201" s="12">
        <f>MONTH(O201)</f>
        <v>8</v>
      </c>
      <c r="R201" s="11" t="str">
        <f>IF(Q201=1,"Jan",IF(Q201=2,"Feb",IF(Q201=3,"Mar",IF(Q201=4,"Apr",IF(Q201=5,"May",IF(Q201=6,"Jun",IF(Q201=7,"Jul",IF(Q201=8,"Aug",IF(Q201=9,"Sep",IF(Q201=10,"Oct",IF(Q201=11,"Nov","Dec")))))))))))</f>
        <v>Aug</v>
      </c>
      <c r="S201" s="13">
        <f>(I201/86400)+25569</f>
        <v>42614.123865740738</v>
      </c>
      <c r="T201" t="s">
        <v>8268</v>
      </c>
      <c r="U201" s="6" t="e">
        <f>E201/L201</f>
        <v>#DIV/0!</v>
      </c>
      <c r="V201" s="7" t="str">
        <f>LEFT(T201,FIND("/",T201)-1)</f>
        <v>film &amp; video</v>
      </c>
      <c r="W201" s="7" t="str">
        <f>MID(T201,FIND("/",T201)+1,LEN(T201))</f>
        <v>drama</v>
      </c>
    </row>
    <row r="202" spans="1:23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>E202/D202</f>
        <v>0.26192500000000002</v>
      </c>
      <c r="O202" s="13">
        <f>(J202/86400)+25569</f>
        <v>41867.083368055552</v>
      </c>
      <c r="P202" s="11">
        <f>YEAR(O202)</f>
        <v>2014</v>
      </c>
      <c r="Q202" s="12">
        <f>MONTH(O202)</f>
        <v>8</v>
      </c>
      <c r="R202" s="11" t="str">
        <f>IF(Q202=1,"Jan",IF(Q202=2,"Feb",IF(Q202=3,"Mar",IF(Q202=4,"Apr",IF(Q202=5,"May",IF(Q202=6,"Jun",IF(Q202=7,"Jul",IF(Q202=8,"Aug",IF(Q202=9,"Sep",IF(Q202=10,"Oct",IF(Q202=11,"Nov","Dec")))))))))))</f>
        <v>Aug</v>
      </c>
      <c r="S202" s="13">
        <f>(I202/86400)+25569</f>
        <v>41897.083368055552</v>
      </c>
      <c r="T202" t="s">
        <v>8268</v>
      </c>
      <c r="U202" s="6">
        <f>E202/L202</f>
        <v>87.308333333333337</v>
      </c>
      <c r="V202" s="7" t="str">
        <f>LEFT(T202,FIND("/",T202)-1)</f>
        <v>film &amp; video</v>
      </c>
      <c r="W202" s="7" t="str">
        <f>MID(T202,FIND("/",T202)+1,LEN(T202))</f>
        <v>drama</v>
      </c>
    </row>
    <row r="203" spans="1:23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>E203/D203</f>
        <v>0.58461538461538465</v>
      </c>
      <c r="O203" s="13">
        <f>(J203/86400)+25569</f>
        <v>42023.818622685183</v>
      </c>
      <c r="P203" s="11">
        <f>YEAR(O203)</f>
        <v>2015</v>
      </c>
      <c r="Q203" s="12">
        <f>MONTH(O203)</f>
        <v>1</v>
      </c>
      <c r="R203" s="11" t="str">
        <f>IF(Q203=1,"Jan",IF(Q203=2,"Feb",IF(Q203=3,"Mar",IF(Q203=4,"Apr",IF(Q203=5,"May",IF(Q203=6,"Jun",IF(Q203=7,"Jul",IF(Q203=8,"Aug",IF(Q203=9,"Sep",IF(Q203=10,"Oct",IF(Q203=11,"Nov","Dec")))))))))))</f>
        <v>Jan</v>
      </c>
      <c r="S203" s="13">
        <f>(I203/86400)+25569</f>
        <v>42043.818622685183</v>
      </c>
      <c r="T203" t="s">
        <v>8268</v>
      </c>
      <c r="U203" s="6">
        <f>E203/L203</f>
        <v>54.285714285714285</v>
      </c>
      <c r="V203" s="7" t="str">
        <f>LEFT(T203,FIND("/",T203)-1)</f>
        <v>film &amp; video</v>
      </c>
      <c r="W203" s="7" t="str">
        <f>MID(T203,FIND("/",T203)+1,LEN(T203))</f>
        <v>drama</v>
      </c>
    </row>
    <row r="204" spans="1:23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>E204/D204</f>
        <v>0</v>
      </c>
      <c r="O204" s="13">
        <f>(J204/86400)+25569</f>
        <v>42255.927824074075</v>
      </c>
      <c r="P204" s="11">
        <f>YEAR(O204)</f>
        <v>2015</v>
      </c>
      <c r="Q204" s="12">
        <f>MONTH(O204)</f>
        <v>9</v>
      </c>
      <c r="R204" s="11" t="str">
        <f>IF(Q204=1,"Jan",IF(Q204=2,"Feb",IF(Q204=3,"Mar",IF(Q204=4,"Apr",IF(Q204=5,"May",IF(Q204=6,"Jun",IF(Q204=7,"Jul",IF(Q204=8,"Aug",IF(Q204=9,"Sep",IF(Q204=10,"Oct",IF(Q204=11,"Nov","Dec")))))))))))</f>
        <v>Sep</v>
      </c>
      <c r="S204" s="13">
        <f>(I204/86400)+25569</f>
        <v>42285.874305555553</v>
      </c>
      <c r="T204" t="s">
        <v>8268</v>
      </c>
      <c r="U204" s="6" t="e">
        <f>E204/L204</f>
        <v>#DIV/0!</v>
      </c>
      <c r="V204" s="7" t="str">
        <f>LEFT(T204,FIND("/",T204)-1)</f>
        <v>film &amp; video</v>
      </c>
      <c r="W204" s="7" t="str">
        <f>MID(T204,FIND("/",T204)+1,LEN(T204))</f>
        <v>drama</v>
      </c>
    </row>
    <row r="205" spans="1:23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>E205/D205</f>
        <v>0.2984</v>
      </c>
      <c r="O205" s="13">
        <f>(J205/86400)+25569</f>
        <v>41973.847962962958</v>
      </c>
      <c r="P205" s="11">
        <f>YEAR(O205)</f>
        <v>2014</v>
      </c>
      <c r="Q205" s="12">
        <f>MONTH(O205)</f>
        <v>11</v>
      </c>
      <c r="R205" s="11" t="str">
        <f>IF(Q205=1,"Jan",IF(Q205=2,"Feb",IF(Q205=3,"Mar",IF(Q205=4,"Apr",IF(Q205=5,"May",IF(Q205=6,"Jun",IF(Q205=7,"Jul",IF(Q205=8,"Aug",IF(Q205=9,"Sep",IF(Q205=10,"Oct",IF(Q205=11,"Nov","Dec")))))))))))</f>
        <v>Nov</v>
      </c>
      <c r="S205" s="13">
        <f>(I205/86400)+25569</f>
        <v>42033.847962962958</v>
      </c>
      <c r="T205" t="s">
        <v>8268</v>
      </c>
      <c r="U205" s="6">
        <f>E205/L205</f>
        <v>93.25</v>
      </c>
      <c r="V205" s="7" t="str">
        <f>LEFT(T205,FIND("/",T205)-1)</f>
        <v>film &amp; video</v>
      </c>
      <c r="W205" s="7" t="str">
        <f>MID(T205,FIND("/",T205)+1,LEN(T205))</f>
        <v>drama</v>
      </c>
    </row>
    <row r="206" spans="1:23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>E206/D206</f>
        <v>0.50721666666666665</v>
      </c>
      <c r="O206" s="13">
        <f>(J206/86400)+25569</f>
        <v>42556.583368055552</v>
      </c>
      <c r="P206" s="11">
        <f>YEAR(O206)</f>
        <v>2016</v>
      </c>
      <c r="Q206" s="12">
        <f>MONTH(O206)</f>
        <v>7</v>
      </c>
      <c r="R206" s="11" t="str">
        <f>IF(Q206=1,"Jan",IF(Q206=2,"Feb",IF(Q206=3,"Mar",IF(Q206=4,"Apr",IF(Q206=5,"May",IF(Q206=6,"Jun",IF(Q206=7,"Jul",IF(Q206=8,"Aug",IF(Q206=9,"Sep",IF(Q206=10,"Oct",IF(Q206=11,"Nov","Dec")))))))))))</f>
        <v>Jul</v>
      </c>
      <c r="S206" s="13">
        <f>(I206/86400)+25569</f>
        <v>42586.583368055552</v>
      </c>
      <c r="T206" t="s">
        <v>8268</v>
      </c>
      <c r="U206" s="6">
        <f>E206/L206</f>
        <v>117.68368136117556</v>
      </c>
      <c r="V206" s="7" t="str">
        <f>LEFT(T206,FIND("/",T206)-1)</f>
        <v>film &amp; video</v>
      </c>
      <c r="W206" s="7" t="str">
        <f>MID(T206,FIND("/",T206)+1,LEN(T206))</f>
        <v>drama</v>
      </c>
    </row>
    <row r="207" spans="1:23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>E207/D207</f>
        <v>0.16250000000000001</v>
      </c>
      <c r="O207" s="13">
        <f>(J207/86400)+25569</f>
        <v>42248.632199074069</v>
      </c>
      <c r="P207" s="11">
        <f>YEAR(O207)</f>
        <v>2015</v>
      </c>
      <c r="Q207" s="12">
        <f>MONTH(O207)</f>
        <v>9</v>
      </c>
      <c r="R207" s="11" t="str">
        <f>IF(Q207=1,"Jan",IF(Q207=2,"Feb",IF(Q207=3,"Mar",IF(Q207=4,"Apr",IF(Q207=5,"May",IF(Q207=6,"Jun",IF(Q207=7,"Jul",IF(Q207=8,"Aug",IF(Q207=9,"Sep",IF(Q207=10,"Oct",IF(Q207=11,"Nov","Dec")))))))))))</f>
        <v>Sep</v>
      </c>
      <c r="S207" s="13">
        <f>(I207/86400)+25569</f>
        <v>42283.632199074069</v>
      </c>
      <c r="T207" t="s">
        <v>8268</v>
      </c>
      <c r="U207" s="6">
        <f>E207/L207</f>
        <v>76.470588235294116</v>
      </c>
      <c r="V207" s="7" t="str">
        <f>LEFT(T207,FIND("/",T207)-1)</f>
        <v>film &amp; video</v>
      </c>
      <c r="W207" s="7" t="str">
        <f>MID(T207,FIND("/",T207)+1,LEN(T207))</f>
        <v>drama</v>
      </c>
    </row>
    <row r="208" spans="1:23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>E208/D208</f>
        <v>0</v>
      </c>
      <c r="O208" s="13">
        <f>(J208/86400)+25569</f>
        <v>42567.004432870366</v>
      </c>
      <c r="P208" s="11">
        <f>YEAR(O208)</f>
        <v>2016</v>
      </c>
      <c r="Q208" s="12">
        <f>MONTH(O208)</f>
        <v>7</v>
      </c>
      <c r="R208" s="11" t="str">
        <f>IF(Q208=1,"Jan",IF(Q208=2,"Feb",IF(Q208=3,"Mar",IF(Q208=4,"Apr",IF(Q208=5,"May",IF(Q208=6,"Jun",IF(Q208=7,"Jul",IF(Q208=8,"Aug",IF(Q208=9,"Sep",IF(Q208=10,"Oct",IF(Q208=11,"Nov","Dec")))))))))))</f>
        <v>Jul</v>
      </c>
      <c r="S208" s="13">
        <f>(I208/86400)+25569</f>
        <v>42588.004432870366</v>
      </c>
      <c r="T208" t="s">
        <v>8268</v>
      </c>
      <c r="U208" s="6" t="e">
        <f>E208/L208</f>
        <v>#DIV/0!</v>
      </c>
      <c r="V208" s="7" t="str">
        <f>LEFT(T208,FIND("/",T208)-1)</f>
        <v>film &amp; video</v>
      </c>
      <c r="W208" s="7" t="str">
        <f>MID(T208,FIND("/",T208)+1,LEN(T208))</f>
        <v>drama</v>
      </c>
    </row>
    <row r="209" spans="1:23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>E209/D209</f>
        <v>0.15214285714285714</v>
      </c>
      <c r="O209" s="13">
        <f>(J209/86400)+25569</f>
        <v>41978.197199074071</v>
      </c>
      <c r="P209" s="11">
        <f>YEAR(O209)</f>
        <v>2014</v>
      </c>
      <c r="Q209" s="12">
        <f>MONTH(O209)</f>
        <v>12</v>
      </c>
      <c r="R209" s="11" t="str">
        <f>IF(Q209=1,"Jan",IF(Q209=2,"Feb",IF(Q209=3,"Mar",IF(Q209=4,"Apr",IF(Q209=5,"May",IF(Q209=6,"Jun",IF(Q209=7,"Jul",IF(Q209=8,"Aug",IF(Q209=9,"Sep",IF(Q209=10,"Oct",IF(Q209=11,"Nov","Dec")))))))))))</f>
        <v>Dec</v>
      </c>
      <c r="S209" s="13">
        <f>(I209/86400)+25569</f>
        <v>42008.197199074071</v>
      </c>
      <c r="T209" t="s">
        <v>8268</v>
      </c>
      <c r="U209" s="6">
        <f>E209/L209</f>
        <v>163.84615384615384</v>
      </c>
      <c r="V209" s="7" t="str">
        <f>LEFT(T209,FIND("/",T209)-1)</f>
        <v>film &amp; video</v>
      </c>
      <c r="W209" s="7" t="str">
        <f>MID(T209,FIND("/",T209)+1,LEN(T209))</f>
        <v>drama</v>
      </c>
    </row>
    <row r="210" spans="1:23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>E210/D210</f>
        <v>0</v>
      </c>
      <c r="O210" s="13">
        <f>(J210/86400)+25569</f>
        <v>41959.369988425926</v>
      </c>
      <c r="P210" s="11">
        <f>YEAR(O210)</f>
        <v>2014</v>
      </c>
      <c r="Q210" s="12">
        <f>MONTH(O210)</f>
        <v>11</v>
      </c>
      <c r="R210" s="11" t="str">
        <f>IF(Q210=1,"Jan",IF(Q210=2,"Feb",IF(Q210=3,"Mar",IF(Q210=4,"Apr",IF(Q210=5,"May",IF(Q210=6,"Jun",IF(Q210=7,"Jul",IF(Q210=8,"Aug",IF(Q210=9,"Sep",IF(Q210=10,"Oct",IF(Q210=11,"Nov","Dec")))))))))))</f>
        <v>Nov</v>
      </c>
      <c r="S210" s="13">
        <f>(I210/86400)+25569</f>
        <v>41989.369988425926</v>
      </c>
      <c r="T210" t="s">
        <v>8268</v>
      </c>
      <c r="U210" s="6" t="e">
        <f>E210/L210</f>
        <v>#DIV/0!</v>
      </c>
      <c r="V210" s="7" t="str">
        <f>LEFT(T210,FIND("/",T210)-1)</f>
        <v>film &amp; video</v>
      </c>
      <c r="W210" s="7" t="str">
        <f>MID(T210,FIND("/",T210)+1,LEN(T210))</f>
        <v>drama</v>
      </c>
    </row>
    <row r="211" spans="1:23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>E211/D211</f>
        <v>0</v>
      </c>
      <c r="O211" s="13">
        <f>(J211/86400)+25569</f>
        <v>42165.922858796301</v>
      </c>
      <c r="P211" s="11">
        <f>YEAR(O211)</f>
        <v>2015</v>
      </c>
      <c r="Q211" s="12">
        <f>MONTH(O211)</f>
        <v>6</v>
      </c>
      <c r="R211" s="11" t="str">
        <f>IF(Q211=1,"Jan",IF(Q211=2,"Feb",IF(Q211=3,"Mar",IF(Q211=4,"Apr",IF(Q211=5,"May",IF(Q211=6,"Jun",IF(Q211=7,"Jul",IF(Q211=8,"Aug",IF(Q211=9,"Sep",IF(Q211=10,"Oct",IF(Q211=11,"Nov","Dec")))))))))))</f>
        <v>Jun</v>
      </c>
      <c r="S211" s="13">
        <f>(I211/86400)+25569</f>
        <v>42195.922858796301</v>
      </c>
      <c r="T211" t="s">
        <v>8268</v>
      </c>
      <c r="U211" s="6" t="e">
        <f>E211/L211</f>
        <v>#DIV/0!</v>
      </c>
      <c r="V211" s="7" t="str">
        <f>LEFT(T211,FIND("/",T211)-1)</f>
        <v>film &amp; video</v>
      </c>
      <c r="W211" s="7" t="str">
        <f>MID(T211,FIND("/",T211)+1,LEN(T211))</f>
        <v>drama</v>
      </c>
    </row>
    <row r="212" spans="1:23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>E212/D212</f>
        <v>0.2525</v>
      </c>
      <c r="O212" s="13">
        <f>(J212/86400)+25569</f>
        <v>42249.064722222218</v>
      </c>
      <c r="P212" s="11">
        <f>YEAR(O212)</f>
        <v>2015</v>
      </c>
      <c r="Q212" s="12">
        <f>MONTH(O212)</f>
        <v>9</v>
      </c>
      <c r="R212" s="11" t="str">
        <f>IF(Q212=1,"Jan",IF(Q212=2,"Feb",IF(Q212=3,"Mar",IF(Q212=4,"Apr",IF(Q212=5,"May",IF(Q212=6,"Jun",IF(Q212=7,"Jul",IF(Q212=8,"Aug",IF(Q212=9,"Sep",IF(Q212=10,"Oct",IF(Q212=11,"Nov","Dec")))))))))))</f>
        <v>Sep</v>
      </c>
      <c r="S212" s="13">
        <f>(I212/86400)+25569</f>
        <v>42278.208333333328</v>
      </c>
      <c r="T212" t="s">
        <v>8268</v>
      </c>
      <c r="U212" s="6">
        <f>E212/L212</f>
        <v>91.818181818181813</v>
      </c>
      <c r="V212" s="7" t="str">
        <f>LEFT(T212,FIND("/",T212)-1)</f>
        <v>film &amp; video</v>
      </c>
      <c r="W212" s="7" t="str">
        <f>MID(T212,FIND("/",T212)+1,LEN(T212))</f>
        <v>drama</v>
      </c>
    </row>
    <row r="213" spans="1:23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>E213/D213</f>
        <v>0.44600000000000001</v>
      </c>
      <c r="O213" s="13">
        <f>(J213/86400)+25569</f>
        <v>42236.159918981481</v>
      </c>
      <c r="P213" s="11">
        <f>YEAR(O213)</f>
        <v>2015</v>
      </c>
      <c r="Q213" s="12">
        <f>MONTH(O213)</f>
        <v>8</v>
      </c>
      <c r="R213" s="11" t="str">
        <f>IF(Q213=1,"Jan",IF(Q213=2,"Feb",IF(Q213=3,"Mar",IF(Q213=4,"Apr",IF(Q213=5,"May",IF(Q213=6,"Jun",IF(Q213=7,"Jul",IF(Q213=8,"Aug",IF(Q213=9,"Sep",IF(Q213=10,"Oct",IF(Q213=11,"Nov","Dec")))))))))))</f>
        <v>Aug</v>
      </c>
      <c r="S213" s="13">
        <f>(I213/86400)+25569</f>
        <v>42266.159918981481</v>
      </c>
      <c r="T213" t="s">
        <v>8268</v>
      </c>
      <c r="U213" s="6">
        <f>E213/L213</f>
        <v>185.83333333333334</v>
      </c>
      <c r="V213" s="7" t="str">
        <f>LEFT(T213,FIND("/",T213)-1)</f>
        <v>film &amp; video</v>
      </c>
      <c r="W213" s="7" t="str">
        <f>MID(T213,FIND("/",T213)+1,LEN(T213))</f>
        <v>drama</v>
      </c>
    </row>
    <row r="214" spans="1:23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>E214/D214</f>
        <v>1.5873015873015873E-4</v>
      </c>
      <c r="O214" s="13">
        <f>(J214/86400)+25569</f>
        <v>42416.881018518514</v>
      </c>
      <c r="P214" s="11">
        <f>YEAR(O214)</f>
        <v>2016</v>
      </c>
      <c r="Q214" s="12">
        <f>MONTH(O214)</f>
        <v>2</v>
      </c>
      <c r="R214" s="11" t="str">
        <f>IF(Q214=1,"Jan",IF(Q214=2,"Feb",IF(Q214=3,"Mar",IF(Q214=4,"Apr",IF(Q214=5,"May",IF(Q214=6,"Jun",IF(Q214=7,"Jul",IF(Q214=8,"Aug",IF(Q214=9,"Sep",IF(Q214=10,"Oct",IF(Q214=11,"Nov","Dec")))))))))))</f>
        <v>Feb</v>
      </c>
      <c r="S214" s="13">
        <f>(I214/86400)+25569</f>
        <v>42476.839351851857</v>
      </c>
      <c r="T214" t="s">
        <v>8268</v>
      </c>
      <c r="U214" s="6">
        <f>E214/L214</f>
        <v>1</v>
      </c>
      <c r="V214" s="7" t="str">
        <f>LEFT(T214,FIND("/",T214)-1)</f>
        <v>film &amp; video</v>
      </c>
      <c r="W214" s="7" t="str">
        <f>MID(T214,FIND("/",T214)+1,LEN(T214))</f>
        <v>drama</v>
      </c>
    </row>
    <row r="215" spans="1:23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>E215/D215</f>
        <v>4.0000000000000002E-4</v>
      </c>
      <c r="O215" s="13">
        <f>(J215/86400)+25569</f>
        <v>42202.594293981485</v>
      </c>
      <c r="P215" s="11">
        <f>YEAR(O215)</f>
        <v>2015</v>
      </c>
      <c r="Q215" s="12">
        <f>MONTH(O215)</f>
        <v>7</v>
      </c>
      <c r="R215" s="11" t="str">
        <f>IF(Q215=1,"Jan",IF(Q215=2,"Feb",IF(Q215=3,"Mar",IF(Q215=4,"Apr",IF(Q215=5,"May",IF(Q215=6,"Jun",IF(Q215=7,"Jul",IF(Q215=8,"Aug",IF(Q215=9,"Sep",IF(Q215=10,"Oct",IF(Q215=11,"Nov","Dec")))))))))))</f>
        <v>Jul</v>
      </c>
      <c r="S215" s="13">
        <f>(I215/86400)+25569</f>
        <v>42232.587974537033</v>
      </c>
      <c r="T215" t="s">
        <v>8268</v>
      </c>
      <c r="U215" s="6">
        <f>E215/L215</f>
        <v>20</v>
      </c>
      <c r="V215" s="7" t="str">
        <f>LEFT(T215,FIND("/",T215)-1)</f>
        <v>film &amp; video</v>
      </c>
      <c r="W215" s="7" t="str">
        <f>MID(T215,FIND("/",T215)+1,LEN(T215))</f>
        <v>drama</v>
      </c>
    </row>
    <row r="216" spans="1:23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>E216/D216</f>
        <v>8.0000000000000007E-5</v>
      </c>
      <c r="O216" s="13">
        <f>(J216/86400)+25569</f>
        <v>42009.64061342593</v>
      </c>
      <c r="P216" s="11">
        <f>YEAR(O216)</f>
        <v>2015</v>
      </c>
      <c r="Q216" s="12">
        <f>MONTH(O216)</f>
        <v>1</v>
      </c>
      <c r="R216" s="11" t="str">
        <f>IF(Q216=1,"Jan",IF(Q216=2,"Feb",IF(Q216=3,"Mar",IF(Q216=4,"Apr",IF(Q216=5,"May",IF(Q216=6,"Jun",IF(Q216=7,"Jul",IF(Q216=8,"Aug",IF(Q216=9,"Sep",IF(Q216=10,"Oct",IF(Q216=11,"Nov","Dec")))))))))))</f>
        <v>Jan</v>
      </c>
      <c r="S216" s="13">
        <f>(I216/86400)+25569</f>
        <v>42069.64061342593</v>
      </c>
      <c r="T216" t="s">
        <v>8268</v>
      </c>
      <c r="U216" s="6">
        <f>E216/L216</f>
        <v>1</v>
      </c>
      <c r="V216" s="7" t="str">
        <f>LEFT(T216,FIND("/",T216)-1)</f>
        <v>film &amp; video</v>
      </c>
      <c r="W216" s="7" t="str">
        <f>MID(T216,FIND("/",T216)+1,LEN(T216))</f>
        <v>drama</v>
      </c>
    </row>
    <row r="217" spans="1:23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>E217/D217</f>
        <v>2.2727272727272726E-3</v>
      </c>
      <c r="O217" s="13">
        <f>(J217/86400)+25569</f>
        <v>42375.230115740742</v>
      </c>
      <c r="P217" s="11">
        <f>YEAR(O217)</f>
        <v>2016</v>
      </c>
      <c r="Q217" s="12">
        <f>MONTH(O217)</f>
        <v>1</v>
      </c>
      <c r="R217" s="11" t="str">
        <f>IF(Q217=1,"Jan",IF(Q217=2,"Feb",IF(Q217=3,"Mar",IF(Q217=4,"Apr",IF(Q217=5,"May",IF(Q217=6,"Jun",IF(Q217=7,"Jul",IF(Q217=8,"Aug",IF(Q217=9,"Sep",IF(Q217=10,"Oct",IF(Q217=11,"Nov","Dec")))))))))))</f>
        <v>Jan</v>
      </c>
      <c r="S217" s="13">
        <f>(I217/86400)+25569</f>
        <v>42417.999305555553</v>
      </c>
      <c r="T217" t="s">
        <v>8268</v>
      </c>
      <c r="U217" s="6">
        <f>E217/L217</f>
        <v>10</v>
      </c>
      <c r="V217" s="7" t="str">
        <f>LEFT(T217,FIND("/",T217)-1)</f>
        <v>film &amp; video</v>
      </c>
      <c r="W217" s="7" t="str">
        <f>MID(T217,FIND("/",T217)+1,LEN(T217))</f>
        <v>drama</v>
      </c>
    </row>
    <row r="218" spans="1:23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>E218/D218</f>
        <v>0.55698440000000005</v>
      </c>
      <c r="O218" s="13">
        <f>(J218/86400)+25569</f>
        <v>42066.958761574075</v>
      </c>
      <c r="P218" s="11">
        <f>YEAR(O218)</f>
        <v>2015</v>
      </c>
      <c r="Q218" s="12">
        <f>MONTH(O218)</f>
        <v>3</v>
      </c>
      <c r="R218" s="11" t="str">
        <f>IF(Q218=1,"Jan",IF(Q218=2,"Feb",IF(Q218=3,"Mar",IF(Q218=4,"Apr",IF(Q218=5,"May",IF(Q218=6,"Jun",IF(Q218=7,"Jul",IF(Q218=8,"Aug",IF(Q218=9,"Sep",IF(Q218=10,"Oct",IF(Q218=11,"Nov","Dec")))))))))))</f>
        <v>Mar</v>
      </c>
      <c r="S218" s="13">
        <f>(I218/86400)+25569</f>
        <v>42116.917094907403</v>
      </c>
      <c r="T218" t="s">
        <v>8268</v>
      </c>
      <c r="U218" s="6">
        <f>E218/L218</f>
        <v>331.53833333333336</v>
      </c>
      <c r="V218" s="7" t="str">
        <f>LEFT(T218,FIND("/",T218)-1)</f>
        <v>film &amp; video</v>
      </c>
      <c r="W218" s="7" t="str">
        <f>MID(T218,FIND("/",T218)+1,LEN(T218))</f>
        <v>drama</v>
      </c>
    </row>
    <row r="219" spans="1:23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>E219/D219</f>
        <v>0.11942999999999999</v>
      </c>
      <c r="O219" s="13">
        <f>(J219/86400)+25569</f>
        <v>41970.64061342593</v>
      </c>
      <c r="P219" s="11">
        <f>YEAR(O219)</f>
        <v>2014</v>
      </c>
      <c r="Q219" s="12">
        <f>MONTH(O219)</f>
        <v>11</v>
      </c>
      <c r="R219" s="11" t="str">
        <f>IF(Q219=1,"Jan",IF(Q219=2,"Feb",IF(Q219=3,"Mar",IF(Q219=4,"Apr",IF(Q219=5,"May",IF(Q219=6,"Jun",IF(Q219=7,"Jul",IF(Q219=8,"Aug",IF(Q219=9,"Sep",IF(Q219=10,"Oct",IF(Q219=11,"Nov","Dec")))))))))))</f>
        <v>Nov</v>
      </c>
      <c r="S219" s="13">
        <f>(I219/86400)+25569</f>
        <v>42001.64061342593</v>
      </c>
      <c r="T219" t="s">
        <v>8268</v>
      </c>
      <c r="U219" s="6">
        <f>E219/L219</f>
        <v>314.28947368421052</v>
      </c>
      <c r="V219" s="7" t="str">
        <f>LEFT(T219,FIND("/",T219)-1)</f>
        <v>film &amp; video</v>
      </c>
      <c r="W219" s="7" t="str">
        <f>MID(T219,FIND("/",T219)+1,LEN(T219))</f>
        <v>drama</v>
      </c>
    </row>
    <row r="220" spans="1:23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>E220/D220</f>
        <v>0.02</v>
      </c>
      <c r="O220" s="13">
        <f>(J220/86400)+25569</f>
        <v>42079.628344907411</v>
      </c>
      <c r="P220" s="11">
        <f>YEAR(O220)</f>
        <v>2015</v>
      </c>
      <c r="Q220" s="12">
        <f>MONTH(O220)</f>
        <v>3</v>
      </c>
      <c r="R220" s="11" t="str">
        <f>IF(Q220=1,"Jan",IF(Q220=2,"Feb",IF(Q220=3,"Mar",IF(Q220=4,"Apr",IF(Q220=5,"May",IF(Q220=6,"Jun",IF(Q220=7,"Jul",IF(Q220=8,"Aug",IF(Q220=9,"Sep",IF(Q220=10,"Oct",IF(Q220=11,"Nov","Dec")))))))))))</f>
        <v>Mar</v>
      </c>
      <c r="S220" s="13">
        <f>(I220/86400)+25569</f>
        <v>42139.628344907411</v>
      </c>
      <c r="T220" t="s">
        <v>8268</v>
      </c>
      <c r="U220" s="6">
        <f>E220/L220</f>
        <v>100</v>
      </c>
      <c r="V220" s="7" t="str">
        <f>LEFT(T220,FIND("/",T220)-1)</f>
        <v>film &amp; video</v>
      </c>
      <c r="W220" s="7" t="str">
        <f>MID(T220,FIND("/",T220)+1,LEN(T220))</f>
        <v>drama</v>
      </c>
    </row>
    <row r="221" spans="1:23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>E221/D221</f>
        <v>0.17630000000000001</v>
      </c>
      <c r="O221" s="13">
        <f>(J221/86400)+25569</f>
        <v>42429.326678240745</v>
      </c>
      <c r="P221" s="11">
        <f>YEAR(O221)</f>
        <v>2016</v>
      </c>
      <c r="Q221" s="12">
        <f>MONTH(O221)</f>
        <v>2</v>
      </c>
      <c r="R221" s="11" t="str">
        <f>IF(Q221=1,"Jan",IF(Q221=2,"Feb",IF(Q221=3,"Mar",IF(Q221=4,"Apr",IF(Q221=5,"May",IF(Q221=6,"Jun",IF(Q221=7,"Jul",IF(Q221=8,"Aug",IF(Q221=9,"Sep",IF(Q221=10,"Oct",IF(Q221=11,"Nov","Dec")))))))))))</f>
        <v>Feb</v>
      </c>
      <c r="S221" s="13">
        <f>(I221/86400)+25569</f>
        <v>42461.290972222225</v>
      </c>
      <c r="T221" t="s">
        <v>8268</v>
      </c>
      <c r="U221" s="6">
        <f>E221/L221</f>
        <v>115.98684210526316</v>
      </c>
      <c r="V221" s="7" t="str">
        <f>LEFT(T221,FIND("/",T221)-1)</f>
        <v>film &amp; video</v>
      </c>
      <c r="W221" s="7" t="str">
        <f>MID(T221,FIND("/",T221)+1,LEN(T221))</f>
        <v>drama</v>
      </c>
    </row>
    <row r="222" spans="1:23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>E222/D222</f>
        <v>7.1999999999999998E-3</v>
      </c>
      <c r="O222" s="13">
        <f>(J222/86400)+25569</f>
        <v>42195.643865740742</v>
      </c>
      <c r="P222" s="11">
        <f>YEAR(O222)</f>
        <v>2015</v>
      </c>
      <c r="Q222" s="12">
        <f>MONTH(O222)</f>
        <v>7</v>
      </c>
      <c r="R222" s="11" t="str">
        <f>IF(Q222=1,"Jan",IF(Q222=2,"Feb",IF(Q222=3,"Mar",IF(Q222=4,"Apr",IF(Q222=5,"May",IF(Q222=6,"Jun",IF(Q222=7,"Jul",IF(Q222=8,"Aug",IF(Q222=9,"Sep",IF(Q222=10,"Oct",IF(Q222=11,"Nov","Dec")))))))))))</f>
        <v>Jul</v>
      </c>
      <c r="S222" s="13">
        <f>(I222/86400)+25569</f>
        <v>42236.837500000001</v>
      </c>
      <c r="T222" t="s">
        <v>8268</v>
      </c>
      <c r="U222" s="6">
        <f>E222/L222</f>
        <v>120</v>
      </c>
      <c r="V222" s="7" t="str">
        <f>LEFT(T222,FIND("/",T222)-1)</f>
        <v>film &amp; video</v>
      </c>
      <c r="W222" s="7" t="str">
        <f>MID(T222,FIND("/",T222)+1,LEN(T222))</f>
        <v>drama</v>
      </c>
    </row>
    <row r="223" spans="1:23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>E223/D223</f>
        <v>0</v>
      </c>
      <c r="O223" s="13">
        <f>(J223/86400)+25569</f>
        <v>42031.837546296301</v>
      </c>
      <c r="P223" s="11">
        <f>YEAR(O223)</f>
        <v>2015</v>
      </c>
      <c r="Q223" s="12">
        <f>MONTH(O223)</f>
        <v>1</v>
      </c>
      <c r="R223" s="11" t="str">
        <f>IF(Q223=1,"Jan",IF(Q223=2,"Feb",IF(Q223=3,"Mar",IF(Q223=4,"Apr",IF(Q223=5,"May",IF(Q223=6,"Jun",IF(Q223=7,"Jul",IF(Q223=8,"Aug",IF(Q223=9,"Sep",IF(Q223=10,"Oct",IF(Q223=11,"Nov","Dec")))))))))))</f>
        <v>Jan</v>
      </c>
      <c r="S223" s="13">
        <f>(I223/86400)+25569</f>
        <v>42091.79587962963</v>
      </c>
      <c r="T223" t="s">
        <v>8268</v>
      </c>
      <c r="U223" s="6" t="e">
        <f>E223/L223</f>
        <v>#DIV/0!</v>
      </c>
      <c r="V223" s="7" t="str">
        <f>LEFT(T223,FIND("/",T223)-1)</f>
        <v>film &amp; video</v>
      </c>
      <c r="W223" s="7" t="str">
        <f>MID(T223,FIND("/",T223)+1,LEN(T223))</f>
        <v>drama</v>
      </c>
    </row>
    <row r="224" spans="1:23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>E224/D224</f>
        <v>0.13</v>
      </c>
      <c r="O224" s="13">
        <f>(J224/86400)+25569</f>
        <v>42031.769884259258</v>
      </c>
      <c r="P224" s="11">
        <f>YEAR(O224)</f>
        <v>2015</v>
      </c>
      <c r="Q224" s="12">
        <f>MONTH(O224)</f>
        <v>1</v>
      </c>
      <c r="R224" s="11" t="str">
        <f>IF(Q224=1,"Jan",IF(Q224=2,"Feb",IF(Q224=3,"Mar",IF(Q224=4,"Apr",IF(Q224=5,"May",IF(Q224=6,"Jun",IF(Q224=7,"Jul",IF(Q224=8,"Aug",IF(Q224=9,"Sep",IF(Q224=10,"Oct",IF(Q224=11,"Nov","Dec")))))))))))</f>
        <v>Jan</v>
      </c>
      <c r="S224" s="13">
        <f>(I224/86400)+25569</f>
        <v>42090.110416666663</v>
      </c>
      <c r="T224" t="s">
        <v>8268</v>
      </c>
      <c r="U224" s="6">
        <f>E224/L224</f>
        <v>65</v>
      </c>
      <c r="V224" s="7" t="str">
        <f>LEFT(T224,FIND("/",T224)-1)</f>
        <v>film &amp; video</v>
      </c>
      <c r="W224" s="7" t="str">
        <f>MID(T224,FIND("/",T224)+1,LEN(T224))</f>
        <v>drama</v>
      </c>
    </row>
    <row r="225" spans="1:23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>E225/D225</f>
        <v>0</v>
      </c>
      <c r="O225" s="13">
        <f>(J225/86400)+25569</f>
        <v>42482.048032407409</v>
      </c>
      <c r="P225" s="11">
        <f>YEAR(O225)</f>
        <v>2016</v>
      </c>
      <c r="Q225" s="12">
        <f>MONTH(O225)</f>
        <v>4</v>
      </c>
      <c r="R225" s="11" t="str">
        <f>IF(Q225=1,"Jan",IF(Q225=2,"Feb",IF(Q225=3,"Mar",IF(Q225=4,"Apr",IF(Q225=5,"May",IF(Q225=6,"Jun",IF(Q225=7,"Jul",IF(Q225=8,"Aug",IF(Q225=9,"Sep",IF(Q225=10,"Oct",IF(Q225=11,"Nov","Dec")))))))))))</f>
        <v>Apr</v>
      </c>
      <c r="S225" s="13">
        <f>(I225/86400)+25569</f>
        <v>42512.045138888891</v>
      </c>
      <c r="T225" t="s">
        <v>8268</v>
      </c>
      <c r="U225" s="6" t="e">
        <f>E225/L225</f>
        <v>#DIV/0!</v>
      </c>
      <c r="V225" s="7" t="str">
        <f>LEFT(T225,FIND("/",T225)-1)</f>
        <v>film &amp; video</v>
      </c>
      <c r="W225" s="7" t="str">
        <f>MID(T225,FIND("/",T225)+1,LEN(T225))</f>
        <v>drama</v>
      </c>
    </row>
    <row r="226" spans="1:23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>E226/D226</f>
        <v>0</v>
      </c>
      <c r="O226" s="13">
        <f>(J226/86400)+25569</f>
        <v>42135.235254629632</v>
      </c>
      <c r="P226" s="11">
        <f>YEAR(O226)</f>
        <v>2015</v>
      </c>
      <c r="Q226" s="12">
        <f>MONTH(O226)</f>
        <v>5</v>
      </c>
      <c r="R226" s="11" t="str">
        <f>IF(Q226=1,"Jan",IF(Q226=2,"Feb",IF(Q226=3,"Mar",IF(Q226=4,"Apr",IF(Q226=5,"May",IF(Q226=6,"Jun",IF(Q226=7,"Jul",IF(Q226=8,"Aug",IF(Q226=9,"Sep",IF(Q226=10,"Oct",IF(Q226=11,"Nov","Dec")))))))))))</f>
        <v>May</v>
      </c>
      <c r="S226" s="13">
        <f>(I226/86400)+25569</f>
        <v>42195.235254629632</v>
      </c>
      <c r="T226" t="s">
        <v>8268</v>
      </c>
      <c r="U226" s="6" t="e">
        <f>E226/L226</f>
        <v>#DIV/0!</v>
      </c>
      <c r="V226" s="7" t="str">
        <f>LEFT(T226,FIND("/",T226)-1)</f>
        <v>film &amp; video</v>
      </c>
      <c r="W226" s="7" t="str">
        <f>MID(T226,FIND("/",T226)+1,LEN(T226))</f>
        <v>drama</v>
      </c>
    </row>
    <row r="227" spans="1:23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>E227/D227</f>
        <v>0</v>
      </c>
      <c r="O227" s="13">
        <f>(J227/86400)+25569</f>
        <v>42438.961273148147</v>
      </c>
      <c r="P227" s="11">
        <f>YEAR(O227)</f>
        <v>2016</v>
      </c>
      <c r="Q227" s="12">
        <f>MONTH(O227)</f>
        <v>3</v>
      </c>
      <c r="R227" s="11" t="str">
        <f>IF(Q227=1,"Jan",IF(Q227=2,"Feb",IF(Q227=3,"Mar",IF(Q227=4,"Apr",IF(Q227=5,"May",IF(Q227=6,"Jun",IF(Q227=7,"Jul",IF(Q227=8,"Aug",IF(Q227=9,"Sep",IF(Q227=10,"Oct",IF(Q227=11,"Nov","Dec")))))))))))</f>
        <v>Mar</v>
      </c>
      <c r="S227" s="13">
        <f>(I227/86400)+25569</f>
        <v>42468.919606481482</v>
      </c>
      <c r="T227" t="s">
        <v>8268</v>
      </c>
      <c r="U227" s="6" t="e">
        <f>E227/L227</f>
        <v>#DIV/0!</v>
      </c>
      <c r="V227" s="7" t="str">
        <f>LEFT(T227,FIND("/",T227)-1)</f>
        <v>film &amp; video</v>
      </c>
      <c r="W227" s="7" t="str">
        <f>MID(T227,FIND("/",T227)+1,LEN(T227))</f>
        <v>drama</v>
      </c>
    </row>
    <row r="228" spans="1:23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>E228/D228</f>
        <v>8.6206896551724137E-3</v>
      </c>
      <c r="O228" s="13">
        <f>(J228/86400)+25569</f>
        <v>42106.666018518517</v>
      </c>
      <c r="P228" s="11">
        <f>YEAR(O228)</f>
        <v>2015</v>
      </c>
      <c r="Q228" s="12">
        <f>MONTH(O228)</f>
        <v>4</v>
      </c>
      <c r="R228" s="11" t="str">
        <f>IF(Q228=1,"Jan",IF(Q228=2,"Feb",IF(Q228=3,"Mar",IF(Q228=4,"Apr",IF(Q228=5,"May",IF(Q228=6,"Jun",IF(Q228=7,"Jul",IF(Q228=8,"Aug",IF(Q228=9,"Sep",IF(Q228=10,"Oct",IF(Q228=11,"Nov","Dec")))))))))))</f>
        <v>Apr</v>
      </c>
      <c r="S228" s="13">
        <f>(I228/86400)+25569</f>
        <v>42155.395138888889</v>
      </c>
      <c r="T228" t="s">
        <v>8268</v>
      </c>
      <c r="U228" s="6">
        <f>E228/L228</f>
        <v>125</v>
      </c>
      <c r="V228" s="7" t="str">
        <f>LEFT(T228,FIND("/",T228)-1)</f>
        <v>film &amp; video</v>
      </c>
      <c r="W228" s="7" t="str">
        <f>MID(T228,FIND("/",T228)+1,LEN(T228))</f>
        <v>drama</v>
      </c>
    </row>
    <row r="229" spans="1:23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>E229/D229</f>
        <v>0</v>
      </c>
      <c r="O229" s="13">
        <f>(J229/86400)+25569</f>
        <v>42164.893993055557</v>
      </c>
      <c r="P229" s="11">
        <f>YEAR(O229)</f>
        <v>2015</v>
      </c>
      <c r="Q229" s="12">
        <f>MONTH(O229)</f>
        <v>6</v>
      </c>
      <c r="R229" s="11" t="str">
        <f>IF(Q229=1,"Jan",IF(Q229=2,"Feb",IF(Q229=3,"Mar",IF(Q229=4,"Apr",IF(Q229=5,"May",IF(Q229=6,"Jun",IF(Q229=7,"Jul",IF(Q229=8,"Aug",IF(Q229=9,"Sep",IF(Q229=10,"Oct",IF(Q229=11,"Nov","Dec")))))))))))</f>
        <v>Jun</v>
      </c>
      <c r="S229" s="13">
        <f>(I229/86400)+25569</f>
        <v>42194.893993055557</v>
      </c>
      <c r="T229" t="s">
        <v>8268</v>
      </c>
      <c r="U229" s="6" t="e">
        <f>E229/L229</f>
        <v>#DIV/0!</v>
      </c>
      <c r="V229" s="7" t="str">
        <f>LEFT(T229,FIND("/",T229)-1)</f>
        <v>film &amp; video</v>
      </c>
      <c r="W229" s="7" t="str">
        <f>MID(T229,FIND("/",T229)+1,LEN(T229))</f>
        <v>drama</v>
      </c>
    </row>
    <row r="230" spans="1:23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>E230/D230</f>
        <v>0</v>
      </c>
      <c r="O230" s="13">
        <f>(J230/86400)+25569</f>
        <v>42096.686400462961</v>
      </c>
      <c r="P230" s="11">
        <f>YEAR(O230)</f>
        <v>2015</v>
      </c>
      <c r="Q230" s="12">
        <f>MONTH(O230)</f>
        <v>4</v>
      </c>
      <c r="R230" s="11" t="str">
        <f>IF(Q230=1,"Jan",IF(Q230=2,"Feb",IF(Q230=3,"Mar",IF(Q230=4,"Apr",IF(Q230=5,"May",IF(Q230=6,"Jun",IF(Q230=7,"Jul",IF(Q230=8,"Aug",IF(Q230=9,"Sep",IF(Q230=10,"Oct",IF(Q230=11,"Nov","Dec")))))))))))</f>
        <v>Apr</v>
      </c>
      <c r="S230" s="13">
        <f>(I230/86400)+25569</f>
        <v>42156.686400462961</v>
      </c>
      <c r="T230" t="s">
        <v>8268</v>
      </c>
      <c r="U230" s="6" t="e">
        <f>E230/L230</f>
        <v>#DIV/0!</v>
      </c>
      <c r="V230" s="7" t="str">
        <f>LEFT(T230,FIND("/",T230)-1)</f>
        <v>film &amp; video</v>
      </c>
      <c r="W230" s="7" t="str">
        <f>MID(T230,FIND("/",T230)+1,LEN(T230))</f>
        <v>drama</v>
      </c>
    </row>
    <row r="231" spans="1:23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>E231/D231</f>
        <v>0</v>
      </c>
      <c r="O231" s="13">
        <f>(J231/86400)+25569</f>
        <v>42383.933993055558</v>
      </c>
      <c r="P231" s="11">
        <f>YEAR(O231)</f>
        <v>2016</v>
      </c>
      <c r="Q231" s="12">
        <f>MONTH(O231)</f>
        <v>1</v>
      </c>
      <c r="R231" s="11" t="str">
        <f>IF(Q231=1,"Jan",IF(Q231=2,"Feb",IF(Q231=3,"Mar",IF(Q231=4,"Apr",IF(Q231=5,"May",IF(Q231=6,"Jun",IF(Q231=7,"Jul",IF(Q231=8,"Aug",IF(Q231=9,"Sep",IF(Q231=10,"Oct",IF(Q231=11,"Nov","Dec")))))))))))</f>
        <v>Jan</v>
      </c>
      <c r="S231" s="13">
        <f>(I231/86400)+25569</f>
        <v>42413.933993055558</v>
      </c>
      <c r="T231" t="s">
        <v>8268</v>
      </c>
      <c r="U231" s="6" t="e">
        <f>E231/L231</f>
        <v>#DIV/0!</v>
      </c>
      <c r="V231" s="7" t="str">
        <f>LEFT(T231,FIND("/",T231)-1)</f>
        <v>film &amp; video</v>
      </c>
      <c r="W231" s="7" t="str">
        <f>MID(T231,FIND("/",T231)+1,LEN(T231))</f>
        <v>drama</v>
      </c>
    </row>
    <row r="232" spans="1:23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>E232/D232</f>
        <v>4.0000000000000001E-3</v>
      </c>
      <c r="O232" s="13">
        <f>(J232/86400)+25569</f>
        <v>42129.77721064815</v>
      </c>
      <c r="P232" s="11">
        <f>YEAR(O232)</f>
        <v>2015</v>
      </c>
      <c r="Q232" s="12">
        <f>MONTH(O232)</f>
        <v>5</v>
      </c>
      <c r="R232" s="11" t="str">
        <f>IF(Q232=1,"Jan",IF(Q232=2,"Feb",IF(Q232=3,"Mar",IF(Q232=4,"Apr",IF(Q232=5,"May",IF(Q232=6,"Jun",IF(Q232=7,"Jul",IF(Q232=8,"Aug",IF(Q232=9,"Sep",IF(Q232=10,"Oct",IF(Q232=11,"Nov","Dec")))))))))))</f>
        <v>May</v>
      </c>
      <c r="S232" s="13">
        <f>(I232/86400)+25569</f>
        <v>42159.77721064815</v>
      </c>
      <c r="T232" t="s">
        <v>8268</v>
      </c>
      <c r="U232" s="6">
        <f>E232/L232</f>
        <v>30</v>
      </c>
      <c r="V232" s="7" t="str">
        <f>LEFT(T232,FIND("/",T232)-1)</f>
        <v>film &amp; video</v>
      </c>
      <c r="W232" s="7" t="str">
        <f>MID(T232,FIND("/",T232)+1,LEN(T232))</f>
        <v>drama</v>
      </c>
    </row>
    <row r="233" spans="1:23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>E233/D233</f>
        <v>0</v>
      </c>
      <c r="O233" s="13">
        <f>(J233/86400)+25569</f>
        <v>42341.958923611106</v>
      </c>
      <c r="P233" s="11">
        <f>YEAR(O233)</f>
        <v>2015</v>
      </c>
      <c r="Q233" s="12">
        <f>MONTH(O233)</f>
        <v>12</v>
      </c>
      <c r="R233" s="11" t="str">
        <f>IF(Q233=1,"Jan",IF(Q233=2,"Feb",IF(Q233=3,"Mar",IF(Q233=4,"Apr",IF(Q233=5,"May",IF(Q233=6,"Jun",IF(Q233=7,"Jul",IF(Q233=8,"Aug",IF(Q233=9,"Sep",IF(Q233=10,"Oct",IF(Q233=11,"Nov","Dec")))))))))))</f>
        <v>Dec</v>
      </c>
      <c r="S233" s="13">
        <f>(I233/86400)+25569</f>
        <v>42371.958923611106</v>
      </c>
      <c r="T233" t="s">
        <v>8268</v>
      </c>
      <c r="U233" s="6" t="e">
        <f>E233/L233</f>
        <v>#DIV/0!</v>
      </c>
      <c r="V233" s="7" t="str">
        <f>LEFT(T233,FIND("/",T233)-1)</f>
        <v>film &amp; video</v>
      </c>
      <c r="W233" s="7" t="str">
        <f>MID(T233,FIND("/",T233)+1,LEN(T233))</f>
        <v>drama</v>
      </c>
    </row>
    <row r="234" spans="1:23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>E234/D234</f>
        <v>2.75E-2</v>
      </c>
      <c r="O234" s="13">
        <f>(J234/86400)+25569</f>
        <v>42032.82576388889</v>
      </c>
      <c r="P234" s="11">
        <f>YEAR(O234)</f>
        <v>2015</v>
      </c>
      <c r="Q234" s="12">
        <f>MONTH(O234)</f>
        <v>1</v>
      </c>
      <c r="R234" s="11" t="str">
        <f>IF(Q234=1,"Jan",IF(Q234=2,"Feb",IF(Q234=3,"Mar",IF(Q234=4,"Apr",IF(Q234=5,"May",IF(Q234=6,"Jun",IF(Q234=7,"Jul",IF(Q234=8,"Aug",IF(Q234=9,"Sep",IF(Q234=10,"Oct",IF(Q234=11,"Nov","Dec")))))))))))</f>
        <v>Jan</v>
      </c>
      <c r="S234" s="13">
        <f>(I234/86400)+25569</f>
        <v>42062.82576388889</v>
      </c>
      <c r="T234" t="s">
        <v>8268</v>
      </c>
      <c r="U234" s="6">
        <f>E234/L234</f>
        <v>15.714285714285714</v>
      </c>
      <c r="V234" s="7" t="str">
        <f>LEFT(T234,FIND("/",T234)-1)</f>
        <v>film &amp; video</v>
      </c>
      <c r="W234" s="7" t="str">
        <f>MID(T234,FIND("/",T234)+1,LEN(T234))</f>
        <v>drama</v>
      </c>
    </row>
    <row r="235" spans="1:23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>E235/D235</f>
        <v>0</v>
      </c>
      <c r="O235" s="13">
        <f>(J235/86400)+25569</f>
        <v>42612.911712962959</v>
      </c>
      <c r="P235" s="11">
        <f>YEAR(O235)</f>
        <v>2016</v>
      </c>
      <c r="Q235" s="12">
        <f>MONTH(O235)</f>
        <v>8</v>
      </c>
      <c r="R235" s="11" t="str">
        <f>IF(Q235=1,"Jan",IF(Q235=2,"Feb",IF(Q235=3,"Mar",IF(Q235=4,"Apr",IF(Q235=5,"May",IF(Q235=6,"Jun",IF(Q235=7,"Jul",IF(Q235=8,"Aug",IF(Q235=9,"Sep",IF(Q235=10,"Oct",IF(Q235=11,"Nov","Dec")))))))))))</f>
        <v>Aug</v>
      </c>
      <c r="S235" s="13">
        <f>(I235/86400)+25569</f>
        <v>42642.911712962959</v>
      </c>
      <c r="T235" t="s">
        <v>8268</v>
      </c>
      <c r="U235" s="6" t="e">
        <f>E235/L235</f>
        <v>#DIV/0!</v>
      </c>
      <c r="V235" s="7" t="str">
        <f>LEFT(T235,FIND("/",T235)-1)</f>
        <v>film &amp; video</v>
      </c>
      <c r="W235" s="7" t="str">
        <f>MID(T235,FIND("/",T235)+1,LEN(T235))</f>
        <v>drama</v>
      </c>
    </row>
    <row r="236" spans="1:23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>E236/D236</f>
        <v>0.40100000000000002</v>
      </c>
      <c r="O236" s="13">
        <f>(J236/86400)+25569</f>
        <v>42136.035405092596</v>
      </c>
      <c r="P236" s="11">
        <f>YEAR(O236)</f>
        <v>2015</v>
      </c>
      <c r="Q236" s="12">
        <f>MONTH(O236)</f>
        <v>5</v>
      </c>
      <c r="R236" s="11" t="str">
        <f>IF(Q236=1,"Jan",IF(Q236=2,"Feb",IF(Q236=3,"Mar",IF(Q236=4,"Apr",IF(Q236=5,"May",IF(Q236=6,"Jun",IF(Q236=7,"Jul",IF(Q236=8,"Aug",IF(Q236=9,"Sep",IF(Q236=10,"Oct",IF(Q236=11,"Nov","Dec")))))))))))</f>
        <v>May</v>
      </c>
      <c r="S236" s="13">
        <f>(I236/86400)+25569</f>
        <v>42176.035405092596</v>
      </c>
      <c r="T236" t="s">
        <v>8268</v>
      </c>
      <c r="U236" s="6">
        <f>E236/L236</f>
        <v>80.2</v>
      </c>
      <c r="V236" s="7" t="str">
        <f>LEFT(T236,FIND("/",T236)-1)</f>
        <v>film &amp; video</v>
      </c>
      <c r="W236" s="7" t="str">
        <f>MID(T236,FIND("/",T236)+1,LEN(T236))</f>
        <v>drama</v>
      </c>
    </row>
    <row r="237" spans="1:23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>E237/D237</f>
        <v>0</v>
      </c>
      <c r="O237" s="13">
        <f>(J237/86400)+25569</f>
        <v>42164.908530092594</v>
      </c>
      <c r="P237" s="11">
        <f>YEAR(O237)</f>
        <v>2015</v>
      </c>
      <c r="Q237" s="12">
        <f>MONTH(O237)</f>
        <v>6</v>
      </c>
      <c r="R237" s="11" t="str">
        <f>IF(Q237=1,"Jan",IF(Q237=2,"Feb",IF(Q237=3,"Mar",IF(Q237=4,"Apr",IF(Q237=5,"May",IF(Q237=6,"Jun",IF(Q237=7,"Jul",IF(Q237=8,"Aug",IF(Q237=9,"Sep",IF(Q237=10,"Oct",IF(Q237=11,"Nov","Dec")))))))))))</f>
        <v>Jun</v>
      </c>
      <c r="S237" s="13">
        <f>(I237/86400)+25569</f>
        <v>42194.908530092594</v>
      </c>
      <c r="T237" t="s">
        <v>8268</v>
      </c>
      <c r="U237" s="6" t="e">
        <f>E237/L237</f>
        <v>#DIV/0!</v>
      </c>
      <c r="V237" s="7" t="str">
        <f>LEFT(T237,FIND("/",T237)-1)</f>
        <v>film &amp; video</v>
      </c>
      <c r="W237" s="7" t="str">
        <f>MID(T237,FIND("/",T237)+1,LEN(T237))</f>
        <v>drama</v>
      </c>
    </row>
    <row r="238" spans="1:23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>E238/D238</f>
        <v>0</v>
      </c>
      <c r="O238" s="13">
        <f>(J238/86400)+25569</f>
        <v>42321.084479166668</v>
      </c>
      <c r="P238" s="11">
        <f>YEAR(O238)</f>
        <v>2015</v>
      </c>
      <c r="Q238" s="12">
        <f>MONTH(O238)</f>
        <v>11</v>
      </c>
      <c r="R238" s="11" t="str">
        <f>IF(Q238=1,"Jan",IF(Q238=2,"Feb",IF(Q238=3,"Mar",IF(Q238=4,"Apr",IF(Q238=5,"May",IF(Q238=6,"Jun",IF(Q238=7,"Jul",IF(Q238=8,"Aug",IF(Q238=9,"Sep",IF(Q238=10,"Oct",IF(Q238=11,"Nov","Dec")))))))))))</f>
        <v>Nov</v>
      </c>
      <c r="S238" s="13">
        <f>(I238/86400)+25569</f>
        <v>42374</v>
      </c>
      <c r="T238" t="s">
        <v>8268</v>
      </c>
      <c r="U238" s="6" t="e">
        <f>E238/L238</f>
        <v>#DIV/0!</v>
      </c>
      <c r="V238" s="7" t="str">
        <f>LEFT(T238,FIND("/",T238)-1)</f>
        <v>film &amp; video</v>
      </c>
      <c r="W238" s="7" t="str">
        <f>MID(T238,FIND("/",T238)+1,LEN(T238))</f>
        <v>drama</v>
      </c>
    </row>
    <row r="239" spans="1:23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>E239/D239</f>
        <v>3.3333333333333335E-3</v>
      </c>
      <c r="O239" s="13">
        <f>(J239/86400)+25569</f>
        <v>42377.577187499999</v>
      </c>
      <c r="P239" s="11">
        <f>YEAR(O239)</f>
        <v>2016</v>
      </c>
      <c r="Q239" s="12">
        <f>MONTH(O239)</f>
        <v>1</v>
      </c>
      <c r="R239" s="11" t="str">
        <f>IF(Q239=1,"Jan",IF(Q239=2,"Feb",IF(Q239=3,"Mar",IF(Q239=4,"Apr",IF(Q239=5,"May",IF(Q239=6,"Jun",IF(Q239=7,"Jul",IF(Q239=8,"Aug",IF(Q239=9,"Sep",IF(Q239=10,"Oct",IF(Q239=11,"Nov","Dec")))))))))))</f>
        <v>Jan</v>
      </c>
      <c r="S239" s="13">
        <f>(I239/86400)+25569</f>
        <v>42437.577187499999</v>
      </c>
      <c r="T239" t="s">
        <v>8268</v>
      </c>
      <c r="U239" s="6">
        <f>E239/L239</f>
        <v>50</v>
      </c>
      <c r="V239" s="7" t="str">
        <f>LEFT(T239,FIND("/",T239)-1)</f>
        <v>film &amp; video</v>
      </c>
      <c r="W239" s="7" t="str">
        <f>MID(T239,FIND("/",T239)+1,LEN(T239))</f>
        <v>drama</v>
      </c>
    </row>
    <row r="240" spans="1:23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>E240/D240</f>
        <v>0</v>
      </c>
      <c r="O240" s="13">
        <f>(J240/86400)+25569</f>
        <v>42713.962500000001</v>
      </c>
      <c r="P240" s="11">
        <f>YEAR(O240)</f>
        <v>2016</v>
      </c>
      <c r="Q240" s="12">
        <f>MONTH(O240)</f>
        <v>12</v>
      </c>
      <c r="R240" s="11" t="str">
        <f>IF(Q240=1,"Jan",IF(Q240=2,"Feb",IF(Q240=3,"Mar",IF(Q240=4,"Apr",IF(Q240=5,"May",IF(Q240=6,"Jun",IF(Q240=7,"Jul",IF(Q240=8,"Aug",IF(Q240=9,"Sep",IF(Q240=10,"Oct",IF(Q240=11,"Nov","Dec")))))))))))</f>
        <v>Dec</v>
      </c>
      <c r="S240" s="13">
        <f>(I240/86400)+25569</f>
        <v>42734.375</v>
      </c>
      <c r="T240" t="s">
        <v>8268</v>
      </c>
      <c r="U240" s="6" t="e">
        <f>E240/L240</f>
        <v>#DIV/0!</v>
      </c>
      <c r="V240" s="7" t="str">
        <f>LEFT(T240,FIND("/",T240)-1)</f>
        <v>film &amp; video</v>
      </c>
      <c r="W240" s="7" t="str">
        <f>MID(T240,FIND("/",T240)+1,LEN(T240))</f>
        <v>drama</v>
      </c>
    </row>
    <row r="241" spans="1:23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>E241/D241</f>
        <v>0.25</v>
      </c>
      <c r="O241" s="13">
        <f>(J241/86400)+25569</f>
        <v>42297.110300925924</v>
      </c>
      <c r="P241" s="11">
        <f>YEAR(O241)</f>
        <v>2015</v>
      </c>
      <c r="Q241" s="12">
        <f>MONTH(O241)</f>
        <v>10</v>
      </c>
      <c r="R241" s="11" t="str">
        <f>IF(Q241=1,"Jan",IF(Q241=2,"Feb",IF(Q241=3,"Mar",IF(Q241=4,"Apr",IF(Q241=5,"May",IF(Q241=6,"Jun",IF(Q241=7,"Jul",IF(Q241=8,"Aug",IF(Q241=9,"Sep",IF(Q241=10,"Oct",IF(Q241=11,"Nov","Dec")))))))))))</f>
        <v>Oct</v>
      </c>
      <c r="S241" s="13">
        <f>(I241/86400)+25569</f>
        <v>42316.5</v>
      </c>
      <c r="T241" t="s">
        <v>8268</v>
      </c>
      <c r="U241" s="6">
        <f>E241/L241</f>
        <v>50</v>
      </c>
      <c r="V241" s="7" t="str">
        <f>LEFT(T241,FIND("/",T241)-1)</f>
        <v>film &amp; video</v>
      </c>
      <c r="W241" s="7" t="str">
        <f>MID(T241,FIND("/",T241)+1,LEN(T241))</f>
        <v>drama</v>
      </c>
    </row>
    <row r="242" spans="1:23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>E242/D242</f>
        <v>1.0763413333333334</v>
      </c>
      <c r="O242" s="13">
        <f>(J242/86400)+25569</f>
        <v>41354.708460648151</v>
      </c>
      <c r="P242" s="11">
        <f>YEAR(O242)</f>
        <v>2013</v>
      </c>
      <c r="Q242" s="12">
        <f>MONTH(O242)</f>
        <v>3</v>
      </c>
      <c r="R242" s="11" t="str">
        <f>IF(Q242=1,"Jan",IF(Q242=2,"Feb",IF(Q242=3,"Mar",IF(Q242=4,"Apr",IF(Q242=5,"May",IF(Q242=6,"Jun",IF(Q242=7,"Jul",IF(Q242=8,"Aug",IF(Q242=9,"Sep",IF(Q242=10,"Oct",IF(Q242=11,"Nov","Dec")))))))))))</f>
        <v>Mar</v>
      </c>
      <c r="S242" s="13">
        <f>(I242/86400)+25569</f>
        <v>41399.708460648151</v>
      </c>
      <c r="T242" t="s">
        <v>8269</v>
      </c>
      <c r="U242" s="6">
        <f>E242/L242</f>
        <v>117.84759124087591</v>
      </c>
      <c r="V242" s="7" t="str">
        <f>LEFT(T242,FIND("/",T242)-1)</f>
        <v>film &amp; video</v>
      </c>
      <c r="W242" s="7" t="str">
        <f>MID(T242,FIND("/",T242)+1,LEN(T242))</f>
        <v>documentary</v>
      </c>
    </row>
    <row r="243" spans="1:23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>E243/D243</f>
        <v>1.1263736263736264</v>
      </c>
      <c r="O243" s="13">
        <f>(J243/86400)+25569</f>
        <v>41949.697962962964</v>
      </c>
      <c r="P243" s="11">
        <f>YEAR(O243)</f>
        <v>2014</v>
      </c>
      <c r="Q243" s="12">
        <f>MONTH(O243)</f>
        <v>11</v>
      </c>
      <c r="R243" s="11" t="str">
        <f>IF(Q243=1,"Jan",IF(Q243=2,"Feb",IF(Q243=3,"Mar",IF(Q243=4,"Apr",IF(Q243=5,"May",IF(Q243=6,"Jun",IF(Q243=7,"Jul",IF(Q243=8,"Aug",IF(Q243=9,"Sep",IF(Q243=10,"Oct",IF(Q243=11,"Nov","Dec")))))))))))</f>
        <v>Nov</v>
      </c>
      <c r="S243" s="13">
        <f>(I243/86400)+25569</f>
        <v>41994.697962962964</v>
      </c>
      <c r="T243" t="s">
        <v>8269</v>
      </c>
      <c r="U243" s="6">
        <f>E243/L243</f>
        <v>109.04255319148936</v>
      </c>
      <c r="V243" s="7" t="str">
        <f>LEFT(T243,FIND("/",T243)-1)</f>
        <v>film &amp; video</v>
      </c>
      <c r="W243" s="7" t="str">
        <f>MID(T243,FIND("/",T243)+1,LEN(T243))</f>
        <v>documentary</v>
      </c>
    </row>
    <row r="244" spans="1:23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>E244/D244</f>
        <v>1.1346153846153846</v>
      </c>
      <c r="O244" s="13">
        <f>(J244/86400)+25569</f>
        <v>40862.492939814816</v>
      </c>
      <c r="P244" s="11">
        <f>YEAR(O244)</f>
        <v>2011</v>
      </c>
      <c r="Q244" s="12">
        <f>MONTH(O244)</f>
        <v>11</v>
      </c>
      <c r="R244" s="11" t="str">
        <f>IF(Q244=1,"Jan",IF(Q244=2,"Feb",IF(Q244=3,"Mar",IF(Q244=4,"Apr",IF(Q244=5,"May",IF(Q244=6,"Jun",IF(Q244=7,"Jul",IF(Q244=8,"Aug",IF(Q244=9,"Sep",IF(Q244=10,"Oct",IF(Q244=11,"Nov","Dec")))))))))))</f>
        <v>Nov</v>
      </c>
      <c r="S244" s="13">
        <f>(I244/86400)+25569</f>
        <v>40897.492939814816</v>
      </c>
      <c r="T244" t="s">
        <v>8269</v>
      </c>
      <c r="U244" s="6">
        <f>E244/L244</f>
        <v>73.019801980198025</v>
      </c>
      <c r="V244" s="7" t="str">
        <f>LEFT(T244,FIND("/",T244)-1)</f>
        <v>film &amp; video</v>
      </c>
      <c r="W244" s="7" t="str">
        <f>MID(T244,FIND("/",T244)+1,LEN(T244))</f>
        <v>documentary</v>
      </c>
    </row>
    <row r="245" spans="1:23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>E245/D245</f>
        <v>1.0259199999999999</v>
      </c>
      <c r="O245" s="13">
        <f>(J245/86400)+25569</f>
        <v>41662.047500000001</v>
      </c>
      <c r="P245" s="11">
        <f>YEAR(O245)</f>
        <v>2014</v>
      </c>
      <c r="Q245" s="12">
        <f>MONTH(O245)</f>
        <v>1</v>
      </c>
      <c r="R245" s="11" t="str">
        <f>IF(Q245=1,"Jan",IF(Q245=2,"Feb",IF(Q245=3,"Mar",IF(Q245=4,"Apr",IF(Q245=5,"May",IF(Q245=6,"Jun",IF(Q245=7,"Jul",IF(Q245=8,"Aug",IF(Q245=9,"Sep",IF(Q245=10,"Oct",IF(Q245=11,"Nov","Dec")))))))))))</f>
        <v>Jan</v>
      </c>
      <c r="S245" s="13">
        <f>(I245/86400)+25569</f>
        <v>41692.047500000001</v>
      </c>
      <c r="T245" t="s">
        <v>8269</v>
      </c>
      <c r="U245" s="6">
        <f>E245/L245</f>
        <v>78.195121951219505</v>
      </c>
      <c r="V245" s="7" t="str">
        <f>LEFT(T245,FIND("/",T245)-1)</f>
        <v>film &amp; video</v>
      </c>
      <c r="W245" s="7" t="str">
        <f>MID(T245,FIND("/",T245)+1,LEN(T245))</f>
        <v>documentary</v>
      </c>
    </row>
    <row r="246" spans="1:23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>E246/D246</f>
        <v>1.1375714285714287</v>
      </c>
      <c r="O246" s="13">
        <f>(J246/86400)+25569</f>
        <v>40213.323599537034</v>
      </c>
      <c r="P246" s="11">
        <f>YEAR(O246)</f>
        <v>2010</v>
      </c>
      <c r="Q246" s="12">
        <f>MONTH(O246)</f>
        <v>2</v>
      </c>
      <c r="R246" s="11" t="str">
        <f>IF(Q246=1,"Jan",IF(Q246=2,"Feb",IF(Q246=3,"Mar",IF(Q246=4,"Apr",IF(Q246=5,"May",IF(Q246=6,"Jun",IF(Q246=7,"Jul",IF(Q246=8,"Aug",IF(Q246=9,"Sep",IF(Q246=10,"Oct",IF(Q246=11,"Nov","Dec")))))))))))</f>
        <v>Feb</v>
      </c>
      <c r="S246" s="13">
        <f>(I246/86400)+25569</f>
        <v>40253.295833333337</v>
      </c>
      <c r="T246" t="s">
        <v>8269</v>
      </c>
      <c r="U246" s="6">
        <f>E246/L246</f>
        <v>47.398809523809526</v>
      </c>
      <c r="V246" s="7" t="str">
        <f>LEFT(T246,FIND("/",T246)-1)</f>
        <v>film &amp; video</v>
      </c>
      <c r="W246" s="7" t="str">
        <f>MID(T246,FIND("/",T246)+1,LEN(T246))</f>
        <v>documentary</v>
      </c>
    </row>
    <row r="247" spans="1:23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>E247/D247</f>
        <v>1.0371999999999999</v>
      </c>
      <c r="O247" s="13">
        <f>(J247/86400)+25569</f>
        <v>41107.053067129629</v>
      </c>
      <c r="P247" s="11">
        <f>YEAR(O247)</f>
        <v>2012</v>
      </c>
      <c r="Q247" s="12">
        <f>MONTH(O247)</f>
        <v>7</v>
      </c>
      <c r="R247" s="11" t="str">
        <f>IF(Q247=1,"Jan",IF(Q247=2,"Feb",IF(Q247=3,"Mar",IF(Q247=4,"Apr",IF(Q247=5,"May",IF(Q247=6,"Jun",IF(Q247=7,"Jul",IF(Q247=8,"Aug",IF(Q247=9,"Sep",IF(Q247=10,"Oct",IF(Q247=11,"Nov","Dec")))))))))))</f>
        <v>Jul</v>
      </c>
      <c r="S247" s="13">
        <f>(I247/86400)+25569</f>
        <v>41137.053067129629</v>
      </c>
      <c r="T247" t="s">
        <v>8269</v>
      </c>
      <c r="U247" s="6">
        <f>E247/L247</f>
        <v>54.020833333333336</v>
      </c>
      <c r="V247" s="7" t="str">
        <f>LEFT(T247,FIND("/",T247)-1)</f>
        <v>film &amp; video</v>
      </c>
      <c r="W247" s="7" t="str">
        <f>MID(T247,FIND("/",T247)+1,LEN(T247))</f>
        <v>documentary</v>
      </c>
    </row>
    <row r="248" spans="1:23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>E248/D248</f>
        <v>3.0546000000000002</v>
      </c>
      <c r="O248" s="13">
        <f>(J248/86400)+25569</f>
        <v>40480.363483796296</v>
      </c>
      <c r="P248" s="11">
        <f>YEAR(O248)</f>
        <v>2010</v>
      </c>
      <c r="Q248" s="12">
        <f>MONTH(O248)</f>
        <v>10</v>
      </c>
      <c r="R248" s="11" t="str">
        <f>IF(Q248=1,"Jan",IF(Q248=2,"Feb",IF(Q248=3,"Mar",IF(Q248=4,"Apr",IF(Q248=5,"May",IF(Q248=6,"Jun",IF(Q248=7,"Jul",IF(Q248=8,"Aug",IF(Q248=9,"Sep",IF(Q248=10,"Oct",IF(Q248=11,"Nov","Dec")))))))))))</f>
        <v>Oct</v>
      </c>
      <c r="S248" s="13">
        <f>(I248/86400)+25569</f>
        <v>40530.405150462961</v>
      </c>
      <c r="T248" t="s">
        <v>8269</v>
      </c>
      <c r="U248" s="6">
        <f>E248/L248</f>
        <v>68.488789237668158</v>
      </c>
      <c r="V248" s="7" t="str">
        <f>LEFT(T248,FIND("/",T248)-1)</f>
        <v>film &amp; video</v>
      </c>
      <c r="W248" s="7" t="str">
        <f>MID(T248,FIND("/",T248)+1,LEN(T248))</f>
        <v>documentary</v>
      </c>
    </row>
    <row r="249" spans="1:23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>E249/D249</f>
        <v>1.341</v>
      </c>
      <c r="O249" s="13">
        <f>(J249/86400)+25569</f>
        <v>40430.604328703703</v>
      </c>
      <c r="P249" s="11">
        <f>YEAR(O249)</f>
        <v>2010</v>
      </c>
      <c r="Q249" s="12">
        <f>MONTH(O249)</f>
        <v>9</v>
      </c>
      <c r="R249" s="11" t="str">
        <f>IF(Q249=1,"Jan",IF(Q249=2,"Feb",IF(Q249=3,"Mar",IF(Q249=4,"Apr",IF(Q249=5,"May",IF(Q249=6,"Jun",IF(Q249=7,"Jul",IF(Q249=8,"Aug",IF(Q249=9,"Sep",IF(Q249=10,"Oct",IF(Q249=11,"Nov","Dec")))))))))))</f>
        <v>Sep</v>
      </c>
      <c r="S249" s="13">
        <f>(I249/86400)+25569</f>
        <v>40467.152083333334</v>
      </c>
      <c r="T249" t="s">
        <v>8269</v>
      </c>
      <c r="U249" s="6">
        <f>E249/L249</f>
        <v>108.14516129032258</v>
      </c>
      <c r="V249" s="7" t="str">
        <f>LEFT(T249,FIND("/",T249)-1)</f>
        <v>film &amp; video</v>
      </c>
      <c r="W249" s="7" t="str">
        <f>MID(T249,FIND("/",T249)+1,LEN(T249))</f>
        <v>documentary</v>
      </c>
    </row>
    <row r="250" spans="1:23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>E250/D250</f>
        <v>1.0133294117647058</v>
      </c>
      <c r="O250" s="13">
        <f>(J250/86400)+25569</f>
        <v>40870.774409722224</v>
      </c>
      <c r="P250" s="11">
        <f>YEAR(O250)</f>
        <v>2011</v>
      </c>
      <c r="Q250" s="12">
        <f>MONTH(O250)</f>
        <v>11</v>
      </c>
      <c r="R250" s="11" t="str">
        <f>IF(Q250=1,"Jan",IF(Q250=2,"Feb",IF(Q250=3,"Mar",IF(Q250=4,"Apr",IF(Q250=5,"May",IF(Q250=6,"Jun",IF(Q250=7,"Jul",IF(Q250=8,"Aug",IF(Q250=9,"Sep",IF(Q250=10,"Oct",IF(Q250=11,"Nov","Dec")))))))))))</f>
        <v>Nov</v>
      </c>
      <c r="S250" s="13">
        <f>(I250/86400)+25569</f>
        <v>40915.774409722224</v>
      </c>
      <c r="T250" t="s">
        <v>8269</v>
      </c>
      <c r="U250" s="6">
        <f>E250/L250</f>
        <v>589.95205479452056</v>
      </c>
      <c r="V250" s="7" t="str">
        <f>LEFT(T250,FIND("/",T250)-1)</f>
        <v>film &amp; video</v>
      </c>
      <c r="W250" s="7" t="str">
        <f>MID(T250,FIND("/",T250)+1,LEN(T250))</f>
        <v>documentary</v>
      </c>
    </row>
    <row r="251" spans="1:23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>E251/D251</f>
        <v>1.1292</v>
      </c>
      <c r="O251" s="13">
        <f>(J251/86400)+25569</f>
        <v>40332.923842592594</v>
      </c>
      <c r="P251" s="11">
        <f>YEAR(O251)</f>
        <v>2010</v>
      </c>
      <c r="Q251" s="12">
        <f>MONTH(O251)</f>
        <v>6</v>
      </c>
      <c r="R251" s="11" t="str">
        <f>IF(Q251=1,"Jan",IF(Q251=2,"Feb",IF(Q251=3,"Mar",IF(Q251=4,"Apr",IF(Q251=5,"May",IF(Q251=6,"Jun",IF(Q251=7,"Jul",IF(Q251=8,"Aug",IF(Q251=9,"Sep",IF(Q251=10,"Oct",IF(Q251=11,"Nov","Dec")))))))))))</f>
        <v>Jun</v>
      </c>
      <c r="S251" s="13">
        <f>(I251/86400)+25569</f>
        <v>40412.736111111109</v>
      </c>
      <c r="T251" t="s">
        <v>8269</v>
      </c>
      <c r="U251" s="6">
        <f>E251/L251</f>
        <v>48.051063829787232</v>
      </c>
      <c r="V251" s="7" t="str">
        <f>LEFT(T251,FIND("/",T251)-1)</f>
        <v>film &amp; video</v>
      </c>
      <c r="W251" s="7" t="str">
        <f>MID(T251,FIND("/",T251)+1,LEN(T251))</f>
        <v>documentary</v>
      </c>
    </row>
    <row r="252" spans="1:23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>E252/D252</f>
        <v>1.0558333333333334</v>
      </c>
      <c r="O252" s="13">
        <f>(J252/86400)+25569</f>
        <v>41401.565868055557</v>
      </c>
      <c r="P252" s="11">
        <f>YEAR(O252)</f>
        <v>2013</v>
      </c>
      <c r="Q252" s="12">
        <f>MONTH(O252)</f>
        <v>5</v>
      </c>
      <c r="R252" s="11" t="str">
        <f>IF(Q252=1,"Jan",IF(Q252=2,"Feb",IF(Q252=3,"Mar",IF(Q252=4,"Apr",IF(Q252=5,"May",IF(Q252=6,"Jun",IF(Q252=7,"Jul",IF(Q252=8,"Aug",IF(Q252=9,"Sep",IF(Q252=10,"Oct",IF(Q252=11,"Nov","Dec")))))))))))</f>
        <v>May</v>
      </c>
      <c r="S252" s="13">
        <f>(I252/86400)+25569</f>
        <v>41431.565868055557</v>
      </c>
      <c r="T252" t="s">
        <v>8269</v>
      </c>
      <c r="U252" s="6">
        <f>E252/L252</f>
        <v>72.482837528604122</v>
      </c>
      <c r="V252" s="7" t="str">
        <f>LEFT(T252,FIND("/",T252)-1)</f>
        <v>film &amp; video</v>
      </c>
      <c r="W252" s="7" t="str">
        <f>MID(T252,FIND("/",T252)+1,LEN(T252))</f>
        <v>documentary</v>
      </c>
    </row>
    <row r="253" spans="1:23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>E253/D253</f>
        <v>1.2557142857142858</v>
      </c>
      <c r="O253" s="13">
        <f>(J253/86400)+25569</f>
        <v>41013.787569444445</v>
      </c>
      <c r="P253" s="11">
        <f>YEAR(O253)</f>
        <v>2012</v>
      </c>
      <c r="Q253" s="12">
        <f>MONTH(O253)</f>
        <v>4</v>
      </c>
      <c r="R253" s="11" t="str">
        <f>IF(Q253=1,"Jan",IF(Q253=2,"Feb",IF(Q253=3,"Mar",IF(Q253=4,"Apr",IF(Q253=5,"May",IF(Q253=6,"Jun",IF(Q253=7,"Jul",IF(Q253=8,"Aug",IF(Q253=9,"Sep",IF(Q253=10,"Oct",IF(Q253=11,"Nov","Dec")))))))))))</f>
        <v>Apr</v>
      </c>
      <c r="S253" s="13">
        <f>(I253/86400)+25569</f>
        <v>41045.791666666664</v>
      </c>
      <c r="T253" t="s">
        <v>8269</v>
      </c>
      <c r="U253" s="6">
        <f>E253/L253</f>
        <v>57.077922077922075</v>
      </c>
      <c r="V253" s="7" t="str">
        <f>LEFT(T253,FIND("/",T253)-1)</f>
        <v>film &amp; video</v>
      </c>
      <c r="W253" s="7" t="str">
        <f>MID(T253,FIND("/",T253)+1,LEN(T253))</f>
        <v>documentary</v>
      </c>
    </row>
    <row r="254" spans="1:23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>E254/D254</f>
        <v>1.8455999999999999</v>
      </c>
      <c r="O254" s="13">
        <f>(J254/86400)+25569</f>
        <v>40266.66270833333</v>
      </c>
      <c r="P254" s="11">
        <f>YEAR(O254)</f>
        <v>2010</v>
      </c>
      <c r="Q254" s="12">
        <f>MONTH(O254)</f>
        <v>3</v>
      </c>
      <c r="R254" s="11" t="str">
        <f>IF(Q254=1,"Jan",IF(Q254=2,"Feb",IF(Q254=3,"Mar",IF(Q254=4,"Apr",IF(Q254=5,"May",IF(Q254=6,"Jun",IF(Q254=7,"Jul",IF(Q254=8,"Aug",IF(Q254=9,"Sep",IF(Q254=10,"Oct",IF(Q254=11,"Nov","Dec")))))))))))</f>
        <v>Mar</v>
      </c>
      <c r="S254" s="13">
        <f>(I254/86400)+25569</f>
        <v>40330.165972222225</v>
      </c>
      <c r="T254" t="s">
        <v>8269</v>
      </c>
      <c r="U254" s="6">
        <f>E254/L254</f>
        <v>85.444444444444443</v>
      </c>
      <c r="V254" s="7" t="str">
        <f>LEFT(T254,FIND("/",T254)-1)</f>
        <v>film &amp; video</v>
      </c>
      <c r="W254" s="7" t="str">
        <f>MID(T254,FIND("/",T254)+1,LEN(T254))</f>
        <v>documentary</v>
      </c>
    </row>
    <row r="255" spans="1:23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>E255/D255</f>
        <v>1.0073333333333334</v>
      </c>
      <c r="O255" s="13">
        <f>(J255/86400)+25569</f>
        <v>40924.650868055556</v>
      </c>
      <c r="P255" s="11">
        <f>YEAR(O255)</f>
        <v>2012</v>
      </c>
      <c r="Q255" s="12">
        <f>MONTH(O255)</f>
        <v>1</v>
      </c>
      <c r="R255" s="11" t="str">
        <f>IF(Q255=1,"Jan",IF(Q255=2,"Feb",IF(Q255=3,"Mar",IF(Q255=4,"Apr",IF(Q255=5,"May",IF(Q255=6,"Jun",IF(Q255=7,"Jul",IF(Q255=8,"Aug",IF(Q255=9,"Sep",IF(Q255=10,"Oct",IF(Q255=11,"Nov","Dec")))))))))))</f>
        <v>Jan</v>
      </c>
      <c r="S255" s="13">
        <f>(I255/86400)+25569</f>
        <v>40954.650868055556</v>
      </c>
      <c r="T255" t="s">
        <v>8269</v>
      </c>
      <c r="U255" s="6">
        <f>E255/L255</f>
        <v>215.85714285714286</v>
      </c>
      <c r="V255" s="7" t="str">
        <f>LEFT(T255,FIND("/",T255)-1)</f>
        <v>film &amp; video</v>
      </c>
      <c r="W255" s="7" t="str">
        <f>MID(T255,FIND("/",T255)+1,LEN(T255))</f>
        <v>documentary</v>
      </c>
    </row>
    <row r="256" spans="1:23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>E256/D256</f>
        <v>1.1694724999999999</v>
      </c>
      <c r="O256" s="13">
        <f>(J256/86400)+25569</f>
        <v>42263.952662037038</v>
      </c>
      <c r="P256" s="11">
        <f>YEAR(O256)</f>
        <v>2015</v>
      </c>
      <c r="Q256" s="12">
        <f>MONTH(O256)</f>
        <v>9</v>
      </c>
      <c r="R256" s="11" t="str">
        <f>IF(Q256=1,"Jan",IF(Q256=2,"Feb",IF(Q256=3,"Mar",IF(Q256=4,"Apr",IF(Q256=5,"May",IF(Q256=6,"Jun",IF(Q256=7,"Jul",IF(Q256=8,"Aug",IF(Q256=9,"Sep",IF(Q256=10,"Oct",IF(Q256=11,"Nov","Dec")))))))))))</f>
        <v>Sep</v>
      </c>
      <c r="S256" s="13">
        <f>(I256/86400)+25569</f>
        <v>42294.083333333328</v>
      </c>
      <c r="T256" t="s">
        <v>8269</v>
      </c>
      <c r="U256" s="6">
        <f>E256/L256</f>
        <v>89.38643312101911</v>
      </c>
      <c r="V256" s="7" t="str">
        <f>LEFT(T256,FIND("/",T256)-1)</f>
        <v>film &amp; video</v>
      </c>
      <c r="W256" s="7" t="str">
        <f>MID(T256,FIND("/",T256)+1,LEN(T256))</f>
        <v>documentary</v>
      </c>
    </row>
    <row r="257" spans="1:23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>E257/D257</f>
        <v>1.0673325</v>
      </c>
      <c r="O257" s="13">
        <f>(J257/86400)+25569</f>
        <v>40588.526412037041</v>
      </c>
      <c r="P257" s="11">
        <f>YEAR(O257)</f>
        <v>2011</v>
      </c>
      <c r="Q257" s="12">
        <f>MONTH(O257)</f>
        <v>2</v>
      </c>
      <c r="R257" s="11" t="str">
        <f>IF(Q257=1,"Jan",IF(Q257=2,"Feb",IF(Q257=3,"Mar",IF(Q257=4,"Apr",IF(Q257=5,"May",IF(Q257=6,"Jun",IF(Q257=7,"Jul",IF(Q257=8,"Aug",IF(Q257=9,"Sep",IF(Q257=10,"Oct",IF(Q257=11,"Nov","Dec")))))))))))</f>
        <v>Feb</v>
      </c>
      <c r="S257" s="13">
        <f>(I257/86400)+25569</f>
        <v>40618.48474537037</v>
      </c>
      <c r="T257" t="s">
        <v>8269</v>
      </c>
      <c r="U257" s="6">
        <f>E257/L257</f>
        <v>45.418404255319146</v>
      </c>
      <c r="V257" s="7" t="str">
        <f>LEFT(T257,FIND("/",T257)-1)</f>
        <v>film &amp; video</v>
      </c>
      <c r="W257" s="7" t="str">
        <f>MID(T257,FIND("/",T257)+1,LEN(T257))</f>
        <v>documentary</v>
      </c>
    </row>
    <row r="258" spans="1:23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>E258/D258</f>
        <v>1.391</v>
      </c>
      <c r="O258" s="13">
        <f>(J258/86400)+25569</f>
        <v>41319.769293981481</v>
      </c>
      <c r="P258" s="11">
        <f>YEAR(O258)</f>
        <v>2013</v>
      </c>
      <c r="Q258" s="12">
        <f>MONTH(O258)</f>
        <v>2</v>
      </c>
      <c r="R258" s="11" t="str">
        <f>IF(Q258=1,"Jan",IF(Q258=2,"Feb",IF(Q258=3,"Mar",IF(Q258=4,"Apr",IF(Q258=5,"May",IF(Q258=6,"Jun",IF(Q258=7,"Jul",IF(Q258=8,"Aug",IF(Q258=9,"Sep",IF(Q258=10,"Oct",IF(Q258=11,"Nov","Dec")))))))))))</f>
        <v>Feb</v>
      </c>
      <c r="S258" s="13">
        <f>(I258/86400)+25569</f>
        <v>41349.769293981481</v>
      </c>
      <c r="T258" t="s">
        <v>8269</v>
      </c>
      <c r="U258" s="6">
        <f>E258/L258</f>
        <v>65.756363636363631</v>
      </c>
      <c r="V258" s="7" t="str">
        <f>LEFT(T258,FIND("/",T258)-1)</f>
        <v>film &amp; video</v>
      </c>
      <c r="W258" s="7" t="str">
        <f>MID(T258,FIND("/",T258)+1,LEN(T258))</f>
        <v>documentary</v>
      </c>
    </row>
    <row r="259" spans="1:23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>E259/D259</f>
        <v>1.0672648571428571</v>
      </c>
      <c r="O259" s="13">
        <f>(J259/86400)+25569</f>
        <v>42479.626875000002</v>
      </c>
      <c r="P259" s="11">
        <f>YEAR(O259)</f>
        <v>2016</v>
      </c>
      <c r="Q259" s="12">
        <f>MONTH(O259)</f>
        <v>4</v>
      </c>
      <c r="R259" s="11" t="str">
        <f>IF(Q259=1,"Jan",IF(Q259=2,"Feb",IF(Q259=3,"Mar",IF(Q259=4,"Apr",IF(Q259=5,"May",IF(Q259=6,"Jun",IF(Q259=7,"Jul",IF(Q259=8,"Aug",IF(Q259=9,"Sep",IF(Q259=10,"Oct",IF(Q259=11,"Nov","Dec")))))))))))</f>
        <v>Apr</v>
      </c>
      <c r="S259" s="13">
        <f>(I259/86400)+25569</f>
        <v>42509.626875000002</v>
      </c>
      <c r="T259" t="s">
        <v>8269</v>
      </c>
      <c r="U259" s="6">
        <f>E259/L259</f>
        <v>66.70405357142856</v>
      </c>
      <c r="V259" s="7" t="str">
        <f>LEFT(T259,FIND("/",T259)-1)</f>
        <v>film &amp; video</v>
      </c>
      <c r="W259" s="7" t="str">
        <f>MID(T259,FIND("/",T259)+1,LEN(T259))</f>
        <v>documentary</v>
      </c>
    </row>
    <row r="260" spans="1:23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>E260/D260</f>
        <v>1.9114</v>
      </c>
      <c r="O260" s="13">
        <f>(J260/86400)+25569</f>
        <v>40682.051689814813</v>
      </c>
      <c r="P260" s="11">
        <f>YEAR(O260)</f>
        <v>2011</v>
      </c>
      <c r="Q260" s="12">
        <f>MONTH(O260)</f>
        <v>5</v>
      </c>
      <c r="R260" s="11" t="str">
        <f>IF(Q260=1,"Jan",IF(Q260=2,"Feb",IF(Q260=3,"Mar",IF(Q260=4,"Apr",IF(Q260=5,"May",IF(Q260=6,"Jun",IF(Q260=7,"Jul",IF(Q260=8,"Aug",IF(Q260=9,"Sep",IF(Q260=10,"Oct",IF(Q260=11,"Nov","Dec")))))))))))</f>
        <v>May</v>
      </c>
      <c r="S260" s="13">
        <f>(I260/86400)+25569</f>
        <v>40712.051689814813</v>
      </c>
      <c r="T260" t="s">
        <v>8269</v>
      </c>
      <c r="U260" s="6">
        <f>E260/L260</f>
        <v>83.345930232558146</v>
      </c>
      <c r="V260" s="7" t="str">
        <f>LEFT(T260,FIND("/",T260)-1)</f>
        <v>film &amp; video</v>
      </c>
      <c r="W260" s="7" t="str">
        <f>MID(T260,FIND("/",T260)+1,LEN(T260))</f>
        <v>documentary</v>
      </c>
    </row>
    <row r="261" spans="1:23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>E261/D261</f>
        <v>1.3193789333333332</v>
      </c>
      <c r="O261" s="13">
        <f>(J261/86400)+25569</f>
        <v>42072.738067129627</v>
      </c>
      <c r="P261" s="11">
        <f>YEAR(O261)</f>
        <v>2015</v>
      </c>
      <c r="Q261" s="12">
        <f>MONTH(O261)</f>
        <v>3</v>
      </c>
      <c r="R261" s="11" t="str">
        <f>IF(Q261=1,"Jan",IF(Q261=2,"Feb",IF(Q261=3,"Mar",IF(Q261=4,"Apr",IF(Q261=5,"May",IF(Q261=6,"Jun",IF(Q261=7,"Jul",IF(Q261=8,"Aug",IF(Q261=9,"Sep",IF(Q261=10,"Oct",IF(Q261=11,"Nov","Dec")))))))))))</f>
        <v>Mar</v>
      </c>
      <c r="S261" s="13">
        <f>(I261/86400)+25569</f>
        <v>42102.738067129627</v>
      </c>
      <c r="T261" t="s">
        <v>8269</v>
      </c>
      <c r="U261" s="6">
        <f>E261/L261</f>
        <v>105.04609341825902</v>
      </c>
      <c r="V261" s="7" t="str">
        <f>LEFT(T261,FIND("/",T261)-1)</f>
        <v>film &amp; video</v>
      </c>
      <c r="W261" s="7" t="str">
        <f>MID(T261,FIND("/",T261)+1,LEN(T261))</f>
        <v>documentary</v>
      </c>
    </row>
    <row r="262" spans="1:23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>E262/D262</f>
        <v>1.0640000000000001</v>
      </c>
      <c r="O262" s="13">
        <f>(J262/86400)+25569</f>
        <v>40330.755543981482</v>
      </c>
      <c r="P262" s="11">
        <f>YEAR(O262)</f>
        <v>2010</v>
      </c>
      <c r="Q262" s="12">
        <f>MONTH(O262)</f>
        <v>6</v>
      </c>
      <c r="R262" s="11" t="str">
        <f>IF(Q262=1,"Jan",IF(Q262=2,"Feb",IF(Q262=3,"Mar",IF(Q262=4,"Apr",IF(Q262=5,"May",IF(Q262=6,"Jun",IF(Q262=7,"Jul",IF(Q262=8,"Aug",IF(Q262=9,"Sep",IF(Q262=10,"Oct",IF(Q262=11,"Nov","Dec")))))))))))</f>
        <v>Jun</v>
      </c>
      <c r="S262" s="13">
        <f>(I262/86400)+25569</f>
        <v>40376.415972222225</v>
      </c>
      <c r="T262" t="s">
        <v>8269</v>
      </c>
      <c r="U262" s="6">
        <f>E262/L262</f>
        <v>120.90909090909091</v>
      </c>
      <c r="V262" s="7" t="str">
        <f>LEFT(T262,FIND("/",T262)-1)</f>
        <v>film &amp; video</v>
      </c>
      <c r="W262" s="7" t="str">
        <f>MID(T262,FIND("/",T262)+1,LEN(T262))</f>
        <v>documentary</v>
      </c>
    </row>
    <row r="263" spans="1:23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>E263/D263</f>
        <v>1.0740000000000001</v>
      </c>
      <c r="O263" s="13">
        <f>(J263/86400)+25569</f>
        <v>41017.885462962964</v>
      </c>
      <c r="P263" s="11">
        <f>YEAR(O263)</f>
        <v>2012</v>
      </c>
      <c r="Q263" s="12">
        <f>MONTH(O263)</f>
        <v>4</v>
      </c>
      <c r="R263" s="11" t="str">
        <f>IF(Q263=1,"Jan",IF(Q263=2,"Feb",IF(Q263=3,"Mar",IF(Q263=4,"Apr",IF(Q263=5,"May",IF(Q263=6,"Jun",IF(Q263=7,"Jul",IF(Q263=8,"Aug",IF(Q263=9,"Sep",IF(Q263=10,"Oct",IF(Q263=11,"Nov","Dec")))))))))))</f>
        <v>Apr</v>
      </c>
      <c r="S263" s="13">
        <f>(I263/86400)+25569</f>
        <v>41067.621527777781</v>
      </c>
      <c r="T263" t="s">
        <v>8269</v>
      </c>
      <c r="U263" s="6">
        <f>E263/L263</f>
        <v>97.63636363636364</v>
      </c>
      <c r="V263" s="7" t="str">
        <f>LEFT(T263,FIND("/",T263)-1)</f>
        <v>film &amp; video</v>
      </c>
      <c r="W263" s="7" t="str">
        <f>MID(T263,FIND("/",T263)+1,LEN(T263))</f>
        <v>documentary</v>
      </c>
    </row>
    <row r="264" spans="1:23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>E264/D264</f>
        <v>2.4</v>
      </c>
      <c r="O264" s="13">
        <f>(J264/86400)+25569</f>
        <v>40555.24800925926</v>
      </c>
      <c r="P264" s="11">
        <f>YEAR(O264)</f>
        <v>2011</v>
      </c>
      <c r="Q264" s="12">
        <f>MONTH(O264)</f>
        <v>1</v>
      </c>
      <c r="R264" s="11" t="str">
        <f>IF(Q264=1,"Jan",IF(Q264=2,"Feb",IF(Q264=3,"Mar",IF(Q264=4,"Apr",IF(Q264=5,"May",IF(Q264=6,"Jun",IF(Q264=7,"Jul",IF(Q264=8,"Aug",IF(Q264=9,"Sep",IF(Q264=10,"Oct",IF(Q264=11,"Nov","Dec")))))))))))</f>
        <v>Jan</v>
      </c>
      <c r="S264" s="13">
        <f>(I264/86400)+25569</f>
        <v>40600.24800925926</v>
      </c>
      <c r="T264" t="s">
        <v>8269</v>
      </c>
      <c r="U264" s="6">
        <f>E264/L264</f>
        <v>41.379310344827587</v>
      </c>
      <c r="V264" s="7" t="str">
        <f>LEFT(T264,FIND("/",T264)-1)</f>
        <v>film &amp; video</v>
      </c>
      <c r="W264" s="7" t="str">
        <f>MID(T264,FIND("/",T264)+1,LEN(T264))</f>
        <v>documentary</v>
      </c>
    </row>
    <row r="265" spans="1:23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>E265/D265</f>
        <v>1.1808107999999999</v>
      </c>
      <c r="O265" s="13">
        <f>(J265/86400)+25569</f>
        <v>41149.954791666663</v>
      </c>
      <c r="P265" s="11">
        <f>YEAR(O265)</f>
        <v>2012</v>
      </c>
      <c r="Q265" s="12">
        <f>MONTH(O265)</f>
        <v>8</v>
      </c>
      <c r="R265" s="11" t="str">
        <f>IF(Q265=1,"Jan",IF(Q265=2,"Feb",IF(Q265=3,"Mar",IF(Q265=4,"Apr",IF(Q265=5,"May",IF(Q265=6,"Jun",IF(Q265=7,"Jul",IF(Q265=8,"Aug",IF(Q265=9,"Sep",IF(Q265=10,"Oct",IF(Q265=11,"Nov","Dec")))))))))))</f>
        <v>Aug</v>
      </c>
      <c r="S265" s="13">
        <f>(I265/86400)+25569</f>
        <v>41179.954791666663</v>
      </c>
      <c r="T265" t="s">
        <v>8269</v>
      </c>
      <c r="U265" s="6">
        <f>E265/L265</f>
        <v>30.654485981308412</v>
      </c>
      <c r="V265" s="7" t="str">
        <f>LEFT(T265,FIND("/",T265)-1)</f>
        <v>film &amp; video</v>
      </c>
      <c r="W265" s="7" t="str">
        <f>MID(T265,FIND("/",T265)+1,LEN(T265))</f>
        <v>documentary</v>
      </c>
    </row>
    <row r="266" spans="1:23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>E266/D266</f>
        <v>1.1819999999999999</v>
      </c>
      <c r="O266" s="13">
        <f>(J266/86400)+25569</f>
        <v>41010.620312500003</v>
      </c>
      <c r="P266" s="11">
        <f>YEAR(O266)</f>
        <v>2012</v>
      </c>
      <c r="Q266" s="12">
        <f>MONTH(O266)</f>
        <v>4</v>
      </c>
      <c r="R266" s="11" t="str">
        <f>IF(Q266=1,"Jan",IF(Q266=2,"Feb",IF(Q266=3,"Mar",IF(Q266=4,"Apr",IF(Q266=5,"May",IF(Q266=6,"Jun",IF(Q266=7,"Jul",IF(Q266=8,"Aug",IF(Q266=9,"Sep",IF(Q266=10,"Oct",IF(Q266=11,"Nov","Dec")))))))))))</f>
        <v>Apr</v>
      </c>
      <c r="S266" s="13">
        <f>(I266/86400)+25569</f>
        <v>41040.620312500003</v>
      </c>
      <c r="T266" t="s">
        <v>8269</v>
      </c>
      <c r="U266" s="6">
        <f>E266/L266</f>
        <v>64.945054945054949</v>
      </c>
      <c r="V266" s="7" t="str">
        <f>LEFT(T266,FIND("/",T266)-1)</f>
        <v>film &amp; video</v>
      </c>
      <c r="W266" s="7" t="str">
        <f>MID(T266,FIND("/",T266)+1,LEN(T266))</f>
        <v>documentary</v>
      </c>
    </row>
    <row r="267" spans="1:23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>E267/D267</f>
        <v>1.111</v>
      </c>
      <c r="O267" s="13">
        <f>(J267/86400)+25569</f>
        <v>40267.245717592596</v>
      </c>
      <c r="P267" s="11">
        <f>YEAR(O267)</f>
        <v>2010</v>
      </c>
      <c r="Q267" s="12">
        <f>MONTH(O267)</f>
        <v>3</v>
      </c>
      <c r="R267" s="11" t="str">
        <f>IF(Q267=1,"Jan",IF(Q267=2,"Feb",IF(Q267=3,"Mar",IF(Q267=4,"Apr",IF(Q267=5,"May",IF(Q267=6,"Jun",IF(Q267=7,"Jul",IF(Q267=8,"Aug",IF(Q267=9,"Sep",IF(Q267=10,"Oct",IF(Q267=11,"Nov","Dec")))))))))))</f>
        <v>Mar</v>
      </c>
      <c r="S267" s="13">
        <f>(I267/86400)+25569</f>
        <v>40308.844444444447</v>
      </c>
      <c r="T267" t="s">
        <v>8269</v>
      </c>
      <c r="U267" s="6">
        <f>E267/L267</f>
        <v>95.775862068965523</v>
      </c>
      <c r="V267" s="7" t="str">
        <f>LEFT(T267,FIND("/",T267)-1)</f>
        <v>film &amp; video</v>
      </c>
      <c r="W267" s="7" t="str">
        <f>MID(T267,FIND("/",T267)+1,LEN(T267))</f>
        <v>documentary</v>
      </c>
    </row>
    <row r="268" spans="1:23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>E268/D268</f>
        <v>1.4550000000000001</v>
      </c>
      <c r="O268" s="13">
        <f>(J268/86400)+25569</f>
        <v>40205.174849537041</v>
      </c>
      <c r="P268" s="11">
        <f>YEAR(O268)</f>
        <v>2010</v>
      </c>
      <c r="Q268" s="12">
        <f>MONTH(O268)</f>
        <v>1</v>
      </c>
      <c r="R268" s="11" t="str">
        <f>IF(Q268=1,"Jan",IF(Q268=2,"Feb",IF(Q268=3,"Mar",IF(Q268=4,"Apr",IF(Q268=5,"May",IF(Q268=6,"Jun",IF(Q268=7,"Jul",IF(Q268=8,"Aug",IF(Q268=9,"Sep",IF(Q268=10,"Oct",IF(Q268=11,"Nov","Dec")))))))))))</f>
        <v>Jan</v>
      </c>
      <c r="S268" s="13">
        <f>(I268/86400)+25569</f>
        <v>40291.160416666666</v>
      </c>
      <c r="T268" t="s">
        <v>8269</v>
      </c>
      <c r="U268" s="6">
        <f>E268/L268</f>
        <v>40.416666666666664</v>
      </c>
      <c r="V268" s="7" t="str">
        <f>LEFT(T268,FIND("/",T268)-1)</f>
        <v>film &amp; video</v>
      </c>
      <c r="W268" s="7" t="str">
        <f>MID(T268,FIND("/",T268)+1,LEN(T268))</f>
        <v>documentary</v>
      </c>
    </row>
    <row r="269" spans="1:23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>E269/D269</f>
        <v>1.3162883248730965</v>
      </c>
      <c r="O269" s="13">
        <f>(J269/86400)+25569</f>
        <v>41785.452534722222</v>
      </c>
      <c r="P269" s="11">
        <f>YEAR(O269)</f>
        <v>2014</v>
      </c>
      <c r="Q269" s="12">
        <f>MONTH(O269)</f>
        <v>5</v>
      </c>
      <c r="R269" s="11" t="str">
        <f>IF(Q269=1,"Jan",IF(Q269=2,"Feb",IF(Q269=3,"Mar",IF(Q269=4,"Apr",IF(Q269=5,"May",IF(Q269=6,"Jun",IF(Q269=7,"Jul",IF(Q269=8,"Aug",IF(Q269=9,"Sep",IF(Q269=10,"Oct",IF(Q269=11,"Nov","Dec")))))))))))</f>
        <v>May</v>
      </c>
      <c r="S269" s="13">
        <f>(I269/86400)+25569</f>
        <v>41815.452534722222</v>
      </c>
      <c r="T269" t="s">
        <v>8269</v>
      </c>
      <c r="U269" s="6">
        <f>E269/L269</f>
        <v>78.578424242424248</v>
      </c>
      <c r="V269" s="7" t="str">
        <f>LEFT(T269,FIND("/",T269)-1)</f>
        <v>film &amp; video</v>
      </c>
      <c r="W269" s="7" t="str">
        <f>MID(T269,FIND("/",T269)+1,LEN(T269))</f>
        <v>documentary</v>
      </c>
    </row>
    <row r="270" spans="1:23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>E270/D270</f>
        <v>1.1140000000000001</v>
      </c>
      <c r="O270" s="13">
        <f>(J270/86400)+25569</f>
        <v>40809.15252314815</v>
      </c>
      <c r="P270" s="11">
        <f>YEAR(O270)</f>
        <v>2011</v>
      </c>
      <c r="Q270" s="12">
        <f>MONTH(O270)</f>
        <v>9</v>
      </c>
      <c r="R270" s="11" t="str">
        <f>IF(Q270=1,"Jan",IF(Q270=2,"Feb",IF(Q270=3,"Mar",IF(Q270=4,"Apr",IF(Q270=5,"May",IF(Q270=6,"Jun",IF(Q270=7,"Jul",IF(Q270=8,"Aug",IF(Q270=9,"Sep",IF(Q270=10,"Oct",IF(Q270=11,"Nov","Dec")))))))))))</f>
        <v>Sep</v>
      </c>
      <c r="S270" s="13">
        <f>(I270/86400)+25569</f>
        <v>40854.194189814814</v>
      </c>
      <c r="T270" t="s">
        <v>8269</v>
      </c>
      <c r="U270" s="6">
        <f>E270/L270</f>
        <v>50.18018018018018</v>
      </c>
      <c r="V270" s="7" t="str">
        <f>LEFT(T270,FIND("/",T270)-1)</f>
        <v>film &amp; video</v>
      </c>
      <c r="W270" s="7" t="str">
        <f>MID(T270,FIND("/",T270)+1,LEN(T270))</f>
        <v>documentary</v>
      </c>
    </row>
    <row r="271" spans="1:23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>E271/D271</f>
        <v>1.4723377</v>
      </c>
      <c r="O271" s="13">
        <f>(J271/86400)+25569</f>
        <v>42758.197013888886</v>
      </c>
      <c r="P271" s="11">
        <f>YEAR(O271)</f>
        <v>2017</v>
      </c>
      <c r="Q271" s="12">
        <f>MONTH(O271)</f>
        <v>1</v>
      </c>
      <c r="R271" s="11" t="str">
        <f>IF(Q271=1,"Jan",IF(Q271=2,"Feb",IF(Q271=3,"Mar",IF(Q271=4,"Apr",IF(Q271=5,"May",IF(Q271=6,"Jun",IF(Q271=7,"Jul",IF(Q271=8,"Aug",IF(Q271=9,"Sep",IF(Q271=10,"Oct",IF(Q271=11,"Nov","Dec")))))))))))</f>
        <v>Jan</v>
      </c>
      <c r="S271" s="13">
        <f>(I271/86400)+25569</f>
        <v>42788.197013888886</v>
      </c>
      <c r="T271" t="s">
        <v>8269</v>
      </c>
      <c r="U271" s="6">
        <f>E271/L271</f>
        <v>92.251735588972423</v>
      </c>
      <c r="V271" s="7" t="str">
        <f>LEFT(T271,FIND("/",T271)-1)</f>
        <v>film &amp; video</v>
      </c>
      <c r="W271" s="7" t="str">
        <f>MID(T271,FIND("/",T271)+1,LEN(T271))</f>
        <v>documentary</v>
      </c>
    </row>
    <row r="272" spans="1:23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>E272/D272</f>
        <v>1.5260869565217392</v>
      </c>
      <c r="O272" s="13">
        <f>(J272/86400)+25569</f>
        <v>40637.86655092593</v>
      </c>
      <c r="P272" s="11">
        <f>YEAR(O272)</f>
        <v>2011</v>
      </c>
      <c r="Q272" s="12">
        <f>MONTH(O272)</f>
        <v>4</v>
      </c>
      <c r="R272" s="11" t="str">
        <f>IF(Q272=1,"Jan",IF(Q272=2,"Feb",IF(Q272=3,"Mar",IF(Q272=4,"Apr",IF(Q272=5,"May",IF(Q272=6,"Jun",IF(Q272=7,"Jul",IF(Q272=8,"Aug",IF(Q272=9,"Sep",IF(Q272=10,"Oct",IF(Q272=11,"Nov","Dec")))))))))))</f>
        <v>Apr</v>
      </c>
      <c r="S272" s="13">
        <f>(I272/86400)+25569</f>
        <v>40688.166666666664</v>
      </c>
      <c r="T272" t="s">
        <v>8269</v>
      </c>
      <c r="U272" s="6">
        <f>E272/L272</f>
        <v>57.540983606557376</v>
      </c>
      <c r="V272" s="7" t="str">
        <f>LEFT(T272,FIND("/",T272)-1)</f>
        <v>film &amp; video</v>
      </c>
      <c r="W272" s="7" t="str">
        <f>MID(T272,FIND("/",T272)+1,LEN(T272))</f>
        <v>documentary</v>
      </c>
    </row>
    <row r="273" spans="1:23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>E273/D273</f>
        <v>1.0468</v>
      </c>
      <c r="O273" s="13">
        <f>(J273/86400)+25569</f>
        <v>41612.100243055553</v>
      </c>
      <c r="P273" s="11">
        <f>YEAR(O273)</f>
        <v>2013</v>
      </c>
      <c r="Q273" s="12">
        <f>MONTH(O273)</f>
        <v>12</v>
      </c>
      <c r="R273" s="11" t="str">
        <f>IF(Q273=1,"Jan",IF(Q273=2,"Feb",IF(Q273=3,"Mar",IF(Q273=4,"Apr",IF(Q273=5,"May",IF(Q273=6,"Jun",IF(Q273=7,"Jul",IF(Q273=8,"Aug",IF(Q273=9,"Sep",IF(Q273=10,"Oct",IF(Q273=11,"Nov","Dec")))))))))))</f>
        <v>Dec</v>
      </c>
      <c r="S273" s="13">
        <f>(I273/86400)+25569</f>
        <v>41641.333333333336</v>
      </c>
      <c r="T273" t="s">
        <v>8269</v>
      </c>
      <c r="U273" s="6">
        <f>E273/L273</f>
        <v>109.42160278745645</v>
      </c>
      <c r="V273" s="7" t="str">
        <f>LEFT(T273,FIND("/",T273)-1)</f>
        <v>film &amp; video</v>
      </c>
      <c r="W273" s="7" t="str">
        <f>MID(T273,FIND("/",T273)+1,LEN(T273))</f>
        <v>documentary</v>
      </c>
    </row>
    <row r="274" spans="1:23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>E274/D274</f>
        <v>1.7743366666666667</v>
      </c>
      <c r="O274" s="13">
        <f>(J274/86400)+25569</f>
        <v>40235.900358796294</v>
      </c>
      <c r="P274" s="11">
        <f>YEAR(O274)</f>
        <v>2010</v>
      </c>
      <c r="Q274" s="12">
        <f>MONTH(O274)</f>
        <v>2</v>
      </c>
      <c r="R274" s="11" t="str">
        <f>IF(Q274=1,"Jan",IF(Q274=2,"Feb",IF(Q274=3,"Mar",IF(Q274=4,"Apr",IF(Q274=5,"May",IF(Q274=6,"Jun",IF(Q274=7,"Jul",IF(Q274=8,"Aug",IF(Q274=9,"Sep",IF(Q274=10,"Oct",IF(Q274=11,"Nov","Dec")))))))))))</f>
        <v>Feb</v>
      </c>
      <c r="S274" s="13">
        <f>(I274/86400)+25569</f>
        <v>40296.78402777778</v>
      </c>
      <c r="T274" t="s">
        <v>8269</v>
      </c>
      <c r="U274" s="6">
        <f>E274/L274</f>
        <v>81.892461538461546</v>
      </c>
      <c r="V274" s="7" t="str">
        <f>LEFT(T274,FIND("/",T274)-1)</f>
        <v>film &amp; video</v>
      </c>
      <c r="W274" s="7" t="str">
        <f>MID(T274,FIND("/",T274)+1,LEN(T274))</f>
        <v>documentary</v>
      </c>
    </row>
    <row r="275" spans="1:23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>E275/D275</f>
        <v>1.077758</v>
      </c>
      <c r="O275" s="13">
        <f>(J275/86400)+25569</f>
        <v>40697.498449074075</v>
      </c>
      <c r="P275" s="11">
        <f>YEAR(O275)</f>
        <v>2011</v>
      </c>
      <c r="Q275" s="12">
        <f>MONTH(O275)</f>
        <v>6</v>
      </c>
      <c r="R275" s="11" t="str">
        <f>IF(Q275=1,"Jan",IF(Q275=2,"Feb",IF(Q275=3,"Mar",IF(Q275=4,"Apr",IF(Q275=5,"May",IF(Q275=6,"Jun",IF(Q275=7,"Jul",IF(Q275=8,"Aug",IF(Q275=9,"Sep",IF(Q275=10,"Oct",IF(Q275=11,"Nov","Dec")))))))))))</f>
        <v>Jun</v>
      </c>
      <c r="S275" s="13">
        <f>(I275/86400)+25569</f>
        <v>40727.498449074075</v>
      </c>
      <c r="T275" t="s">
        <v>8269</v>
      </c>
      <c r="U275" s="6">
        <f>E275/L275</f>
        <v>45.667711864406776</v>
      </c>
      <c r="V275" s="7" t="str">
        <f>LEFT(T275,FIND("/",T275)-1)</f>
        <v>film &amp; video</v>
      </c>
      <c r="W275" s="7" t="str">
        <f>MID(T275,FIND("/",T275)+1,LEN(T275))</f>
        <v>documentary</v>
      </c>
    </row>
    <row r="276" spans="1:23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>E276/D276</f>
        <v>1.56</v>
      </c>
      <c r="O276" s="13">
        <f>(J276/86400)+25569</f>
        <v>40969.912372685183</v>
      </c>
      <c r="P276" s="11">
        <f>YEAR(O276)</f>
        <v>2012</v>
      </c>
      <c r="Q276" s="12">
        <f>MONTH(O276)</f>
        <v>3</v>
      </c>
      <c r="R276" s="11" t="str">
        <f>IF(Q276=1,"Jan",IF(Q276=2,"Feb",IF(Q276=3,"Mar",IF(Q276=4,"Apr",IF(Q276=5,"May",IF(Q276=6,"Jun",IF(Q276=7,"Jul",IF(Q276=8,"Aug",IF(Q276=9,"Sep",IF(Q276=10,"Oct",IF(Q276=11,"Nov","Dec")))))))))))</f>
        <v>Mar</v>
      </c>
      <c r="S276" s="13">
        <f>(I276/86400)+25569</f>
        <v>41004.290972222225</v>
      </c>
      <c r="T276" t="s">
        <v>8269</v>
      </c>
      <c r="U276" s="6">
        <f>E276/L276</f>
        <v>55.221238938053098</v>
      </c>
      <c r="V276" s="7" t="str">
        <f>LEFT(T276,FIND("/",T276)-1)</f>
        <v>film &amp; video</v>
      </c>
      <c r="W276" s="7" t="str">
        <f>MID(T276,FIND("/",T276)+1,LEN(T276))</f>
        <v>documentary</v>
      </c>
    </row>
    <row r="277" spans="1:23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>E277/D277</f>
        <v>1.08395</v>
      </c>
      <c r="O277" s="13">
        <f>(J277/86400)+25569</f>
        <v>41193.032013888893</v>
      </c>
      <c r="P277" s="11">
        <f>YEAR(O277)</f>
        <v>2012</v>
      </c>
      <c r="Q277" s="12">
        <f>MONTH(O277)</f>
        <v>10</v>
      </c>
      <c r="R277" s="11" t="str">
        <f>IF(Q277=1,"Jan",IF(Q277=2,"Feb",IF(Q277=3,"Mar",IF(Q277=4,"Apr",IF(Q277=5,"May",IF(Q277=6,"Jun",IF(Q277=7,"Jul",IF(Q277=8,"Aug",IF(Q277=9,"Sep",IF(Q277=10,"Oct",IF(Q277=11,"Nov","Dec")))))))))))</f>
        <v>Oct</v>
      </c>
      <c r="S277" s="13">
        <f>(I277/86400)+25569</f>
        <v>41223.073680555557</v>
      </c>
      <c r="T277" t="s">
        <v>8269</v>
      </c>
      <c r="U277" s="6">
        <f>E277/L277</f>
        <v>65.298192771084331</v>
      </c>
      <c r="V277" s="7" t="str">
        <f>LEFT(T277,FIND("/",T277)-1)</f>
        <v>film &amp; video</v>
      </c>
      <c r="W277" s="7" t="str">
        <f>MID(T277,FIND("/",T277)+1,LEN(T277))</f>
        <v>documentary</v>
      </c>
    </row>
    <row r="278" spans="1:23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>E278/D278</f>
        <v>1.476</v>
      </c>
      <c r="O278" s="13">
        <f>(J278/86400)+25569</f>
        <v>40967.081875000003</v>
      </c>
      <c r="P278" s="11">
        <f>YEAR(O278)</f>
        <v>2012</v>
      </c>
      <c r="Q278" s="12">
        <f>MONTH(O278)</f>
        <v>2</v>
      </c>
      <c r="R278" s="11" t="str">
        <f>IF(Q278=1,"Jan",IF(Q278=2,"Feb",IF(Q278=3,"Mar",IF(Q278=4,"Apr",IF(Q278=5,"May",IF(Q278=6,"Jun",IF(Q278=7,"Jul",IF(Q278=8,"Aug",IF(Q278=9,"Sep",IF(Q278=10,"Oct",IF(Q278=11,"Nov","Dec")))))))))))</f>
        <v>Feb</v>
      </c>
      <c r="S278" s="13">
        <f>(I278/86400)+25569</f>
        <v>41027.040208333332</v>
      </c>
      <c r="T278" t="s">
        <v>8269</v>
      </c>
      <c r="U278" s="6">
        <f>E278/L278</f>
        <v>95.225806451612897</v>
      </c>
      <c r="V278" s="7" t="str">
        <f>LEFT(T278,FIND("/",T278)-1)</f>
        <v>film &amp; video</v>
      </c>
      <c r="W278" s="7" t="str">
        <f>MID(T278,FIND("/",T278)+1,LEN(T278))</f>
        <v>documentary</v>
      </c>
    </row>
    <row r="279" spans="1:23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>E279/D279</f>
        <v>1.1038153846153846</v>
      </c>
      <c r="O279" s="13">
        <f>(J279/86400)+25569</f>
        <v>42117.891423611116</v>
      </c>
      <c r="P279" s="11">
        <f>YEAR(O279)</f>
        <v>2015</v>
      </c>
      <c r="Q279" s="12">
        <f>MONTH(O279)</f>
        <v>4</v>
      </c>
      <c r="R279" s="11" t="str">
        <f>IF(Q279=1,"Jan",IF(Q279=2,"Feb",IF(Q279=3,"Mar",IF(Q279=4,"Apr",IF(Q279=5,"May",IF(Q279=6,"Jun",IF(Q279=7,"Jul",IF(Q279=8,"Aug",IF(Q279=9,"Sep",IF(Q279=10,"Oct",IF(Q279=11,"Nov","Dec")))))))))))</f>
        <v>Apr</v>
      </c>
      <c r="S279" s="13">
        <f>(I279/86400)+25569</f>
        <v>42147.891423611116</v>
      </c>
      <c r="T279" t="s">
        <v>8269</v>
      </c>
      <c r="U279" s="6">
        <f>E279/L279</f>
        <v>75.444794952681391</v>
      </c>
      <c r="V279" s="7" t="str">
        <f>LEFT(T279,FIND("/",T279)-1)</f>
        <v>film &amp; video</v>
      </c>
      <c r="W279" s="7" t="str">
        <f>MID(T279,FIND("/",T279)+1,LEN(T279))</f>
        <v>documentary</v>
      </c>
    </row>
    <row r="280" spans="1:23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>E280/D280</f>
        <v>1.5034814814814814</v>
      </c>
      <c r="O280" s="13">
        <f>(J280/86400)+25569</f>
        <v>41164.040960648148</v>
      </c>
      <c r="P280" s="11">
        <f>YEAR(O280)</f>
        <v>2012</v>
      </c>
      <c r="Q280" s="12">
        <f>MONTH(O280)</f>
        <v>9</v>
      </c>
      <c r="R280" s="11" t="str">
        <f>IF(Q280=1,"Jan",IF(Q280=2,"Feb",IF(Q280=3,"Mar",IF(Q280=4,"Apr",IF(Q280=5,"May",IF(Q280=6,"Jun",IF(Q280=7,"Jul",IF(Q280=8,"Aug",IF(Q280=9,"Sep",IF(Q280=10,"Oct",IF(Q280=11,"Nov","Dec")))))))))))</f>
        <v>Sep</v>
      </c>
      <c r="S280" s="13">
        <f>(I280/86400)+25569</f>
        <v>41194.040960648148</v>
      </c>
      <c r="T280" t="s">
        <v>8269</v>
      </c>
      <c r="U280" s="6">
        <f>E280/L280</f>
        <v>97.816867469879512</v>
      </c>
      <c r="V280" s="7" t="str">
        <f>LEFT(T280,FIND("/",T280)-1)</f>
        <v>film &amp; video</v>
      </c>
      <c r="W280" s="7" t="str">
        <f>MID(T280,FIND("/",T280)+1,LEN(T280))</f>
        <v>documentary</v>
      </c>
    </row>
    <row r="281" spans="1:23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>E281/D281</f>
        <v>1.5731829411764706</v>
      </c>
      <c r="O281" s="13">
        <f>(J281/86400)+25569</f>
        <v>42759.244166666671</v>
      </c>
      <c r="P281" s="11">
        <f>YEAR(O281)</f>
        <v>2017</v>
      </c>
      <c r="Q281" s="12">
        <f>MONTH(O281)</f>
        <v>1</v>
      </c>
      <c r="R281" s="11" t="str">
        <f>IF(Q281=1,"Jan",IF(Q281=2,"Feb",IF(Q281=3,"Mar",IF(Q281=4,"Apr",IF(Q281=5,"May",IF(Q281=6,"Jun",IF(Q281=7,"Jul",IF(Q281=8,"Aug",IF(Q281=9,"Sep",IF(Q281=10,"Oct",IF(Q281=11,"Nov","Dec")))))))))))</f>
        <v>Jan</v>
      </c>
      <c r="S281" s="13">
        <f>(I281/86400)+25569</f>
        <v>42793.084027777775</v>
      </c>
      <c r="T281" t="s">
        <v>8269</v>
      </c>
      <c r="U281" s="6">
        <f>E281/L281</f>
        <v>87.685606557377056</v>
      </c>
      <c r="V281" s="7" t="str">
        <f>LEFT(T281,FIND("/",T281)-1)</f>
        <v>film &amp; video</v>
      </c>
      <c r="W281" s="7" t="str">
        <f>MID(T281,FIND("/",T281)+1,LEN(T281))</f>
        <v>documentary</v>
      </c>
    </row>
    <row r="282" spans="1:23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>E282/D282</f>
        <v>1.5614399999999999</v>
      </c>
      <c r="O282" s="13">
        <f>(J282/86400)+25569</f>
        <v>41744.590682870374</v>
      </c>
      <c r="P282" s="11">
        <f>YEAR(O282)</f>
        <v>2014</v>
      </c>
      <c r="Q282" s="12">
        <f>MONTH(O282)</f>
        <v>4</v>
      </c>
      <c r="R282" s="11" t="str">
        <f>IF(Q282=1,"Jan",IF(Q282=2,"Feb",IF(Q282=3,"Mar",IF(Q282=4,"Apr",IF(Q282=5,"May",IF(Q282=6,"Jun",IF(Q282=7,"Jul",IF(Q282=8,"Aug",IF(Q282=9,"Sep",IF(Q282=10,"Oct",IF(Q282=11,"Nov","Dec")))))))))))</f>
        <v>Apr</v>
      </c>
      <c r="S282" s="13">
        <f>(I282/86400)+25569</f>
        <v>41789.590682870374</v>
      </c>
      <c r="T282" t="s">
        <v>8269</v>
      </c>
      <c r="U282" s="6">
        <f>E282/L282</f>
        <v>54.748948106591868</v>
      </c>
      <c r="V282" s="7" t="str">
        <f>LEFT(T282,FIND("/",T282)-1)</f>
        <v>film &amp; video</v>
      </c>
      <c r="W282" s="7" t="str">
        <f>MID(T282,FIND("/",T282)+1,LEN(T282))</f>
        <v>documentary</v>
      </c>
    </row>
    <row r="283" spans="1:23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>E283/D283</f>
        <v>1.2058763636363636</v>
      </c>
      <c r="O283" s="13">
        <f>(J283/86400)+25569</f>
        <v>39950.163344907407</v>
      </c>
      <c r="P283" s="11">
        <f>YEAR(O283)</f>
        <v>2009</v>
      </c>
      <c r="Q283" s="12">
        <f>MONTH(O283)</f>
        <v>5</v>
      </c>
      <c r="R283" s="11" t="str">
        <f>IF(Q283=1,"Jan",IF(Q283=2,"Feb",IF(Q283=3,"Mar",IF(Q283=4,"Apr",IF(Q283=5,"May",IF(Q283=6,"Jun",IF(Q283=7,"Jul",IF(Q283=8,"Aug",IF(Q283=9,"Sep",IF(Q283=10,"Oct",IF(Q283=11,"Nov","Dec")))))))))))</f>
        <v>May</v>
      </c>
      <c r="S283" s="13">
        <f>(I283/86400)+25569</f>
        <v>40035.80972222222</v>
      </c>
      <c r="T283" t="s">
        <v>8269</v>
      </c>
      <c r="U283" s="6">
        <f>E283/L283</f>
        <v>83.953417721518989</v>
      </c>
      <c r="V283" s="7" t="str">
        <f>LEFT(T283,FIND("/",T283)-1)</f>
        <v>film &amp; video</v>
      </c>
      <c r="W283" s="7" t="str">
        <f>MID(T283,FIND("/",T283)+1,LEN(T283))</f>
        <v>documentary</v>
      </c>
    </row>
    <row r="284" spans="1:23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>E284/D284</f>
        <v>1.0118888888888888</v>
      </c>
      <c r="O284" s="13">
        <f>(J284/86400)+25569</f>
        <v>40194.920046296298</v>
      </c>
      <c r="P284" s="11">
        <f>YEAR(O284)</f>
        <v>2010</v>
      </c>
      <c r="Q284" s="12">
        <f>MONTH(O284)</f>
        <v>1</v>
      </c>
      <c r="R284" s="11" t="str">
        <f>IF(Q284=1,"Jan",IF(Q284=2,"Feb",IF(Q284=3,"Mar",IF(Q284=4,"Apr",IF(Q284=5,"May",IF(Q284=6,"Jun",IF(Q284=7,"Jul",IF(Q284=8,"Aug",IF(Q284=9,"Sep",IF(Q284=10,"Oct",IF(Q284=11,"Nov","Dec")))))))))))</f>
        <v>Jan</v>
      </c>
      <c r="S284" s="13">
        <f>(I284/86400)+25569</f>
        <v>40231.916666666664</v>
      </c>
      <c r="T284" t="s">
        <v>8269</v>
      </c>
      <c r="U284" s="6">
        <f>E284/L284</f>
        <v>254.38547486033519</v>
      </c>
      <c r="V284" s="7" t="str">
        <f>LEFT(T284,FIND("/",T284)-1)</f>
        <v>film &amp; video</v>
      </c>
      <c r="W284" s="7" t="str">
        <f>MID(T284,FIND("/",T284)+1,LEN(T284))</f>
        <v>documentary</v>
      </c>
    </row>
    <row r="285" spans="1:23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>E285/D285</f>
        <v>1.142725</v>
      </c>
      <c r="O285" s="13">
        <f>(J285/86400)+25569</f>
        <v>40675.71</v>
      </c>
      <c r="P285" s="11">
        <f>YEAR(O285)</f>
        <v>2011</v>
      </c>
      <c r="Q285" s="12">
        <f>MONTH(O285)</f>
        <v>5</v>
      </c>
      <c r="R285" s="11" t="str">
        <f>IF(Q285=1,"Jan",IF(Q285=2,"Feb",IF(Q285=3,"Mar",IF(Q285=4,"Apr",IF(Q285=5,"May",IF(Q285=6,"Jun",IF(Q285=7,"Jul",IF(Q285=8,"Aug",IF(Q285=9,"Sep",IF(Q285=10,"Oct",IF(Q285=11,"Nov","Dec")))))))))))</f>
        <v>May</v>
      </c>
      <c r="S285" s="13">
        <f>(I285/86400)+25569</f>
        <v>40695.207638888889</v>
      </c>
      <c r="T285" t="s">
        <v>8269</v>
      </c>
      <c r="U285" s="6">
        <f>E285/L285</f>
        <v>101.8269801980198</v>
      </c>
      <c r="V285" s="7" t="str">
        <f>LEFT(T285,FIND("/",T285)-1)</f>
        <v>film &amp; video</v>
      </c>
      <c r="W285" s="7" t="str">
        <f>MID(T285,FIND("/",T285)+1,LEN(T285))</f>
        <v>documentary</v>
      </c>
    </row>
    <row r="286" spans="1:23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>E286/D286</f>
        <v>1.0462615</v>
      </c>
      <c r="O286" s="13">
        <f>(J286/86400)+25569</f>
        <v>40904.738194444442</v>
      </c>
      <c r="P286" s="11">
        <f>YEAR(O286)</f>
        <v>2011</v>
      </c>
      <c r="Q286" s="12">
        <f>MONTH(O286)</f>
        <v>12</v>
      </c>
      <c r="R286" s="11" t="str">
        <f>IF(Q286=1,"Jan",IF(Q286=2,"Feb",IF(Q286=3,"Mar",IF(Q286=4,"Apr",IF(Q286=5,"May",IF(Q286=6,"Jun",IF(Q286=7,"Jul",IF(Q286=8,"Aug",IF(Q286=9,"Sep",IF(Q286=10,"Oct",IF(Q286=11,"Nov","Dec")))))))))))</f>
        <v>Dec</v>
      </c>
      <c r="S286" s="13">
        <f>(I286/86400)+25569</f>
        <v>40929.738194444442</v>
      </c>
      <c r="T286" t="s">
        <v>8269</v>
      </c>
      <c r="U286" s="6">
        <f>E286/L286</f>
        <v>55.066394736842106</v>
      </c>
      <c r="V286" s="7" t="str">
        <f>LEFT(T286,FIND("/",T286)-1)</f>
        <v>film &amp; video</v>
      </c>
      <c r="W286" s="7" t="str">
        <f>MID(T286,FIND("/",T286)+1,LEN(T286))</f>
        <v>documentary</v>
      </c>
    </row>
    <row r="287" spans="1:23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>E287/D287</f>
        <v>2.2882507142857142</v>
      </c>
      <c r="O287" s="13">
        <f>(J287/86400)+25569</f>
        <v>41506.756111111114</v>
      </c>
      <c r="P287" s="11">
        <f>YEAR(O287)</f>
        <v>2013</v>
      </c>
      <c r="Q287" s="12">
        <f>MONTH(O287)</f>
        <v>8</v>
      </c>
      <c r="R287" s="11" t="str">
        <f>IF(Q287=1,"Jan",IF(Q287=2,"Feb",IF(Q287=3,"Mar",IF(Q287=4,"Apr",IF(Q287=5,"May",IF(Q287=6,"Jun",IF(Q287=7,"Jul",IF(Q287=8,"Aug",IF(Q287=9,"Sep",IF(Q287=10,"Oct",IF(Q287=11,"Nov","Dec")))))))))))</f>
        <v>Aug</v>
      </c>
      <c r="S287" s="13">
        <f>(I287/86400)+25569</f>
        <v>41536.756111111114</v>
      </c>
      <c r="T287" t="s">
        <v>8269</v>
      </c>
      <c r="U287" s="6">
        <f>E287/L287</f>
        <v>56.901438721136763</v>
      </c>
      <c r="V287" s="7" t="str">
        <f>LEFT(T287,FIND("/",T287)-1)</f>
        <v>film &amp; video</v>
      </c>
      <c r="W287" s="7" t="str">
        <f>MID(T287,FIND("/",T287)+1,LEN(T287))</f>
        <v>documentary</v>
      </c>
    </row>
    <row r="288" spans="1:23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>E288/D288</f>
        <v>1.0915333333333332</v>
      </c>
      <c r="O288" s="13">
        <f>(J288/86400)+25569</f>
        <v>41313.816250000003</v>
      </c>
      <c r="P288" s="11">
        <f>YEAR(O288)</f>
        <v>2013</v>
      </c>
      <c r="Q288" s="12">
        <f>MONTH(O288)</f>
        <v>2</v>
      </c>
      <c r="R288" s="11" t="str">
        <f>IF(Q288=1,"Jan",IF(Q288=2,"Feb",IF(Q288=3,"Mar",IF(Q288=4,"Apr",IF(Q288=5,"May",IF(Q288=6,"Jun",IF(Q288=7,"Jul",IF(Q288=8,"Aug",IF(Q288=9,"Sep",IF(Q288=10,"Oct",IF(Q288=11,"Nov","Dec")))))))))))</f>
        <v>Feb</v>
      </c>
      <c r="S288" s="13">
        <f>(I288/86400)+25569</f>
        <v>41358.774583333332</v>
      </c>
      <c r="T288" t="s">
        <v>8269</v>
      </c>
      <c r="U288" s="6">
        <f>E288/L288</f>
        <v>121.28148148148148</v>
      </c>
      <c r="V288" s="7" t="str">
        <f>LEFT(T288,FIND("/",T288)-1)</f>
        <v>film &amp; video</v>
      </c>
      <c r="W288" s="7" t="str">
        <f>MID(T288,FIND("/",T288)+1,LEN(T288))</f>
        <v>documentary</v>
      </c>
    </row>
    <row r="289" spans="1:23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>E289/D289</f>
        <v>1.7629999999999999</v>
      </c>
      <c r="O289" s="13">
        <f>(J289/86400)+25569</f>
        <v>41184.277986111112</v>
      </c>
      <c r="P289" s="11">
        <f>YEAR(O289)</f>
        <v>2012</v>
      </c>
      <c r="Q289" s="12">
        <f>MONTH(O289)</f>
        <v>10</v>
      </c>
      <c r="R289" s="11" t="str">
        <f>IF(Q289=1,"Jan",IF(Q289=2,"Feb",IF(Q289=3,"Mar",IF(Q289=4,"Apr",IF(Q289=5,"May",IF(Q289=6,"Jun",IF(Q289=7,"Jul",IF(Q289=8,"Aug",IF(Q289=9,"Sep",IF(Q289=10,"Oct",IF(Q289=11,"Nov","Dec")))))))))))</f>
        <v>Oct</v>
      </c>
      <c r="S289" s="13">
        <f>(I289/86400)+25569</f>
        <v>41215.166666666664</v>
      </c>
      <c r="T289" t="s">
        <v>8269</v>
      </c>
      <c r="U289" s="6">
        <f>E289/L289</f>
        <v>91.189655172413794</v>
      </c>
      <c r="V289" s="7" t="str">
        <f>LEFT(T289,FIND("/",T289)-1)</f>
        <v>film &amp; video</v>
      </c>
      <c r="W289" s="7" t="str">
        <f>MID(T289,FIND("/",T289)+1,LEN(T289))</f>
        <v>documentary</v>
      </c>
    </row>
    <row r="290" spans="1:23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>E290/D290</f>
        <v>1.0321061999999999</v>
      </c>
      <c r="O290" s="13">
        <f>(J290/86400)+25569</f>
        <v>41051.168900462959</v>
      </c>
      <c r="P290" s="11">
        <f>YEAR(O290)</f>
        <v>2012</v>
      </c>
      <c r="Q290" s="12">
        <f>MONTH(O290)</f>
        <v>5</v>
      </c>
      <c r="R290" s="11" t="str">
        <f>IF(Q290=1,"Jan",IF(Q290=2,"Feb",IF(Q290=3,"Mar",IF(Q290=4,"Apr",IF(Q290=5,"May",IF(Q290=6,"Jun",IF(Q290=7,"Jul",IF(Q290=8,"Aug",IF(Q290=9,"Sep",IF(Q290=10,"Oct",IF(Q290=11,"Nov","Dec")))))))))))</f>
        <v>May</v>
      </c>
      <c r="S290" s="13">
        <f>(I290/86400)+25569</f>
        <v>41086.168900462959</v>
      </c>
      <c r="T290" t="s">
        <v>8269</v>
      </c>
      <c r="U290" s="6">
        <f>E290/L290</f>
        <v>115.44812080536913</v>
      </c>
      <c r="V290" s="7" t="str">
        <f>LEFT(T290,FIND("/",T290)-1)</f>
        <v>film &amp; video</v>
      </c>
      <c r="W290" s="7" t="str">
        <f>MID(T290,FIND("/",T290)+1,LEN(T290))</f>
        <v>documentary</v>
      </c>
    </row>
    <row r="291" spans="1:23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>E291/D291</f>
        <v>1.0482</v>
      </c>
      <c r="O291" s="13">
        <f>(J291/86400)+25569</f>
        <v>41550.456412037034</v>
      </c>
      <c r="P291" s="11">
        <f>YEAR(O291)</f>
        <v>2013</v>
      </c>
      <c r="Q291" s="12">
        <f>MONTH(O291)</f>
        <v>10</v>
      </c>
      <c r="R291" s="11" t="str">
        <f>IF(Q291=1,"Jan",IF(Q291=2,"Feb",IF(Q291=3,"Mar",IF(Q291=4,"Apr",IF(Q291=5,"May",IF(Q291=6,"Jun",IF(Q291=7,"Jul",IF(Q291=8,"Aug",IF(Q291=9,"Sep",IF(Q291=10,"Oct",IF(Q291=11,"Nov","Dec")))))))))))</f>
        <v>Oct</v>
      </c>
      <c r="S291" s="13">
        <f>(I291/86400)+25569</f>
        <v>41580.456412037034</v>
      </c>
      <c r="T291" t="s">
        <v>8269</v>
      </c>
      <c r="U291" s="6">
        <f>E291/L291</f>
        <v>67.771551724137936</v>
      </c>
      <c r="V291" s="7" t="str">
        <f>LEFT(T291,FIND("/",T291)-1)</f>
        <v>film &amp; video</v>
      </c>
      <c r="W291" s="7" t="str">
        <f>MID(T291,FIND("/",T291)+1,LEN(T291))</f>
        <v>documentary</v>
      </c>
    </row>
    <row r="292" spans="1:23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>E292/D292</f>
        <v>1.0668444444444445</v>
      </c>
      <c r="O292" s="13">
        <f>(J292/86400)+25569</f>
        <v>40526.36917824074</v>
      </c>
      <c r="P292" s="11">
        <f>YEAR(O292)</f>
        <v>2010</v>
      </c>
      <c r="Q292" s="12">
        <f>MONTH(O292)</f>
        <v>12</v>
      </c>
      <c r="R292" s="11" t="str">
        <f>IF(Q292=1,"Jan",IF(Q292=2,"Feb",IF(Q292=3,"Mar",IF(Q292=4,"Apr",IF(Q292=5,"May",IF(Q292=6,"Jun",IF(Q292=7,"Jul",IF(Q292=8,"Aug",IF(Q292=9,"Sep",IF(Q292=10,"Oct",IF(Q292=11,"Nov","Dec")))))))))))</f>
        <v>Dec</v>
      </c>
      <c r="S292" s="13">
        <f>(I292/86400)+25569</f>
        <v>40576.332638888889</v>
      </c>
      <c r="T292" t="s">
        <v>8269</v>
      </c>
      <c r="U292" s="6">
        <f>E292/L292</f>
        <v>28.576190476190476</v>
      </c>
      <c r="V292" s="7" t="str">
        <f>LEFT(T292,FIND("/",T292)-1)</f>
        <v>film &amp; video</v>
      </c>
      <c r="W292" s="7" t="str">
        <f>MID(T292,FIND("/",T292)+1,LEN(T292))</f>
        <v>documentary</v>
      </c>
    </row>
    <row r="293" spans="1:23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>E293/D293</f>
        <v>1.2001999999999999</v>
      </c>
      <c r="O293" s="13">
        <f>(J293/86400)+25569</f>
        <v>41376.769050925926</v>
      </c>
      <c r="P293" s="11">
        <f>YEAR(O293)</f>
        <v>2013</v>
      </c>
      <c r="Q293" s="12">
        <f>MONTH(O293)</f>
        <v>4</v>
      </c>
      <c r="R293" s="11" t="str">
        <f>IF(Q293=1,"Jan",IF(Q293=2,"Feb",IF(Q293=3,"Mar",IF(Q293=4,"Apr",IF(Q293=5,"May",IF(Q293=6,"Jun",IF(Q293=7,"Jul",IF(Q293=8,"Aug",IF(Q293=9,"Sep",IF(Q293=10,"Oct",IF(Q293=11,"Nov","Dec")))))))))))</f>
        <v>Apr</v>
      </c>
      <c r="S293" s="13">
        <f>(I293/86400)+25569</f>
        <v>41395.000694444447</v>
      </c>
      <c r="T293" t="s">
        <v>8269</v>
      </c>
      <c r="U293" s="6">
        <f>E293/L293</f>
        <v>46.8828125</v>
      </c>
      <c r="V293" s="7" t="str">
        <f>LEFT(T293,FIND("/",T293)-1)</f>
        <v>film &amp; video</v>
      </c>
      <c r="W293" s="7" t="str">
        <f>MID(T293,FIND("/",T293)+1,LEN(T293))</f>
        <v>documentary</v>
      </c>
    </row>
    <row r="294" spans="1:23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>E294/D294</f>
        <v>1.0150693333333334</v>
      </c>
      <c r="O294" s="13">
        <f>(J294/86400)+25569</f>
        <v>40812.803229166668</v>
      </c>
      <c r="P294" s="11">
        <f>YEAR(O294)</f>
        <v>2011</v>
      </c>
      <c r="Q294" s="12">
        <f>MONTH(O294)</f>
        <v>9</v>
      </c>
      <c r="R294" s="11" t="str">
        <f>IF(Q294=1,"Jan",IF(Q294=2,"Feb",IF(Q294=3,"Mar",IF(Q294=4,"Apr",IF(Q294=5,"May",IF(Q294=6,"Jun",IF(Q294=7,"Jul",IF(Q294=8,"Aug",IF(Q294=9,"Sep",IF(Q294=10,"Oct",IF(Q294=11,"Nov","Dec")))))))))))</f>
        <v>Sep</v>
      </c>
      <c r="S294" s="13">
        <f>(I294/86400)+25569</f>
        <v>40845.165972222225</v>
      </c>
      <c r="T294" t="s">
        <v>8269</v>
      </c>
      <c r="U294" s="6">
        <f>E294/L294</f>
        <v>154.42231237322514</v>
      </c>
      <c r="V294" s="7" t="str">
        <f>LEFT(T294,FIND("/",T294)-1)</f>
        <v>film &amp; video</v>
      </c>
      <c r="W294" s="7" t="str">
        <f>MID(T294,FIND("/",T294)+1,LEN(T294))</f>
        <v>documentary</v>
      </c>
    </row>
    <row r="295" spans="1:23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>E295/D295</f>
        <v>1.0138461538461538</v>
      </c>
      <c r="O295" s="13">
        <f>(J295/86400)+25569</f>
        <v>41719.667986111112</v>
      </c>
      <c r="P295" s="11">
        <f>YEAR(O295)</f>
        <v>2014</v>
      </c>
      <c r="Q295" s="12">
        <f>MONTH(O295)</f>
        <v>3</v>
      </c>
      <c r="R295" s="11" t="str">
        <f>IF(Q295=1,"Jan",IF(Q295=2,"Feb",IF(Q295=3,"Mar",IF(Q295=4,"Apr",IF(Q295=5,"May",IF(Q295=6,"Jun",IF(Q295=7,"Jul",IF(Q295=8,"Aug",IF(Q295=9,"Sep",IF(Q295=10,"Oct",IF(Q295=11,"Nov","Dec")))))))))))</f>
        <v>Mar</v>
      </c>
      <c r="S295" s="13">
        <f>(I295/86400)+25569</f>
        <v>41749.667986111112</v>
      </c>
      <c r="T295" t="s">
        <v>8269</v>
      </c>
      <c r="U295" s="6">
        <f>E295/L295</f>
        <v>201.22137404580153</v>
      </c>
      <c r="V295" s="7" t="str">
        <f>LEFT(T295,FIND("/",T295)-1)</f>
        <v>film &amp; video</v>
      </c>
      <c r="W295" s="7" t="str">
        <f>MID(T295,FIND("/",T295)+1,LEN(T295))</f>
        <v>documentary</v>
      </c>
    </row>
    <row r="296" spans="1:23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>E296/D296</f>
        <v>1</v>
      </c>
      <c r="O296" s="13">
        <f>(J296/86400)+25569</f>
        <v>40343.084421296298</v>
      </c>
      <c r="P296" s="11">
        <f>YEAR(O296)</f>
        <v>2010</v>
      </c>
      <c r="Q296" s="12">
        <f>MONTH(O296)</f>
        <v>6</v>
      </c>
      <c r="R296" s="11" t="str">
        <f>IF(Q296=1,"Jan",IF(Q296=2,"Feb",IF(Q296=3,"Mar",IF(Q296=4,"Apr",IF(Q296=5,"May",IF(Q296=6,"Jun",IF(Q296=7,"Jul",IF(Q296=8,"Aug",IF(Q296=9,"Sep",IF(Q296=10,"Oct",IF(Q296=11,"Nov","Dec")))))))))))</f>
        <v>Jun</v>
      </c>
      <c r="S296" s="13">
        <f>(I296/86400)+25569</f>
        <v>40378.666666666664</v>
      </c>
      <c r="T296" t="s">
        <v>8269</v>
      </c>
      <c r="U296" s="6">
        <f>E296/L296</f>
        <v>100</v>
      </c>
      <c r="V296" s="7" t="str">
        <f>LEFT(T296,FIND("/",T296)-1)</f>
        <v>film &amp; video</v>
      </c>
      <c r="W296" s="7" t="str">
        <f>MID(T296,FIND("/",T296)+1,LEN(T296))</f>
        <v>documentary</v>
      </c>
    </row>
    <row r="297" spans="1:23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>E297/D297</f>
        <v>1.3310911999999999</v>
      </c>
      <c r="O297" s="13">
        <f>(J297/86400)+25569</f>
        <v>41519.004733796297</v>
      </c>
      <c r="P297" s="11">
        <f>YEAR(O297)</f>
        <v>2013</v>
      </c>
      <c r="Q297" s="12">
        <f>MONTH(O297)</f>
        <v>9</v>
      </c>
      <c r="R297" s="11" t="str">
        <f>IF(Q297=1,"Jan",IF(Q297=2,"Feb",IF(Q297=3,"Mar",IF(Q297=4,"Apr",IF(Q297=5,"May",IF(Q297=6,"Jun",IF(Q297=7,"Jul",IF(Q297=8,"Aug",IF(Q297=9,"Sep",IF(Q297=10,"Oct",IF(Q297=11,"Nov","Dec")))))))))))</f>
        <v>Sep</v>
      </c>
      <c r="S297" s="13">
        <f>(I297/86400)+25569</f>
        <v>41579</v>
      </c>
      <c r="T297" t="s">
        <v>8269</v>
      </c>
      <c r="U297" s="6">
        <f>E297/L297</f>
        <v>100.08204511278196</v>
      </c>
      <c r="V297" s="7" t="str">
        <f>LEFT(T297,FIND("/",T297)-1)</f>
        <v>film &amp; video</v>
      </c>
      <c r="W297" s="7" t="str">
        <f>MID(T297,FIND("/",T297)+1,LEN(T297))</f>
        <v>documentary</v>
      </c>
    </row>
    <row r="298" spans="1:23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>E298/D298</f>
        <v>1.187262</v>
      </c>
      <c r="O298" s="13">
        <f>(J298/86400)+25569</f>
        <v>41134.475497685184</v>
      </c>
      <c r="P298" s="11">
        <f>YEAR(O298)</f>
        <v>2012</v>
      </c>
      <c r="Q298" s="12">
        <f>MONTH(O298)</f>
        <v>8</v>
      </c>
      <c r="R298" s="11" t="str">
        <f>IF(Q298=1,"Jan",IF(Q298=2,"Feb",IF(Q298=3,"Mar",IF(Q298=4,"Apr",IF(Q298=5,"May",IF(Q298=6,"Jun",IF(Q298=7,"Jul",IF(Q298=8,"Aug",IF(Q298=9,"Sep",IF(Q298=10,"Oct",IF(Q298=11,"Nov","Dec")))))))))))</f>
        <v>Aug</v>
      </c>
      <c r="S298" s="13">
        <f>(I298/86400)+25569</f>
        <v>41159.475497685184</v>
      </c>
      <c r="T298" t="s">
        <v>8269</v>
      </c>
      <c r="U298" s="6">
        <f>E298/L298</f>
        <v>230.08953488372092</v>
      </c>
      <c r="V298" s="7" t="str">
        <f>LEFT(T298,FIND("/",T298)-1)</f>
        <v>film &amp; video</v>
      </c>
      <c r="W298" s="7" t="str">
        <f>MID(T298,FIND("/",T298)+1,LEN(T298))</f>
        <v>documentary</v>
      </c>
    </row>
    <row r="299" spans="1:23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>E299/D299</f>
        <v>1.0064</v>
      </c>
      <c r="O299" s="13">
        <f>(J299/86400)+25569</f>
        <v>42089.728020833332</v>
      </c>
      <c r="P299" s="11">
        <f>YEAR(O299)</f>
        <v>2015</v>
      </c>
      <c r="Q299" s="12">
        <f>MONTH(O299)</f>
        <v>3</v>
      </c>
      <c r="R299" s="11" t="str">
        <f>IF(Q299=1,"Jan",IF(Q299=2,"Feb",IF(Q299=3,"Mar",IF(Q299=4,"Apr",IF(Q299=5,"May",IF(Q299=6,"Jun",IF(Q299=7,"Jul",IF(Q299=8,"Aug",IF(Q299=9,"Sep",IF(Q299=10,"Oct",IF(Q299=11,"Nov","Dec")))))))))))</f>
        <v>Mar</v>
      </c>
      <c r="S299" s="13">
        <f>(I299/86400)+25569</f>
        <v>42125.165972222225</v>
      </c>
      <c r="T299" t="s">
        <v>8269</v>
      </c>
      <c r="U299" s="6">
        <f>E299/L299</f>
        <v>141.74647887323943</v>
      </c>
      <c r="V299" s="7" t="str">
        <f>LEFT(T299,FIND("/",T299)-1)</f>
        <v>film &amp; video</v>
      </c>
      <c r="W299" s="7" t="str">
        <f>MID(T299,FIND("/",T299)+1,LEN(T299))</f>
        <v>documentary</v>
      </c>
    </row>
    <row r="300" spans="1:23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>E300/D300</f>
        <v>1.089324126984127</v>
      </c>
      <c r="O300" s="13">
        <f>(J300/86400)+25569</f>
        <v>41709.463518518518</v>
      </c>
      <c r="P300" s="11">
        <f>YEAR(O300)</f>
        <v>2014</v>
      </c>
      <c r="Q300" s="12">
        <f>MONTH(O300)</f>
        <v>3</v>
      </c>
      <c r="R300" s="11" t="str">
        <f>IF(Q300=1,"Jan",IF(Q300=2,"Feb",IF(Q300=3,"Mar",IF(Q300=4,"Apr",IF(Q300=5,"May",IF(Q300=6,"Jun",IF(Q300=7,"Jul",IF(Q300=8,"Aug",IF(Q300=9,"Sep",IF(Q300=10,"Oct",IF(Q300=11,"Nov","Dec")))))))))))</f>
        <v>Mar</v>
      </c>
      <c r="S300" s="13">
        <f>(I300/86400)+25569</f>
        <v>41768.875</v>
      </c>
      <c r="T300" t="s">
        <v>8269</v>
      </c>
      <c r="U300" s="6">
        <f>E300/L300</f>
        <v>56.344351395730705</v>
      </c>
      <c r="V300" s="7" t="str">
        <f>LEFT(T300,FIND("/",T300)-1)</f>
        <v>film &amp; video</v>
      </c>
      <c r="W300" s="7" t="str">
        <f>MID(T300,FIND("/",T300)+1,LEN(T300))</f>
        <v>documentary</v>
      </c>
    </row>
    <row r="301" spans="1:23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>E301/D301</f>
        <v>1.789525</v>
      </c>
      <c r="O301" s="13">
        <f>(J301/86400)+25569</f>
        <v>40469.225231481483</v>
      </c>
      <c r="P301" s="11">
        <f>YEAR(O301)</f>
        <v>2010</v>
      </c>
      <c r="Q301" s="12">
        <f>MONTH(O301)</f>
        <v>10</v>
      </c>
      <c r="R301" s="11" t="str">
        <f>IF(Q301=1,"Jan",IF(Q301=2,"Feb",IF(Q301=3,"Mar",IF(Q301=4,"Apr",IF(Q301=5,"May",IF(Q301=6,"Jun",IF(Q301=7,"Jul",IF(Q301=8,"Aug",IF(Q301=9,"Sep",IF(Q301=10,"Oct",IF(Q301=11,"Nov","Dec")))))))))))</f>
        <v>Oct</v>
      </c>
      <c r="S301" s="13">
        <f>(I301/86400)+25569</f>
        <v>40499.266898148147</v>
      </c>
      <c r="T301" t="s">
        <v>8269</v>
      </c>
      <c r="U301" s="6">
        <f>E301/L301</f>
        <v>73.341188524590166</v>
      </c>
      <c r="V301" s="7" t="str">
        <f>LEFT(T301,FIND("/",T301)-1)</f>
        <v>film &amp; video</v>
      </c>
      <c r="W301" s="7" t="str">
        <f>MID(T301,FIND("/",T301)+1,LEN(T301))</f>
        <v>documentary</v>
      </c>
    </row>
    <row r="302" spans="1:23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>E302/D302</f>
        <v>1.0172264</v>
      </c>
      <c r="O302" s="13">
        <f>(J302/86400)+25569</f>
        <v>40626.959930555553</v>
      </c>
      <c r="P302" s="11">
        <f>YEAR(O302)</f>
        <v>2011</v>
      </c>
      <c r="Q302" s="12">
        <f>MONTH(O302)</f>
        <v>3</v>
      </c>
      <c r="R302" s="11" t="str">
        <f>IF(Q302=1,"Jan",IF(Q302=2,"Feb",IF(Q302=3,"Mar",IF(Q302=4,"Apr",IF(Q302=5,"May",IF(Q302=6,"Jun",IF(Q302=7,"Jul",IF(Q302=8,"Aug",IF(Q302=9,"Sep",IF(Q302=10,"Oct",IF(Q302=11,"Nov","Dec")))))))))))</f>
        <v>Mar</v>
      </c>
      <c r="S302" s="13">
        <f>(I302/86400)+25569</f>
        <v>40657.959930555553</v>
      </c>
      <c r="T302" t="s">
        <v>8269</v>
      </c>
      <c r="U302" s="6">
        <f>E302/L302</f>
        <v>85.337785234899329</v>
      </c>
      <c r="V302" s="7" t="str">
        <f>LEFT(T302,FIND("/",T302)-1)</f>
        <v>film &amp; video</v>
      </c>
      <c r="W302" s="7" t="str">
        <f>MID(T302,FIND("/",T302)+1,LEN(T302))</f>
        <v>documentary</v>
      </c>
    </row>
    <row r="303" spans="1:23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>E303/D303</f>
        <v>1.1873499999999999</v>
      </c>
      <c r="O303" s="13">
        <f>(J303/86400)+25569</f>
        <v>41312.737673611111</v>
      </c>
      <c r="P303" s="11">
        <f>YEAR(O303)</f>
        <v>2013</v>
      </c>
      <c r="Q303" s="12">
        <f>MONTH(O303)</f>
        <v>2</v>
      </c>
      <c r="R303" s="11" t="str">
        <f>IF(Q303=1,"Jan",IF(Q303=2,"Feb",IF(Q303=3,"Mar",IF(Q303=4,"Apr",IF(Q303=5,"May",IF(Q303=6,"Jun",IF(Q303=7,"Jul",IF(Q303=8,"Aug",IF(Q303=9,"Sep",IF(Q303=10,"Oct",IF(Q303=11,"Nov","Dec")))))))))))</f>
        <v>Feb</v>
      </c>
      <c r="S303" s="13">
        <f>(I303/86400)+25569</f>
        <v>41352.696006944447</v>
      </c>
      <c r="T303" t="s">
        <v>8269</v>
      </c>
      <c r="U303" s="6">
        <f>E303/L303</f>
        <v>61.496215139442228</v>
      </c>
      <c r="V303" s="7" t="str">
        <f>LEFT(T303,FIND("/",T303)-1)</f>
        <v>film &amp; video</v>
      </c>
      <c r="W303" s="7" t="str">
        <f>MID(T303,FIND("/",T303)+1,LEN(T303))</f>
        <v>documentary</v>
      </c>
    </row>
    <row r="304" spans="1:23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>E304/D304</f>
        <v>1.0045999999999999</v>
      </c>
      <c r="O304" s="13">
        <f>(J304/86400)+25569</f>
        <v>40933.856921296298</v>
      </c>
      <c r="P304" s="11">
        <f>YEAR(O304)</f>
        <v>2012</v>
      </c>
      <c r="Q304" s="12">
        <f>MONTH(O304)</f>
        <v>1</v>
      </c>
      <c r="R304" s="11" t="str">
        <f>IF(Q304=1,"Jan",IF(Q304=2,"Feb",IF(Q304=3,"Mar",IF(Q304=4,"Apr",IF(Q304=5,"May",IF(Q304=6,"Jun",IF(Q304=7,"Jul",IF(Q304=8,"Aug",IF(Q304=9,"Sep",IF(Q304=10,"Oct",IF(Q304=11,"Nov","Dec")))))))))))</f>
        <v>Jan</v>
      </c>
      <c r="S304" s="13">
        <f>(I304/86400)+25569</f>
        <v>40963.856921296298</v>
      </c>
      <c r="T304" t="s">
        <v>8269</v>
      </c>
      <c r="U304" s="6">
        <f>E304/L304</f>
        <v>93.018518518518519</v>
      </c>
      <c r="V304" s="7" t="str">
        <f>LEFT(T304,FIND("/",T304)-1)</f>
        <v>film &amp; video</v>
      </c>
      <c r="W304" s="7" t="str">
        <f>MID(T304,FIND("/",T304)+1,LEN(T304))</f>
        <v>documentary</v>
      </c>
    </row>
    <row r="305" spans="1:23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>E305/D305</f>
        <v>1.3746666666666667</v>
      </c>
      <c r="O305" s="13">
        <f>(J305/86400)+25569</f>
        <v>41032.071134259255</v>
      </c>
      <c r="P305" s="11">
        <f>YEAR(O305)</f>
        <v>2012</v>
      </c>
      <c r="Q305" s="12">
        <f>MONTH(O305)</f>
        <v>5</v>
      </c>
      <c r="R305" s="11" t="str">
        <f>IF(Q305=1,"Jan",IF(Q305=2,"Feb",IF(Q305=3,"Mar",IF(Q305=4,"Apr",IF(Q305=5,"May",IF(Q305=6,"Jun",IF(Q305=7,"Jul",IF(Q305=8,"Aug",IF(Q305=9,"Sep",IF(Q305=10,"Oct",IF(Q305=11,"Nov","Dec")))))))))))</f>
        <v>May</v>
      </c>
      <c r="S305" s="13">
        <f>(I305/86400)+25569</f>
        <v>41062.071134259255</v>
      </c>
      <c r="T305" t="s">
        <v>8269</v>
      </c>
      <c r="U305" s="6">
        <f>E305/L305</f>
        <v>50.292682926829265</v>
      </c>
      <c r="V305" s="7" t="str">
        <f>LEFT(T305,FIND("/",T305)-1)</f>
        <v>film &amp; video</v>
      </c>
      <c r="W305" s="7" t="str">
        <f>MID(T305,FIND("/",T305)+1,LEN(T305))</f>
        <v>documentary</v>
      </c>
    </row>
    <row r="306" spans="1:23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>E306/D306</f>
        <v>2.3164705882352941</v>
      </c>
      <c r="O306" s="13">
        <f>(J306/86400)+25569</f>
        <v>41114.094872685186</v>
      </c>
      <c r="P306" s="11">
        <f>YEAR(O306)</f>
        <v>2012</v>
      </c>
      <c r="Q306" s="12">
        <f>MONTH(O306)</f>
        <v>7</v>
      </c>
      <c r="R306" s="11" t="str">
        <f>IF(Q306=1,"Jan",IF(Q306=2,"Feb",IF(Q306=3,"Mar",IF(Q306=4,"Apr",IF(Q306=5,"May",IF(Q306=6,"Jun",IF(Q306=7,"Jul",IF(Q306=8,"Aug",IF(Q306=9,"Sep",IF(Q306=10,"Oct",IF(Q306=11,"Nov","Dec")))))))))))</f>
        <v>Jul</v>
      </c>
      <c r="S306" s="13">
        <f>(I306/86400)+25569</f>
        <v>41153.083333333336</v>
      </c>
      <c r="T306" t="s">
        <v>8269</v>
      </c>
      <c r="U306" s="6">
        <f>E306/L306</f>
        <v>106.43243243243244</v>
      </c>
      <c r="V306" s="7" t="str">
        <f>LEFT(T306,FIND("/",T306)-1)</f>
        <v>film &amp; video</v>
      </c>
      <c r="W306" s="7" t="str">
        <f>MID(T306,FIND("/",T306)+1,LEN(T306))</f>
        <v>documentary</v>
      </c>
    </row>
    <row r="307" spans="1:23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>E307/D307</f>
        <v>1.3033333333333332</v>
      </c>
      <c r="O307" s="13">
        <f>(J307/86400)+25569</f>
        <v>40948.630196759259</v>
      </c>
      <c r="P307" s="11">
        <f>YEAR(O307)</f>
        <v>2012</v>
      </c>
      <c r="Q307" s="12">
        <f>MONTH(O307)</f>
        <v>2</v>
      </c>
      <c r="R307" s="11" t="str">
        <f>IF(Q307=1,"Jan",IF(Q307=2,"Feb",IF(Q307=3,"Mar",IF(Q307=4,"Apr",IF(Q307=5,"May",IF(Q307=6,"Jun",IF(Q307=7,"Jul",IF(Q307=8,"Aug",IF(Q307=9,"Sep",IF(Q307=10,"Oct",IF(Q307=11,"Nov","Dec")))))))))))</f>
        <v>Feb</v>
      </c>
      <c r="S307" s="13">
        <f>(I307/86400)+25569</f>
        <v>40978.630196759259</v>
      </c>
      <c r="T307" t="s">
        <v>8269</v>
      </c>
      <c r="U307" s="6">
        <f>E307/L307</f>
        <v>51.719576719576722</v>
      </c>
      <c r="V307" s="7" t="str">
        <f>LEFT(T307,FIND("/",T307)-1)</f>
        <v>film &amp; video</v>
      </c>
      <c r="W307" s="7" t="str">
        <f>MID(T307,FIND("/",T307)+1,LEN(T307))</f>
        <v>documentary</v>
      </c>
    </row>
    <row r="308" spans="1:23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>E308/D308</f>
        <v>2.9289999999999998</v>
      </c>
      <c r="O308" s="13">
        <f>(J308/86400)+25569</f>
        <v>41333.837187500001</v>
      </c>
      <c r="P308" s="11">
        <f>YEAR(O308)</f>
        <v>2013</v>
      </c>
      <c r="Q308" s="12">
        <f>MONTH(O308)</f>
        <v>2</v>
      </c>
      <c r="R308" s="11" t="str">
        <f>IF(Q308=1,"Jan",IF(Q308=2,"Feb",IF(Q308=3,"Mar",IF(Q308=4,"Apr",IF(Q308=5,"May",IF(Q308=6,"Jun",IF(Q308=7,"Jul",IF(Q308=8,"Aug",IF(Q308=9,"Sep",IF(Q308=10,"Oct",IF(Q308=11,"Nov","Dec")))))))))))</f>
        <v>Feb</v>
      </c>
      <c r="S308" s="13">
        <f>(I308/86400)+25569</f>
        <v>41353.79552083333</v>
      </c>
      <c r="T308" t="s">
        <v>8269</v>
      </c>
      <c r="U308" s="6">
        <f>E308/L308</f>
        <v>36.612499999999997</v>
      </c>
      <c r="V308" s="7" t="str">
        <f>LEFT(T308,FIND("/",T308)-1)</f>
        <v>film &amp; video</v>
      </c>
      <c r="W308" s="7" t="str">
        <f>MID(T308,FIND("/",T308)+1,LEN(T308))</f>
        <v>documentary</v>
      </c>
    </row>
    <row r="309" spans="1:23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>E309/D309</f>
        <v>1.1131818181818183</v>
      </c>
      <c r="O309" s="13">
        <f>(J309/86400)+25569</f>
        <v>41282.944456018522</v>
      </c>
      <c r="P309" s="11">
        <f>YEAR(O309)</f>
        <v>2013</v>
      </c>
      <c r="Q309" s="12">
        <f>MONTH(O309)</f>
        <v>1</v>
      </c>
      <c r="R309" s="11" t="str">
        <f>IF(Q309=1,"Jan",IF(Q309=2,"Feb",IF(Q309=3,"Mar",IF(Q309=4,"Apr",IF(Q309=5,"May",IF(Q309=6,"Jun",IF(Q309=7,"Jul",IF(Q309=8,"Aug",IF(Q309=9,"Sep",IF(Q309=10,"Oct",IF(Q309=11,"Nov","Dec")))))))))))</f>
        <v>Jan</v>
      </c>
      <c r="S309" s="13">
        <f>(I309/86400)+25569</f>
        <v>41312.944456018522</v>
      </c>
      <c r="T309" t="s">
        <v>8269</v>
      </c>
      <c r="U309" s="6">
        <f>E309/L309</f>
        <v>42.517361111111114</v>
      </c>
      <c r="V309" s="7" t="str">
        <f>LEFT(T309,FIND("/",T309)-1)</f>
        <v>film &amp; video</v>
      </c>
      <c r="W309" s="7" t="str">
        <f>MID(T309,FIND("/",T309)+1,LEN(T309))</f>
        <v>documentary</v>
      </c>
    </row>
    <row r="310" spans="1:23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>E310/D310</f>
        <v>1.0556666666666668</v>
      </c>
      <c r="O310" s="13">
        <f>(J310/86400)+25569</f>
        <v>40567.694560185184</v>
      </c>
      <c r="P310" s="11">
        <f>YEAR(O310)</f>
        <v>2011</v>
      </c>
      <c r="Q310" s="12">
        <f>MONTH(O310)</f>
        <v>1</v>
      </c>
      <c r="R310" s="11" t="str">
        <f>IF(Q310=1,"Jan",IF(Q310=2,"Feb",IF(Q310=3,"Mar",IF(Q310=4,"Apr",IF(Q310=5,"May",IF(Q310=6,"Jun",IF(Q310=7,"Jul",IF(Q310=8,"Aug",IF(Q310=9,"Sep",IF(Q310=10,"Oct",IF(Q310=11,"Nov","Dec")))))))))))</f>
        <v>Jan</v>
      </c>
      <c r="S310" s="13">
        <f>(I310/86400)+25569</f>
        <v>40612.694560185184</v>
      </c>
      <c r="T310" t="s">
        <v>8269</v>
      </c>
      <c r="U310" s="6">
        <f>E310/L310</f>
        <v>62.712871287128714</v>
      </c>
      <c r="V310" s="7" t="str">
        <f>LEFT(T310,FIND("/",T310)-1)</f>
        <v>film &amp; video</v>
      </c>
      <c r="W310" s="7" t="str">
        <f>MID(T310,FIND("/",T310)+1,LEN(T310))</f>
        <v>documentary</v>
      </c>
    </row>
    <row r="311" spans="1:23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>E311/D311</f>
        <v>1.1894444444444445</v>
      </c>
      <c r="O311" s="13">
        <f>(J311/86400)+25569</f>
        <v>41134.751550925925</v>
      </c>
      <c r="P311" s="11">
        <f>YEAR(O311)</f>
        <v>2012</v>
      </c>
      <c r="Q311" s="12">
        <f>MONTH(O311)</f>
        <v>8</v>
      </c>
      <c r="R311" s="11" t="str">
        <f>IF(Q311=1,"Jan",IF(Q311=2,"Feb",IF(Q311=3,"Mar",IF(Q311=4,"Apr",IF(Q311=5,"May",IF(Q311=6,"Jun",IF(Q311=7,"Jul",IF(Q311=8,"Aug",IF(Q311=9,"Sep",IF(Q311=10,"Oct",IF(Q311=11,"Nov","Dec")))))))))))</f>
        <v>Aug</v>
      </c>
      <c r="S311" s="13">
        <f>(I311/86400)+25569</f>
        <v>41155.751550925925</v>
      </c>
      <c r="T311" t="s">
        <v>8269</v>
      </c>
      <c r="U311" s="6">
        <f>E311/L311</f>
        <v>89.957983193277315</v>
      </c>
      <c r="V311" s="7" t="str">
        <f>LEFT(T311,FIND("/",T311)-1)</f>
        <v>film &amp; video</v>
      </c>
      <c r="W311" s="7" t="str">
        <f>MID(T311,FIND("/",T311)+1,LEN(T311))</f>
        <v>documentary</v>
      </c>
    </row>
    <row r="312" spans="1:23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>E312/D312</f>
        <v>1.04129</v>
      </c>
      <c r="O312" s="13">
        <f>(J312/86400)+25569</f>
        <v>40821.183136574073</v>
      </c>
      <c r="P312" s="11">
        <f>YEAR(O312)</f>
        <v>2011</v>
      </c>
      <c r="Q312" s="12">
        <f>MONTH(O312)</f>
        <v>10</v>
      </c>
      <c r="R312" s="11" t="str">
        <f>IF(Q312=1,"Jan",IF(Q312=2,"Feb",IF(Q312=3,"Mar",IF(Q312=4,"Apr",IF(Q312=5,"May",IF(Q312=6,"Jun",IF(Q312=7,"Jul",IF(Q312=8,"Aug",IF(Q312=9,"Sep",IF(Q312=10,"Oct",IF(Q312=11,"Nov","Dec")))))))))))</f>
        <v>Oct</v>
      </c>
      <c r="S312" s="13">
        <f>(I312/86400)+25569</f>
        <v>40836.083333333336</v>
      </c>
      <c r="T312" t="s">
        <v>8269</v>
      </c>
      <c r="U312" s="6">
        <f>E312/L312</f>
        <v>28.924722222222222</v>
      </c>
      <c r="V312" s="7" t="str">
        <f>LEFT(T312,FIND("/",T312)-1)</f>
        <v>film &amp; video</v>
      </c>
      <c r="W312" s="7" t="str">
        <f>MID(T312,FIND("/",T312)+1,LEN(T312))</f>
        <v>documentary</v>
      </c>
    </row>
    <row r="313" spans="1:23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>E313/D313</f>
        <v>1.0410165</v>
      </c>
      <c r="O313" s="13">
        <f>(J313/86400)+25569</f>
        <v>40868.219814814816</v>
      </c>
      <c r="P313" s="11">
        <f>YEAR(O313)</f>
        <v>2011</v>
      </c>
      <c r="Q313" s="12">
        <f>MONTH(O313)</f>
        <v>11</v>
      </c>
      <c r="R313" s="11" t="str">
        <f>IF(Q313=1,"Jan",IF(Q313=2,"Feb",IF(Q313=3,"Mar",IF(Q313=4,"Apr",IF(Q313=5,"May",IF(Q313=6,"Jun",IF(Q313=7,"Jul",IF(Q313=8,"Aug",IF(Q313=9,"Sep",IF(Q313=10,"Oct",IF(Q313=11,"Nov","Dec")))))))))))</f>
        <v>Nov</v>
      </c>
      <c r="S313" s="13">
        <f>(I313/86400)+25569</f>
        <v>40909.332638888889</v>
      </c>
      <c r="T313" t="s">
        <v>8269</v>
      </c>
      <c r="U313" s="6">
        <f>E313/L313</f>
        <v>138.8022</v>
      </c>
      <c r="V313" s="7" t="str">
        <f>LEFT(T313,FIND("/",T313)-1)</f>
        <v>film &amp; video</v>
      </c>
      <c r="W313" s="7" t="str">
        <f>MID(T313,FIND("/",T313)+1,LEN(T313))</f>
        <v>documentary</v>
      </c>
    </row>
    <row r="314" spans="1:23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>E314/D314</f>
        <v>1.1187499999999999</v>
      </c>
      <c r="O314" s="13">
        <f>(J314/86400)+25569</f>
        <v>41348.877685185187</v>
      </c>
      <c r="P314" s="11">
        <f>YEAR(O314)</f>
        <v>2013</v>
      </c>
      <c r="Q314" s="12">
        <f>MONTH(O314)</f>
        <v>3</v>
      </c>
      <c r="R314" s="11" t="str">
        <f>IF(Q314=1,"Jan",IF(Q314=2,"Feb",IF(Q314=3,"Mar",IF(Q314=4,"Apr",IF(Q314=5,"May",IF(Q314=6,"Jun",IF(Q314=7,"Jul",IF(Q314=8,"Aug",IF(Q314=9,"Sep",IF(Q314=10,"Oct",IF(Q314=11,"Nov","Dec")))))))))))</f>
        <v>Mar</v>
      </c>
      <c r="S314" s="13">
        <f>(I314/86400)+25569</f>
        <v>41378.877685185187</v>
      </c>
      <c r="T314" t="s">
        <v>8269</v>
      </c>
      <c r="U314" s="6">
        <f>E314/L314</f>
        <v>61.301369863013697</v>
      </c>
      <c r="V314" s="7" t="str">
        <f>LEFT(T314,FIND("/",T314)-1)</f>
        <v>film &amp; video</v>
      </c>
      <c r="W314" s="7" t="str">
        <f>MID(T314,FIND("/",T314)+1,LEN(T314))</f>
        <v>documentary</v>
      </c>
    </row>
    <row r="315" spans="1:23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>E315/D315</f>
        <v>1.0473529411764706</v>
      </c>
      <c r="O315" s="13">
        <f>(J315/86400)+25569</f>
        <v>40357.227939814817</v>
      </c>
      <c r="P315" s="11">
        <f>YEAR(O315)</f>
        <v>2010</v>
      </c>
      <c r="Q315" s="12">
        <f>MONTH(O315)</f>
        <v>6</v>
      </c>
      <c r="R315" s="11" t="str">
        <f>IF(Q315=1,"Jan",IF(Q315=2,"Feb",IF(Q315=3,"Mar",IF(Q315=4,"Apr",IF(Q315=5,"May",IF(Q315=6,"Jun",IF(Q315=7,"Jul",IF(Q315=8,"Aug",IF(Q315=9,"Sep",IF(Q315=10,"Oct",IF(Q315=11,"Nov","Dec")))))))))))</f>
        <v>Jun</v>
      </c>
      <c r="S315" s="13">
        <f>(I315/86400)+25569</f>
        <v>40401.665972222225</v>
      </c>
      <c r="T315" t="s">
        <v>8269</v>
      </c>
      <c r="U315" s="6">
        <f>E315/L315</f>
        <v>80.202702702702709</v>
      </c>
      <c r="V315" s="7" t="str">
        <f>LEFT(T315,FIND("/",T315)-1)</f>
        <v>film &amp; video</v>
      </c>
      <c r="W315" s="7" t="str">
        <f>MID(T315,FIND("/",T315)+1,LEN(T315))</f>
        <v>documentary</v>
      </c>
    </row>
    <row r="316" spans="1:23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>E316/D316</f>
        <v>3.8515000000000001</v>
      </c>
      <c r="O316" s="13">
        <f>(J316/86400)+25569</f>
        <v>41304.833194444444</v>
      </c>
      <c r="P316" s="11">
        <f>YEAR(O316)</f>
        <v>2013</v>
      </c>
      <c r="Q316" s="12">
        <f>MONTH(O316)</f>
        <v>1</v>
      </c>
      <c r="R316" s="11" t="str">
        <f>IF(Q316=1,"Jan",IF(Q316=2,"Feb",IF(Q316=3,"Mar",IF(Q316=4,"Apr",IF(Q316=5,"May",IF(Q316=6,"Jun",IF(Q316=7,"Jul",IF(Q316=8,"Aug",IF(Q316=9,"Sep",IF(Q316=10,"Oct",IF(Q316=11,"Nov","Dec")))))))))))</f>
        <v>Jan</v>
      </c>
      <c r="S316" s="13">
        <f>(I316/86400)+25569</f>
        <v>41334.833194444444</v>
      </c>
      <c r="T316" t="s">
        <v>8269</v>
      </c>
      <c r="U316" s="6">
        <f>E316/L316</f>
        <v>32.095833333333331</v>
      </c>
      <c r="V316" s="7" t="str">
        <f>LEFT(T316,FIND("/",T316)-1)</f>
        <v>film &amp; video</v>
      </c>
      <c r="W316" s="7" t="str">
        <f>MID(T316,FIND("/",T316)+1,LEN(T316))</f>
        <v>documentary</v>
      </c>
    </row>
    <row r="317" spans="1:23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>E317/D317</f>
        <v>1.01248</v>
      </c>
      <c r="O317" s="13">
        <f>(J317/86400)+25569</f>
        <v>41113.77238425926</v>
      </c>
      <c r="P317" s="11">
        <f>YEAR(O317)</f>
        <v>2012</v>
      </c>
      <c r="Q317" s="12">
        <f>MONTH(O317)</f>
        <v>7</v>
      </c>
      <c r="R317" s="11" t="str">
        <f>IF(Q317=1,"Jan",IF(Q317=2,"Feb",IF(Q317=3,"Mar",IF(Q317=4,"Apr",IF(Q317=5,"May",IF(Q317=6,"Jun",IF(Q317=7,"Jul",IF(Q317=8,"Aug",IF(Q317=9,"Sep",IF(Q317=10,"Oct",IF(Q317=11,"Nov","Dec")))))))))))</f>
        <v>Jul</v>
      </c>
      <c r="S317" s="13">
        <f>(I317/86400)+25569</f>
        <v>41143.77238425926</v>
      </c>
      <c r="T317" t="s">
        <v>8269</v>
      </c>
      <c r="U317" s="6">
        <f>E317/L317</f>
        <v>200.88888888888889</v>
      </c>
      <c r="V317" s="7" t="str">
        <f>LEFT(T317,FIND("/",T317)-1)</f>
        <v>film &amp; video</v>
      </c>
      <c r="W317" s="7" t="str">
        <f>MID(T317,FIND("/",T317)+1,LEN(T317))</f>
        <v>documentary</v>
      </c>
    </row>
    <row r="318" spans="1:23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>E318/D318</f>
        <v>1.1377333333333333</v>
      </c>
      <c r="O318" s="13">
        <f>(J318/86400)+25569</f>
        <v>41950.923576388886</v>
      </c>
      <c r="P318" s="11">
        <f>YEAR(O318)</f>
        <v>2014</v>
      </c>
      <c r="Q318" s="12">
        <f>MONTH(O318)</f>
        <v>11</v>
      </c>
      <c r="R318" s="11" t="str">
        <f>IF(Q318=1,"Jan",IF(Q318=2,"Feb",IF(Q318=3,"Mar",IF(Q318=4,"Apr",IF(Q318=5,"May",IF(Q318=6,"Jun",IF(Q318=7,"Jul",IF(Q318=8,"Aug",IF(Q318=9,"Sep",IF(Q318=10,"Oct",IF(Q318=11,"Nov","Dec")))))))))))</f>
        <v>Nov</v>
      </c>
      <c r="S318" s="13">
        <f>(I318/86400)+25569</f>
        <v>41984.207638888889</v>
      </c>
      <c r="T318" t="s">
        <v>8269</v>
      </c>
      <c r="U318" s="6">
        <f>E318/L318</f>
        <v>108.01265822784811</v>
      </c>
      <c r="V318" s="7" t="str">
        <f>LEFT(T318,FIND("/",T318)-1)</f>
        <v>film &amp; video</v>
      </c>
      <c r="W318" s="7" t="str">
        <f>MID(T318,FIND("/",T318)+1,LEN(T318))</f>
        <v>documentary</v>
      </c>
    </row>
    <row r="319" spans="1:23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>E319/D319</f>
        <v>1.0080333333333333</v>
      </c>
      <c r="O319" s="13">
        <f>(J319/86400)+25569</f>
        <v>41589.676886574074</v>
      </c>
      <c r="P319" s="11">
        <f>YEAR(O319)</f>
        <v>2013</v>
      </c>
      <c r="Q319" s="12">
        <f>MONTH(O319)</f>
        <v>11</v>
      </c>
      <c r="R319" s="11" t="str">
        <f>IF(Q319=1,"Jan",IF(Q319=2,"Feb",IF(Q319=3,"Mar",IF(Q319=4,"Apr",IF(Q319=5,"May",IF(Q319=6,"Jun",IF(Q319=7,"Jul",IF(Q319=8,"Aug",IF(Q319=9,"Sep",IF(Q319=10,"Oct",IF(Q319=11,"Nov","Dec")))))))))))</f>
        <v>Nov</v>
      </c>
      <c r="S319" s="13">
        <f>(I319/86400)+25569</f>
        <v>41619.676886574074</v>
      </c>
      <c r="T319" t="s">
        <v>8269</v>
      </c>
      <c r="U319" s="6">
        <f>E319/L319</f>
        <v>95.699367088607602</v>
      </c>
      <c r="V319" s="7" t="str">
        <f>LEFT(T319,FIND("/",T319)-1)</f>
        <v>film &amp; video</v>
      </c>
      <c r="W319" s="7" t="str">
        <f>MID(T319,FIND("/",T319)+1,LEN(T319))</f>
        <v>documentary</v>
      </c>
    </row>
    <row r="320" spans="1:23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>E320/D320</f>
        <v>2.8332000000000002</v>
      </c>
      <c r="O320" s="13">
        <f>(J320/86400)+25569</f>
        <v>41330.038784722223</v>
      </c>
      <c r="P320" s="11">
        <f>YEAR(O320)</f>
        <v>2013</v>
      </c>
      <c r="Q320" s="12">
        <f>MONTH(O320)</f>
        <v>2</v>
      </c>
      <c r="R320" s="11" t="str">
        <f>IF(Q320=1,"Jan",IF(Q320=2,"Feb",IF(Q320=3,"Mar",IF(Q320=4,"Apr",IF(Q320=5,"May",IF(Q320=6,"Jun",IF(Q320=7,"Jul",IF(Q320=8,"Aug",IF(Q320=9,"Sep",IF(Q320=10,"Oct",IF(Q320=11,"Nov","Dec")))))))))))</f>
        <v>Feb</v>
      </c>
      <c r="S320" s="13">
        <f>(I320/86400)+25569</f>
        <v>41359.997118055559</v>
      </c>
      <c r="T320" t="s">
        <v>8269</v>
      </c>
      <c r="U320" s="6">
        <f>E320/L320</f>
        <v>49.880281690140848</v>
      </c>
      <c r="V320" s="7" t="str">
        <f>LEFT(T320,FIND("/",T320)-1)</f>
        <v>film &amp; video</v>
      </c>
      <c r="W320" s="7" t="str">
        <f>MID(T320,FIND("/",T320)+1,LEN(T320))</f>
        <v>documentary</v>
      </c>
    </row>
    <row r="321" spans="1:23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>E321/D321</f>
        <v>1.1268</v>
      </c>
      <c r="O321" s="13">
        <f>(J321/86400)+25569</f>
        <v>40123.83829861111</v>
      </c>
      <c r="P321" s="11">
        <f>YEAR(O321)</f>
        <v>2009</v>
      </c>
      <c r="Q321" s="12">
        <f>MONTH(O321)</f>
        <v>11</v>
      </c>
      <c r="R321" s="11" t="str">
        <f>IF(Q321=1,"Jan",IF(Q321=2,"Feb",IF(Q321=3,"Mar",IF(Q321=4,"Apr",IF(Q321=5,"May",IF(Q321=6,"Jun",IF(Q321=7,"Jul",IF(Q321=8,"Aug",IF(Q321=9,"Sep",IF(Q321=10,"Oct",IF(Q321=11,"Nov","Dec")))))))))))</f>
        <v>Nov</v>
      </c>
      <c r="S321" s="13">
        <f>(I321/86400)+25569</f>
        <v>40211.332638888889</v>
      </c>
      <c r="T321" t="s">
        <v>8269</v>
      </c>
      <c r="U321" s="6">
        <f>E321/L321</f>
        <v>110.47058823529412</v>
      </c>
      <c r="V321" s="7" t="str">
        <f>LEFT(T321,FIND("/",T321)-1)</f>
        <v>film &amp; video</v>
      </c>
      <c r="W321" s="7" t="str">
        <f>MID(T321,FIND("/",T321)+1,LEN(T321))</f>
        <v>documentary</v>
      </c>
    </row>
    <row r="322" spans="1:23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>E322/D322</f>
        <v>1.0658000000000001</v>
      </c>
      <c r="O322" s="13">
        <f>(J322/86400)+25569</f>
        <v>42331.551307870366</v>
      </c>
      <c r="P322" s="11">
        <f>YEAR(O322)</f>
        <v>2015</v>
      </c>
      <c r="Q322" s="12">
        <f>MONTH(O322)</f>
        <v>11</v>
      </c>
      <c r="R322" s="11" t="str">
        <f>IF(Q322=1,"Jan",IF(Q322=2,"Feb",IF(Q322=3,"Mar",IF(Q322=4,"Apr",IF(Q322=5,"May",IF(Q322=6,"Jun",IF(Q322=7,"Jul",IF(Q322=8,"Aug",IF(Q322=9,"Sep",IF(Q322=10,"Oct",IF(Q322=11,"Nov","Dec")))))))))))</f>
        <v>Nov</v>
      </c>
      <c r="S322" s="13">
        <f>(I322/86400)+25569</f>
        <v>42360.958333333328</v>
      </c>
      <c r="T322" t="s">
        <v>8269</v>
      </c>
      <c r="U322" s="6">
        <f>E322/L322</f>
        <v>134.91139240506328</v>
      </c>
      <c r="V322" s="7" t="str">
        <f>LEFT(T322,FIND("/",T322)-1)</f>
        <v>film &amp; video</v>
      </c>
      <c r="W322" s="7" t="str">
        <f>MID(T322,FIND("/",T322)+1,LEN(T322))</f>
        <v>documentary</v>
      </c>
    </row>
    <row r="323" spans="1:23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>E323/D323</f>
        <v>1.0266285714285714</v>
      </c>
      <c r="O323" s="13">
        <f>(J323/86400)+25569</f>
        <v>42647.446597222224</v>
      </c>
      <c r="P323" s="11">
        <f>YEAR(O323)</f>
        <v>2016</v>
      </c>
      <c r="Q323" s="12">
        <f>MONTH(O323)</f>
        <v>10</v>
      </c>
      <c r="R323" s="11" t="str">
        <f>IF(Q323=1,"Jan",IF(Q323=2,"Feb",IF(Q323=3,"Mar",IF(Q323=4,"Apr",IF(Q323=5,"May",IF(Q323=6,"Jun",IF(Q323=7,"Jul",IF(Q323=8,"Aug",IF(Q323=9,"Sep",IF(Q323=10,"Oct",IF(Q323=11,"Nov","Dec")))))))))))</f>
        <v>Oct</v>
      </c>
      <c r="S323" s="13">
        <f>(I323/86400)+25569</f>
        <v>42682.488263888888</v>
      </c>
      <c r="T323" t="s">
        <v>8269</v>
      </c>
      <c r="U323" s="6">
        <f>E323/L323</f>
        <v>106.62314540059347</v>
      </c>
      <c r="V323" s="7" t="str">
        <f>LEFT(T323,FIND("/",T323)-1)</f>
        <v>film &amp; video</v>
      </c>
      <c r="W323" s="7" t="str">
        <f>MID(T323,FIND("/",T323)+1,LEN(T323))</f>
        <v>documentary</v>
      </c>
    </row>
    <row r="324" spans="1:23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>E324/D324</f>
        <v>1.0791200000000001</v>
      </c>
      <c r="O324" s="13">
        <f>(J324/86400)+25569</f>
        <v>42473.57</v>
      </c>
      <c r="P324" s="11">
        <f>YEAR(O324)</f>
        <v>2016</v>
      </c>
      <c r="Q324" s="12">
        <f>MONTH(O324)</f>
        <v>4</v>
      </c>
      <c r="R324" s="11" t="str">
        <f>IF(Q324=1,"Jan",IF(Q324=2,"Feb",IF(Q324=3,"Mar",IF(Q324=4,"Apr",IF(Q324=5,"May",IF(Q324=6,"Jun",IF(Q324=7,"Jul",IF(Q324=8,"Aug",IF(Q324=9,"Sep",IF(Q324=10,"Oct",IF(Q324=11,"Nov","Dec")))))))))))</f>
        <v>Apr</v>
      </c>
      <c r="S324" s="13">
        <f>(I324/86400)+25569</f>
        <v>42503.57</v>
      </c>
      <c r="T324" t="s">
        <v>8269</v>
      </c>
      <c r="U324" s="6">
        <f>E324/L324</f>
        <v>145.04301075268816</v>
      </c>
      <c r="V324" s="7" t="str">
        <f>LEFT(T324,FIND("/",T324)-1)</f>
        <v>film &amp; video</v>
      </c>
      <c r="W324" s="7" t="str">
        <f>MID(T324,FIND("/",T324)+1,LEN(T324))</f>
        <v>documentary</v>
      </c>
    </row>
    <row r="325" spans="1:23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>E325/D325</f>
        <v>1.2307407407407407</v>
      </c>
      <c r="O325" s="13">
        <f>(J325/86400)+25569</f>
        <v>42697.32136574074</v>
      </c>
      <c r="P325" s="11">
        <f>YEAR(O325)</f>
        <v>2016</v>
      </c>
      <c r="Q325" s="12">
        <f>MONTH(O325)</f>
        <v>11</v>
      </c>
      <c r="R325" s="11" t="str">
        <f>IF(Q325=1,"Jan",IF(Q325=2,"Feb",IF(Q325=3,"Mar",IF(Q325=4,"Apr",IF(Q325=5,"May",IF(Q325=6,"Jun",IF(Q325=7,"Jul",IF(Q325=8,"Aug",IF(Q325=9,"Sep",IF(Q325=10,"Oct",IF(Q325=11,"Nov","Dec")))))))))))</f>
        <v>Nov</v>
      </c>
      <c r="S325" s="13">
        <f>(I325/86400)+25569</f>
        <v>42725.332638888889</v>
      </c>
      <c r="T325" t="s">
        <v>8269</v>
      </c>
      <c r="U325" s="6">
        <f>E325/L325</f>
        <v>114.58620689655173</v>
      </c>
      <c r="V325" s="7" t="str">
        <f>LEFT(T325,FIND("/",T325)-1)</f>
        <v>film &amp; video</v>
      </c>
      <c r="W325" s="7" t="str">
        <f>MID(T325,FIND("/",T325)+1,LEN(T325))</f>
        <v>documentary</v>
      </c>
    </row>
    <row r="326" spans="1:23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>E326/D326</f>
        <v>1.016</v>
      </c>
      <c r="O326" s="13">
        <f>(J326/86400)+25569</f>
        <v>42184.626250000001</v>
      </c>
      <c r="P326" s="11">
        <f>YEAR(O326)</f>
        <v>2015</v>
      </c>
      <c r="Q326" s="12">
        <f>MONTH(O326)</f>
        <v>6</v>
      </c>
      <c r="R326" s="11" t="str">
        <f>IF(Q326=1,"Jan",IF(Q326=2,"Feb",IF(Q326=3,"Mar",IF(Q326=4,"Apr",IF(Q326=5,"May",IF(Q326=6,"Jun",IF(Q326=7,"Jul",IF(Q326=8,"Aug",IF(Q326=9,"Sep",IF(Q326=10,"Oct",IF(Q326=11,"Nov","Dec")))))))))))</f>
        <v>Jun</v>
      </c>
      <c r="S326" s="13">
        <f>(I326/86400)+25569</f>
        <v>42217.626250000001</v>
      </c>
      <c r="T326" t="s">
        <v>8269</v>
      </c>
      <c r="U326" s="6">
        <f>E326/L326</f>
        <v>105.3170731707317</v>
      </c>
      <c r="V326" s="7" t="str">
        <f>LEFT(T326,FIND("/",T326)-1)</f>
        <v>film &amp; video</v>
      </c>
      <c r="W326" s="7" t="str">
        <f>MID(T326,FIND("/",T326)+1,LEN(T326))</f>
        <v>documentary</v>
      </c>
    </row>
    <row r="327" spans="1:23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>E327/D327</f>
        <v>1.04396</v>
      </c>
      <c r="O327" s="13">
        <f>(J327/86400)+25569</f>
        <v>42689.187881944439</v>
      </c>
      <c r="P327" s="11">
        <f>YEAR(O327)</f>
        <v>2016</v>
      </c>
      <c r="Q327" s="12">
        <f>MONTH(O327)</f>
        <v>11</v>
      </c>
      <c r="R327" s="11" t="str">
        <f>IF(Q327=1,"Jan",IF(Q327=2,"Feb",IF(Q327=3,"Mar",IF(Q327=4,"Apr",IF(Q327=5,"May",IF(Q327=6,"Jun",IF(Q327=7,"Jul",IF(Q327=8,"Aug",IF(Q327=9,"Sep",IF(Q327=10,"Oct",IF(Q327=11,"Nov","Dec")))))))))))</f>
        <v>Nov</v>
      </c>
      <c r="S327" s="13">
        <f>(I327/86400)+25569</f>
        <v>42724.187881944439</v>
      </c>
      <c r="T327" t="s">
        <v>8269</v>
      </c>
      <c r="U327" s="6">
        <f>E327/L327</f>
        <v>70.921195652173907</v>
      </c>
      <c r="V327" s="7" t="str">
        <f>LEFT(T327,FIND("/",T327)-1)</f>
        <v>film &amp; video</v>
      </c>
      <c r="W327" s="7" t="str">
        <f>MID(T327,FIND("/",T327)+1,LEN(T327))</f>
        <v>documentary</v>
      </c>
    </row>
    <row r="328" spans="1:23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>E328/D328</f>
        <v>1.1292973333333334</v>
      </c>
      <c r="O328" s="13">
        <f>(J328/86400)+25569</f>
        <v>42775.314884259264</v>
      </c>
      <c r="P328" s="11">
        <f>YEAR(O328)</f>
        <v>2017</v>
      </c>
      <c r="Q328" s="12">
        <f>MONTH(O328)</f>
        <v>2</v>
      </c>
      <c r="R328" s="11" t="str">
        <f>IF(Q328=1,"Jan",IF(Q328=2,"Feb",IF(Q328=3,"Mar",IF(Q328=4,"Apr",IF(Q328=5,"May",IF(Q328=6,"Jun",IF(Q328=7,"Jul",IF(Q328=8,"Aug",IF(Q328=9,"Sep",IF(Q328=10,"Oct",IF(Q328=11,"Nov","Dec")))))))))))</f>
        <v>Feb</v>
      </c>
      <c r="S328" s="13">
        <f>(I328/86400)+25569</f>
        <v>42808.956250000003</v>
      </c>
      <c r="T328" t="s">
        <v>8269</v>
      </c>
      <c r="U328" s="6">
        <f>E328/L328</f>
        <v>147.17167680278018</v>
      </c>
      <c r="V328" s="7" t="str">
        <f>LEFT(T328,FIND("/",T328)-1)</f>
        <v>film &amp; video</v>
      </c>
      <c r="W328" s="7" t="str">
        <f>MID(T328,FIND("/",T328)+1,LEN(T328))</f>
        <v>documentary</v>
      </c>
    </row>
    <row r="329" spans="1:23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>E329/D329</f>
        <v>1.3640000000000001</v>
      </c>
      <c r="O329" s="13">
        <f>(J329/86400)+25569</f>
        <v>42058.235289351855</v>
      </c>
      <c r="P329" s="11">
        <f>YEAR(O329)</f>
        <v>2015</v>
      </c>
      <c r="Q329" s="12">
        <f>MONTH(O329)</f>
        <v>2</v>
      </c>
      <c r="R329" s="11" t="str">
        <f>IF(Q329=1,"Jan",IF(Q329=2,"Feb",IF(Q329=3,"Mar",IF(Q329=4,"Apr",IF(Q329=5,"May",IF(Q329=6,"Jun",IF(Q329=7,"Jul",IF(Q329=8,"Aug",IF(Q329=9,"Sep",IF(Q329=10,"Oct",IF(Q329=11,"Nov","Dec")))))))))))</f>
        <v>Feb</v>
      </c>
      <c r="S329" s="13">
        <f>(I329/86400)+25569</f>
        <v>42085.333333333328</v>
      </c>
      <c r="T329" t="s">
        <v>8269</v>
      </c>
      <c r="U329" s="6">
        <f>E329/L329</f>
        <v>160.47058823529412</v>
      </c>
      <c r="V329" s="7" t="str">
        <f>LEFT(T329,FIND("/",T329)-1)</f>
        <v>film &amp; video</v>
      </c>
      <c r="W329" s="7" t="str">
        <f>MID(T329,FIND("/",T329)+1,LEN(T329))</f>
        <v>documentary</v>
      </c>
    </row>
    <row r="330" spans="1:23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>E330/D330</f>
        <v>1.036144</v>
      </c>
      <c r="O330" s="13">
        <f>(J330/86400)+25569</f>
        <v>42278.946620370371</v>
      </c>
      <c r="P330" s="11">
        <f>YEAR(O330)</f>
        <v>2015</v>
      </c>
      <c r="Q330" s="12">
        <f>MONTH(O330)</f>
        <v>10</v>
      </c>
      <c r="R330" s="11" t="str">
        <f>IF(Q330=1,"Jan",IF(Q330=2,"Feb",IF(Q330=3,"Mar",IF(Q330=4,"Apr",IF(Q330=5,"May",IF(Q330=6,"Jun",IF(Q330=7,"Jul",IF(Q330=8,"Aug",IF(Q330=9,"Sep",IF(Q330=10,"Oct",IF(Q330=11,"Nov","Dec")))))))))))</f>
        <v>Oct</v>
      </c>
      <c r="S330" s="13">
        <f>(I330/86400)+25569</f>
        <v>42309.166666666672</v>
      </c>
      <c r="T330" t="s">
        <v>8269</v>
      </c>
      <c r="U330" s="6">
        <f>E330/L330</f>
        <v>156.04578313253012</v>
      </c>
      <c r="V330" s="7" t="str">
        <f>LEFT(T330,FIND("/",T330)-1)</f>
        <v>film &amp; video</v>
      </c>
      <c r="W330" s="7" t="str">
        <f>MID(T330,FIND("/",T330)+1,LEN(T330))</f>
        <v>documentary</v>
      </c>
    </row>
    <row r="331" spans="1:23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>E331/D331</f>
        <v>1.0549999999999999</v>
      </c>
      <c r="O331" s="13">
        <f>(J331/86400)+25569</f>
        <v>42291.46674768519</v>
      </c>
      <c r="P331" s="11">
        <f>YEAR(O331)</f>
        <v>2015</v>
      </c>
      <c r="Q331" s="12">
        <f>MONTH(O331)</f>
        <v>10</v>
      </c>
      <c r="R331" s="11" t="str">
        <f>IF(Q331=1,"Jan",IF(Q331=2,"Feb",IF(Q331=3,"Mar",IF(Q331=4,"Apr",IF(Q331=5,"May",IF(Q331=6,"Jun",IF(Q331=7,"Jul",IF(Q331=8,"Aug",IF(Q331=9,"Sep",IF(Q331=10,"Oct",IF(Q331=11,"Nov","Dec")))))))))))</f>
        <v>Oct</v>
      </c>
      <c r="S331" s="13">
        <f>(I331/86400)+25569</f>
        <v>42315.166666666672</v>
      </c>
      <c r="T331" t="s">
        <v>8269</v>
      </c>
      <c r="U331" s="6">
        <f>E331/L331</f>
        <v>63.17365269461078</v>
      </c>
      <c r="V331" s="7" t="str">
        <f>LEFT(T331,FIND("/",T331)-1)</f>
        <v>film &amp; video</v>
      </c>
      <c r="W331" s="7" t="str">
        <f>MID(T331,FIND("/",T331)+1,LEN(T331))</f>
        <v>documentary</v>
      </c>
    </row>
    <row r="332" spans="1:23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>E332/D332</f>
        <v>1.0182857142857142</v>
      </c>
      <c r="O332" s="13">
        <f>(J332/86400)+25569</f>
        <v>41379.515775462962</v>
      </c>
      <c r="P332" s="11">
        <f>YEAR(O332)</f>
        <v>2013</v>
      </c>
      <c r="Q332" s="12">
        <f>MONTH(O332)</f>
        <v>4</v>
      </c>
      <c r="R332" s="11" t="str">
        <f>IF(Q332=1,"Jan",IF(Q332=2,"Feb",IF(Q332=3,"Mar",IF(Q332=4,"Apr",IF(Q332=5,"May",IF(Q332=6,"Jun",IF(Q332=7,"Jul",IF(Q332=8,"Aug",IF(Q332=9,"Sep",IF(Q332=10,"Oct",IF(Q332=11,"Nov","Dec")))))))))))</f>
        <v>Apr</v>
      </c>
      <c r="S332" s="13">
        <f>(I332/86400)+25569</f>
        <v>41411.165972222225</v>
      </c>
      <c r="T332" t="s">
        <v>8269</v>
      </c>
      <c r="U332" s="6">
        <f>E332/L332</f>
        <v>104.82352941176471</v>
      </c>
      <c r="V332" s="7" t="str">
        <f>LEFT(T332,FIND("/",T332)-1)</f>
        <v>film &amp; video</v>
      </c>
      <c r="W332" s="7" t="str">
        <f>MID(T332,FIND("/",T332)+1,LEN(T332))</f>
        <v>documentary</v>
      </c>
    </row>
    <row r="333" spans="1:23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>E333/D333</f>
        <v>1.0660499999999999</v>
      </c>
      <c r="O333" s="13">
        <f>(J333/86400)+25569</f>
        <v>42507.581412037034</v>
      </c>
      <c r="P333" s="11">
        <f>YEAR(O333)</f>
        <v>2016</v>
      </c>
      <c r="Q333" s="12">
        <f>MONTH(O333)</f>
        <v>5</v>
      </c>
      <c r="R333" s="11" t="str">
        <f>IF(Q333=1,"Jan",IF(Q333=2,"Feb",IF(Q333=3,"Mar",IF(Q333=4,"Apr",IF(Q333=5,"May",IF(Q333=6,"Jun",IF(Q333=7,"Jul",IF(Q333=8,"Aug",IF(Q333=9,"Sep",IF(Q333=10,"Oct",IF(Q333=11,"Nov","Dec")))))))))))</f>
        <v>May</v>
      </c>
      <c r="S333" s="13">
        <f>(I333/86400)+25569</f>
        <v>42538.581412037034</v>
      </c>
      <c r="T333" t="s">
        <v>8269</v>
      </c>
      <c r="U333" s="6">
        <f>E333/L333</f>
        <v>97.356164383561648</v>
      </c>
      <c r="V333" s="7" t="str">
        <f>LEFT(T333,FIND("/",T333)-1)</f>
        <v>film &amp; video</v>
      </c>
      <c r="W333" s="7" t="str">
        <f>MID(T333,FIND("/",T333)+1,LEN(T333))</f>
        <v>documentary</v>
      </c>
    </row>
    <row r="334" spans="1:23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>E334/D334</f>
        <v>1.13015</v>
      </c>
      <c r="O334" s="13">
        <f>(J334/86400)+25569</f>
        <v>42263.680289351847</v>
      </c>
      <c r="P334" s="11">
        <f>YEAR(O334)</f>
        <v>2015</v>
      </c>
      <c r="Q334" s="12">
        <f>MONTH(O334)</f>
        <v>9</v>
      </c>
      <c r="R334" s="11" t="str">
        <f>IF(Q334=1,"Jan",IF(Q334=2,"Feb",IF(Q334=3,"Mar",IF(Q334=4,"Apr",IF(Q334=5,"May",IF(Q334=6,"Jun",IF(Q334=7,"Jul",IF(Q334=8,"Aug",IF(Q334=9,"Sep",IF(Q334=10,"Oct",IF(Q334=11,"Nov","Dec")))))))))))</f>
        <v>Sep</v>
      </c>
      <c r="S334" s="13">
        <f>(I334/86400)+25569</f>
        <v>42305.333333333328</v>
      </c>
      <c r="T334" t="s">
        <v>8269</v>
      </c>
      <c r="U334" s="6">
        <f>E334/L334</f>
        <v>203.63063063063063</v>
      </c>
      <c r="V334" s="7" t="str">
        <f>LEFT(T334,FIND("/",T334)-1)</f>
        <v>film &amp; video</v>
      </c>
      <c r="W334" s="7" t="str">
        <f>MID(T334,FIND("/",T334)+1,LEN(T334))</f>
        <v>documentary</v>
      </c>
    </row>
    <row r="335" spans="1:23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>E335/D335</f>
        <v>1.252275</v>
      </c>
      <c r="O335" s="13">
        <f>(J335/86400)+25569</f>
        <v>42437.636469907404</v>
      </c>
      <c r="P335" s="11">
        <f>YEAR(O335)</f>
        <v>2016</v>
      </c>
      <c r="Q335" s="12">
        <f>MONTH(O335)</f>
        <v>3</v>
      </c>
      <c r="R335" s="11" t="str">
        <f>IF(Q335=1,"Jan",IF(Q335=2,"Feb",IF(Q335=3,"Mar",IF(Q335=4,"Apr",IF(Q335=5,"May",IF(Q335=6,"Jun",IF(Q335=7,"Jul",IF(Q335=8,"Aug",IF(Q335=9,"Sep",IF(Q335=10,"Oct",IF(Q335=11,"Nov","Dec")))))))))))</f>
        <v>Mar</v>
      </c>
      <c r="S335" s="13">
        <f>(I335/86400)+25569</f>
        <v>42467.59480324074</v>
      </c>
      <c r="T335" t="s">
        <v>8269</v>
      </c>
      <c r="U335" s="6">
        <f>E335/L335</f>
        <v>188.31203007518798</v>
      </c>
      <c r="V335" s="7" t="str">
        <f>LEFT(T335,FIND("/",T335)-1)</f>
        <v>film &amp; video</v>
      </c>
      <c r="W335" s="7" t="str">
        <f>MID(T335,FIND("/",T335)+1,LEN(T335))</f>
        <v>documentary</v>
      </c>
    </row>
    <row r="336" spans="1:23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>E336/D336</f>
        <v>1.0119</v>
      </c>
      <c r="O336" s="13">
        <f>(J336/86400)+25569</f>
        <v>42101.682372685187</v>
      </c>
      <c r="P336" s="11">
        <f>YEAR(O336)</f>
        <v>2015</v>
      </c>
      <c r="Q336" s="12">
        <f>MONTH(O336)</f>
        <v>4</v>
      </c>
      <c r="R336" s="11" t="str">
        <f>IF(Q336=1,"Jan",IF(Q336=2,"Feb",IF(Q336=3,"Mar",IF(Q336=4,"Apr",IF(Q336=5,"May",IF(Q336=6,"Jun",IF(Q336=7,"Jul",IF(Q336=8,"Aug",IF(Q336=9,"Sep",IF(Q336=10,"Oct",IF(Q336=11,"Nov","Dec")))))))))))</f>
        <v>Apr</v>
      </c>
      <c r="S336" s="13">
        <f>(I336/86400)+25569</f>
        <v>42139.791666666672</v>
      </c>
      <c r="T336" t="s">
        <v>8269</v>
      </c>
      <c r="U336" s="6">
        <f>E336/L336</f>
        <v>146.65217391304347</v>
      </c>
      <c r="V336" s="7" t="str">
        <f>LEFT(T336,FIND("/",T336)-1)</f>
        <v>film &amp; video</v>
      </c>
      <c r="W336" s="7" t="str">
        <f>MID(T336,FIND("/",T336)+1,LEN(T336))</f>
        <v>documentary</v>
      </c>
    </row>
    <row r="337" spans="1:23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>E337/D337</f>
        <v>1.0276470588235294</v>
      </c>
      <c r="O337" s="13">
        <f>(J337/86400)+25569</f>
        <v>42101.737442129626</v>
      </c>
      <c r="P337" s="11">
        <f>YEAR(O337)</f>
        <v>2015</v>
      </c>
      <c r="Q337" s="12">
        <f>MONTH(O337)</f>
        <v>4</v>
      </c>
      <c r="R337" s="11" t="str">
        <f>IF(Q337=1,"Jan",IF(Q337=2,"Feb",IF(Q337=3,"Mar",IF(Q337=4,"Apr",IF(Q337=5,"May",IF(Q337=6,"Jun",IF(Q337=7,"Jul",IF(Q337=8,"Aug",IF(Q337=9,"Sep",IF(Q337=10,"Oct",IF(Q337=11,"Nov","Dec")))))))))))</f>
        <v>Apr</v>
      </c>
      <c r="S337" s="13">
        <f>(I337/86400)+25569</f>
        <v>42132.916666666672</v>
      </c>
      <c r="T337" t="s">
        <v>8269</v>
      </c>
      <c r="U337" s="6">
        <f>E337/L337</f>
        <v>109.1875</v>
      </c>
      <c r="V337" s="7" t="str">
        <f>LEFT(T337,FIND("/",T337)-1)</f>
        <v>film &amp; video</v>
      </c>
      <c r="W337" s="7" t="str">
        <f>MID(T337,FIND("/",T337)+1,LEN(T337))</f>
        <v>documentary</v>
      </c>
    </row>
    <row r="338" spans="1:23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>E338/D338</f>
        <v>1.1683911999999999</v>
      </c>
      <c r="O338" s="13">
        <f>(J338/86400)+25569</f>
        <v>42291.596273148149</v>
      </c>
      <c r="P338" s="11">
        <f>YEAR(O338)</f>
        <v>2015</v>
      </c>
      <c r="Q338" s="12">
        <f>MONTH(O338)</f>
        <v>10</v>
      </c>
      <c r="R338" s="11" t="str">
        <f>IF(Q338=1,"Jan",IF(Q338=2,"Feb",IF(Q338=3,"Mar",IF(Q338=4,"Apr",IF(Q338=5,"May",IF(Q338=6,"Jun",IF(Q338=7,"Jul",IF(Q338=8,"Aug",IF(Q338=9,"Sep",IF(Q338=10,"Oct",IF(Q338=11,"Nov","Dec")))))))))))</f>
        <v>Oct</v>
      </c>
      <c r="S338" s="13">
        <f>(I338/86400)+25569</f>
        <v>42321.637939814813</v>
      </c>
      <c r="T338" t="s">
        <v>8269</v>
      </c>
      <c r="U338" s="6">
        <f>E338/L338</f>
        <v>59.249046653144013</v>
      </c>
      <c r="V338" s="7" t="str">
        <f>LEFT(T338,FIND("/",T338)-1)</f>
        <v>film &amp; video</v>
      </c>
      <c r="W338" s="7" t="str">
        <f>MID(T338,FIND("/",T338)+1,LEN(T338))</f>
        <v>documentary</v>
      </c>
    </row>
    <row r="339" spans="1:23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>E339/D339</f>
        <v>1.0116833333333335</v>
      </c>
      <c r="O339" s="13">
        <f>(J339/86400)+25569</f>
        <v>42047.128564814819</v>
      </c>
      <c r="P339" s="11">
        <f>YEAR(O339)</f>
        <v>2015</v>
      </c>
      <c r="Q339" s="12">
        <f>MONTH(O339)</f>
        <v>2</v>
      </c>
      <c r="R339" s="11" t="str">
        <f>IF(Q339=1,"Jan",IF(Q339=2,"Feb",IF(Q339=3,"Mar",IF(Q339=4,"Apr",IF(Q339=5,"May",IF(Q339=6,"Jun",IF(Q339=7,"Jul",IF(Q339=8,"Aug",IF(Q339=9,"Sep",IF(Q339=10,"Oct",IF(Q339=11,"Nov","Dec")))))))))))</f>
        <v>Feb</v>
      </c>
      <c r="S339" s="13">
        <f>(I339/86400)+25569</f>
        <v>42077.086898148147</v>
      </c>
      <c r="T339" t="s">
        <v>8269</v>
      </c>
      <c r="U339" s="6">
        <f>E339/L339</f>
        <v>97.904838709677421</v>
      </c>
      <c r="V339" s="7" t="str">
        <f>LEFT(T339,FIND("/",T339)-1)</f>
        <v>film &amp; video</v>
      </c>
      <c r="W339" s="7" t="str">
        <f>MID(T339,FIND("/",T339)+1,LEN(T339))</f>
        <v>documentary</v>
      </c>
    </row>
    <row r="340" spans="1:23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>E340/D340</f>
        <v>1.1013360000000001</v>
      </c>
      <c r="O340" s="13">
        <f>(J340/86400)+25569</f>
        <v>42559.755671296298</v>
      </c>
      <c r="P340" s="11">
        <f>YEAR(O340)</f>
        <v>2016</v>
      </c>
      <c r="Q340" s="12">
        <f>MONTH(O340)</f>
        <v>7</v>
      </c>
      <c r="R340" s="11" t="str">
        <f>IF(Q340=1,"Jan",IF(Q340=2,"Feb",IF(Q340=3,"Mar",IF(Q340=4,"Apr",IF(Q340=5,"May",IF(Q340=6,"Jun",IF(Q340=7,"Jul",IF(Q340=8,"Aug",IF(Q340=9,"Sep",IF(Q340=10,"Oct",IF(Q340=11,"Nov","Dec")))))))))))</f>
        <v>Jul</v>
      </c>
      <c r="S340" s="13">
        <f>(I340/86400)+25569</f>
        <v>42616.041666666672</v>
      </c>
      <c r="T340" t="s">
        <v>8269</v>
      </c>
      <c r="U340" s="6">
        <f>E340/L340</f>
        <v>70.000169491525426</v>
      </c>
      <c r="V340" s="7" t="str">
        <f>LEFT(T340,FIND("/",T340)-1)</f>
        <v>film &amp; video</v>
      </c>
      <c r="W340" s="7" t="str">
        <f>MID(T340,FIND("/",T340)+1,LEN(T340))</f>
        <v>documentary</v>
      </c>
    </row>
    <row r="341" spans="1:23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>E341/D341</f>
        <v>1.0808333333333333</v>
      </c>
      <c r="O341" s="13">
        <f>(J341/86400)+25569</f>
        <v>42093.760046296295</v>
      </c>
      <c r="P341" s="11">
        <f>YEAR(O341)</f>
        <v>2015</v>
      </c>
      <c r="Q341" s="12">
        <f>MONTH(O341)</f>
        <v>3</v>
      </c>
      <c r="R341" s="11" t="str">
        <f>IF(Q341=1,"Jan",IF(Q341=2,"Feb",IF(Q341=3,"Mar",IF(Q341=4,"Apr",IF(Q341=5,"May",IF(Q341=6,"Jun",IF(Q341=7,"Jul",IF(Q341=8,"Aug",IF(Q341=9,"Sep",IF(Q341=10,"Oct",IF(Q341=11,"Nov","Dec")))))))))))</f>
        <v>Mar</v>
      </c>
      <c r="S341" s="13">
        <f>(I341/86400)+25569</f>
        <v>42123.760046296295</v>
      </c>
      <c r="T341" t="s">
        <v>8269</v>
      </c>
      <c r="U341" s="6">
        <f>E341/L341</f>
        <v>72.865168539325836</v>
      </c>
      <c r="V341" s="7" t="str">
        <f>LEFT(T341,FIND("/",T341)-1)</f>
        <v>film &amp; video</v>
      </c>
      <c r="W341" s="7" t="str">
        <f>MID(T341,FIND("/",T341)+1,LEN(T341))</f>
        <v>documentary</v>
      </c>
    </row>
    <row r="342" spans="1:23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>E342/D342</f>
        <v>1.2502285714285715</v>
      </c>
      <c r="O342" s="13">
        <f>(J342/86400)+25569</f>
        <v>42772.669062500005</v>
      </c>
      <c r="P342" s="11">
        <f>YEAR(O342)</f>
        <v>2017</v>
      </c>
      <c r="Q342" s="12">
        <f>MONTH(O342)</f>
        <v>2</v>
      </c>
      <c r="R342" s="11" t="str">
        <f>IF(Q342=1,"Jan",IF(Q342=2,"Feb",IF(Q342=3,"Mar",IF(Q342=4,"Apr",IF(Q342=5,"May",IF(Q342=6,"Jun",IF(Q342=7,"Jul",IF(Q342=8,"Aug",IF(Q342=9,"Sep",IF(Q342=10,"Oct",IF(Q342=11,"Nov","Dec")))))))))))</f>
        <v>Feb</v>
      </c>
      <c r="S342" s="13">
        <f>(I342/86400)+25569</f>
        <v>42802.875</v>
      </c>
      <c r="T342" t="s">
        <v>8269</v>
      </c>
      <c r="U342" s="6">
        <f>E342/L342</f>
        <v>146.34782608695653</v>
      </c>
      <c r="V342" s="7" t="str">
        <f>LEFT(T342,FIND("/",T342)-1)</f>
        <v>film &amp; video</v>
      </c>
      <c r="W342" s="7" t="str">
        <f>MID(T342,FIND("/",T342)+1,LEN(T342))</f>
        <v>documentary</v>
      </c>
    </row>
    <row r="343" spans="1:23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>E343/D343</f>
        <v>1.0671428571428572</v>
      </c>
      <c r="O343" s="13">
        <f>(J343/86400)+25569</f>
        <v>41894.879606481481</v>
      </c>
      <c r="P343" s="11">
        <f>YEAR(O343)</f>
        <v>2014</v>
      </c>
      <c r="Q343" s="12">
        <f>MONTH(O343)</f>
        <v>9</v>
      </c>
      <c r="R343" s="11" t="str">
        <f>IF(Q343=1,"Jan",IF(Q343=2,"Feb",IF(Q343=3,"Mar",IF(Q343=4,"Apr",IF(Q343=5,"May",IF(Q343=6,"Jun",IF(Q343=7,"Jul",IF(Q343=8,"Aug",IF(Q343=9,"Sep",IF(Q343=10,"Oct",IF(Q343=11,"Nov","Dec")))))))))))</f>
        <v>Sep</v>
      </c>
      <c r="S343" s="13">
        <f>(I343/86400)+25569</f>
        <v>41913.165972222225</v>
      </c>
      <c r="T343" t="s">
        <v>8269</v>
      </c>
      <c r="U343" s="6">
        <f>E343/L343</f>
        <v>67.909090909090907</v>
      </c>
      <c r="V343" s="7" t="str">
        <f>LEFT(T343,FIND("/",T343)-1)</f>
        <v>film &amp; video</v>
      </c>
      <c r="W343" s="7" t="str">
        <f>MID(T343,FIND("/",T343)+1,LEN(T343))</f>
        <v>documentary</v>
      </c>
    </row>
    <row r="344" spans="1:23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>E344/D344</f>
        <v>1.0036639999999999</v>
      </c>
      <c r="O344" s="13">
        <f>(J344/86400)+25569</f>
        <v>42459.780844907407</v>
      </c>
      <c r="P344" s="11">
        <f>YEAR(O344)</f>
        <v>2016</v>
      </c>
      <c r="Q344" s="12">
        <f>MONTH(O344)</f>
        <v>3</v>
      </c>
      <c r="R344" s="11" t="str">
        <f>IF(Q344=1,"Jan",IF(Q344=2,"Feb",IF(Q344=3,"Mar",IF(Q344=4,"Apr",IF(Q344=5,"May",IF(Q344=6,"Jun",IF(Q344=7,"Jul",IF(Q344=8,"Aug",IF(Q344=9,"Sep",IF(Q344=10,"Oct",IF(Q344=11,"Nov","Dec")))))))))))</f>
        <v>Mar</v>
      </c>
      <c r="S344" s="13">
        <f>(I344/86400)+25569</f>
        <v>42489.780844907407</v>
      </c>
      <c r="T344" t="s">
        <v>8269</v>
      </c>
      <c r="U344" s="6">
        <f>E344/L344</f>
        <v>169.85083076923075</v>
      </c>
      <c r="V344" s="7" t="str">
        <f>LEFT(T344,FIND("/",T344)-1)</f>
        <v>film &amp; video</v>
      </c>
      <c r="W344" s="7" t="str">
        <f>MID(T344,FIND("/",T344)+1,LEN(T344))</f>
        <v>documentary</v>
      </c>
    </row>
    <row r="345" spans="1:23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>E345/D345</f>
        <v>1.0202863333333334</v>
      </c>
      <c r="O345" s="13">
        <f>(J345/86400)+25569</f>
        <v>41926.73778935185</v>
      </c>
      <c r="P345" s="11">
        <f>YEAR(O345)</f>
        <v>2014</v>
      </c>
      <c r="Q345" s="12">
        <f>MONTH(O345)</f>
        <v>10</v>
      </c>
      <c r="R345" s="11" t="str">
        <f>IF(Q345=1,"Jan",IF(Q345=2,"Feb",IF(Q345=3,"Mar",IF(Q345=4,"Apr",IF(Q345=5,"May",IF(Q345=6,"Jun",IF(Q345=7,"Jul",IF(Q345=8,"Aug",IF(Q345=9,"Sep",IF(Q345=10,"Oct",IF(Q345=11,"Nov","Dec")))))))))))</f>
        <v>Oct</v>
      </c>
      <c r="S345" s="13">
        <f>(I345/86400)+25569</f>
        <v>41957.125</v>
      </c>
      <c r="T345" t="s">
        <v>8269</v>
      </c>
      <c r="U345" s="6">
        <f>E345/L345</f>
        <v>58.413339694656486</v>
      </c>
      <c r="V345" s="7" t="str">
        <f>LEFT(T345,FIND("/",T345)-1)</f>
        <v>film &amp; video</v>
      </c>
      <c r="W345" s="7" t="str">
        <f>MID(T345,FIND("/",T345)+1,LEN(T345))</f>
        <v>documentary</v>
      </c>
    </row>
    <row r="346" spans="1:23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>E346/D346</f>
        <v>1.0208358208955224</v>
      </c>
      <c r="O346" s="13">
        <f>(J346/86400)+25569</f>
        <v>42111.970995370371</v>
      </c>
      <c r="P346" s="11">
        <f>YEAR(O346)</f>
        <v>2015</v>
      </c>
      <c r="Q346" s="12">
        <f>MONTH(O346)</f>
        <v>4</v>
      </c>
      <c r="R346" s="11" t="str">
        <f>IF(Q346=1,"Jan",IF(Q346=2,"Feb",IF(Q346=3,"Mar",IF(Q346=4,"Apr",IF(Q346=5,"May",IF(Q346=6,"Jun",IF(Q346=7,"Jul",IF(Q346=8,"Aug",IF(Q346=9,"Sep",IF(Q346=10,"Oct",IF(Q346=11,"Nov","Dec")))))))))))</f>
        <v>Apr</v>
      </c>
      <c r="S346" s="13">
        <f>(I346/86400)+25569</f>
        <v>42156.097222222219</v>
      </c>
      <c r="T346" t="s">
        <v>8269</v>
      </c>
      <c r="U346" s="6">
        <f>E346/L346</f>
        <v>119.99298245614035</v>
      </c>
      <c r="V346" s="7" t="str">
        <f>LEFT(T346,FIND("/",T346)-1)</f>
        <v>film &amp; video</v>
      </c>
      <c r="W346" s="7" t="str">
        <f>MID(T346,FIND("/",T346)+1,LEN(T346))</f>
        <v>documentary</v>
      </c>
    </row>
    <row r="347" spans="1:23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>E347/D347</f>
        <v>1.2327586206896552</v>
      </c>
      <c r="O347" s="13">
        <f>(J347/86400)+25569</f>
        <v>42114.944328703699</v>
      </c>
      <c r="P347" s="11">
        <f>YEAR(O347)</f>
        <v>2015</v>
      </c>
      <c r="Q347" s="12">
        <f>MONTH(O347)</f>
        <v>4</v>
      </c>
      <c r="R347" s="11" t="str">
        <f>IF(Q347=1,"Jan",IF(Q347=2,"Feb",IF(Q347=3,"Mar",IF(Q347=4,"Apr",IF(Q347=5,"May",IF(Q347=6,"Jun",IF(Q347=7,"Jul",IF(Q347=8,"Aug",IF(Q347=9,"Sep",IF(Q347=10,"Oct",IF(Q347=11,"Nov","Dec")))))))))))</f>
        <v>Apr</v>
      </c>
      <c r="S347" s="13">
        <f>(I347/86400)+25569</f>
        <v>42144.944328703699</v>
      </c>
      <c r="T347" t="s">
        <v>8269</v>
      </c>
      <c r="U347" s="6">
        <f>E347/L347</f>
        <v>99.860335195530723</v>
      </c>
      <c r="V347" s="7" t="str">
        <f>LEFT(T347,FIND("/",T347)-1)</f>
        <v>film &amp; video</v>
      </c>
      <c r="W347" s="7" t="str">
        <f>MID(T347,FIND("/",T347)+1,LEN(T347))</f>
        <v>documentary</v>
      </c>
    </row>
    <row r="348" spans="1:23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>E348/D348</f>
        <v>1.7028880000000002</v>
      </c>
      <c r="O348" s="13">
        <f>(J348/86400)+25569</f>
        <v>42261.500243055554</v>
      </c>
      <c r="P348" s="11">
        <f>YEAR(O348)</f>
        <v>2015</v>
      </c>
      <c r="Q348" s="12">
        <f>MONTH(O348)</f>
        <v>9</v>
      </c>
      <c r="R348" s="11" t="str">
        <f>IF(Q348=1,"Jan",IF(Q348=2,"Feb",IF(Q348=3,"Mar",IF(Q348=4,"Apr",IF(Q348=5,"May",IF(Q348=6,"Jun",IF(Q348=7,"Jul",IF(Q348=8,"Aug",IF(Q348=9,"Sep",IF(Q348=10,"Oct",IF(Q348=11,"Nov","Dec")))))))))))</f>
        <v>Sep</v>
      </c>
      <c r="S348" s="13">
        <f>(I348/86400)+25569</f>
        <v>42291.500243055554</v>
      </c>
      <c r="T348" t="s">
        <v>8269</v>
      </c>
      <c r="U348" s="6">
        <f>E348/L348</f>
        <v>90.579148936170213</v>
      </c>
      <c r="V348" s="7" t="str">
        <f>LEFT(T348,FIND("/",T348)-1)</f>
        <v>film &amp; video</v>
      </c>
      <c r="W348" s="7" t="str">
        <f>MID(T348,FIND("/",T348)+1,LEN(T348))</f>
        <v>documentary</v>
      </c>
    </row>
    <row r="349" spans="1:23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>E349/D349</f>
        <v>1.1159049999999999</v>
      </c>
      <c r="O349" s="13">
        <f>(J349/86400)+25569</f>
        <v>42292.495474537034</v>
      </c>
      <c r="P349" s="11">
        <f>YEAR(O349)</f>
        <v>2015</v>
      </c>
      <c r="Q349" s="12">
        <f>MONTH(O349)</f>
        <v>10</v>
      </c>
      <c r="R349" s="11" t="str">
        <f>IF(Q349=1,"Jan",IF(Q349=2,"Feb",IF(Q349=3,"Mar",IF(Q349=4,"Apr",IF(Q349=5,"May",IF(Q349=6,"Jun",IF(Q349=7,"Jul",IF(Q349=8,"Aug",IF(Q349=9,"Sep",IF(Q349=10,"Oct",IF(Q349=11,"Nov","Dec")))))))))))</f>
        <v>Oct</v>
      </c>
      <c r="S349" s="13">
        <f>(I349/86400)+25569</f>
        <v>42322.537141203706</v>
      </c>
      <c r="T349" t="s">
        <v>8269</v>
      </c>
      <c r="U349" s="6">
        <f>E349/L349</f>
        <v>117.77361477572559</v>
      </c>
      <c r="V349" s="7" t="str">
        <f>LEFT(T349,FIND("/",T349)-1)</f>
        <v>film &amp; video</v>
      </c>
      <c r="W349" s="7" t="str">
        <f>MID(T349,FIND("/",T349)+1,LEN(T349))</f>
        <v>documentary</v>
      </c>
    </row>
    <row r="350" spans="1:23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>E350/D350</f>
        <v>1.03</v>
      </c>
      <c r="O350" s="13">
        <f>(J350/86400)+25569</f>
        <v>42207.58699074074</v>
      </c>
      <c r="P350" s="11">
        <f>YEAR(O350)</f>
        <v>2015</v>
      </c>
      <c r="Q350" s="12">
        <f>MONTH(O350)</f>
        <v>7</v>
      </c>
      <c r="R350" s="11" t="str">
        <f>IF(Q350=1,"Jan",IF(Q350=2,"Feb",IF(Q350=3,"Mar",IF(Q350=4,"Apr",IF(Q350=5,"May",IF(Q350=6,"Jun",IF(Q350=7,"Jul",IF(Q350=8,"Aug",IF(Q350=9,"Sep",IF(Q350=10,"Oct",IF(Q350=11,"Nov","Dec")))))))))))</f>
        <v>Jul</v>
      </c>
      <c r="S350" s="13">
        <f>(I350/86400)+25569</f>
        <v>42237.58699074074</v>
      </c>
      <c r="T350" t="s">
        <v>8269</v>
      </c>
      <c r="U350" s="6">
        <f>E350/L350</f>
        <v>86.554621848739501</v>
      </c>
      <c r="V350" s="7" t="str">
        <f>LEFT(T350,FIND("/",T350)-1)</f>
        <v>film &amp; video</v>
      </c>
      <c r="W350" s="7" t="str">
        <f>MID(T350,FIND("/",T350)+1,LEN(T350))</f>
        <v>documentary</v>
      </c>
    </row>
    <row r="351" spans="1:23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>E351/D351</f>
        <v>1.0663570159857905</v>
      </c>
      <c r="O351" s="13">
        <f>(J351/86400)+25569</f>
        <v>42760.498935185184</v>
      </c>
      <c r="P351" s="11">
        <f>YEAR(O351)</f>
        <v>2017</v>
      </c>
      <c r="Q351" s="12">
        <f>MONTH(O351)</f>
        <v>1</v>
      </c>
      <c r="R351" s="11" t="str">
        <f>IF(Q351=1,"Jan",IF(Q351=2,"Feb",IF(Q351=3,"Mar",IF(Q351=4,"Apr",IF(Q351=5,"May",IF(Q351=6,"Jun",IF(Q351=7,"Jul",IF(Q351=8,"Aug",IF(Q351=9,"Sep",IF(Q351=10,"Oct",IF(Q351=11,"Nov","Dec")))))))))))</f>
        <v>Jan</v>
      </c>
      <c r="S351" s="13">
        <f>(I351/86400)+25569</f>
        <v>42790.498935185184</v>
      </c>
      <c r="T351" t="s">
        <v>8269</v>
      </c>
      <c r="U351" s="6">
        <f>E351/L351</f>
        <v>71.899281437125751</v>
      </c>
      <c r="V351" s="7" t="str">
        <f>LEFT(T351,FIND("/",T351)-1)</f>
        <v>film &amp; video</v>
      </c>
      <c r="W351" s="7" t="str">
        <f>MID(T351,FIND("/",T351)+1,LEN(T351))</f>
        <v>documentary</v>
      </c>
    </row>
    <row r="352" spans="1:23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>E352/D352</f>
        <v>1.1476</v>
      </c>
      <c r="O352" s="13">
        <f>(J352/86400)+25569</f>
        <v>42586.066076388888</v>
      </c>
      <c r="P352" s="11">
        <f>YEAR(O352)</f>
        <v>2016</v>
      </c>
      <c r="Q352" s="12">
        <f>MONTH(O352)</f>
        <v>8</v>
      </c>
      <c r="R352" s="11" t="str">
        <f>IF(Q352=1,"Jan",IF(Q352=2,"Feb",IF(Q352=3,"Mar",IF(Q352=4,"Apr",IF(Q352=5,"May",IF(Q352=6,"Jun",IF(Q352=7,"Jul",IF(Q352=8,"Aug",IF(Q352=9,"Sep",IF(Q352=10,"Oct",IF(Q352=11,"Nov","Dec")))))))))))</f>
        <v>Aug</v>
      </c>
      <c r="S352" s="13">
        <f>(I352/86400)+25569</f>
        <v>42624.165972222225</v>
      </c>
      <c r="T352" t="s">
        <v>8269</v>
      </c>
      <c r="U352" s="6">
        <f>E352/L352</f>
        <v>129.81900452488688</v>
      </c>
      <c r="V352" s="7" t="str">
        <f>LEFT(T352,FIND("/",T352)-1)</f>
        <v>film &amp; video</v>
      </c>
      <c r="W352" s="7" t="str">
        <f>MID(T352,FIND("/",T352)+1,LEN(T352))</f>
        <v>documentary</v>
      </c>
    </row>
    <row r="353" spans="1:23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>E353/D353</f>
        <v>1.2734117647058822</v>
      </c>
      <c r="O353" s="13">
        <f>(J353/86400)+25569</f>
        <v>42427.964745370366</v>
      </c>
      <c r="P353" s="11">
        <f>YEAR(O353)</f>
        <v>2016</v>
      </c>
      <c r="Q353" s="12">
        <f>MONTH(O353)</f>
        <v>2</v>
      </c>
      <c r="R353" s="11" t="str">
        <f>IF(Q353=1,"Jan",IF(Q353=2,"Feb",IF(Q353=3,"Mar",IF(Q353=4,"Apr",IF(Q353=5,"May",IF(Q353=6,"Jun",IF(Q353=7,"Jul",IF(Q353=8,"Aug",IF(Q353=9,"Sep",IF(Q353=10,"Oct",IF(Q353=11,"Nov","Dec")))))))))))</f>
        <v>Feb</v>
      </c>
      <c r="S353" s="13">
        <f>(I353/86400)+25569</f>
        <v>42467.923078703709</v>
      </c>
      <c r="T353" t="s">
        <v>8269</v>
      </c>
      <c r="U353" s="6">
        <f>E353/L353</f>
        <v>44.912863070539416</v>
      </c>
      <c r="V353" s="7" t="str">
        <f>LEFT(T353,FIND("/",T353)-1)</f>
        <v>film &amp; video</v>
      </c>
      <c r="W353" s="7" t="str">
        <f>MID(T353,FIND("/",T353)+1,LEN(T353))</f>
        <v>documentary</v>
      </c>
    </row>
    <row r="354" spans="1:23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>E354/D354</f>
        <v>1.1656</v>
      </c>
      <c r="O354" s="13">
        <f>(J354/86400)+25569</f>
        <v>41890.167453703703</v>
      </c>
      <c r="P354" s="11">
        <f>YEAR(O354)</f>
        <v>2014</v>
      </c>
      <c r="Q354" s="12">
        <f>MONTH(O354)</f>
        <v>9</v>
      </c>
      <c r="R354" s="11" t="str">
        <f>IF(Q354=1,"Jan",IF(Q354=2,"Feb",IF(Q354=3,"Mar",IF(Q354=4,"Apr",IF(Q354=5,"May",IF(Q354=6,"Jun",IF(Q354=7,"Jul",IF(Q354=8,"Aug",IF(Q354=9,"Sep",IF(Q354=10,"Oct",IF(Q354=11,"Nov","Dec")))))))))))</f>
        <v>Sep</v>
      </c>
      <c r="S354" s="13">
        <f>(I354/86400)+25569</f>
        <v>41920.167453703703</v>
      </c>
      <c r="T354" t="s">
        <v>8269</v>
      </c>
      <c r="U354" s="6">
        <f>E354/L354</f>
        <v>40.755244755244753</v>
      </c>
      <c r="V354" s="7" t="str">
        <f>LEFT(T354,FIND("/",T354)-1)</f>
        <v>film &amp; video</v>
      </c>
      <c r="W354" s="7" t="str">
        <f>MID(T354,FIND("/",T354)+1,LEN(T354))</f>
        <v>documentary</v>
      </c>
    </row>
    <row r="355" spans="1:23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>E355/D355</f>
        <v>1.0861819426615318</v>
      </c>
      <c r="O355" s="13">
        <f>(J355/86400)+25569</f>
        <v>42297.791886574079</v>
      </c>
      <c r="P355" s="11">
        <f>YEAR(O355)</f>
        <v>2015</v>
      </c>
      <c r="Q355" s="12">
        <f>MONTH(O355)</f>
        <v>10</v>
      </c>
      <c r="R355" s="11" t="str">
        <f>IF(Q355=1,"Jan",IF(Q355=2,"Feb",IF(Q355=3,"Mar",IF(Q355=4,"Apr",IF(Q355=5,"May",IF(Q355=6,"Jun",IF(Q355=7,"Jul",IF(Q355=8,"Aug",IF(Q355=9,"Sep",IF(Q355=10,"Oct",IF(Q355=11,"Nov","Dec")))))))))))</f>
        <v>Oct</v>
      </c>
      <c r="S355" s="13">
        <f>(I355/86400)+25569</f>
        <v>42327.833553240736</v>
      </c>
      <c r="T355" t="s">
        <v>8269</v>
      </c>
      <c r="U355" s="6">
        <f>E355/L355</f>
        <v>103.52394779771615</v>
      </c>
      <c r="V355" s="7" t="str">
        <f>LEFT(T355,FIND("/",T355)-1)</f>
        <v>film &amp; video</v>
      </c>
      <c r="W355" s="7" t="str">
        <f>MID(T355,FIND("/",T355)+1,LEN(T355))</f>
        <v>documentary</v>
      </c>
    </row>
    <row r="356" spans="1:23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>E356/D356</f>
        <v>1.0394285714285714</v>
      </c>
      <c r="O356" s="13">
        <f>(J356/86400)+25569</f>
        <v>42438.827789351853</v>
      </c>
      <c r="P356" s="11">
        <f>YEAR(O356)</f>
        <v>2016</v>
      </c>
      <c r="Q356" s="12">
        <f>MONTH(O356)</f>
        <v>3</v>
      </c>
      <c r="R356" s="11" t="str">
        <f>IF(Q356=1,"Jan",IF(Q356=2,"Feb",IF(Q356=3,"Mar",IF(Q356=4,"Apr",IF(Q356=5,"May",IF(Q356=6,"Jun",IF(Q356=7,"Jul",IF(Q356=8,"Aug",IF(Q356=9,"Sep",IF(Q356=10,"Oct",IF(Q356=11,"Nov","Dec")))))))))))</f>
        <v>Mar</v>
      </c>
      <c r="S356" s="13">
        <f>(I356/86400)+25569</f>
        <v>42468.786122685182</v>
      </c>
      <c r="T356" t="s">
        <v>8269</v>
      </c>
      <c r="U356" s="6">
        <f>E356/L356</f>
        <v>125.44827586206897</v>
      </c>
      <c r="V356" s="7" t="str">
        <f>LEFT(T356,FIND("/",T356)-1)</f>
        <v>film &amp; video</v>
      </c>
      <c r="W356" s="7" t="str">
        <f>MID(T356,FIND("/",T356)+1,LEN(T356))</f>
        <v>documentary</v>
      </c>
    </row>
    <row r="357" spans="1:23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>E357/D357</f>
        <v>1.1625714285714286</v>
      </c>
      <c r="O357" s="13">
        <f>(J357/86400)+25569</f>
        <v>41943.293912037036</v>
      </c>
      <c r="P357" s="11">
        <f>YEAR(O357)</f>
        <v>2014</v>
      </c>
      <c r="Q357" s="12">
        <f>MONTH(O357)</f>
        <v>10</v>
      </c>
      <c r="R357" s="11" t="str">
        <f>IF(Q357=1,"Jan",IF(Q357=2,"Feb",IF(Q357=3,"Mar",IF(Q357=4,"Apr",IF(Q357=5,"May",IF(Q357=6,"Jun",IF(Q357=7,"Jul",IF(Q357=8,"Aug",IF(Q357=9,"Sep",IF(Q357=10,"Oct",IF(Q357=11,"Nov","Dec")))))))))))</f>
        <v>Oct</v>
      </c>
      <c r="S357" s="13">
        <f>(I357/86400)+25569</f>
        <v>41974.3355787037</v>
      </c>
      <c r="T357" t="s">
        <v>8269</v>
      </c>
      <c r="U357" s="6">
        <f>E357/L357</f>
        <v>246.60606060606059</v>
      </c>
      <c r="V357" s="7" t="str">
        <f>LEFT(T357,FIND("/",T357)-1)</f>
        <v>film &amp; video</v>
      </c>
      <c r="W357" s="7" t="str">
        <f>MID(T357,FIND("/",T357)+1,LEN(T357))</f>
        <v>documentary</v>
      </c>
    </row>
    <row r="358" spans="1:23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>E358/D358</f>
        <v>1.0269239999999999</v>
      </c>
      <c r="O358" s="13">
        <f>(J358/86400)+25569</f>
        <v>42415.803159722222</v>
      </c>
      <c r="P358" s="11">
        <f>YEAR(O358)</f>
        <v>2016</v>
      </c>
      <c r="Q358" s="12">
        <f>MONTH(O358)</f>
        <v>2</v>
      </c>
      <c r="R358" s="11" t="str">
        <f>IF(Q358=1,"Jan",IF(Q358=2,"Feb",IF(Q358=3,"Mar",IF(Q358=4,"Apr",IF(Q358=5,"May",IF(Q358=6,"Jun",IF(Q358=7,"Jul",IF(Q358=8,"Aug",IF(Q358=9,"Sep",IF(Q358=10,"Oct",IF(Q358=11,"Nov","Dec")))))))))))</f>
        <v>Feb</v>
      </c>
      <c r="S358" s="13">
        <f>(I358/86400)+25569</f>
        <v>42445.761493055557</v>
      </c>
      <c r="T358" t="s">
        <v>8269</v>
      </c>
      <c r="U358" s="6">
        <f>E358/L358</f>
        <v>79.401340206185566</v>
      </c>
      <c r="V358" s="7" t="str">
        <f>LEFT(T358,FIND("/",T358)-1)</f>
        <v>film &amp; video</v>
      </c>
      <c r="W358" s="7" t="str">
        <f>MID(T358,FIND("/",T358)+1,LEN(T358))</f>
        <v>documentary</v>
      </c>
    </row>
    <row r="359" spans="1:23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>E359/D359</f>
        <v>1.74</v>
      </c>
      <c r="O359" s="13">
        <f>(J359/86400)+25569</f>
        <v>42078.222187499996</v>
      </c>
      <c r="P359" s="11">
        <f>YEAR(O359)</f>
        <v>2015</v>
      </c>
      <c r="Q359" s="12">
        <f>MONTH(O359)</f>
        <v>3</v>
      </c>
      <c r="R359" s="11" t="str">
        <f>IF(Q359=1,"Jan",IF(Q359=2,"Feb",IF(Q359=3,"Mar",IF(Q359=4,"Apr",IF(Q359=5,"May",IF(Q359=6,"Jun",IF(Q359=7,"Jul",IF(Q359=8,"Aug",IF(Q359=9,"Sep",IF(Q359=10,"Oct",IF(Q359=11,"Nov","Dec")))))))))))</f>
        <v>Mar</v>
      </c>
      <c r="S359" s="13">
        <f>(I359/86400)+25569</f>
        <v>42118.222187499996</v>
      </c>
      <c r="T359" t="s">
        <v>8269</v>
      </c>
      <c r="U359" s="6">
        <f>E359/L359</f>
        <v>86.138613861386133</v>
      </c>
      <c r="V359" s="7" t="str">
        <f>LEFT(T359,FIND("/",T359)-1)</f>
        <v>film &amp; video</v>
      </c>
      <c r="W359" s="7" t="str">
        <f>MID(T359,FIND("/",T359)+1,LEN(T359))</f>
        <v>documentary</v>
      </c>
    </row>
    <row r="360" spans="1:23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>E360/D360</f>
        <v>1.03088</v>
      </c>
      <c r="O360" s="13">
        <f>(J360/86400)+25569</f>
        <v>42507.860196759255</v>
      </c>
      <c r="P360" s="11">
        <f>YEAR(O360)</f>
        <v>2016</v>
      </c>
      <c r="Q360" s="12">
        <f>MONTH(O360)</f>
        <v>5</v>
      </c>
      <c r="R360" s="11" t="str">
        <f>IF(Q360=1,"Jan",IF(Q360=2,"Feb",IF(Q360=3,"Mar",IF(Q360=4,"Apr",IF(Q360=5,"May",IF(Q360=6,"Jun",IF(Q360=7,"Jul",IF(Q360=8,"Aug",IF(Q360=9,"Sep",IF(Q360=10,"Oct",IF(Q360=11,"Nov","Dec")))))))))))</f>
        <v>May</v>
      </c>
      <c r="S360" s="13">
        <f>(I360/86400)+25569</f>
        <v>42536.625</v>
      </c>
      <c r="T360" t="s">
        <v>8269</v>
      </c>
      <c r="U360" s="6">
        <f>E360/L360</f>
        <v>193.04868913857678</v>
      </c>
      <c r="V360" s="7" t="str">
        <f>LEFT(T360,FIND("/",T360)-1)</f>
        <v>film &amp; video</v>
      </c>
      <c r="W360" s="7" t="str">
        <f>MID(T360,FIND("/",T360)+1,LEN(T360))</f>
        <v>documentary</v>
      </c>
    </row>
    <row r="361" spans="1:23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>E361/D361</f>
        <v>1.0485537190082646</v>
      </c>
      <c r="O361" s="13">
        <f>(J361/86400)+25569</f>
        <v>41935.070486111115</v>
      </c>
      <c r="P361" s="11">
        <f>YEAR(O361)</f>
        <v>2014</v>
      </c>
      <c r="Q361" s="12">
        <f>MONTH(O361)</f>
        <v>10</v>
      </c>
      <c r="R361" s="11" t="str">
        <f>IF(Q361=1,"Jan",IF(Q361=2,"Feb",IF(Q361=3,"Mar",IF(Q361=4,"Apr",IF(Q361=5,"May",IF(Q361=6,"Jun",IF(Q361=7,"Jul",IF(Q361=8,"Aug",IF(Q361=9,"Sep",IF(Q361=10,"Oct",IF(Q361=11,"Nov","Dec")))))))))))</f>
        <v>Oct</v>
      </c>
      <c r="S361" s="13">
        <f>(I361/86400)+25569</f>
        <v>41957.216666666667</v>
      </c>
      <c r="T361" t="s">
        <v>8269</v>
      </c>
      <c r="U361" s="6">
        <f>E361/L361</f>
        <v>84.023178807947019</v>
      </c>
      <c r="V361" s="7" t="str">
        <f>LEFT(T361,FIND("/",T361)-1)</f>
        <v>film &amp; video</v>
      </c>
      <c r="W361" s="7" t="str">
        <f>MID(T361,FIND("/",T361)+1,LEN(T361))</f>
        <v>documentary</v>
      </c>
    </row>
    <row r="362" spans="1:23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>E362/D362</f>
        <v>1.0137499999999999</v>
      </c>
      <c r="O362" s="13">
        <f>(J362/86400)+25569</f>
        <v>42163.897916666669</v>
      </c>
      <c r="P362" s="11">
        <f>YEAR(O362)</f>
        <v>2015</v>
      </c>
      <c r="Q362" s="12">
        <f>MONTH(O362)</f>
        <v>6</v>
      </c>
      <c r="R362" s="11" t="str">
        <f>IF(Q362=1,"Jan",IF(Q362=2,"Feb",IF(Q362=3,"Mar",IF(Q362=4,"Apr",IF(Q362=5,"May",IF(Q362=6,"Jun",IF(Q362=7,"Jul",IF(Q362=8,"Aug",IF(Q362=9,"Sep",IF(Q362=10,"Oct",IF(Q362=11,"Nov","Dec")))))))))))</f>
        <v>Jun</v>
      </c>
      <c r="S362" s="13">
        <f>(I362/86400)+25569</f>
        <v>42208.132638888885</v>
      </c>
      <c r="T362" t="s">
        <v>8269</v>
      </c>
      <c r="U362" s="6">
        <f>E362/L362</f>
        <v>139.82758620689654</v>
      </c>
      <c r="V362" s="7" t="str">
        <f>LEFT(T362,FIND("/",T362)-1)</f>
        <v>film &amp; video</v>
      </c>
      <c r="W362" s="7" t="str">
        <f>MID(T362,FIND("/",T362)+1,LEN(T362))</f>
        <v>documentary</v>
      </c>
    </row>
    <row r="363" spans="1:23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>E363/D363</f>
        <v>1.1107699999999998</v>
      </c>
      <c r="O363" s="13">
        <f>(J363/86400)+25569</f>
        <v>41936.001226851848</v>
      </c>
      <c r="P363" s="11">
        <f>YEAR(O363)</f>
        <v>2014</v>
      </c>
      <c r="Q363" s="12">
        <f>MONTH(O363)</f>
        <v>10</v>
      </c>
      <c r="R363" s="11" t="str">
        <f>IF(Q363=1,"Jan",IF(Q363=2,"Feb",IF(Q363=3,"Mar",IF(Q363=4,"Apr",IF(Q363=5,"May",IF(Q363=6,"Jun",IF(Q363=7,"Jul",IF(Q363=8,"Aug",IF(Q363=9,"Sep",IF(Q363=10,"Oct",IF(Q363=11,"Nov","Dec")))))))))))</f>
        <v>Oct</v>
      </c>
      <c r="S363" s="13">
        <f>(I363/86400)+25569</f>
        <v>41966.042893518519</v>
      </c>
      <c r="T363" t="s">
        <v>8269</v>
      </c>
      <c r="U363" s="6">
        <f>E363/L363</f>
        <v>109.82189265536722</v>
      </c>
      <c r="V363" s="7" t="str">
        <f>LEFT(T363,FIND("/",T363)-1)</f>
        <v>film &amp; video</v>
      </c>
      <c r="W363" s="7" t="str">
        <f>MID(T363,FIND("/",T363)+1,LEN(T363))</f>
        <v>documentary</v>
      </c>
    </row>
    <row r="364" spans="1:23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>E364/D364</f>
        <v>1.2415933781686497</v>
      </c>
      <c r="O364" s="13">
        <f>(J364/86400)+25569</f>
        <v>41837.210543981484</v>
      </c>
      <c r="P364" s="11">
        <f>YEAR(O364)</f>
        <v>2014</v>
      </c>
      <c r="Q364" s="12">
        <f>MONTH(O364)</f>
        <v>7</v>
      </c>
      <c r="R364" s="11" t="str">
        <f>IF(Q364=1,"Jan",IF(Q364=2,"Feb",IF(Q364=3,"Mar",IF(Q364=4,"Apr",IF(Q364=5,"May",IF(Q364=6,"Jun",IF(Q364=7,"Jul",IF(Q364=8,"Aug",IF(Q364=9,"Sep",IF(Q364=10,"Oct",IF(Q364=11,"Nov","Dec")))))))))))</f>
        <v>Jul</v>
      </c>
      <c r="S364" s="13">
        <f>(I364/86400)+25569</f>
        <v>41859</v>
      </c>
      <c r="T364" t="s">
        <v>8269</v>
      </c>
      <c r="U364" s="6">
        <f>E364/L364</f>
        <v>139.53488372093022</v>
      </c>
      <c r="V364" s="7" t="str">
        <f>LEFT(T364,FIND("/",T364)-1)</f>
        <v>film &amp; video</v>
      </c>
      <c r="W364" s="7" t="str">
        <f>MID(T364,FIND("/",T364)+1,LEN(T364))</f>
        <v>documentary</v>
      </c>
    </row>
    <row r="365" spans="1:23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>E365/D365</f>
        <v>1.0133333333333334</v>
      </c>
      <c r="O365" s="13">
        <f>(J365/86400)+25569</f>
        <v>40255.744629629626</v>
      </c>
      <c r="P365" s="11">
        <f>YEAR(O365)</f>
        <v>2010</v>
      </c>
      <c r="Q365" s="12">
        <f>MONTH(O365)</f>
        <v>3</v>
      </c>
      <c r="R365" s="11" t="str">
        <f>IF(Q365=1,"Jan",IF(Q365=2,"Feb",IF(Q365=3,"Mar",IF(Q365=4,"Apr",IF(Q365=5,"May",IF(Q365=6,"Jun",IF(Q365=7,"Jul",IF(Q365=8,"Aug",IF(Q365=9,"Sep",IF(Q365=10,"Oct",IF(Q365=11,"Nov","Dec")))))))))))</f>
        <v>Mar</v>
      </c>
      <c r="S365" s="13">
        <f>(I365/86400)+25569</f>
        <v>40300.806944444441</v>
      </c>
      <c r="T365" t="s">
        <v>8269</v>
      </c>
      <c r="U365" s="6">
        <f>E365/L365</f>
        <v>347.84615384615387</v>
      </c>
      <c r="V365" s="7" t="str">
        <f>LEFT(T365,FIND("/",T365)-1)</f>
        <v>film &amp; video</v>
      </c>
      <c r="W365" s="7" t="str">
        <f>MID(T365,FIND("/",T365)+1,LEN(T365))</f>
        <v>documentary</v>
      </c>
    </row>
    <row r="366" spans="1:23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>E366/D366</f>
        <v>1.1016142857142857</v>
      </c>
      <c r="O366" s="13">
        <f>(J366/86400)+25569</f>
        <v>41780.859629629631</v>
      </c>
      <c r="P366" s="11">
        <f>YEAR(O366)</f>
        <v>2014</v>
      </c>
      <c r="Q366" s="12">
        <f>MONTH(O366)</f>
        <v>5</v>
      </c>
      <c r="R366" s="11" t="str">
        <f>IF(Q366=1,"Jan",IF(Q366=2,"Feb",IF(Q366=3,"Mar",IF(Q366=4,"Apr",IF(Q366=5,"May",IF(Q366=6,"Jun",IF(Q366=7,"Jul",IF(Q366=8,"Aug",IF(Q366=9,"Sep",IF(Q366=10,"Oct",IF(Q366=11,"Nov","Dec")))))))))))</f>
        <v>May</v>
      </c>
      <c r="S366" s="13">
        <f>(I366/86400)+25569</f>
        <v>41811.165972222225</v>
      </c>
      <c r="T366" t="s">
        <v>8269</v>
      </c>
      <c r="U366" s="6">
        <f>E366/L366</f>
        <v>68.24159292035398</v>
      </c>
      <c r="V366" s="7" t="str">
        <f>LEFT(T366,FIND("/",T366)-1)</f>
        <v>film &amp; video</v>
      </c>
      <c r="W366" s="7" t="str">
        <f>MID(T366,FIND("/",T366)+1,LEN(T366))</f>
        <v>documentary</v>
      </c>
    </row>
    <row r="367" spans="1:23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>E367/D367</f>
        <v>1.0397333333333334</v>
      </c>
      <c r="O367" s="13">
        <f>(J367/86400)+25569</f>
        <v>41668.606469907405</v>
      </c>
      <c r="P367" s="11">
        <f>YEAR(O367)</f>
        <v>2014</v>
      </c>
      <c r="Q367" s="12">
        <f>MONTH(O367)</f>
        <v>1</v>
      </c>
      <c r="R367" s="11" t="str">
        <f>IF(Q367=1,"Jan",IF(Q367=2,"Feb",IF(Q367=3,"Mar",IF(Q367=4,"Apr",IF(Q367=5,"May",IF(Q367=6,"Jun",IF(Q367=7,"Jul",IF(Q367=8,"Aug",IF(Q367=9,"Sep",IF(Q367=10,"Oct",IF(Q367=11,"Nov","Dec")))))))))))</f>
        <v>Jan</v>
      </c>
      <c r="S367" s="13">
        <f>(I367/86400)+25569</f>
        <v>41698.606469907405</v>
      </c>
      <c r="T367" t="s">
        <v>8269</v>
      </c>
      <c r="U367" s="6">
        <f>E367/L367</f>
        <v>239.93846153846152</v>
      </c>
      <c r="V367" s="7" t="str">
        <f>LEFT(T367,FIND("/",T367)-1)</f>
        <v>film &amp; video</v>
      </c>
      <c r="W367" s="7" t="str">
        <f>MID(T367,FIND("/",T367)+1,LEN(T367))</f>
        <v>documentary</v>
      </c>
    </row>
    <row r="368" spans="1:23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>E368/D368</f>
        <v>1.013157894736842</v>
      </c>
      <c r="O368" s="13">
        <f>(J368/86400)+25569</f>
        <v>41019.793032407411</v>
      </c>
      <c r="P368" s="11">
        <f>YEAR(O368)</f>
        <v>2012</v>
      </c>
      <c r="Q368" s="12">
        <f>MONTH(O368)</f>
        <v>4</v>
      </c>
      <c r="R368" s="11" t="str">
        <f>IF(Q368=1,"Jan",IF(Q368=2,"Feb",IF(Q368=3,"Mar",IF(Q368=4,"Apr",IF(Q368=5,"May",IF(Q368=6,"Jun",IF(Q368=7,"Jul",IF(Q368=8,"Aug",IF(Q368=9,"Sep",IF(Q368=10,"Oct",IF(Q368=11,"Nov","Dec")))))))))))</f>
        <v>Apr</v>
      </c>
      <c r="S368" s="13">
        <f>(I368/86400)+25569</f>
        <v>41049.793032407411</v>
      </c>
      <c r="T368" t="s">
        <v>8269</v>
      </c>
      <c r="U368" s="6">
        <f>E368/L368</f>
        <v>287.31343283582089</v>
      </c>
      <c r="V368" s="7" t="str">
        <f>LEFT(T368,FIND("/",T368)-1)</f>
        <v>film &amp; video</v>
      </c>
      <c r="W368" s="7" t="str">
        <f>MID(T368,FIND("/",T368)+1,LEN(T368))</f>
        <v>documentary</v>
      </c>
    </row>
    <row r="369" spans="1:23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>E369/D369</f>
        <v>1.033501</v>
      </c>
      <c r="O369" s="13">
        <f>(J369/86400)+25569</f>
        <v>41355.577291666668</v>
      </c>
      <c r="P369" s="11">
        <f>YEAR(O369)</f>
        <v>2013</v>
      </c>
      <c r="Q369" s="12">
        <f>MONTH(O369)</f>
        <v>3</v>
      </c>
      <c r="R369" s="11" t="str">
        <f>IF(Q369=1,"Jan",IF(Q369=2,"Feb",IF(Q369=3,"Mar",IF(Q369=4,"Apr",IF(Q369=5,"May",IF(Q369=6,"Jun",IF(Q369=7,"Jul",IF(Q369=8,"Aug",IF(Q369=9,"Sep",IF(Q369=10,"Oct",IF(Q369=11,"Nov","Dec")))))))))))</f>
        <v>Mar</v>
      </c>
      <c r="S369" s="13">
        <f>(I369/86400)+25569</f>
        <v>41395.207638888889</v>
      </c>
      <c r="T369" t="s">
        <v>8269</v>
      </c>
      <c r="U369" s="6">
        <f>E369/L369</f>
        <v>86.84882352941176</v>
      </c>
      <c r="V369" s="7" t="str">
        <f>LEFT(T369,FIND("/",T369)-1)</f>
        <v>film &amp; video</v>
      </c>
      <c r="W369" s="7" t="str">
        <f>MID(T369,FIND("/",T369)+1,LEN(T369))</f>
        <v>documentary</v>
      </c>
    </row>
    <row r="370" spans="1:23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>E370/D370</f>
        <v>1.04112</v>
      </c>
      <c r="O370" s="13">
        <f>(J370/86400)+25569</f>
        <v>42043.605578703704</v>
      </c>
      <c r="P370" s="11">
        <f>YEAR(O370)</f>
        <v>2015</v>
      </c>
      <c r="Q370" s="12">
        <f>MONTH(O370)</f>
        <v>2</v>
      </c>
      <c r="R370" s="11" t="str">
        <f>IF(Q370=1,"Jan",IF(Q370=2,"Feb",IF(Q370=3,"Mar",IF(Q370=4,"Apr",IF(Q370=5,"May",IF(Q370=6,"Jun",IF(Q370=7,"Jul",IF(Q370=8,"Aug",IF(Q370=9,"Sep",IF(Q370=10,"Oct",IF(Q370=11,"Nov","Dec")))))))))))</f>
        <v>Feb</v>
      </c>
      <c r="S370" s="13">
        <f>(I370/86400)+25569</f>
        <v>42078.563912037032</v>
      </c>
      <c r="T370" t="s">
        <v>8269</v>
      </c>
      <c r="U370" s="6">
        <f>E370/L370</f>
        <v>81.84905660377359</v>
      </c>
      <c r="V370" s="7" t="str">
        <f>LEFT(T370,FIND("/",T370)-1)</f>
        <v>film &amp; video</v>
      </c>
      <c r="W370" s="7" t="str">
        <f>MID(T370,FIND("/",T370)+1,LEN(T370))</f>
        <v>documentary</v>
      </c>
    </row>
    <row r="371" spans="1:23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>E371/D371</f>
        <v>1.1015569230769231</v>
      </c>
      <c r="O371" s="13">
        <f>(J371/86400)+25569</f>
        <v>40893.551724537036</v>
      </c>
      <c r="P371" s="11">
        <f>YEAR(O371)</f>
        <v>2011</v>
      </c>
      <c r="Q371" s="12">
        <f>MONTH(O371)</f>
        <v>12</v>
      </c>
      <c r="R371" s="11" t="str">
        <f>IF(Q371=1,"Jan",IF(Q371=2,"Feb",IF(Q371=3,"Mar",IF(Q371=4,"Apr",IF(Q371=5,"May",IF(Q371=6,"Jun",IF(Q371=7,"Jul",IF(Q371=8,"Aug",IF(Q371=9,"Sep",IF(Q371=10,"Oct",IF(Q371=11,"Nov","Dec")))))))))))</f>
        <v>Dec</v>
      </c>
      <c r="S371" s="13">
        <f>(I371/86400)+25569</f>
        <v>40923.551724537036</v>
      </c>
      <c r="T371" t="s">
        <v>8269</v>
      </c>
      <c r="U371" s="6">
        <f>E371/L371</f>
        <v>42.874970059880241</v>
      </c>
      <c r="V371" s="7" t="str">
        <f>LEFT(T371,FIND("/",T371)-1)</f>
        <v>film &amp; video</v>
      </c>
      <c r="W371" s="7" t="str">
        <f>MID(T371,FIND("/",T371)+1,LEN(T371))</f>
        <v>documentary</v>
      </c>
    </row>
    <row r="372" spans="1:23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>E372/D372</f>
        <v>1.2202</v>
      </c>
      <c r="O372" s="13">
        <f>(J372/86400)+25569</f>
        <v>42711.795138888891</v>
      </c>
      <c r="P372" s="11">
        <f>YEAR(O372)</f>
        <v>2016</v>
      </c>
      <c r="Q372" s="12">
        <f>MONTH(O372)</f>
        <v>12</v>
      </c>
      <c r="R372" s="11" t="str">
        <f>IF(Q372=1,"Jan",IF(Q372=2,"Feb",IF(Q372=3,"Mar",IF(Q372=4,"Apr",IF(Q372=5,"May",IF(Q372=6,"Jun",IF(Q372=7,"Jul",IF(Q372=8,"Aug",IF(Q372=9,"Sep",IF(Q372=10,"Oct",IF(Q372=11,"Nov","Dec")))))))))))</f>
        <v>Dec</v>
      </c>
      <c r="S372" s="13">
        <f>(I372/86400)+25569</f>
        <v>42741.795138888891</v>
      </c>
      <c r="T372" t="s">
        <v>8269</v>
      </c>
      <c r="U372" s="6">
        <f>E372/L372</f>
        <v>709.41860465116281</v>
      </c>
      <c r="V372" s="7" t="str">
        <f>LEFT(T372,FIND("/",T372)-1)</f>
        <v>film &amp; video</v>
      </c>
      <c r="W372" s="7" t="str">
        <f>MID(T372,FIND("/",T372)+1,LEN(T372))</f>
        <v>documentary</v>
      </c>
    </row>
    <row r="373" spans="1:23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>E373/D373</f>
        <v>1.1416866666666667</v>
      </c>
      <c r="O373" s="13">
        <f>(J373/86400)+25569</f>
        <v>41261.767812500002</v>
      </c>
      <c r="P373" s="11">
        <f>YEAR(O373)</f>
        <v>2012</v>
      </c>
      <c r="Q373" s="12">
        <f>MONTH(O373)</f>
        <v>12</v>
      </c>
      <c r="R373" s="11" t="str">
        <f>IF(Q373=1,"Jan",IF(Q373=2,"Feb",IF(Q373=3,"Mar",IF(Q373=4,"Apr",IF(Q373=5,"May",IF(Q373=6,"Jun",IF(Q373=7,"Jul",IF(Q373=8,"Aug",IF(Q373=9,"Sep",IF(Q373=10,"Oct",IF(Q373=11,"Nov","Dec")))))))))))</f>
        <v>Dec</v>
      </c>
      <c r="S373" s="13">
        <f>(I373/86400)+25569</f>
        <v>41306.767812500002</v>
      </c>
      <c r="T373" t="s">
        <v>8269</v>
      </c>
      <c r="U373" s="6">
        <f>E373/L373</f>
        <v>161.25517890772127</v>
      </c>
      <c r="V373" s="7" t="str">
        <f>LEFT(T373,FIND("/",T373)-1)</f>
        <v>film &amp; video</v>
      </c>
      <c r="W373" s="7" t="str">
        <f>MID(T373,FIND("/",T373)+1,LEN(T373))</f>
        <v>documentary</v>
      </c>
    </row>
    <row r="374" spans="1:23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>E374/D374</f>
        <v>1.2533333333333334</v>
      </c>
      <c r="O374" s="13">
        <f>(J374/86400)+25569</f>
        <v>42425.576898148152</v>
      </c>
      <c r="P374" s="11">
        <f>YEAR(O374)</f>
        <v>2016</v>
      </c>
      <c r="Q374" s="12">
        <f>MONTH(O374)</f>
        <v>2</v>
      </c>
      <c r="R374" s="11" t="str">
        <f>IF(Q374=1,"Jan",IF(Q374=2,"Feb",IF(Q374=3,"Mar",IF(Q374=4,"Apr",IF(Q374=5,"May",IF(Q374=6,"Jun",IF(Q374=7,"Jul",IF(Q374=8,"Aug",IF(Q374=9,"Sep",IF(Q374=10,"Oct",IF(Q374=11,"Nov","Dec")))))))))))</f>
        <v>Feb</v>
      </c>
      <c r="S374" s="13">
        <f>(I374/86400)+25569</f>
        <v>42465.666666666672</v>
      </c>
      <c r="T374" t="s">
        <v>8269</v>
      </c>
      <c r="U374" s="6">
        <f>E374/L374</f>
        <v>41.777777777777779</v>
      </c>
      <c r="V374" s="7" t="str">
        <f>LEFT(T374,FIND("/",T374)-1)</f>
        <v>film &amp; video</v>
      </c>
      <c r="W374" s="7" t="str">
        <f>MID(T374,FIND("/",T374)+1,LEN(T374))</f>
        <v>documentary</v>
      </c>
    </row>
    <row r="375" spans="1:23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>E375/D375</f>
        <v>1.0666666666666667</v>
      </c>
      <c r="O375" s="13">
        <f>(J375/86400)+25569</f>
        <v>41078.91201388889</v>
      </c>
      <c r="P375" s="11">
        <f>YEAR(O375)</f>
        <v>2012</v>
      </c>
      <c r="Q375" s="12">
        <f>MONTH(O375)</f>
        <v>6</v>
      </c>
      <c r="R375" s="11" t="str">
        <f>IF(Q375=1,"Jan",IF(Q375=2,"Feb",IF(Q375=3,"Mar",IF(Q375=4,"Apr",IF(Q375=5,"May",IF(Q375=6,"Jun",IF(Q375=7,"Jul",IF(Q375=8,"Aug",IF(Q375=9,"Sep",IF(Q375=10,"Oct",IF(Q375=11,"Nov","Dec")))))))))))</f>
        <v>Jun</v>
      </c>
      <c r="S375" s="13">
        <f>(I375/86400)+25569</f>
        <v>41108.91201388889</v>
      </c>
      <c r="T375" t="s">
        <v>8269</v>
      </c>
      <c r="U375" s="6">
        <f>E375/L375</f>
        <v>89.887640449438209</v>
      </c>
      <c r="V375" s="7" t="str">
        <f>LEFT(T375,FIND("/",T375)-1)</f>
        <v>film &amp; video</v>
      </c>
      <c r="W375" s="7" t="str">
        <f>MID(T375,FIND("/",T375)+1,LEN(T375))</f>
        <v>documentary</v>
      </c>
    </row>
    <row r="376" spans="1:23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>E376/D376</f>
        <v>1.3065</v>
      </c>
      <c r="O376" s="13">
        <f>(J376/86400)+25569</f>
        <v>40757.889247685183</v>
      </c>
      <c r="P376" s="11">
        <f>YEAR(O376)</f>
        <v>2011</v>
      </c>
      <c r="Q376" s="12">
        <f>MONTH(O376)</f>
        <v>8</v>
      </c>
      <c r="R376" s="11" t="str">
        <f>IF(Q376=1,"Jan",IF(Q376=2,"Feb",IF(Q376=3,"Mar",IF(Q376=4,"Apr",IF(Q376=5,"May",IF(Q376=6,"Jun",IF(Q376=7,"Jul",IF(Q376=8,"Aug",IF(Q376=9,"Sep",IF(Q376=10,"Oct",IF(Q376=11,"Nov","Dec")))))))))))</f>
        <v>Aug</v>
      </c>
      <c r="S376" s="13">
        <f>(I376/86400)+25569</f>
        <v>40802.889247685183</v>
      </c>
      <c r="T376" t="s">
        <v>8269</v>
      </c>
      <c r="U376" s="6">
        <f>E376/L376</f>
        <v>45.051724137931032</v>
      </c>
      <c r="V376" s="7" t="str">
        <f>LEFT(T376,FIND("/",T376)-1)</f>
        <v>film &amp; video</v>
      </c>
      <c r="W376" s="7" t="str">
        <f>MID(T376,FIND("/",T376)+1,LEN(T376))</f>
        <v>documentary</v>
      </c>
    </row>
    <row r="377" spans="1:23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>E377/D377</f>
        <v>1.2</v>
      </c>
      <c r="O377" s="13">
        <f>(J377/86400)+25569</f>
        <v>41657.985081018516</v>
      </c>
      <c r="P377" s="11">
        <f>YEAR(O377)</f>
        <v>2014</v>
      </c>
      <c r="Q377" s="12">
        <f>MONTH(O377)</f>
        <v>1</v>
      </c>
      <c r="R377" s="11" t="str">
        <f>IF(Q377=1,"Jan",IF(Q377=2,"Feb",IF(Q377=3,"Mar",IF(Q377=4,"Apr",IF(Q377=5,"May",IF(Q377=6,"Jun",IF(Q377=7,"Jul",IF(Q377=8,"Aug",IF(Q377=9,"Sep",IF(Q377=10,"Oct",IF(Q377=11,"Nov","Dec")))))))))))</f>
        <v>Jan</v>
      </c>
      <c r="S377" s="13">
        <f>(I377/86400)+25569</f>
        <v>41699.720833333333</v>
      </c>
      <c r="T377" t="s">
        <v>8269</v>
      </c>
      <c r="U377" s="6">
        <f>E377/L377</f>
        <v>42.857142857142854</v>
      </c>
      <c r="V377" s="7" t="str">
        <f>LEFT(T377,FIND("/",T377)-1)</f>
        <v>film &amp; video</v>
      </c>
      <c r="W377" s="7" t="str">
        <f>MID(T377,FIND("/",T377)+1,LEN(T377))</f>
        <v>documentary</v>
      </c>
    </row>
    <row r="378" spans="1:23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>E378/D378</f>
        <v>1.0595918367346939</v>
      </c>
      <c r="O378" s="13">
        <f>(J378/86400)+25569</f>
        <v>42576.452731481477</v>
      </c>
      <c r="P378" s="11">
        <f>YEAR(O378)</f>
        <v>2016</v>
      </c>
      <c r="Q378" s="12">
        <f>MONTH(O378)</f>
        <v>7</v>
      </c>
      <c r="R378" s="11" t="str">
        <f>IF(Q378=1,"Jan",IF(Q378=2,"Feb",IF(Q378=3,"Mar",IF(Q378=4,"Apr",IF(Q378=5,"May",IF(Q378=6,"Jun",IF(Q378=7,"Jul",IF(Q378=8,"Aug",IF(Q378=9,"Sep",IF(Q378=10,"Oct",IF(Q378=11,"Nov","Dec")))))))))))</f>
        <v>Jul</v>
      </c>
      <c r="S378" s="13">
        <f>(I378/86400)+25569</f>
        <v>42607.452731481477</v>
      </c>
      <c r="T378" t="s">
        <v>8269</v>
      </c>
      <c r="U378" s="6">
        <f>E378/L378</f>
        <v>54.083333333333336</v>
      </c>
      <c r="V378" s="7" t="str">
        <f>LEFT(T378,FIND("/",T378)-1)</f>
        <v>film &amp; video</v>
      </c>
      <c r="W378" s="7" t="str">
        <f>MID(T378,FIND("/",T378)+1,LEN(T378))</f>
        <v>documentary</v>
      </c>
    </row>
    <row r="379" spans="1:23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>E379/D379</f>
        <v>1.1439999999999999</v>
      </c>
      <c r="O379" s="13">
        <f>(J379/86400)+25569</f>
        <v>42292.250787037032</v>
      </c>
      <c r="P379" s="11">
        <f>YEAR(O379)</f>
        <v>2015</v>
      </c>
      <c r="Q379" s="12">
        <f>MONTH(O379)</f>
        <v>10</v>
      </c>
      <c r="R379" s="11" t="str">
        <f>IF(Q379=1,"Jan",IF(Q379=2,"Feb",IF(Q379=3,"Mar",IF(Q379=4,"Apr",IF(Q379=5,"May",IF(Q379=6,"Jun",IF(Q379=7,"Jul",IF(Q379=8,"Aug",IF(Q379=9,"Sep",IF(Q379=10,"Oct",IF(Q379=11,"Nov","Dec")))))))))))</f>
        <v>Oct</v>
      </c>
      <c r="S379" s="13">
        <f>(I379/86400)+25569</f>
        <v>42322.292361111111</v>
      </c>
      <c r="T379" t="s">
        <v>8269</v>
      </c>
      <c r="U379" s="6">
        <f>E379/L379</f>
        <v>103.21804511278195</v>
      </c>
      <c r="V379" s="7" t="str">
        <f>LEFT(T379,FIND("/",T379)-1)</f>
        <v>film &amp; video</v>
      </c>
      <c r="W379" s="7" t="str">
        <f>MID(T379,FIND("/",T379)+1,LEN(T379))</f>
        <v>documentary</v>
      </c>
    </row>
    <row r="380" spans="1:23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>E380/D380</f>
        <v>1.1176666666666666</v>
      </c>
      <c r="O380" s="13">
        <f>(J380/86400)+25569</f>
        <v>42370.571851851855</v>
      </c>
      <c r="P380" s="11">
        <f>YEAR(O380)</f>
        <v>2016</v>
      </c>
      <c r="Q380" s="12">
        <f>MONTH(O380)</f>
        <v>1</v>
      </c>
      <c r="R380" s="11" t="str">
        <f>IF(Q380=1,"Jan",IF(Q380=2,"Feb",IF(Q380=3,"Mar",IF(Q380=4,"Apr",IF(Q380=5,"May",IF(Q380=6,"Jun",IF(Q380=7,"Jul",IF(Q380=8,"Aug",IF(Q380=9,"Sep",IF(Q380=10,"Oct",IF(Q380=11,"Nov","Dec")))))))))))</f>
        <v>Jan</v>
      </c>
      <c r="S380" s="13">
        <f>(I380/86400)+25569</f>
        <v>42394.994444444441</v>
      </c>
      <c r="T380" t="s">
        <v>8269</v>
      </c>
      <c r="U380" s="6">
        <f>E380/L380</f>
        <v>40.397590361445786</v>
      </c>
      <c r="V380" s="7" t="str">
        <f>LEFT(T380,FIND("/",T380)-1)</f>
        <v>film &amp; video</v>
      </c>
      <c r="W380" s="7" t="str">
        <f>MID(T380,FIND("/",T380)+1,LEN(T380))</f>
        <v>documentary</v>
      </c>
    </row>
    <row r="381" spans="1:23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>E381/D381</f>
        <v>1.1608000000000001</v>
      </c>
      <c r="O381" s="13">
        <f>(J381/86400)+25569</f>
        <v>40987.688333333332</v>
      </c>
      <c r="P381" s="11">
        <f>YEAR(O381)</f>
        <v>2012</v>
      </c>
      <c r="Q381" s="12">
        <f>MONTH(O381)</f>
        <v>3</v>
      </c>
      <c r="R381" s="11" t="str">
        <f>IF(Q381=1,"Jan",IF(Q381=2,"Feb",IF(Q381=3,"Mar",IF(Q381=4,"Apr",IF(Q381=5,"May",IF(Q381=6,"Jun",IF(Q381=7,"Jul",IF(Q381=8,"Aug",IF(Q381=9,"Sep",IF(Q381=10,"Oct",IF(Q381=11,"Nov","Dec")))))))))))</f>
        <v>Mar</v>
      </c>
      <c r="S381" s="13">
        <f>(I381/86400)+25569</f>
        <v>41032.688333333332</v>
      </c>
      <c r="T381" t="s">
        <v>8269</v>
      </c>
      <c r="U381" s="6">
        <f>E381/L381</f>
        <v>116.85906040268456</v>
      </c>
      <c r="V381" s="7" t="str">
        <f>LEFT(T381,FIND("/",T381)-1)</f>
        <v>film &amp; video</v>
      </c>
      <c r="W381" s="7" t="str">
        <f>MID(T381,FIND("/",T381)+1,LEN(T381))</f>
        <v>documentary</v>
      </c>
    </row>
    <row r="382" spans="1:23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>E382/D382</f>
        <v>1.415</v>
      </c>
      <c r="O382" s="13">
        <f>(J382/86400)+25569</f>
        <v>42367.719814814816</v>
      </c>
      <c r="P382" s="11">
        <f>YEAR(O382)</f>
        <v>2015</v>
      </c>
      <c r="Q382" s="12">
        <f>MONTH(O382)</f>
        <v>12</v>
      </c>
      <c r="R382" s="11" t="str">
        <f>IF(Q382=1,"Jan",IF(Q382=2,"Feb",IF(Q382=3,"Mar",IF(Q382=4,"Apr",IF(Q382=5,"May",IF(Q382=6,"Jun",IF(Q382=7,"Jul",IF(Q382=8,"Aug",IF(Q382=9,"Sep",IF(Q382=10,"Oct",IF(Q382=11,"Nov","Dec")))))))))))</f>
        <v>Dec</v>
      </c>
      <c r="S382" s="13">
        <f>(I382/86400)+25569</f>
        <v>42392.719814814816</v>
      </c>
      <c r="T382" t="s">
        <v>8269</v>
      </c>
      <c r="U382" s="6">
        <f>E382/L382</f>
        <v>115.51020408163265</v>
      </c>
      <c r="V382" s="7" t="str">
        <f>LEFT(T382,FIND("/",T382)-1)</f>
        <v>film &amp; video</v>
      </c>
      <c r="W382" s="7" t="str">
        <f>MID(T382,FIND("/",T382)+1,LEN(T382))</f>
        <v>documentary</v>
      </c>
    </row>
    <row r="383" spans="1:23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>E383/D383</f>
        <v>1.0472999999999999</v>
      </c>
      <c r="O383" s="13">
        <f>(J383/86400)+25569</f>
        <v>41085.698113425926</v>
      </c>
      <c r="P383" s="11">
        <f>YEAR(O383)</f>
        <v>2012</v>
      </c>
      <c r="Q383" s="12">
        <f>MONTH(O383)</f>
        <v>6</v>
      </c>
      <c r="R383" s="11" t="str">
        <f>IF(Q383=1,"Jan",IF(Q383=2,"Feb",IF(Q383=3,"Mar",IF(Q383=4,"Apr",IF(Q383=5,"May",IF(Q383=6,"Jun",IF(Q383=7,"Jul",IF(Q383=8,"Aug",IF(Q383=9,"Sep",IF(Q383=10,"Oct",IF(Q383=11,"Nov","Dec")))))))))))</f>
        <v>Jun</v>
      </c>
      <c r="S383" s="13">
        <f>(I383/86400)+25569</f>
        <v>41120.208333333336</v>
      </c>
      <c r="T383" t="s">
        <v>8269</v>
      </c>
      <c r="U383" s="6">
        <f>E383/L383</f>
        <v>104.31274900398407</v>
      </c>
      <c r="V383" s="7" t="str">
        <f>LEFT(T383,FIND("/",T383)-1)</f>
        <v>film &amp; video</v>
      </c>
      <c r="W383" s="7" t="str">
        <f>MID(T383,FIND("/",T383)+1,LEN(T383))</f>
        <v>documentary</v>
      </c>
    </row>
    <row r="384" spans="1:23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>E384/D384</f>
        <v>2.5583333333333331</v>
      </c>
      <c r="O384" s="13">
        <f>(J384/86400)+25569</f>
        <v>41144.709490740745</v>
      </c>
      <c r="P384" s="11">
        <f>YEAR(O384)</f>
        <v>2012</v>
      </c>
      <c r="Q384" s="12">
        <f>MONTH(O384)</f>
        <v>8</v>
      </c>
      <c r="R384" s="11" t="str">
        <f>IF(Q384=1,"Jan",IF(Q384=2,"Feb",IF(Q384=3,"Mar",IF(Q384=4,"Apr",IF(Q384=5,"May",IF(Q384=6,"Jun",IF(Q384=7,"Jul",IF(Q384=8,"Aug",IF(Q384=9,"Sep",IF(Q384=10,"Oct",IF(Q384=11,"Nov","Dec")))))))))))</f>
        <v>Aug</v>
      </c>
      <c r="S384" s="13">
        <f>(I384/86400)+25569</f>
        <v>41158.709490740745</v>
      </c>
      <c r="T384" t="s">
        <v>8269</v>
      </c>
      <c r="U384" s="6">
        <f>E384/L384</f>
        <v>69.772727272727266</v>
      </c>
      <c r="V384" s="7" t="str">
        <f>LEFT(T384,FIND("/",T384)-1)</f>
        <v>film &amp; video</v>
      </c>
      <c r="W384" s="7" t="str">
        <f>MID(T384,FIND("/",T384)+1,LEN(T384))</f>
        <v>documentary</v>
      </c>
    </row>
    <row r="385" spans="1:23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>E385/D385</f>
        <v>2.0670670670670672</v>
      </c>
      <c r="O385" s="13">
        <f>(J385/86400)+25569</f>
        <v>41755.117581018516</v>
      </c>
      <c r="P385" s="11">
        <f>YEAR(O385)</f>
        <v>2014</v>
      </c>
      <c r="Q385" s="12">
        <f>MONTH(O385)</f>
        <v>4</v>
      </c>
      <c r="R385" s="11" t="str">
        <f>IF(Q385=1,"Jan",IF(Q385=2,"Feb",IF(Q385=3,"Mar",IF(Q385=4,"Apr",IF(Q385=5,"May",IF(Q385=6,"Jun",IF(Q385=7,"Jul",IF(Q385=8,"Aug",IF(Q385=9,"Sep",IF(Q385=10,"Oct",IF(Q385=11,"Nov","Dec")))))))))))</f>
        <v>Apr</v>
      </c>
      <c r="S385" s="13">
        <f>(I385/86400)+25569</f>
        <v>41778.117581018516</v>
      </c>
      <c r="T385" t="s">
        <v>8269</v>
      </c>
      <c r="U385" s="6">
        <f>E385/L385</f>
        <v>43.020833333333336</v>
      </c>
      <c r="V385" s="7" t="str">
        <f>LEFT(T385,FIND("/",T385)-1)</f>
        <v>film &amp; video</v>
      </c>
      <c r="W385" s="7" t="str">
        <f>MID(T385,FIND("/",T385)+1,LEN(T385))</f>
        <v>documentary</v>
      </c>
    </row>
    <row r="386" spans="1:23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>E386/D386</f>
        <v>1.1210500000000001</v>
      </c>
      <c r="O386" s="13">
        <f>(J386/86400)+25569</f>
        <v>41980.781793981485</v>
      </c>
      <c r="P386" s="11">
        <f>YEAR(O386)</f>
        <v>2014</v>
      </c>
      <c r="Q386" s="12">
        <f>MONTH(O386)</f>
        <v>12</v>
      </c>
      <c r="R386" s="11" t="str">
        <f>IF(Q386=1,"Jan",IF(Q386=2,"Feb",IF(Q386=3,"Mar",IF(Q386=4,"Apr",IF(Q386=5,"May",IF(Q386=6,"Jun",IF(Q386=7,"Jul",IF(Q386=8,"Aug",IF(Q386=9,"Sep",IF(Q386=10,"Oct",IF(Q386=11,"Nov","Dec")))))))))))</f>
        <v>Dec</v>
      </c>
      <c r="S386" s="13">
        <f>(I386/86400)+25569</f>
        <v>42010.781793981485</v>
      </c>
      <c r="T386" t="s">
        <v>8269</v>
      </c>
      <c r="U386" s="6">
        <f>E386/L386</f>
        <v>58.540469973890339</v>
      </c>
      <c r="V386" s="7" t="str">
        <f>LEFT(T386,FIND("/",T386)-1)</f>
        <v>film &amp; video</v>
      </c>
      <c r="W386" s="7" t="str">
        <f>MID(T386,FIND("/",T386)+1,LEN(T386))</f>
        <v>documentary</v>
      </c>
    </row>
    <row r="387" spans="1:23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>E387/D387</f>
        <v>1.05982</v>
      </c>
      <c r="O387" s="13">
        <f>(J387/86400)+25569</f>
        <v>41934.584502314814</v>
      </c>
      <c r="P387" s="11">
        <f>YEAR(O387)</f>
        <v>2014</v>
      </c>
      <c r="Q387" s="12">
        <f>MONTH(O387)</f>
        <v>10</v>
      </c>
      <c r="R387" s="11" t="str">
        <f>IF(Q387=1,"Jan",IF(Q387=2,"Feb",IF(Q387=3,"Mar",IF(Q387=4,"Apr",IF(Q387=5,"May",IF(Q387=6,"Jun",IF(Q387=7,"Jul",IF(Q387=8,"Aug",IF(Q387=9,"Sep",IF(Q387=10,"Oct",IF(Q387=11,"Nov","Dec")))))))))))</f>
        <v>Oct</v>
      </c>
      <c r="S387" s="13">
        <f>(I387/86400)+25569</f>
        <v>41964.626168981486</v>
      </c>
      <c r="T387" t="s">
        <v>8269</v>
      </c>
      <c r="U387" s="6">
        <f>E387/L387</f>
        <v>111.79535864978902</v>
      </c>
      <c r="V387" s="7" t="str">
        <f>LEFT(T387,FIND("/",T387)-1)</f>
        <v>film &amp; video</v>
      </c>
      <c r="W387" s="7" t="str">
        <f>MID(T387,FIND("/",T387)+1,LEN(T387))</f>
        <v>documentary</v>
      </c>
    </row>
    <row r="388" spans="1:23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>E388/D388</f>
        <v>1.0016666666666667</v>
      </c>
      <c r="O388" s="13">
        <f>(J388/86400)+25569</f>
        <v>42211.951284722221</v>
      </c>
      <c r="P388" s="11">
        <f>YEAR(O388)</f>
        <v>2015</v>
      </c>
      <c r="Q388" s="12">
        <f>MONTH(O388)</f>
        <v>7</v>
      </c>
      <c r="R388" s="11" t="str">
        <f>IF(Q388=1,"Jan",IF(Q388=2,"Feb",IF(Q388=3,"Mar",IF(Q388=4,"Apr",IF(Q388=5,"May",IF(Q388=6,"Jun",IF(Q388=7,"Jul",IF(Q388=8,"Aug",IF(Q388=9,"Sep",IF(Q388=10,"Oct",IF(Q388=11,"Nov","Dec")))))))))))</f>
        <v>Jul</v>
      </c>
      <c r="S388" s="13">
        <f>(I388/86400)+25569</f>
        <v>42226.951284722221</v>
      </c>
      <c r="T388" t="s">
        <v>8269</v>
      </c>
      <c r="U388" s="6">
        <f>E388/L388</f>
        <v>46.230769230769234</v>
      </c>
      <c r="V388" s="7" t="str">
        <f>LEFT(T388,FIND("/",T388)-1)</f>
        <v>film &amp; video</v>
      </c>
      <c r="W388" s="7" t="str">
        <f>MID(T388,FIND("/",T388)+1,LEN(T388))</f>
        <v>documentary</v>
      </c>
    </row>
    <row r="389" spans="1:23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>E389/D389</f>
        <v>2.1398947368421051</v>
      </c>
      <c r="O389" s="13">
        <f>(J389/86400)+25569</f>
        <v>42200.67659722222</v>
      </c>
      <c r="P389" s="11">
        <f>YEAR(O389)</f>
        <v>2015</v>
      </c>
      <c r="Q389" s="12">
        <f>MONTH(O389)</f>
        <v>7</v>
      </c>
      <c r="R389" s="11" t="str">
        <f>IF(Q389=1,"Jan",IF(Q389=2,"Feb",IF(Q389=3,"Mar",IF(Q389=4,"Apr",IF(Q389=5,"May",IF(Q389=6,"Jun",IF(Q389=7,"Jul",IF(Q389=8,"Aug",IF(Q389=9,"Sep",IF(Q389=10,"Oct",IF(Q389=11,"Nov","Dec")))))))))))</f>
        <v>Jul</v>
      </c>
      <c r="S389" s="13">
        <f>(I389/86400)+25569</f>
        <v>42231.25</v>
      </c>
      <c r="T389" t="s">
        <v>8269</v>
      </c>
      <c r="U389" s="6">
        <f>E389/L389</f>
        <v>144.69039145907473</v>
      </c>
      <c r="V389" s="7" t="str">
        <f>LEFT(T389,FIND("/",T389)-1)</f>
        <v>film &amp; video</v>
      </c>
      <c r="W389" s="7" t="str">
        <f>MID(T389,FIND("/",T389)+1,LEN(T389))</f>
        <v>documentary</v>
      </c>
    </row>
    <row r="390" spans="1:23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>E390/D390</f>
        <v>1.2616000000000001</v>
      </c>
      <c r="O390" s="13">
        <f>(J390/86400)+25569</f>
        <v>42549.076157407406</v>
      </c>
      <c r="P390" s="11">
        <f>YEAR(O390)</f>
        <v>2016</v>
      </c>
      <c r="Q390" s="12">
        <f>MONTH(O390)</f>
        <v>6</v>
      </c>
      <c r="R390" s="11" t="str">
        <f>IF(Q390=1,"Jan",IF(Q390=2,"Feb",IF(Q390=3,"Mar",IF(Q390=4,"Apr",IF(Q390=5,"May",IF(Q390=6,"Jun",IF(Q390=7,"Jul",IF(Q390=8,"Aug",IF(Q390=9,"Sep",IF(Q390=10,"Oct",IF(Q390=11,"Nov","Dec")))))))))))</f>
        <v>Jun</v>
      </c>
      <c r="S390" s="13">
        <f>(I390/86400)+25569</f>
        <v>42579.076157407406</v>
      </c>
      <c r="T390" t="s">
        <v>8269</v>
      </c>
      <c r="U390" s="6">
        <f>E390/L390</f>
        <v>88.845070422535215</v>
      </c>
      <c r="V390" s="7" t="str">
        <f>LEFT(T390,FIND("/",T390)-1)</f>
        <v>film &amp; video</v>
      </c>
      <c r="W390" s="7" t="str">
        <f>MID(T390,FIND("/",T390)+1,LEN(T390))</f>
        <v>documentary</v>
      </c>
    </row>
    <row r="391" spans="1:23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>E391/D391</f>
        <v>1.8153547058823529</v>
      </c>
      <c r="O391" s="13">
        <f>(J391/86400)+25569</f>
        <v>41674.063078703708</v>
      </c>
      <c r="P391" s="11">
        <f>YEAR(O391)</f>
        <v>2014</v>
      </c>
      <c r="Q391" s="12">
        <f>MONTH(O391)</f>
        <v>2</v>
      </c>
      <c r="R391" s="11" t="str">
        <f>IF(Q391=1,"Jan",IF(Q391=2,"Feb",IF(Q391=3,"Mar",IF(Q391=4,"Apr",IF(Q391=5,"May",IF(Q391=6,"Jun",IF(Q391=7,"Jul",IF(Q391=8,"Aug",IF(Q391=9,"Sep",IF(Q391=10,"Oct",IF(Q391=11,"Nov","Dec")))))))))))</f>
        <v>Feb</v>
      </c>
      <c r="S391" s="13">
        <f>(I391/86400)+25569</f>
        <v>41705.957638888889</v>
      </c>
      <c r="T391" t="s">
        <v>8269</v>
      </c>
      <c r="U391" s="6">
        <f>E391/L391</f>
        <v>81.75107284768211</v>
      </c>
      <c r="V391" s="7" t="str">
        <f>LEFT(T391,FIND("/",T391)-1)</f>
        <v>film &amp; video</v>
      </c>
      <c r="W391" s="7" t="str">
        <f>MID(T391,FIND("/",T391)+1,LEN(T391))</f>
        <v>documentary</v>
      </c>
    </row>
    <row r="392" spans="1:23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>E392/D392</f>
        <v>1</v>
      </c>
      <c r="O392" s="13">
        <f>(J392/86400)+25569</f>
        <v>42112.036712962959</v>
      </c>
      <c r="P392" s="11">
        <f>YEAR(O392)</f>
        <v>2015</v>
      </c>
      <c r="Q392" s="12">
        <f>MONTH(O392)</f>
        <v>4</v>
      </c>
      <c r="R392" s="11" t="str">
        <f>IF(Q392=1,"Jan",IF(Q392=2,"Feb",IF(Q392=3,"Mar",IF(Q392=4,"Apr",IF(Q392=5,"May",IF(Q392=6,"Jun",IF(Q392=7,"Jul",IF(Q392=8,"Aug",IF(Q392=9,"Sep",IF(Q392=10,"Oct",IF(Q392=11,"Nov","Dec")))))))))))</f>
        <v>Apr</v>
      </c>
      <c r="S392" s="13">
        <f>(I392/86400)+25569</f>
        <v>42132.036712962959</v>
      </c>
      <c r="T392" t="s">
        <v>8269</v>
      </c>
      <c r="U392" s="6">
        <f>E392/L392</f>
        <v>71.428571428571431</v>
      </c>
      <c r="V392" s="7" t="str">
        <f>LEFT(T392,FIND("/",T392)-1)</f>
        <v>film &amp; video</v>
      </c>
      <c r="W392" s="7" t="str">
        <f>MID(T392,FIND("/",T392)+1,LEN(T392))</f>
        <v>documentary</v>
      </c>
    </row>
    <row r="393" spans="1:23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>E393/D393</f>
        <v>1.0061</v>
      </c>
      <c r="O393" s="13">
        <f>(J393/86400)+25569</f>
        <v>40865.042256944442</v>
      </c>
      <c r="P393" s="11">
        <f>YEAR(O393)</f>
        <v>2011</v>
      </c>
      <c r="Q393" s="12">
        <f>MONTH(O393)</f>
        <v>11</v>
      </c>
      <c r="R393" s="11" t="str">
        <f>IF(Q393=1,"Jan",IF(Q393=2,"Feb",IF(Q393=3,"Mar",IF(Q393=4,"Apr",IF(Q393=5,"May",IF(Q393=6,"Jun",IF(Q393=7,"Jul",IF(Q393=8,"Aug",IF(Q393=9,"Sep",IF(Q393=10,"Oct",IF(Q393=11,"Nov","Dec")))))))))))</f>
        <v>Nov</v>
      </c>
      <c r="S393" s="13">
        <f>(I393/86400)+25569</f>
        <v>40895.040972222225</v>
      </c>
      <c r="T393" t="s">
        <v>8269</v>
      </c>
      <c r="U393" s="6">
        <f>E393/L393</f>
        <v>104.25906735751295</v>
      </c>
      <c r="V393" s="7" t="str">
        <f>LEFT(T393,FIND("/",T393)-1)</f>
        <v>film &amp; video</v>
      </c>
      <c r="W393" s="7" t="str">
        <f>MID(T393,FIND("/",T393)+1,LEN(T393))</f>
        <v>documentary</v>
      </c>
    </row>
    <row r="394" spans="1:23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>E394/D394</f>
        <v>1.009027027027027</v>
      </c>
      <c r="O394" s="13">
        <f>(J394/86400)+25569</f>
        <v>40763.717256944445</v>
      </c>
      <c r="P394" s="11">
        <f>YEAR(O394)</f>
        <v>2011</v>
      </c>
      <c r="Q394" s="12">
        <f>MONTH(O394)</f>
        <v>8</v>
      </c>
      <c r="R394" s="11" t="str">
        <f>IF(Q394=1,"Jan",IF(Q394=2,"Feb",IF(Q394=3,"Mar",IF(Q394=4,"Apr",IF(Q394=5,"May",IF(Q394=6,"Jun",IF(Q394=7,"Jul",IF(Q394=8,"Aug",IF(Q394=9,"Sep",IF(Q394=10,"Oct",IF(Q394=11,"Nov","Dec")))))))))))</f>
        <v>Aug</v>
      </c>
      <c r="S394" s="13">
        <f>(I394/86400)+25569</f>
        <v>40794.125</v>
      </c>
      <c r="T394" t="s">
        <v>8269</v>
      </c>
      <c r="U394" s="6">
        <f>E394/L394</f>
        <v>90.616504854368927</v>
      </c>
      <c r="V394" s="7" t="str">
        <f>LEFT(T394,FIND("/",T394)-1)</f>
        <v>film &amp; video</v>
      </c>
      <c r="W394" s="7" t="str">
        <f>MID(T394,FIND("/",T394)+1,LEN(T394))</f>
        <v>documentary</v>
      </c>
    </row>
    <row r="395" spans="1:23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>E395/D395</f>
        <v>1.10446</v>
      </c>
      <c r="O395" s="13">
        <f>(J395/86400)+25569</f>
        <v>41526.708935185183</v>
      </c>
      <c r="P395" s="11">
        <f>YEAR(O395)</f>
        <v>2013</v>
      </c>
      <c r="Q395" s="12">
        <f>MONTH(O395)</f>
        <v>9</v>
      </c>
      <c r="R395" s="11" t="str">
        <f>IF(Q395=1,"Jan",IF(Q395=2,"Feb",IF(Q395=3,"Mar",IF(Q395=4,"Apr",IF(Q395=5,"May",IF(Q395=6,"Jun",IF(Q395=7,"Jul",IF(Q395=8,"Aug",IF(Q395=9,"Sep",IF(Q395=10,"Oct",IF(Q395=11,"Nov","Dec")))))))))))</f>
        <v>Sep</v>
      </c>
      <c r="S395" s="13">
        <f>(I395/86400)+25569</f>
        <v>41557.708935185183</v>
      </c>
      <c r="T395" t="s">
        <v>8269</v>
      </c>
      <c r="U395" s="6">
        <f>E395/L395</f>
        <v>157.33048433048432</v>
      </c>
      <c r="V395" s="7" t="str">
        <f>LEFT(T395,FIND("/",T395)-1)</f>
        <v>film &amp; video</v>
      </c>
      <c r="W395" s="7" t="str">
        <f>MID(T395,FIND("/",T395)+1,LEN(T395))</f>
        <v>documentary</v>
      </c>
    </row>
    <row r="396" spans="1:23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>E396/D396</f>
        <v>1.118936170212766</v>
      </c>
      <c r="O396" s="13">
        <f>(J396/86400)+25569</f>
        <v>42417.818078703705</v>
      </c>
      <c r="P396" s="11">
        <f>YEAR(O396)</f>
        <v>2016</v>
      </c>
      <c r="Q396" s="12">
        <f>MONTH(O396)</f>
        <v>2</v>
      </c>
      <c r="R396" s="11" t="str">
        <f>IF(Q396=1,"Jan",IF(Q396=2,"Feb",IF(Q396=3,"Mar",IF(Q396=4,"Apr",IF(Q396=5,"May",IF(Q396=6,"Jun",IF(Q396=7,"Jul",IF(Q396=8,"Aug",IF(Q396=9,"Sep",IF(Q396=10,"Oct",IF(Q396=11,"Nov","Dec")))))))))))</f>
        <v>Feb</v>
      </c>
      <c r="S396" s="13">
        <f>(I396/86400)+25569</f>
        <v>42477.776412037041</v>
      </c>
      <c r="T396" t="s">
        <v>8269</v>
      </c>
      <c r="U396" s="6">
        <f>E396/L396</f>
        <v>105.18</v>
      </c>
      <c r="V396" s="7" t="str">
        <f>LEFT(T396,FIND("/",T396)-1)</f>
        <v>film &amp; video</v>
      </c>
      <c r="W396" s="7" t="str">
        <f>MID(T396,FIND("/",T396)+1,LEN(T396))</f>
        <v>documentary</v>
      </c>
    </row>
    <row r="397" spans="1:23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>E397/D397</f>
        <v>1.0804450000000001</v>
      </c>
      <c r="O397" s="13">
        <f>(J397/86400)+25569</f>
        <v>40990.909259259257</v>
      </c>
      <c r="P397" s="11">
        <f>YEAR(O397)</f>
        <v>2012</v>
      </c>
      <c r="Q397" s="12">
        <f>MONTH(O397)</f>
        <v>3</v>
      </c>
      <c r="R397" s="11" t="str">
        <f>IF(Q397=1,"Jan",IF(Q397=2,"Feb",IF(Q397=3,"Mar",IF(Q397=4,"Apr",IF(Q397=5,"May",IF(Q397=6,"Jun",IF(Q397=7,"Jul",IF(Q397=8,"Aug",IF(Q397=9,"Sep",IF(Q397=10,"Oct",IF(Q397=11,"Nov","Dec")))))))))))</f>
        <v>Mar</v>
      </c>
      <c r="S397" s="13">
        <f>(I397/86400)+25569</f>
        <v>41026.897222222222</v>
      </c>
      <c r="T397" t="s">
        <v>8269</v>
      </c>
      <c r="U397" s="6">
        <f>E397/L397</f>
        <v>58.719836956521746</v>
      </c>
      <c r="V397" s="7" t="str">
        <f>LEFT(T397,FIND("/",T397)-1)</f>
        <v>film &amp; video</v>
      </c>
      <c r="W397" s="7" t="str">
        <f>MID(T397,FIND("/",T397)+1,LEN(T397))</f>
        <v>documentary</v>
      </c>
    </row>
    <row r="398" spans="1:23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>E398/D398</f>
        <v>1.0666666666666667</v>
      </c>
      <c r="O398" s="13">
        <f>(J398/86400)+25569</f>
        <v>41082.564884259264</v>
      </c>
      <c r="P398" s="11">
        <f>YEAR(O398)</f>
        <v>2012</v>
      </c>
      <c r="Q398" s="12">
        <f>MONTH(O398)</f>
        <v>6</v>
      </c>
      <c r="R398" s="11" t="str">
        <f>IF(Q398=1,"Jan",IF(Q398=2,"Feb",IF(Q398=3,"Mar",IF(Q398=4,"Apr",IF(Q398=5,"May",IF(Q398=6,"Jun",IF(Q398=7,"Jul",IF(Q398=8,"Aug",IF(Q398=9,"Sep",IF(Q398=10,"Oct",IF(Q398=11,"Nov","Dec")))))))))))</f>
        <v>Jun</v>
      </c>
      <c r="S398" s="13">
        <f>(I398/86400)+25569</f>
        <v>41097.564884259264</v>
      </c>
      <c r="T398" t="s">
        <v>8269</v>
      </c>
      <c r="U398" s="6">
        <f>E398/L398</f>
        <v>81.632653061224488</v>
      </c>
      <c r="V398" s="7" t="str">
        <f>LEFT(T398,FIND("/",T398)-1)</f>
        <v>film &amp; video</v>
      </c>
      <c r="W398" s="7" t="str">
        <f>MID(T398,FIND("/",T398)+1,LEN(T398))</f>
        <v>documentary</v>
      </c>
    </row>
    <row r="399" spans="1:23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>E399/D399</f>
        <v>1.0390027322404372</v>
      </c>
      <c r="O399" s="13">
        <f>(J399/86400)+25569</f>
        <v>40379.776435185187</v>
      </c>
      <c r="P399" s="11">
        <f>YEAR(O399)</f>
        <v>2010</v>
      </c>
      <c r="Q399" s="12">
        <f>MONTH(O399)</f>
        <v>7</v>
      </c>
      <c r="R399" s="11" t="str">
        <f>IF(Q399=1,"Jan",IF(Q399=2,"Feb",IF(Q399=3,"Mar",IF(Q399=4,"Apr",IF(Q399=5,"May",IF(Q399=6,"Jun",IF(Q399=7,"Jul",IF(Q399=8,"Aug",IF(Q399=9,"Sep",IF(Q399=10,"Oct",IF(Q399=11,"Nov","Dec")))))))))))</f>
        <v>Jul</v>
      </c>
      <c r="S399" s="13">
        <f>(I399/86400)+25569</f>
        <v>40422.155555555553</v>
      </c>
      <c r="T399" t="s">
        <v>8269</v>
      </c>
      <c r="U399" s="6">
        <f>E399/L399</f>
        <v>56.460043668122275</v>
      </c>
      <c r="V399" s="7" t="str">
        <f>LEFT(T399,FIND("/",T399)-1)</f>
        <v>film &amp; video</v>
      </c>
      <c r="W399" s="7" t="str">
        <f>MID(T399,FIND("/",T399)+1,LEN(T399))</f>
        <v>documentary</v>
      </c>
    </row>
    <row r="400" spans="1:23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>E400/D400</f>
        <v>1.2516</v>
      </c>
      <c r="O400" s="13">
        <f>(J400/86400)+25569</f>
        <v>42078.793124999997</v>
      </c>
      <c r="P400" s="11">
        <f>YEAR(O400)</f>
        <v>2015</v>
      </c>
      <c r="Q400" s="12">
        <f>MONTH(O400)</f>
        <v>3</v>
      </c>
      <c r="R400" s="11" t="str">
        <f>IF(Q400=1,"Jan",IF(Q400=2,"Feb",IF(Q400=3,"Mar",IF(Q400=4,"Apr",IF(Q400=5,"May",IF(Q400=6,"Jun",IF(Q400=7,"Jul",IF(Q400=8,"Aug",IF(Q400=9,"Sep",IF(Q400=10,"Oct",IF(Q400=11,"Nov","Dec")))))))))))</f>
        <v>Mar</v>
      </c>
      <c r="S400" s="13">
        <f>(I400/86400)+25569</f>
        <v>42123.793124999997</v>
      </c>
      <c r="T400" t="s">
        <v>8269</v>
      </c>
      <c r="U400" s="6">
        <f>E400/L400</f>
        <v>140.1044776119403</v>
      </c>
      <c r="V400" s="7" t="str">
        <f>LEFT(T400,FIND("/",T400)-1)</f>
        <v>film &amp; video</v>
      </c>
      <c r="W400" s="7" t="str">
        <f>MID(T400,FIND("/",T400)+1,LEN(T400))</f>
        <v>documentary</v>
      </c>
    </row>
    <row r="401" spans="1:23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>E401/D401</f>
        <v>1.0680499999999999</v>
      </c>
      <c r="O401" s="13">
        <f>(J401/86400)+25569</f>
        <v>42687.875775462962</v>
      </c>
      <c r="P401" s="11">
        <f>YEAR(O401)</f>
        <v>2016</v>
      </c>
      <c r="Q401" s="12">
        <f>MONTH(O401)</f>
        <v>11</v>
      </c>
      <c r="R401" s="11" t="str">
        <f>IF(Q401=1,"Jan",IF(Q401=2,"Feb",IF(Q401=3,"Mar",IF(Q401=4,"Apr",IF(Q401=5,"May",IF(Q401=6,"Jun",IF(Q401=7,"Jul",IF(Q401=8,"Aug",IF(Q401=9,"Sep",IF(Q401=10,"Oct",IF(Q401=11,"Nov","Dec")))))))))))</f>
        <v>Nov</v>
      </c>
      <c r="S401" s="13">
        <f>(I401/86400)+25569</f>
        <v>42718.5</v>
      </c>
      <c r="T401" t="s">
        <v>8269</v>
      </c>
      <c r="U401" s="6">
        <f>E401/L401</f>
        <v>224.85263157894738</v>
      </c>
      <c r="V401" s="7" t="str">
        <f>LEFT(T401,FIND("/",T401)-1)</f>
        <v>film &amp; video</v>
      </c>
      <c r="W401" s="7" t="str">
        <f>MID(T401,FIND("/",T401)+1,LEN(T401))</f>
        <v>documentary</v>
      </c>
    </row>
    <row r="402" spans="1:23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>E402/D402</f>
        <v>1.1230249999999999</v>
      </c>
      <c r="O402" s="13">
        <f>(J402/86400)+25569</f>
        <v>41745.635960648149</v>
      </c>
      <c r="P402" s="11">
        <f>YEAR(O402)</f>
        <v>2014</v>
      </c>
      <c r="Q402" s="12">
        <f>MONTH(O402)</f>
        <v>4</v>
      </c>
      <c r="R402" s="11" t="str">
        <f>IF(Q402=1,"Jan",IF(Q402=2,"Feb",IF(Q402=3,"Mar",IF(Q402=4,"Apr",IF(Q402=5,"May",IF(Q402=6,"Jun",IF(Q402=7,"Jul",IF(Q402=8,"Aug",IF(Q402=9,"Sep",IF(Q402=10,"Oct",IF(Q402=11,"Nov","Dec")))))))))))</f>
        <v>Apr</v>
      </c>
      <c r="S402" s="13">
        <f>(I402/86400)+25569</f>
        <v>41776.145833333336</v>
      </c>
      <c r="T402" t="s">
        <v>8269</v>
      </c>
      <c r="U402" s="6">
        <f>E402/L402</f>
        <v>181.13306451612902</v>
      </c>
      <c r="V402" s="7" t="str">
        <f>LEFT(T402,FIND("/",T402)-1)</f>
        <v>film &amp; video</v>
      </c>
      <c r="W402" s="7" t="str">
        <f>MID(T402,FIND("/",T402)+1,LEN(T402))</f>
        <v>documentary</v>
      </c>
    </row>
    <row r="403" spans="1:23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>E403/D403</f>
        <v>1.0381199999999999</v>
      </c>
      <c r="O403" s="13">
        <f>(J403/86400)+25569</f>
        <v>40732.842245370368</v>
      </c>
      <c r="P403" s="11">
        <f>YEAR(O403)</f>
        <v>2011</v>
      </c>
      <c r="Q403" s="12">
        <f>MONTH(O403)</f>
        <v>7</v>
      </c>
      <c r="R403" s="11" t="str">
        <f>IF(Q403=1,"Jan",IF(Q403=2,"Feb",IF(Q403=3,"Mar",IF(Q403=4,"Apr",IF(Q403=5,"May",IF(Q403=6,"Jun",IF(Q403=7,"Jul",IF(Q403=8,"Aug",IF(Q403=9,"Sep",IF(Q403=10,"Oct",IF(Q403=11,"Nov","Dec")))))))))))</f>
        <v>Jul</v>
      </c>
      <c r="S403" s="13">
        <f>(I403/86400)+25569</f>
        <v>40762.842245370368</v>
      </c>
      <c r="T403" t="s">
        <v>8269</v>
      </c>
      <c r="U403" s="6">
        <f>E403/L403</f>
        <v>711.04109589041093</v>
      </c>
      <c r="V403" s="7" t="str">
        <f>LEFT(T403,FIND("/",T403)-1)</f>
        <v>film &amp; video</v>
      </c>
      <c r="W403" s="7" t="str">
        <f>MID(T403,FIND("/",T403)+1,LEN(T403))</f>
        <v>documentary</v>
      </c>
    </row>
    <row r="404" spans="1:23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>E404/D404</f>
        <v>1.4165000000000001</v>
      </c>
      <c r="O404" s="13">
        <f>(J404/86400)+25569</f>
        <v>42292.539548611108</v>
      </c>
      <c r="P404" s="11">
        <f>YEAR(O404)</f>
        <v>2015</v>
      </c>
      <c r="Q404" s="12">
        <f>MONTH(O404)</f>
        <v>10</v>
      </c>
      <c r="R404" s="11" t="str">
        <f>IF(Q404=1,"Jan",IF(Q404=2,"Feb",IF(Q404=3,"Mar",IF(Q404=4,"Apr",IF(Q404=5,"May",IF(Q404=6,"Jun",IF(Q404=7,"Jul",IF(Q404=8,"Aug",IF(Q404=9,"Sep",IF(Q404=10,"Oct",IF(Q404=11,"Nov","Dec")))))))))))</f>
        <v>Oct</v>
      </c>
      <c r="S404" s="13">
        <f>(I404/86400)+25569</f>
        <v>42313.58121527778</v>
      </c>
      <c r="T404" t="s">
        <v>8269</v>
      </c>
      <c r="U404" s="6">
        <f>E404/L404</f>
        <v>65.883720930232556</v>
      </c>
      <c r="V404" s="7" t="str">
        <f>LEFT(T404,FIND("/",T404)-1)</f>
        <v>film &amp; video</v>
      </c>
      <c r="W404" s="7" t="str">
        <f>MID(T404,FIND("/",T404)+1,LEN(T404))</f>
        <v>documentary</v>
      </c>
    </row>
    <row r="405" spans="1:23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>E405/D405</f>
        <v>1.0526</v>
      </c>
      <c r="O405" s="13">
        <f>(J405/86400)+25569</f>
        <v>40718.310659722221</v>
      </c>
      <c r="P405" s="11">
        <f>YEAR(O405)</f>
        <v>2011</v>
      </c>
      <c r="Q405" s="12">
        <f>MONTH(O405)</f>
        <v>6</v>
      </c>
      <c r="R405" s="11" t="str">
        <f>IF(Q405=1,"Jan",IF(Q405=2,"Feb",IF(Q405=3,"Mar",IF(Q405=4,"Apr",IF(Q405=5,"May",IF(Q405=6,"Jun",IF(Q405=7,"Jul",IF(Q405=8,"Aug",IF(Q405=9,"Sep",IF(Q405=10,"Oct",IF(Q405=11,"Nov","Dec")))))))))))</f>
        <v>Jun</v>
      </c>
      <c r="S405" s="13">
        <f>(I405/86400)+25569</f>
        <v>40765.297222222223</v>
      </c>
      <c r="T405" t="s">
        <v>8269</v>
      </c>
      <c r="U405" s="6">
        <f>E405/L405</f>
        <v>75.185714285714283</v>
      </c>
      <c r="V405" s="7" t="str">
        <f>LEFT(T405,FIND("/",T405)-1)</f>
        <v>film &amp; video</v>
      </c>
      <c r="W405" s="7" t="str">
        <f>MID(T405,FIND("/",T405)+1,LEN(T405))</f>
        <v>documentary</v>
      </c>
    </row>
    <row r="406" spans="1:23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>E406/D406</f>
        <v>1.0309142857142857</v>
      </c>
      <c r="O406" s="13">
        <f>(J406/86400)+25569</f>
        <v>41646.628032407403</v>
      </c>
      <c r="P406" s="11">
        <f>YEAR(O406)</f>
        <v>2014</v>
      </c>
      <c r="Q406" s="12">
        <f>MONTH(O406)</f>
        <v>1</v>
      </c>
      <c r="R406" s="11" t="str">
        <f>IF(Q406=1,"Jan",IF(Q406=2,"Feb",IF(Q406=3,"Mar",IF(Q406=4,"Apr",IF(Q406=5,"May",IF(Q406=6,"Jun",IF(Q406=7,"Jul",IF(Q406=8,"Aug",IF(Q406=9,"Sep",IF(Q406=10,"Oct",IF(Q406=11,"Nov","Dec")))))))))))</f>
        <v>Jan</v>
      </c>
      <c r="S406" s="13">
        <f>(I406/86400)+25569</f>
        <v>41675.961111111115</v>
      </c>
      <c r="T406" t="s">
        <v>8269</v>
      </c>
      <c r="U406" s="6">
        <f>E406/L406</f>
        <v>133.14391143911439</v>
      </c>
      <c r="V406" s="7" t="str">
        <f>LEFT(T406,FIND("/",T406)-1)</f>
        <v>film &amp; video</v>
      </c>
      <c r="W406" s="7" t="str">
        <f>MID(T406,FIND("/",T406)+1,LEN(T406))</f>
        <v>documentary</v>
      </c>
    </row>
    <row r="407" spans="1:23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>E407/D407</f>
        <v>1.0765957446808512</v>
      </c>
      <c r="O407" s="13">
        <f>(J407/86400)+25569</f>
        <v>41674.08494212963</v>
      </c>
      <c r="P407" s="11">
        <f>YEAR(O407)</f>
        <v>2014</v>
      </c>
      <c r="Q407" s="12">
        <f>MONTH(O407)</f>
        <v>2</v>
      </c>
      <c r="R407" s="11" t="str">
        <f>IF(Q407=1,"Jan",IF(Q407=2,"Feb",IF(Q407=3,"Mar",IF(Q407=4,"Apr",IF(Q407=5,"May",IF(Q407=6,"Jun",IF(Q407=7,"Jul",IF(Q407=8,"Aug",IF(Q407=9,"Sep",IF(Q407=10,"Oct",IF(Q407=11,"Nov","Dec")))))))))))</f>
        <v>Feb</v>
      </c>
      <c r="S407" s="13">
        <f>(I407/86400)+25569</f>
        <v>41704.08494212963</v>
      </c>
      <c r="T407" t="s">
        <v>8269</v>
      </c>
      <c r="U407" s="6">
        <f>E407/L407</f>
        <v>55.2</v>
      </c>
      <c r="V407" s="7" t="str">
        <f>LEFT(T407,FIND("/",T407)-1)</f>
        <v>film &amp; video</v>
      </c>
      <c r="W407" s="7" t="str">
        <f>MID(T407,FIND("/",T407)+1,LEN(T407))</f>
        <v>documentary</v>
      </c>
    </row>
    <row r="408" spans="1:23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>E408/D408</f>
        <v>1.0770464285714285</v>
      </c>
      <c r="O408" s="13">
        <f>(J408/86400)+25569</f>
        <v>40638.162465277775</v>
      </c>
      <c r="P408" s="11">
        <f>YEAR(O408)</f>
        <v>2011</v>
      </c>
      <c r="Q408" s="12">
        <f>MONTH(O408)</f>
        <v>4</v>
      </c>
      <c r="R408" s="11" t="str">
        <f>IF(Q408=1,"Jan",IF(Q408=2,"Feb",IF(Q408=3,"Mar",IF(Q408=4,"Apr",IF(Q408=5,"May",IF(Q408=6,"Jun",IF(Q408=7,"Jul",IF(Q408=8,"Aug",IF(Q408=9,"Sep",IF(Q408=10,"Oct",IF(Q408=11,"Nov","Dec")))))))))))</f>
        <v>Apr</v>
      </c>
      <c r="S408" s="13">
        <f>(I408/86400)+25569</f>
        <v>40672.249305555553</v>
      </c>
      <c r="T408" t="s">
        <v>8269</v>
      </c>
      <c r="U408" s="6">
        <f>E408/L408</f>
        <v>86.163714285714292</v>
      </c>
      <c r="V408" s="7" t="str">
        <f>LEFT(T408,FIND("/",T408)-1)</f>
        <v>film &amp; video</v>
      </c>
      <c r="W408" s="7" t="str">
        <f>MID(T408,FIND("/",T408)+1,LEN(T408))</f>
        <v>documentary</v>
      </c>
    </row>
    <row r="409" spans="1:23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>E409/D409</f>
        <v>1.0155000000000001</v>
      </c>
      <c r="O409" s="13">
        <f>(J409/86400)+25569</f>
        <v>40806.870949074073</v>
      </c>
      <c r="P409" s="11">
        <f>YEAR(O409)</f>
        <v>2011</v>
      </c>
      <c r="Q409" s="12">
        <f>MONTH(O409)</f>
        <v>9</v>
      </c>
      <c r="R409" s="11" t="str">
        <f>IF(Q409=1,"Jan",IF(Q409=2,"Feb",IF(Q409=3,"Mar",IF(Q409=4,"Apr",IF(Q409=5,"May",IF(Q409=6,"Jun",IF(Q409=7,"Jul",IF(Q409=8,"Aug",IF(Q409=9,"Sep",IF(Q409=10,"Oct",IF(Q409=11,"Nov","Dec")))))))))))</f>
        <v>Sep</v>
      </c>
      <c r="S409" s="13">
        <f>(I409/86400)+25569</f>
        <v>40866.912615740745</v>
      </c>
      <c r="T409" t="s">
        <v>8269</v>
      </c>
      <c r="U409" s="6">
        <f>E409/L409</f>
        <v>92.318181818181813</v>
      </c>
      <c r="V409" s="7" t="str">
        <f>LEFT(T409,FIND("/",T409)-1)</f>
        <v>film &amp; video</v>
      </c>
      <c r="W409" s="7" t="str">
        <f>MID(T409,FIND("/",T409)+1,LEN(T409))</f>
        <v>documentary</v>
      </c>
    </row>
    <row r="410" spans="1:23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>E410/D410</f>
        <v>1.0143766666666667</v>
      </c>
      <c r="O410" s="13">
        <f>(J410/86400)+25569</f>
        <v>41543.735995370371</v>
      </c>
      <c r="P410" s="11">
        <f>YEAR(O410)</f>
        <v>2013</v>
      </c>
      <c r="Q410" s="12">
        <f>MONTH(O410)</f>
        <v>9</v>
      </c>
      <c r="R410" s="11" t="str">
        <f>IF(Q410=1,"Jan",IF(Q410=2,"Feb",IF(Q410=3,"Mar",IF(Q410=4,"Apr",IF(Q410=5,"May",IF(Q410=6,"Jun",IF(Q410=7,"Jul",IF(Q410=8,"Aug",IF(Q410=9,"Sep",IF(Q410=10,"Oct",IF(Q410=11,"Nov","Dec")))))))))))</f>
        <v>Sep</v>
      </c>
      <c r="S410" s="13">
        <f>(I410/86400)+25569</f>
        <v>41583.777662037035</v>
      </c>
      <c r="T410" t="s">
        <v>8269</v>
      </c>
      <c r="U410" s="6">
        <f>E410/L410</f>
        <v>160.16473684210527</v>
      </c>
      <c r="V410" s="7" t="str">
        <f>LEFT(T410,FIND("/",T410)-1)</f>
        <v>film &amp; video</v>
      </c>
      <c r="W410" s="7" t="str">
        <f>MID(T410,FIND("/",T410)+1,LEN(T410))</f>
        <v>documentary</v>
      </c>
    </row>
    <row r="411" spans="1:23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>E411/D411</f>
        <v>1.3680000000000001</v>
      </c>
      <c r="O411" s="13">
        <f>(J411/86400)+25569</f>
        <v>42543.862777777773</v>
      </c>
      <c r="P411" s="11">
        <f>YEAR(O411)</f>
        <v>2016</v>
      </c>
      <c r="Q411" s="12">
        <f>MONTH(O411)</f>
        <v>6</v>
      </c>
      <c r="R411" s="11" t="str">
        <f>IF(Q411=1,"Jan",IF(Q411=2,"Feb",IF(Q411=3,"Mar",IF(Q411=4,"Apr",IF(Q411=5,"May",IF(Q411=6,"Jun",IF(Q411=7,"Jul",IF(Q411=8,"Aug",IF(Q411=9,"Sep",IF(Q411=10,"Oct",IF(Q411=11,"Nov","Dec")))))))))))</f>
        <v>Jun</v>
      </c>
      <c r="S411" s="13">
        <f>(I411/86400)+25569</f>
        <v>42573.862777777773</v>
      </c>
      <c r="T411" t="s">
        <v>8269</v>
      </c>
      <c r="U411" s="6">
        <f>E411/L411</f>
        <v>45.6</v>
      </c>
      <c r="V411" s="7" t="str">
        <f>LEFT(T411,FIND("/",T411)-1)</f>
        <v>film &amp; video</v>
      </c>
      <c r="W411" s="7" t="str">
        <f>MID(T411,FIND("/",T411)+1,LEN(T411))</f>
        <v>documentary</v>
      </c>
    </row>
    <row r="412" spans="1:23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>E412/D412</f>
        <v>1.2829999999999999</v>
      </c>
      <c r="O412" s="13">
        <f>(J412/86400)+25569</f>
        <v>42113.981446759259</v>
      </c>
      <c r="P412" s="11">
        <f>YEAR(O412)</f>
        <v>2015</v>
      </c>
      <c r="Q412" s="12">
        <f>MONTH(O412)</f>
        <v>4</v>
      </c>
      <c r="R412" s="11" t="str">
        <f>IF(Q412=1,"Jan",IF(Q412=2,"Feb",IF(Q412=3,"Mar",IF(Q412=4,"Apr",IF(Q412=5,"May",IF(Q412=6,"Jun",IF(Q412=7,"Jul",IF(Q412=8,"Aug",IF(Q412=9,"Sep",IF(Q412=10,"Oct",IF(Q412=11,"Nov","Dec")))))))))))</f>
        <v>Apr</v>
      </c>
      <c r="S412" s="13">
        <f>(I412/86400)+25569</f>
        <v>42173.981446759259</v>
      </c>
      <c r="T412" t="s">
        <v>8269</v>
      </c>
      <c r="U412" s="6">
        <f>E412/L412</f>
        <v>183.28571428571428</v>
      </c>
      <c r="V412" s="7" t="str">
        <f>LEFT(T412,FIND("/",T412)-1)</f>
        <v>film &amp; video</v>
      </c>
      <c r="W412" s="7" t="str">
        <f>MID(T412,FIND("/",T412)+1,LEN(T412))</f>
        <v>documentary</v>
      </c>
    </row>
    <row r="413" spans="1:23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>E413/D413</f>
        <v>1.0105</v>
      </c>
      <c r="O413" s="13">
        <f>(J413/86400)+25569</f>
        <v>41598.17597222222</v>
      </c>
      <c r="P413" s="11">
        <f>YEAR(O413)</f>
        <v>2013</v>
      </c>
      <c r="Q413" s="12">
        <f>MONTH(O413)</f>
        <v>11</v>
      </c>
      <c r="R413" s="11" t="str">
        <f>IF(Q413=1,"Jan",IF(Q413=2,"Feb",IF(Q413=3,"Mar",IF(Q413=4,"Apr",IF(Q413=5,"May",IF(Q413=6,"Jun",IF(Q413=7,"Jul",IF(Q413=8,"Aug",IF(Q413=9,"Sep",IF(Q413=10,"Oct",IF(Q413=11,"Nov","Dec")))))))))))</f>
        <v>Nov</v>
      </c>
      <c r="S413" s="13">
        <f>(I413/86400)+25569</f>
        <v>41630.208333333336</v>
      </c>
      <c r="T413" t="s">
        <v>8269</v>
      </c>
      <c r="U413" s="6">
        <f>E413/L413</f>
        <v>125.78838174273859</v>
      </c>
      <c r="V413" s="7" t="str">
        <f>LEFT(T413,FIND("/",T413)-1)</f>
        <v>film &amp; video</v>
      </c>
      <c r="W413" s="7" t="str">
        <f>MID(T413,FIND("/",T413)+1,LEN(T413))</f>
        <v>documentary</v>
      </c>
    </row>
    <row r="414" spans="1:23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>E414/D414</f>
        <v>1.2684</v>
      </c>
      <c r="O414" s="13">
        <f>(J414/86400)+25569</f>
        <v>41099.742800925924</v>
      </c>
      <c r="P414" s="11">
        <f>YEAR(O414)</f>
        <v>2012</v>
      </c>
      <c r="Q414" s="12">
        <f>MONTH(O414)</f>
        <v>7</v>
      </c>
      <c r="R414" s="11" t="str">
        <f>IF(Q414=1,"Jan",IF(Q414=2,"Feb",IF(Q414=3,"Mar",IF(Q414=4,"Apr",IF(Q414=5,"May",IF(Q414=6,"Jun",IF(Q414=7,"Jul",IF(Q414=8,"Aug",IF(Q414=9,"Sep",IF(Q414=10,"Oct",IF(Q414=11,"Nov","Dec")))))))))))</f>
        <v>Jul</v>
      </c>
      <c r="S414" s="13">
        <f>(I414/86400)+25569</f>
        <v>41115.742800925924</v>
      </c>
      <c r="T414" t="s">
        <v>8269</v>
      </c>
      <c r="U414" s="6">
        <f>E414/L414</f>
        <v>57.654545454545456</v>
      </c>
      <c r="V414" s="7" t="str">
        <f>LEFT(T414,FIND("/",T414)-1)</f>
        <v>film &amp; video</v>
      </c>
      <c r="W414" s="7" t="str">
        <f>MID(T414,FIND("/",T414)+1,LEN(T414))</f>
        <v>documentary</v>
      </c>
    </row>
    <row r="415" spans="1:23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>E415/D415</f>
        <v>1.0508593749999999</v>
      </c>
      <c r="O415" s="13">
        <f>(J415/86400)+25569</f>
        <v>41079.877442129626</v>
      </c>
      <c r="P415" s="11">
        <f>YEAR(O415)</f>
        <v>2012</v>
      </c>
      <c r="Q415" s="12">
        <f>MONTH(O415)</f>
        <v>6</v>
      </c>
      <c r="R415" s="11" t="str">
        <f>IF(Q415=1,"Jan",IF(Q415=2,"Feb",IF(Q415=3,"Mar",IF(Q415=4,"Apr",IF(Q415=5,"May",IF(Q415=6,"Jun",IF(Q415=7,"Jul",IF(Q415=8,"Aug",IF(Q415=9,"Sep",IF(Q415=10,"Oct",IF(Q415=11,"Nov","Dec")))))))))))</f>
        <v>Jun</v>
      </c>
      <c r="S415" s="13">
        <f>(I415/86400)+25569</f>
        <v>41109.877442129626</v>
      </c>
      <c r="T415" t="s">
        <v>8269</v>
      </c>
      <c r="U415" s="6">
        <f>E415/L415</f>
        <v>78.660818713450297</v>
      </c>
      <c r="V415" s="7" t="str">
        <f>LEFT(T415,FIND("/",T415)-1)</f>
        <v>film &amp; video</v>
      </c>
      <c r="W415" s="7" t="str">
        <f>MID(T415,FIND("/",T415)+1,LEN(T415))</f>
        <v>documentary</v>
      </c>
    </row>
    <row r="416" spans="1:23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>E416/D416</f>
        <v>1.0285405405405406</v>
      </c>
      <c r="O416" s="13">
        <f>(J416/86400)+25569</f>
        <v>41529.063252314816</v>
      </c>
      <c r="P416" s="11">
        <f>YEAR(O416)</f>
        <v>2013</v>
      </c>
      <c r="Q416" s="12">
        <f>MONTH(O416)</f>
        <v>9</v>
      </c>
      <c r="R416" s="11" t="str">
        <f>IF(Q416=1,"Jan",IF(Q416=2,"Feb",IF(Q416=3,"Mar",IF(Q416=4,"Apr",IF(Q416=5,"May",IF(Q416=6,"Jun",IF(Q416=7,"Jul",IF(Q416=8,"Aug",IF(Q416=9,"Sep",IF(Q416=10,"Oct",IF(Q416=11,"Nov","Dec")))))))))))</f>
        <v>Sep</v>
      </c>
      <c r="S416" s="13">
        <f>(I416/86400)+25569</f>
        <v>41559.063252314816</v>
      </c>
      <c r="T416" t="s">
        <v>8269</v>
      </c>
      <c r="U416" s="6">
        <f>E416/L416</f>
        <v>91.480769230769226</v>
      </c>
      <c r="V416" s="7" t="str">
        <f>LEFT(T416,FIND("/",T416)-1)</f>
        <v>film &amp; video</v>
      </c>
      <c r="W416" s="7" t="str">
        <f>MID(T416,FIND("/",T416)+1,LEN(T416))</f>
        <v>documentary</v>
      </c>
    </row>
    <row r="417" spans="1:23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>E417/D417</f>
        <v>1.0214714285714286</v>
      </c>
      <c r="O417" s="13">
        <f>(J417/86400)+25569</f>
        <v>41904.851875</v>
      </c>
      <c r="P417" s="11">
        <f>YEAR(O417)</f>
        <v>2014</v>
      </c>
      <c r="Q417" s="12">
        <f>MONTH(O417)</f>
        <v>9</v>
      </c>
      <c r="R417" s="11" t="str">
        <f>IF(Q417=1,"Jan",IF(Q417=2,"Feb",IF(Q417=3,"Mar",IF(Q417=4,"Apr",IF(Q417=5,"May",IF(Q417=6,"Jun",IF(Q417=7,"Jul",IF(Q417=8,"Aug",IF(Q417=9,"Sep",IF(Q417=10,"Oct",IF(Q417=11,"Nov","Dec")))))))))))</f>
        <v>Sep</v>
      </c>
      <c r="S417" s="13">
        <f>(I417/86400)+25569</f>
        <v>41929.5</v>
      </c>
      <c r="T417" t="s">
        <v>8269</v>
      </c>
      <c r="U417" s="6">
        <f>E417/L417</f>
        <v>68.09809523809524</v>
      </c>
      <c r="V417" s="7" t="str">
        <f>LEFT(T417,FIND("/",T417)-1)</f>
        <v>film &amp; video</v>
      </c>
      <c r="W417" s="7" t="str">
        <f>MID(T417,FIND("/",T417)+1,LEN(T417))</f>
        <v>documentary</v>
      </c>
    </row>
    <row r="418" spans="1:23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>E418/D418</f>
        <v>1.2021700000000002</v>
      </c>
      <c r="O418" s="13">
        <f>(J418/86400)+25569</f>
        <v>41648.396192129629</v>
      </c>
      <c r="P418" s="11">
        <f>YEAR(O418)</f>
        <v>2014</v>
      </c>
      <c r="Q418" s="12">
        <f>MONTH(O418)</f>
        <v>1</v>
      </c>
      <c r="R418" s="11" t="str">
        <f>IF(Q418=1,"Jan",IF(Q418=2,"Feb",IF(Q418=3,"Mar",IF(Q418=4,"Apr",IF(Q418=5,"May",IF(Q418=6,"Jun",IF(Q418=7,"Jul",IF(Q418=8,"Aug",IF(Q418=9,"Sep",IF(Q418=10,"Oct",IF(Q418=11,"Nov","Dec")))))))))))</f>
        <v>Jan</v>
      </c>
      <c r="S418" s="13">
        <f>(I418/86400)+25569</f>
        <v>41678.396192129629</v>
      </c>
      <c r="T418" t="s">
        <v>8269</v>
      </c>
      <c r="U418" s="6">
        <f>E418/L418</f>
        <v>48.086800000000004</v>
      </c>
      <c r="V418" s="7" t="str">
        <f>LEFT(T418,FIND("/",T418)-1)</f>
        <v>film &amp; video</v>
      </c>
      <c r="W418" s="7" t="str">
        <f>MID(T418,FIND("/",T418)+1,LEN(T418))</f>
        <v>documentary</v>
      </c>
    </row>
    <row r="419" spans="1:23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>E419/D419</f>
        <v>1.0024761904761905</v>
      </c>
      <c r="O419" s="13">
        <f>(J419/86400)+25569</f>
        <v>41360.970601851848</v>
      </c>
      <c r="P419" s="11">
        <f>YEAR(O419)</f>
        <v>2013</v>
      </c>
      <c r="Q419" s="12">
        <f>MONTH(O419)</f>
        <v>3</v>
      </c>
      <c r="R419" s="11" t="str">
        <f>IF(Q419=1,"Jan",IF(Q419=2,"Feb",IF(Q419=3,"Mar",IF(Q419=4,"Apr",IF(Q419=5,"May",IF(Q419=6,"Jun",IF(Q419=7,"Jul",IF(Q419=8,"Aug",IF(Q419=9,"Sep",IF(Q419=10,"Oct",IF(Q419=11,"Nov","Dec")))))))))))</f>
        <v>Mar</v>
      </c>
      <c r="S419" s="13">
        <f>(I419/86400)+25569</f>
        <v>41372.189583333333</v>
      </c>
      <c r="T419" t="s">
        <v>8269</v>
      </c>
      <c r="U419" s="6">
        <f>E419/L419</f>
        <v>202.42307692307693</v>
      </c>
      <c r="V419" s="7" t="str">
        <f>LEFT(T419,FIND("/",T419)-1)</f>
        <v>film &amp; video</v>
      </c>
      <c r="W419" s="7" t="str">
        <f>MID(T419,FIND("/",T419)+1,LEN(T419))</f>
        <v>documentary</v>
      </c>
    </row>
    <row r="420" spans="1:23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>E420/D420</f>
        <v>1.0063392857142857</v>
      </c>
      <c r="O420" s="13">
        <f>(J420/86400)+25569</f>
        <v>42178.282372685186</v>
      </c>
      <c r="P420" s="11">
        <f>YEAR(O420)</f>
        <v>2015</v>
      </c>
      <c r="Q420" s="12">
        <f>MONTH(O420)</f>
        <v>6</v>
      </c>
      <c r="R420" s="11" t="str">
        <f>IF(Q420=1,"Jan",IF(Q420=2,"Feb",IF(Q420=3,"Mar",IF(Q420=4,"Apr",IF(Q420=5,"May",IF(Q420=6,"Jun",IF(Q420=7,"Jul",IF(Q420=8,"Aug",IF(Q420=9,"Sep",IF(Q420=10,"Oct",IF(Q420=11,"Nov","Dec")))))))))))</f>
        <v>Jun</v>
      </c>
      <c r="S420" s="13">
        <f>(I420/86400)+25569</f>
        <v>42208.282372685186</v>
      </c>
      <c r="T420" t="s">
        <v>8269</v>
      </c>
      <c r="U420" s="6">
        <f>E420/L420</f>
        <v>216.75</v>
      </c>
      <c r="V420" s="7" t="str">
        <f>LEFT(T420,FIND("/",T420)-1)</f>
        <v>film &amp; video</v>
      </c>
      <c r="W420" s="7" t="str">
        <f>MID(T420,FIND("/",T420)+1,LEN(T420))</f>
        <v>documentary</v>
      </c>
    </row>
    <row r="421" spans="1:23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>E421/D421</f>
        <v>1.004375</v>
      </c>
      <c r="O421" s="13">
        <f>(J421/86400)+25569</f>
        <v>41394.842442129629</v>
      </c>
      <c r="P421" s="11">
        <f>YEAR(O421)</f>
        <v>2013</v>
      </c>
      <c r="Q421" s="12">
        <f>MONTH(O421)</f>
        <v>4</v>
      </c>
      <c r="R421" s="11" t="str">
        <f>IF(Q421=1,"Jan",IF(Q421=2,"Feb",IF(Q421=3,"Mar",IF(Q421=4,"Apr",IF(Q421=5,"May",IF(Q421=6,"Jun",IF(Q421=7,"Jul",IF(Q421=8,"Aug",IF(Q421=9,"Sep",IF(Q421=10,"Oct",IF(Q421=11,"Nov","Dec")))))))))))</f>
        <v>Apr</v>
      </c>
      <c r="S421" s="13">
        <f>(I421/86400)+25569</f>
        <v>41454.842442129629</v>
      </c>
      <c r="T421" t="s">
        <v>8269</v>
      </c>
      <c r="U421" s="6">
        <f>E421/L421</f>
        <v>110.06849315068493</v>
      </c>
      <c r="V421" s="7" t="str">
        <f>LEFT(T421,FIND("/",T421)-1)</f>
        <v>film &amp; video</v>
      </c>
      <c r="W421" s="7" t="str">
        <f>MID(T421,FIND("/",T421)+1,LEN(T421))</f>
        <v>documentary</v>
      </c>
    </row>
    <row r="422" spans="1:23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>E422/D422</f>
        <v>4.3939393939393936E-3</v>
      </c>
      <c r="O422" s="13">
        <f>(J422/86400)+25569</f>
        <v>41682.23646990741</v>
      </c>
      <c r="P422" s="11">
        <f>YEAR(O422)</f>
        <v>2014</v>
      </c>
      <c r="Q422" s="12">
        <f>MONTH(O422)</f>
        <v>2</v>
      </c>
      <c r="R422" s="11" t="str">
        <f>IF(Q422=1,"Jan",IF(Q422=2,"Feb",IF(Q422=3,"Mar",IF(Q422=4,"Apr",IF(Q422=5,"May",IF(Q422=6,"Jun",IF(Q422=7,"Jul",IF(Q422=8,"Aug",IF(Q422=9,"Sep",IF(Q422=10,"Oct",IF(Q422=11,"Nov","Dec")))))))))))</f>
        <v>Feb</v>
      </c>
      <c r="S422" s="13">
        <f>(I422/86400)+25569</f>
        <v>41712.194803240738</v>
      </c>
      <c r="T422" t="s">
        <v>8270</v>
      </c>
      <c r="U422" s="6">
        <f>E422/L422</f>
        <v>4.833333333333333</v>
      </c>
      <c r="V422" s="7" t="str">
        <f>LEFT(T422,FIND("/",T422)-1)</f>
        <v>film &amp; video</v>
      </c>
      <c r="W422" s="7" t="str">
        <f>MID(T422,FIND("/",T422)+1,LEN(T422))</f>
        <v>animation</v>
      </c>
    </row>
    <row r="423" spans="1:23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>E423/D423</f>
        <v>2.0066666666666667E-2</v>
      </c>
      <c r="O423" s="13">
        <f>(J423/86400)+25569</f>
        <v>42177.491388888884</v>
      </c>
      <c r="P423" s="11">
        <f>YEAR(O423)</f>
        <v>2015</v>
      </c>
      <c r="Q423" s="12">
        <f>MONTH(O423)</f>
        <v>6</v>
      </c>
      <c r="R423" s="11" t="str">
        <f>IF(Q423=1,"Jan",IF(Q423=2,"Feb",IF(Q423=3,"Mar",IF(Q423=4,"Apr",IF(Q423=5,"May",IF(Q423=6,"Jun",IF(Q423=7,"Jul",IF(Q423=8,"Aug",IF(Q423=9,"Sep",IF(Q423=10,"Oct",IF(Q423=11,"Nov","Dec")))))))))))</f>
        <v>Jun</v>
      </c>
      <c r="S423" s="13">
        <f>(I423/86400)+25569</f>
        <v>42237.491388888884</v>
      </c>
      <c r="T423" t="s">
        <v>8270</v>
      </c>
      <c r="U423" s="6">
        <f>E423/L423</f>
        <v>50.166666666666664</v>
      </c>
      <c r="V423" s="7" t="str">
        <f>LEFT(T423,FIND("/",T423)-1)</f>
        <v>film &amp; video</v>
      </c>
      <c r="W423" s="7" t="str">
        <f>MID(T423,FIND("/",T423)+1,LEN(T423))</f>
        <v>animation</v>
      </c>
    </row>
    <row r="424" spans="1:23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>E424/D424</f>
        <v>1.0749999999999999E-2</v>
      </c>
      <c r="O424" s="13">
        <f>(J424/86400)+25569</f>
        <v>41863.260381944448</v>
      </c>
      <c r="P424" s="11">
        <f>YEAR(O424)</f>
        <v>2014</v>
      </c>
      <c r="Q424" s="12">
        <f>MONTH(O424)</f>
        <v>8</v>
      </c>
      <c r="R424" s="11" t="str">
        <f>IF(Q424=1,"Jan",IF(Q424=2,"Feb",IF(Q424=3,"Mar",IF(Q424=4,"Apr",IF(Q424=5,"May",IF(Q424=6,"Jun",IF(Q424=7,"Jul",IF(Q424=8,"Aug",IF(Q424=9,"Sep",IF(Q424=10,"Oct",IF(Q424=11,"Nov","Dec")))))))))))</f>
        <v>Aug</v>
      </c>
      <c r="S424" s="13">
        <f>(I424/86400)+25569</f>
        <v>41893.260381944448</v>
      </c>
      <c r="T424" t="s">
        <v>8270</v>
      </c>
      <c r="U424" s="6">
        <f>E424/L424</f>
        <v>35.833333333333336</v>
      </c>
      <c r="V424" s="7" t="str">
        <f>LEFT(T424,FIND("/",T424)-1)</f>
        <v>film &amp; video</v>
      </c>
      <c r="W424" s="7" t="str">
        <f>MID(T424,FIND("/",T424)+1,LEN(T424))</f>
        <v>animation</v>
      </c>
    </row>
    <row r="425" spans="1:23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>E425/D425</f>
        <v>7.6499999999999997E-3</v>
      </c>
      <c r="O425" s="13">
        <f>(J425/86400)+25569</f>
        <v>41400.92627314815</v>
      </c>
      <c r="P425" s="11">
        <f>YEAR(O425)</f>
        <v>2013</v>
      </c>
      <c r="Q425" s="12">
        <f>MONTH(O425)</f>
        <v>5</v>
      </c>
      <c r="R425" s="11" t="str">
        <f>IF(Q425=1,"Jan",IF(Q425=2,"Feb",IF(Q425=3,"Mar",IF(Q425=4,"Apr",IF(Q425=5,"May",IF(Q425=6,"Jun",IF(Q425=7,"Jul",IF(Q425=8,"Aug",IF(Q425=9,"Sep",IF(Q425=10,"Oct",IF(Q425=11,"Nov","Dec")))))))))))</f>
        <v>May</v>
      </c>
      <c r="S425" s="13">
        <f>(I425/86400)+25569</f>
        <v>41430.92627314815</v>
      </c>
      <c r="T425" t="s">
        <v>8270</v>
      </c>
      <c r="U425" s="6">
        <f>E425/L425</f>
        <v>11.76923076923077</v>
      </c>
      <c r="V425" s="7" t="str">
        <f>LEFT(T425,FIND("/",T425)-1)</f>
        <v>film &amp; video</v>
      </c>
      <c r="W425" s="7" t="str">
        <f>MID(T425,FIND("/",T425)+1,LEN(T425))</f>
        <v>animation</v>
      </c>
    </row>
    <row r="426" spans="1:23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>E426/D426</f>
        <v>6.7966666666666675E-2</v>
      </c>
      <c r="O426" s="13">
        <f>(J426/86400)+25569</f>
        <v>40934.376145833332</v>
      </c>
      <c r="P426" s="11">
        <f>YEAR(O426)</f>
        <v>2012</v>
      </c>
      <c r="Q426" s="12">
        <f>MONTH(O426)</f>
        <v>1</v>
      </c>
      <c r="R426" s="11" t="str">
        <f>IF(Q426=1,"Jan",IF(Q426=2,"Feb",IF(Q426=3,"Mar",IF(Q426=4,"Apr",IF(Q426=5,"May",IF(Q426=6,"Jun",IF(Q426=7,"Jul",IF(Q426=8,"Aug",IF(Q426=9,"Sep",IF(Q426=10,"Oct",IF(Q426=11,"Nov","Dec")))))))))))</f>
        <v>Jan</v>
      </c>
      <c r="S426" s="13">
        <f>(I426/86400)+25569</f>
        <v>40994.334479166668</v>
      </c>
      <c r="T426" t="s">
        <v>8270</v>
      </c>
      <c r="U426" s="6">
        <f>E426/L426</f>
        <v>40.78</v>
      </c>
      <c r="V426" s="7" t="str">
        <f>LEFT(T426,FIND("/",T426)-1)</f>
        <v>film &amp; video</v>
      </c>
      <c r="W426" s="7" t="str">
        <f>MID(T426,FIND("/",T426)+1,LEN(T426))</f>
        <v>animation</v>
      </c>
    </row>
    <row r="427" spans="1:23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>E427/D427</f>
        <v>1.2E-4</v>
      </c>
      <c r="O427" s="13">
        <f>(J427/86400)+25569</f>
        <v>42275.861157407402</v>
      </c>
      <c r="P427" s="11">
        <f>YEAR(O427)</f>
        <v>2015</v>
      </c>
      <c r="Q427" s="12">
        <f>MONTH(O427)</f>
        <v>9</v>
      </c>
      <c r="R427" s="11" t="str">
        <f>IF(Q427=1,"Jan",IF(Q427=2,"Feb",IF(Q427=3,"Mar",IF(Q427=4,"Apr",IF(Q427=5,"May",IF(Q427=6,"Jun",IF(Q427=7,"Jul",IF(Q427=8,"Aug",IF(Q427=9,"Sep",IF(Q427=10,"Oct",IF(Q427=11,"Nov","Dec")))))))))))</f>
        <v>Sep</v>
      </c>
      <c r="S427" s="13">
        <f>(I427/86400)+25569</f>
        <v>42335.902824074074</v>
      </c>
      <c r="T427" t="s">
        <v>8270</v>
      </c>
      <c r="U427" s="6">
        <f>E427/L427</f>
        <v>3</v>
      </c>
      <c r="V427" s="7" t="str">
        <f>LEFT(T427,FIND("/",T427)-1)</f>
        <v>film &amp; video</v>
      </c>
      <c r="W427" s="7" t="str">
        <f>MID(T427,FIND("/",T427)+1,LEN(T427))</f>
        <v>animation</v>
      </c>
    </row>
    <row r="428" spans="1:23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>E428/D428</f>
        <v>1.3299999999999999E-2</v>
      </c>
      <c r="O428" s="13">
        <f>(J428/86400)+25569</f>
        <v>42400.711967592593</v>
      </c>
      <c r="P428" s="11">
        <f>YEAR(O428)</f>
        <v>2016</v>
      </c>
      <c r="Q428" s="12">
        <f>MONTH(O428)</f>
        <v>1</v>
      </c>
      <c r="R428" s="11" t="str">
        <f>IF(Q428=1,"Jan",IF(Q428=2,"Feb",IF(Q428=3,"Mar",IF(Q428=4,"Apr",IF(Q428=5,"May",IF(Q428=6,"Jun",IF(Q428=7,"Jul",IF(Q428=8,"Aug",IF(Q428=9,"Sep",IF(Q428=10,"Oct",IF(Q428=11,"Nov","Dec")))))))))))</f>
        <v>Jan</v>
      </c>
      <c r="S428" s="13">
        <f>(I428/86400)+25569</f>
        <v>42430.711967592593</v>
      </c>
      <c r="T428" t="s">
        <v>8270</v>
      </c>
      <c r="U428" s="6">
        <f>E428/L428</f>
        <v>16.625</v>
      </c>
      <c r="V428" s="7" t="str">
        <f>LEFT(T428,FIND("/",T428)-1)</f>
        <v>film &amp; video</v>
      </c>
      <c r="W428" s="7" t="str">
        <f>MID(T428,FIND("/",T428)+1,LEN(T428))</f>
        <v>animation</v>
      </c>
    </row>
    <row r="429" spans="1:23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>E429/D429</f>
        <v>0</v>
      </c>
      <c r="O429" s="13">
        <f>(J429/86400)+25569</f>
        <v>42285.90902777778</v>
      </c>
      <c r="P429" s="11">
        <f>YEAR(O429)</f>
        <v>2015</v>
      </c>
      <c r="Q429" s="12">
        <f>MONTH(O429)</f>
        <v>10</v>
      </c>
      <c r="R429" s="11" t="str">
        <f>IF(Q429=1,"Jan",IF(Q429=2,"Feb",IF(Q429=3,"Mar",IF(Q429=4,"Apr",IF(Q429=5,"May",IF(Q429=6,"Jun",IF(Q429=7,"Jul",IF(Q429=8,"Aug",IF(Q429=9,"Sep",IF(Q429=10,"Oct",IF(Q429=11,"Nov","Dec")))))))))))</f>
        <v>Oct</v>
      </c>
      <c r="S429" s="13">
        <f>(I429/86400)+25569</f>
        <v>42299.790972222225</v>
      </c>
      <c r="T429" t="s">
        <v>8270</v>
      </c>
      <c r="U429" s="6" t="e">
        <f>E429/L429</f>
        <v>#DIV/0!</v>
      </c>
      <c r="V429" s="7" t="str">
        <f>LEFT(T429,FIND("/",T429)-1)</f>
        <v>film &amp; video</v>
      </c>
      <c r="W429" s="7" t="str">
        <f>MID(T429,FIND("/",T429)+1,LEN(T429))</f>
        <v>animation</v>
      </c>
    </row>
    <row r="430" spans="1:23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>E430/D430</f>
        <v>5.6333333333333332E-2</v>
      </c>
      <c r="O430" s="13">
        <f>(J430/86400)+25569</f>
        <v>41778.766724537039</v>
      </c>
      <c r="P430" s="11">
        <f>YEAR(O430)</f>
        <v>2014</v>
      </c>
      <c r="Q430" s="12">
        <f>MONTH(O430)</f>
        <v>5</v>
      </c>
      <c r="R430" s="11" t="str">
        <f>IF(Q430=1,"Jan",IF(Q430=2,"Feb",IF(Q430=3,"Mar",IF(Q430=4,"Apr",IF(Q430=5,"May",IF(Q430=6,"Jun",IF(Q430=7,"Jul",IF(Q430=8,"Aug",IF(Q430=9,"Sep",IF(Q430=10,"Oct",IF(Q430=11,"Nov","Dec")))))))))))</f>
        <v>May</v>
      </c>
      <c r="S430" s="13">
        <f>(I430/86400)+25569</f>
        <v>41806.916666666664</v>
      </c>
      <c r="T430" t="s">
        <v>8270</v>
      </c>
      <c r="U430" s="6">
        <f>E430/L430</f>
        <v>52</v>
      </c>
      <c r="V430" s="7" t="str">
        <f>LEFT(T430,FIND("/",T430)-1)</f>
        <v>film &amp; video</v>
      </c>
      <c r="W430" s="7" t="str">
        <f>MID(T430,FIND("/",T430)+1,LEN(T430))</f>
        <v>animation</v>
      </c>
    </row>
    <row r="431" spans="1:23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>E431/D431</f>
        <v>0</v>
      </c>
      <c r="O431" s="13">
        <f>(J431/86400)+25569</f>
        <v>40070.901412037041</v>
      </c>
      <c r="P431" s="11">
        <f>YEAR(O431)</f>
        <v>2009</v>
      </c>
      <c r="Q431" s="12">
        <f>MONTH(O431)</f>
        <v>9</v>
      </c>
      <c r="R431" s="11" t="str">
        <f>IF(Q431=1,"Jan",IF(Q431=2,"Feb",IF(Q431=3,"Mar",IF(Q431=4,"Apr",IF(Q431=5,"May",IF(Q431=6,"Jun",IF(Q431=7,"Jul",IF(Q431=8,"Aug",IF(Q431=9,"Sep",IF(Q431=10,"Oct",IF(Q431=11,"Nov","Dec")))))))))))</f>
        <v>Sep</v>
      </c>
      <c r="S431" s="13">
        <f>(I431/86400)+25569</f>
        <v>40144.207638888889</v>
      </c>
      <c r="T431" t="s">
        <v>8270</v>
      </c>
      <c r="U431" s="6" t="e">
        <f>E431/L431</f>
        <v>#DIV/0!</v>
      </c>
      <c r="V431" s="7" t="str">
        <f>LEFT(T431,FIND("/",T431)-1)</f>
        <v>film &amp; video</v>
      </c>
      <c r="W431" s="7" t="str">
        <f>MID(T431,FIND("/",T431)+1,LEN(T431))</f>
        <v>animation</v>
      </c>
    </row>
    <row r="432" spans="1:23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>E432/D432</f>
        <v>2.4E-2</v>
      </c>
      <c r="O432" s="13">
        <f>(J432/86400)+25569</f>
        <v>41513.107256944444</v>
      </c>
      <c r="P432" s="11">
        <f>YEAR(O432)</f>
        <v>2013</v>
      </c>
      <c r="Q432" s="12">
        <f>MONTH(O432)</f>
        <v>8</v>
      </c>
      <c r="R432" s="11" t="str">
        <f>IF(Q432=1,"Jan",IF(Q432=2,"Feb",IF(Q432=3,"Mar",IF(Q432=4,"Apr",IF(Q432=5,"May",IF(Q432=6,"Jun",IF(Q432=7,"Jul",IF(Q432=8,"Aug",IF(Q432=9,"Sep",IF(Q432=10,"Oct",IF(Q432=11,"Nov","Dec")))))))))))</f>
        <v>Aug</v>
      </c>
      <c r="S432" s="13">
        <f>(I432/86400)+25569</f>
        <v>41528.107256944444</v>
      </c>
      <c r="T432" t="s">
        <v>8270</v>
      </c>
      <c r="U432" s="6">
        <f>E432/L432</f>
        <v>4.8</v>
      </c>
      <c r="V432" s="7" t="str">
        <f>LEFT(T432,FIND("/",T432)-1)</f>
        <v>film &amp; video</v>
      </c>
      <c r="W432" s="7" t="str">
        <f>MID(T432,FIND("/",T432)+1,LEN(T432))</f>
        <v>animation</v>
      </c>
    </row>
    <row r="433" spans="1:23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>E433/D433</f>
        <v>0.13833333333333334</v>
      </c>
      <c r="O433" s="13">
        <f>(J433/86400)+25569</f>
        <v>42526.871331018519</v>
      </c>
      <c r="P433" s="11">
        <f>YEAR(O433)</f>
        <v>2016</v>
      </c>
      <c r="Q433" s="12">
        <f>MONTH(O433)</f>
        <v>6</v>
      </c>
      <c r="R433" s="11" t="str">
        <f>IF(Q433=1,"Jan",IF(Q433=2,"Feb",IF(Q433=3,"Mar",IF(Q433=4,"Apr",IF(Q433=5,"May",IF(Q433=6,"Jun",IF(Q433=7,"Jul",IF(Q433=8,"Aug",IF(Q433=9,"Sep",IF(Q433=10,"Oct",IF(Q433=11,"Nov","Dec")))))))))))</f>
        <v>Jun</v>
      </c>
      <c r="S433" s="13">
        <f>(I433/86400)+25569</f>
        <v>42556.871331018519</v>
      </c>
      <c r="T433" t="s">
        <v>8270</v>
      </c>
      <c r="U433" s="6">
        <f>E433/L433</f>
        <v>51.875</v>
      </c>
      <c r="V433" s="7" t="str">
        <f>LEFT(T433,FIND("/",T433)-1)</f>
        <v>film &amp; video</v>
      </c>
      <c r="W433" s="7" t="str">
        <f>MID(T433,FIND("/",T433)+1,LEN(T433))</f>
        <v>animation</v>
      </c>
    </row>
    <row r="434" spans="1:23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>E434/D434</f>
        <v>9.5000000000000001E-2</v>
      </c>
      <c r="O434" s="13">
        <f>(J434/86400)+25569</f>
        <v>42238.726631944446</v>
      </c>
      <c r="P434" s="11">
        <f>YEAR(O434)</f>
        <v>2015</v>
      </c>
      <c r="Q434" s="12">
        <f>MONTH(O434)</f>
        <v>8</v>
      </c>
      <c r="R434" s="11" t="str">
        <f>IF(Q434=1,"Jan",IF(Q434=2,"Feb",IF(Q434=3,"Mar",IF(Q434=4,"Apr",IF(Q434=5,"May",IF(Q434=6,"Jun",IF(Q434=7,"Jul",IF(Q434=8,"Aug",IF(Q434=9,"Sep",IF(Q434=10,"Oct",IF(Q434=11,"Nov","Dec")))))))))))</f>
        <v>Aug</v>
      </c>
      <c r="S434" s="13">
        <f>(I434/86400)+25569</f>
        <v>42298.726631944446</v>
      </c>
      <c r="T434" t="s">
        <v>8270</v>
      </c>
      <c r="U434" s="6">
        <f>E434/L434</f>
        <v>71.25</v>
      </c>
      <c r="V434" s="7" t="str">
        <f>LEFT(T434,FIND("/",T434)-1)</f>
        <v>film &amp; video</v>
      </c>
      <c r="W434" s="7" t="str">
        <f>MID(T434,FIND("/",T434)+1,LEN(T434))</f>
        <v>animation</v>
      </c>
    </row>
    <row r="435" spans="1:23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>E435/D435</f>
        <v>0</v>
      </c>
      <c r="O435" s="13">
        <f>(J435/86400)+25569</f>
        <v>42228.629884259259</v>
      </c>
      <c r="P435" s="11">
        <f>YEAR(O435)</f>
        <v>2015</v>
      </c>
      <c r="Q435" s="12">
        <f>MONTH(O435)</f>
        <v>8</v>
      </c>
      <c r="R435" s="11" t="str">
        <f>IF(Q435=1,"Jan",IF(Q435=2,"Feb",IF(Q435=3,"Mar",IF(Q435=4,"Apr",IF(Q435=5,"May",IF(Q435=6,"Jun",IF(Q435=7,"Jul",IF(Q435=8,"Aug",IF(Q435=9,"Sep",IF(Q435=10,"Oct",IF(Q435=11,"Nov","Dec")))))))))))</f>
        <v>Aug</v>
      </c>
      <c r="S435" s="13">
        <f>(I435/86400)+25569</f>
        <v>42288.629884259259</v>
      </c>
      <c r="T435" t="s">
        <v>8270</v>
      </c>
      <c r="U435" s="6" t="e">
        <f>E435/L435</f>
        <v>#DIV/0!</v>
      </c>
      <c r="V435" s="7" t="str">
        <f>LEFT(T435,FIND("/",T435)-1)</f>
        <v>film &amp; video</v>
      </c>
      <c r="W435" s="7" t="str">
        <f>MID(T435,FIND("/",T435)+1,LEN(T435))</f>
        <v>animation</v>
      </c>
    </row>
    <row r="436" spans="1:23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>E436/D436</f>
        <v>0.05</v>
      </c>
      <c r="O436" s="13">
        <f>(J436/86400)+25569</f>
        <v>41576.834513888891</v>
      </c>
      <c r="P436" s="11">
        <f>YEAR(O436)</f>
        <v>2013</v>
      </c>
      <c r="Q436" s="12">
        <f>MONTH(O436)</f>
        <v>10</v>
      </c>
      <c r="R436" s="11" t="str">
        <f>IF(Q436=1,"Jan",IF(Q436=2,"Feb",IF(Q436=3,"Mar",IF(Q436=4,"Apr",IF(Q436=5,"May",IF(Q436=6,"Jun",IF(Q436=7,"Jul",IF(Q436=8,"Aug",IF(Q436=9,"Sep",IF(Q436=10,"Oct",IF(Q436=11,"Nov","Dec")))))))))))</f>
        <v>Oct</v>
      </c>
      <c r="S436" s="13">
        <f>(I436/86400)+25569</f>
        <v>41609.876180555555</v>
      </c>
      <c r="T436" t="s">
        <v>8270</v>
      </c>
      <c r="U436" s="6">
        <f>E436/L436</f>
        <v>62.5</v>
      </c>
      <c r="V436" s="7" t="str">
        <f>LEFT(T436,FIND("/",T436)-1)</f>
        <v>film &amp; video</v>
      </c>
      <c r="W436" s="7" t="str">
        <f>MID(T436,FIND("/",T436)+1,LEN(T436))</f>
        <v>animation</v>
      </c>
    </row>
    <row r="437" spans="1:23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>E437/D437</f>
        <v>2.7272727272727273E-5</v>
      </c>
      <c r="O437" s="13">
        <f>(J437/86400)+25569</f>
        <v>41500.747453703705</v>
      </c>
      <c r="P437" s="11">
        <f>YEAR(O437)</f>
        <v>2013</v>
      </c>
      <c r="Q437" s="12">
        <f>MONTH(O437)</f>
        <v>8</v>
      </c>
      <c r="R437" s="11" t="str">
        <f>IF(Q437=1,"Jan",IF(Q437=2,"Feb",IF(Q437=3,"Mar",IF(Q437=4,"Apr",IF(Q437=5,"May",IF(Q437=6,"Jun",IF(Q437=7,"Jul",IF(Q437=8,"Aug",IF(Q437=9,"Sep",IF(Q437=10,"Oct",IF(Q437=11,"Nov","Dec")))))))))))</f>
        <v>Aug</v>
      </c>
      <c r="S437" s="13">
        <f>(I437/86400)+25569</f>
        <v>41530.747453703705</v>
      </c>
      <c r="T437" t="s">
        <v>8270</v>
      </c>
      <c r="U437" s="6">
        <f>E437/L437</f>
        <v>1</v>
      </c>
      <c r="V437" s="7" t="str">
        <f>LEFT(T437,FIND("/",T437)-1)</f>
        <v>film &amp; video</v>
      </c>
      <c r="W437" s="7" t="str">
        <f>MID(T437,FIND("/",T437)+1,LEN(T437))</f>
        <v>animation</v>
      </c>
    </row>
    <row r="438" spans="1:23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>E438/D438</f>
        <v>0</v>
      </c>
      <c r="O438" s="13">
        <f>(J438/86400)+25569</f>
        <v>41456.36241898148</v>
      </c>
      <c r="P438" s="11">
        <f>YEAR(O438)</f>
        <v>2013</v>
      </c>
      <c r="Q438" s="12">
        <f>MONTH(O438)</f>
        <v>7</v>
      </c>
      <c r="R438" s="11" t="str">
        <f>IF(Q438=1,"Jan",IF(Q438=2,"Feb",IF(Q438=3,"Mar",IF(Q438=4,"Apr",IF(Q438=5,"May",IF(Q438=6,"Jun",IF(Q438=7,"Jul",IF(Q438=8,"Aug",IF(Q438=9,"Sep",IF(Q438=10,"Oct",IF(Q438=11,"Nov","Dec")))))))))))</f>
        <v>Jul</v>
      </c>
      <c r="S438" s="13">
        <f>(I438/86400)+25569</f>
        <v>41486.36241898148</v>
      </c>
      <c r="T438" t="s">
        <v>8270</v>
      </c>
      <c r="U438" s="6" t="e">
        <f>E438/L438</f>
        <v>#DIV/0!</v>
      </c>
      <c r="V438" s="7" t="str">
        <f>LEFT(T438,FIND("/",T438)-1)</f>
        <v>film &amp; video</v>
      </c>
      <c r="W438" s="7" t="str">
        <f>MID(T438,FIND("/",T438)+1,LEN(T438))</f>
        <v>animation</v>
      </c>
    </row>
    <row r="439" spans="1:23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>E439/D439</f>
        <v>0</v>
      </c>
      <c r="O439" s="13">
        <f>(J439/86400)+25569</f>
        <v>42591.31858796296</v>
      </c>
      <c r="P439" s="11">
        <f>YEAR(O439)</f>
        <v>2016</v>
      </c>
      <c r="Q439" s="12">
        <f>MONTH(O439)</f>
        <v>8</v>
      </c>
      <c r="R439" s="11" t="str">
        <f>IF(Q439=1,"Jan",IF(Q439=2,"Feb",IF(Q439=3,"Mar",IF(Q439=4,"Apr",IF(Q439=5,"May",IF(Q439=6,"Jun",IF(Q439=7,"Jul",IF(Q439=8,"Aug",IF(Q439=9,"Sep",IF(Q439=10,"Oct",IF(Q439=11,"Nov","Dec")))))))))))</f>
        <v>Aug</v>
      </c>
      <c r="S439" s="13">
        <f>(I439/86400)+25569</f>
        <v>42651.31858796296</v>
      </c>
      <c r="T439" t="s">
        <v>8270</v>
      </c>
      <c r="U439" s="6" t="e">
        <f>E439/L439</f>
        <v>#DIV/0!</v>
      </c>
      <c r="V439" s="7" t="str">
        <f>LEFT(T439,FIND("/",T439)-1)</f>
        <v>film &amp; video</v>
      </c>
      <c r="W439" s="7" t="str">
        <f>MID(T439,FIND("/",T439)+1,LEN(T439))</f>
        <v>animation</v>
      </c>
    </row>
    <row r="440" spans="1:23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>E440/D440</f>
        <v>9.3799999999999994E-2</v>
      </c>
      <c r="O440" s="13">
        <f>(J440/86400)+25569</f>
        <v>42296.261087962965</v>
      </c>
      <c r="P440" s="11">
        <f>YEAR(O440)</f>
        <v>2015</v>
      </c>
      <c r="Q440" s="12">
        <f>MONTH(O440)</f>
        <v>10</v>
      </c>
      <c r="R440" s="11" t="str">
        <f>IF(Q440=1,"Jan",IF(Q440=2,"Feb",IF(Q440=3,"Mar",IF(Q440=4,"Apr",IF(Q440=5,"May",IF(Q440=6,"Jun",IF(Q440=7,"Jul",IF(Q440=8,"Aug",IF(Q440=9,"Sep",IF(Q440=10,"Oct",IF(Q440=11,"Nov","Dec")))))))))))</f>
        <v>Oct</v>
      </c>
      <c r="S440" s="13">
        <f>(I440/86400)+25569</f>
        <v>42326.302754629629</v>
      </c>
      <c r="T440" t="s">
        <v>8270</v>
      </c>
      <c r="U440" s="6">
        <f>E440/L440</f>
        <v>170.54545454545453</v>
      </c>
      <c r="V440" s="7" t="str">
        <f>LEFT(T440,FIND("/",T440)-1)</f>
        <v>film &amp; video</v>
      </c>
      <c r="W440" s="7" t="str">
        <f>MID(T440,FIND("/",T440)+1,LEN(T440))</f>
        <v>animation</v>
      </c>
    </row>
    <row r="441" spans="1:23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>E441/D441</f>
        <v>0</v>
      </c>
      <c r="O441" s="13">
        <f>(J441/86400)+25569</f>
        <v>41919.761782407411</v>
      </c>
      <c r="P441" s="11">
        <f>YEAR(O441)</f>
        <v>2014</v>
      </c>
      <c r="Q441" s="12">
        <f>MONTH(O441)</f>
        <v>10</v>
      </c>
      <c r="R441" s="11" t="str">
        <f>IF(Q441=1,"Jan",IF(Q441=2,"Feb",IF(Q441=3,"Mar",IF(Q441=4,"Apr",IF(Q441=5,"May",IF(Q441=6,"Jun",IF(Q441=7,"Jul",IF(Q441=8,"Aug",IF(Q441=9,"Sep",IF(Q441=10,"Oct",IF(Q441=11,"Nov","Dec")))))))))))</f>
        <v>Oct</v>
      </c>
      <c r="S441" s="13">
        <f>(I441/86400)+25569</f>
        <v>41929.761782407411</v>
      </c>
      <c r="T441" t="s">
        <v>8270</v>
      </c>
      <c r="U441" s="6" t="e">
        <f>E441/L441</f>
        <v>#DIV/0!</v>
      </c>
      <c r="V441" s="7" t="str">
        <f>LEFT(T441,FIND("/",T441)-1)</f>
        <v>film &amp; video</v>
      </c>
      <c r="W441" s="7" t="str">
        <f>MID(T441,FIND("/",T441)+1,LEN(T441))</f>
        <v>animation</v>
      </c>
    </row>
    <row r="442" spans="1:23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>E442/D442</f>
        <v>1E-3</v>
      </c>
      <c r="O442" s="13">
        <f>(J442/86400)+25569</f>
        <v>42423.985567129625</v>
      </c>
      <c r="P442" s="11">
        <f>YEAR(O442)</f>
        <v>2016</v>
      </c>
      <c r="Q442" s="12">
        <f>MONTH(O442)</f>
        <v>2</v>
      </c>
      <c r="R442" s="11" t="str">
        <f>IF(Q442=1,"Jan",IF(Q442=2,"Feb",IF(Q442=3,"Mar",IF(Q442=4,"Apr",IF(Q442=5,"May",IF(Q442=6,"Jun",IF(Q442=7,"Jul",IF(Q442=8,"Aug",IF(Q442=9,"Sep",IF(Q442=10,"Oct",IF(Q442=11,"Nov","Dec")))))))))))</f>
        <v>Feb</v>
      </c>
      <c r="S442" s="13">
        <f>(I442/86400)+25569</f>
        <v>42453.943900462968</v>
      </c>
      <c r="T442" t="s">
        <v>8270</v>
      </c>
      <c r="U442" s="6">
        <f>E442/L442</f>
        <v>5</v>
      </c>
      <c r="V442" s="7" t="str">
        <f>LEFT(T442,FIND("/",T442)-1)</f>
        <v>film &amp; video</v>
      </c>
      <c r="W442" s="7" t="str">
        <f>MID(T442,FIND("/",T442)+1,LEN(T442))</f>
        <v>animation</v>
      </c>
    </row>
    <row r="443" spans="1:23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>E443/D443</f>
        <v>0</v>
      </c>
      <c r="O443" s="13">
        <f>(J443/86400)+25569</f>
        <v>41550.793935185182</v>
      </c>
      <c r="P443" s="11">
        <f>YEAR(O443)</f>
        <v>2013</v>
      </c>
      <c r="Q443" s="12">
        <f>MONTH(O443)</f>
        <v>10</v>
      </c>
      <c r="R443" s="11" t="str">
        <f>IF(Q443=1,"Jan",IF(Q443=2,"Feb",IF(Q443=3,"Mar",IF(Q443=4,"Apr",IF(Q443=5,"May",IF(Q443=6,"Jun",IF(Q443=7,"Jul",IF(Q443=8,"Aug",IF(Q443=9,"Sep",IF(Q443=10,"Oct",IF(Q443=11,"Nov","Dec")))))))))))</f>
        <v>Oct</v>
      </c>
      <c r="S443" s="13">
        <f>(I443/86400)+25569</f>
        <v>41580.793935185182</v>
      </c>
      <c r="T443" t="s">
        <v>8270</v>
      </c>
      <c r="U443" s="6" t="e">
        <f>E443/L443</f>
        <v>#DIV/0!</v>
      </c>
      <c r="V443" s="7" t="str">
        <f>LEFT(T443,FIND("/",T443)-1)</f>
        <v>film &amp; video</v>
      </c>
      <c r="W443" s="7" t="str">
        <f>MID(T443,FIND("/",T443)+1,LEN(T443))</f>
        <v>animation</v>
      </c>
    </row>
    <row r="444" spans="1:23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>E444/D444</f>
        <v>0.39358823529411763</v>
      </c>
      <c r="O444" s="13">
        <f>(J444/86400)+25569</f>
        <v>42024.888692129629</v>
      </c>
      <c r="P444" s="11">
        <f>YEAR(O444)</f>
        <v>2015</v>
      </c>
      <c r="Q444" s="12">
        <f>MONTH(O444)</f>
        <v>1</v>
      </c>
      <c r="R444" s="11" t="str">
        <f>IF(Q444=1,"Jan",IF(Q444=2,"Feb",IF(Q444=3,"Mar",IF(Q444=4,"Apr",IF(Q444=5,"May",IF(Q444=6,"Jun",IF(Q444=7,"Jul",IF(Q444=8,"Aug",IF(Q444=9,"Sep",IF(Q444=10,"Oct",IF(Q444=11,"Nov","Dec")))))))))))</f>
        <v>Jan</v>
      </c>
      <c r="S444" s="13">
        <f>(I444/86400)+25569</f>
        <v>42054.888692129629</v>
      </c>
      <c r="T444" t="s">
        <v>8270</v>
      </c>
      <c r="U444" s="6">
        <f>E444/L444</f>
        <v>393.58823529411762</v>
      </c>
      <c r="V444" s="7" t="str">
        <f>LEFT(T444,FIND("/",T444)-1)</f>
        <v>film &amp; video</v>
      </c>
      <c r="W444" s="7" t="str">
        <f>MID(T444,FIND("/",T444)+1,LEN(T444))</f>
        <v>animation</v>
      </c>
    </row>
    <row r="445" spans="1:23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>E445/D445</f>
        <v>1E-3</v>
      </c>
      <c r="O445" s="13">
        <f>(J445/86400)+25569</f>
        <v>41650.015057870369</v>
      </c>
      <c r="P445" s="11">
        <f>YEAR(O445)</f>
        <v>2014</v>
      </c>
      <c r="Q445" s="12">
        <f>MONTH(O445)</f>
        <v>1</v>
      </c>
      <c r="R445" s="11" t="str">
        <f>IF(Q445=1,"Jan",IF(Q445=2,"Feb",IF(Q445=3,"Mar",IF(Q445=4,"Apr",IF(Q445=5,"May",IF(Q445=6,"Jun",IF(Q445=7,"Jul",IF(Q445=8,"Aug",IF(Q445=9,"Sep",IF(Q445=10,"Oct",IF(Q445=11,"Nov","Dec")))))))))))</f>
        <v>Jan</v>
      </c>
      <c r="S445" s="13">
        <f>(I445/86400)+25569</f>
        <v>41680.015057870369</v>
      </c>
      <c r="T445" t="s">
        <v>8270</v>
      </c>
      <c r="U445" s="6">
        <f>E445/L445</f>
        <v>5</v>
      </c>
      <c r="V445" s="7" t="str">
        <f>LEFT(T445,FIND("/",T445)-1)</f>
        <v>film &amp; video</v>
      </c>
      <c r="W445" s="7" t="str">
        <f>MID(T445,FIND("/",T445)+1,LEN(T445))</f>
        <v>animation</v>
      </c>
    </row>
    <row r="446" spans="1:23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>E446/D446</f>
        <v>0.05</v>
      </c>
      <c r="O446" s="13">
        <f>(J446/86400)+25569</f>
        <v>40894.906956018516</v>
      </c>
      <c r="P446" s="11">
        <f>YEAR(O446)</f>
        <v>2011</v>
      </c>
      <c r="Q446" s="12">
        <f>MONTH(O446)</f>
        <v>12</v>
      </c>
      <c r="R446" s="11" t="str">
        <f>IF(Q446=1,"Jan",IF(Q446=2,"Feb",IF(Q446=3,"Mar",IF(Q446=4,"Apr",IF(Q446=5,"May",IF(Q446=6,"Jun",IF(Q446=7,"Jul",IF(Q446=8,"Aug",IF(Q446=9,"Sep",IF(Q446=10,"Oct",IF(Q446=11,"Nov","Dec")))))))))))</f>
        <v>Dec</v>
      </c>
      <c r="S446" s="13">
        <f>(I446/86400)+25569</f>
        <v>40954.906956018516</v>
      </c>
      <c r="T446" t="s">
        <v>8270</v>
      </c>
      <c r="U446" s="6">
        <f>E446/L446</f>
        <v>50</v>
      </c>
      <c r="V446" s="7" t="str">
        <f>LEFT(T446,FIND("/",T446)-1)</f>
        <v>film &amp; video</v>
      </c>
      <c r="W446" s="7" t="str">
        <f>MID(T446,FIND("/",T446)+1,LEN(T446))</f>
        <v>animation</v>
      </c>
    </row>
    <row r="447" spans="1:23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>E447/D447</f>
        <v>3.3333333333333335E-5</v>
      </c>
      <c r="O447" s="13">
        <f>(J447/86400)+25569</f>
        <v>42130.335358796292</v>
      </c>
      <c r="P447" s="11">
        <f>YEAR(O447)</f>
        <v>2015</v>
      </c>
      <c r="Q447" s="12">
        <f>MONTH(O447)</f>
        <v>5</v>
      </c>
      <c r="R447" s="11" t="str">
        <f>IF(Q447=1,"Jan",IF(Q447=2,"Feb",IF(Q447=3,"Mar",IF(Q447=4,"Apr",IF(Q447=5,"May",IF(Q447=6,"Jun",IF(Q447=7,"Jul",IF(Q447=8,"Aug",IF(Q447=9,"Sep",IF(Q447=10,"Oct",IF(Q447=11,"Nov","Dec")))))))))))</f>
        <v>May</v>
      </c>
      <c r="S447" s="13">
        <f>(I447/86400)+25569</f>
        <v>42145.335358796292</v>
      </c>
      <c r="T447" t="s">
        <v>8270</v>
      </c>
      <c r="U447" s="6">
        <f>E447/L447</f>
        <v>1</v>
      </c>
      <c r="V447" s="7" t="str">
        <f>LEFT(T447,FIND("/",T447)-1)</f>
        <v>film &amp; video</v>
      </c>
      <c r="W447" s="7" t="str">
        <f>MID(T447,FIND("/",T447)+1,LEN(T447))</f>
        <v>animation</v>
      </c>
    </row>
    <row r="448" spans="1:23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>E448/D448</f>
        <v>7.2952380952380949E-2</v>
      </c>
      <c r="O448" s="13">
        <f>(J448/86400)+25569</f>
        <v>42037.083564814813</v>
      </c>
      <c r="P448" s="11">
        <f>YEAR(O448)</f>
        <v>2015</v>
      </c>
      <c r="Q448" s="12">
        <f>MONTH(O448)</f>
        <v>2</v>
      </c>
      <c r="R448" s="11" t="str">
        <f>IF(Q448=1,"Jan",IF(Q448=2,"Feb",IF(Q448=3,"Mar",IF(Q448=4,"Apr",IF(Q448=5,"May",IF(Q448=6,"Jun",IF(Q448=7,"Jul",IF(Q448=8,"Aug",IF(Q448=9,"Sep",IF(Q448=10,"Oct",IF(Q448=11,"Nov","Dec")))))))))))</f>
        <v>Feb</v>
      </c>
      <c r="S448" s="13">
        <f>(I448/86400)+25569</f>
        <v>42067.083564814813</v>
      </c>
      <c r="T448" t="s">
        <v>8270</v>
      </c>
      <c r="U448" s="6">
        <f>E448/L448</f>
        <v>47.875</v>
      </c>
      <c r="V448" s="7" t="str">
        <f>LEFT(T448,FIND("/",T448)-1)</f>
        <v>film &amp; video</v>
      </c>
      <c r="W448" s="7" t="str">
        <f>MID(T448,FIND("/",T448)+1,LEN(T448))</f>
        <v>animation</v>
      </c>
    </row>
    <row r="449" spans="1:23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>E449/D449</f>
        <v>1.6666666666666666E-4</v>
      </c>
      <c r="O449" s="13">
        <f>(J449/86400)+25569</f>
        <v>41331.555127314816</v>
      </c>
      <c r="P449" s="11">
        <f>YEAR(O449)</f>
        <v>2013</v>
      </c>
      <c r="Q449" s="12">
        <f>MONTH(O449)</f>
        <v>2</v>
      </c>
      <c r="R449" s="11" t="str">
        <f>IF(Q449=1,"Jan",IF(Q449=2,"Feb",IF(Q449=3,"Mar",IF(Q449=4,"Apr",IF(Q449=5,"May",IF(Q449=6,"Jun",IF(Q449=7,"Jul",IF(Q449=8,"Aug",IF(Q449=9,"Sep",IF(Q449=10,"Oct",IF(Q449=11,"Nov","Dec")))))))))))</f>
        <v>Feb</v>
      </c>
      <c r="S449" s="13">
        <f>(I449/86400)+25569</f>
        <v>41356.513460648144</v>
      </c>
      <c r="T449" t="s">
        <v>8270</v>
      </c>
      <c r="U449" s="6">
        <f>E449/L449</f>
        <v>5</v>
      </c>
      <c r="V449" s="7" t="str">
        <f>LEFT(T449,FIND("/",T449)-1)</f>
        <v>film &amp; video</v>
      </c>
      <c r="W449" s="7" t="str">
        <f>MID(T449,FIND("/",T449)+1,LEN(T449))</f>
        <v>animation</v>
      </c>
    </row>
    <row r="450" spans="1:23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>E450/D450</f>
        <v>3.2804E-2</v>
      </c>
      <c r="O450" s="13">
        <f>(J450/86400)+25569</f>
        <v>41753.758043981477</v>
      </c>
      <c r="P450" s="11">
        <f>YEAR(O450)</f>
        <v>2014</v>
      </c>
      <c r="Q450" s="12">
        <f>MONTH(O450)</f>
        <v>4</v>
      </c>
      <c r="R450" s="11" t="str">
        <f>IF(Q450=1,"Jan",IF(Q450=2,"Feb",IF(Q450=3,"Mar",IF(Q450=4,"Apr",IF(Q450=5,"May",IF(Q450=6,"Jun",IF(Q450=7,"Jul",IF(Q450=8,"Aug",IF(Q450=9,"Sep",IF(Q450=10,"Oct",IF(Q450=11,"Nov","Dec")))))))))))</f>
        <v>Apr</v>
      </c>
      <c r="S450" s="13">
        <f>(I450/86400)+25569</f>
        <v>41773.758043981477</v>
      </c>
      <c r="T450" t="s">
        <v>8270</v>
      </c>
      <c r="U450" s="6">
        <f>E450/L450</f>
        <v>20.502500000000001</v>
      </c>
      <c r="V450" s="7" t="str">
        <f>LEFT(T450,FIND("/",T450)-1)</f>
        <v>film &amp; video</v>
      </c>
      <c r="W450" s="7" t="str">
        <f>MID(T450,FIND("/",T450)+1,LEN(T450))</f>
        <v>animation</v>
      </c>
    </row>
    <row r="451" spans="1:23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>E451/D451</f>
        <v>2.2499999999999999E-2</v>
      </c>
      <c r="O451" s="13">
        <f>(J451/86400)+25569</f>
        <v>41534.568113425928</v>
      </c>
      <c r="P451" s="11">
        <f>YEAR(O451)</f>
        <v>2013</v>
      </c>
      <c r="Q451" s="12">
        <f>MONTH(O451)</f>
        <v>9</v>
      </c>
      <c r="R451" s="11" t="str">
        <f>IF(Q451=1,"Jan",IF(Q451=2,"Feb",IF(Q451=3,"Mar",IF(Q451=4,"Apr",IF(Q451=5,"May",IF(Q451=6,"Jun",IF(Q451=7,"Jul",IF(Q451=8,"Aug",IF(Q451=9,"Sep",IF(Q451=10,"Oct",IF(Q451=11,"Nov","Dec")))))))))))</f>
        <v>Sep</v>
      </c>
      <c r="S451" s="13">
        <f>(I451/86400)+25569</f>
        <v>41564.568113425928</v>
      </c>
      <c r="T451" t="s">
        <v>8270</v>
      </c>
      <c r="U451" s="6">
        <f>E451/L451</f>
        <v>9</v>
      </c>
      <c r="V451" s="7" t="str">
        <f>LEFT(T451,FIND("/",T451)-1)</f>
        <v>film &amp; video</v>
      </c>
      <c r="W451" s="7" t="str">
        <f>MID(T451,FIND("/",T451)+1,LEN(T451))</f>
        <v>animation</v>
      </c>
    </row>
    <row r="452" spans="1:23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>E452/D452</f>
        <v>7.92E-3</v>
      </c>
      <c r="O452" s="13">
        <f>(J452/86400)+25569</f>
        <v>41654.946759259255</v>
      </c>
      <c r="P452" s="11">
        <f>YEAR(O452)</f>
        <v>2014</v>
      </c>
      <c r="Q452" s="12">
        <f>MONTH(O452)</f>
        <v>1</v>
      </c>
      <c r="R452" s="11" t="str">
        <f>IF(Q452=1,"Jan",IF(Q452=2,"Feb",IF(Q452=3,"Mar",IF(Q452=4,"Apr",IF(Q452=5,"May",IF(Q452=6,"Jun",IF(Q452=7,"Jul",IF(Q452=8,"Aug",IF(Q452=9,"Sep",IF(Q452=10,"Oct",IF(Q452=11,"Nov","Dec")))))))))))</f>
        <v>Jan</v>
      </c>
      <c r="S452" s="13">
        <f>(I452/86400)+25569</f>
        <v>41684.946759259255</v>
      </c>
      <c r="T452" t="s">
        <v>8270</v>
      </c>
      <c r="U452" s="6">
        <f>E452/L452</f>
        <v>56.571428571428569</v>
      </c>
      <c r="V452" s="7" t="str">
        <f>LEFT(T452,FIND("/",T452)-1)</f>
        <v>film &amp; video</v>
      </c>
      <c r="W452" s="7" t="str">
        <f>MID(T452,FIND("/",T452)+1,LEN(T452))</f>
        <v>animation</v>
      </c>
    </row>
    <row r="453" spans="1:23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>E453/D453</f>
        <v>0</v>
      </c>
      <c r="O453" s="13">
        <f>(J453/86400)+25569</f>
        <v>41634.715173611112</v>
      </c>
      <c r="P453" s="11">
        <f>YEAR(O453)</f>
        <v>2013</v>
      </c>
      <c r="Q453" s="12">
        <f>MONTH(O453)</f>
        <v>12</v>
      </c>
      <c r="R453" s="11" t="str">
        <f>IF(Q453=1,"Jan",IF(Q453=2,"Feb",IF(Q453=3,"Mar",IF(Q453=4,"Apr",IF(Q453=5,"May",IF(Q453=6,"Jun",IF(Q453=7,"Jul",IF(Q453=8,"Aug",IF(Q453=9,"Sep",IF(Q453=10,"Oct",IF(Q453=11,"Nov","Dec")))))))))))</f>
        <v>Dec</v>
      </c>
      <c r="S453" s="13">
        <f>(I453/86400)+25569</f>
        <v>41664.715173611112</v>
      </c>
      <c r="T453" t="s">
        <v>8270</v>
      </c>
      <c r="U453" s="6" t="e">
        <f>E453/L453</f>
        <v>#DIV/0!</v>
      </c>
      <c r="V453" s="7" t="str">
        <f>LEFT(T453,FIND("/",T453)-1)</f>
        <v>film &amp; video</v>
      </c>
      <c r="W453" s="7" t="str">
        <f>MID(T453,FIND("/",T453)+1,LEN(T453))</f>
        <v>animation</v>
      </c>
    </row>
    <row r="454" spans="1:23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>E454/D454</f>
        <v>0.64</v>
      </c>
      <c r="O454" s="13">
        <f>(J454/86400)+25569</f>
        <v>42107.703877314816</v>
      </c>
      <c r="P454" s="11">
        <f>YEAR(O454)</f>
        <v>2015</v>
      </c>
      <c r="Q454" s="12">
        <f>MONTH(O454)</f>
        <v>4</v>
      </c>
      <c r="R454" s="11" t="str">
        <f>IF(Q454=1,"Jan",IF(Q454=2,"Feb",IF(Q454=3,"Mar",IF(Q454=4,"Apr",IF(Q454=5,"May",IF(Q454=6,"Jun",IF(Q454=7,"Jul",IF(Q454=8,"Aug",IF(Q454=9,"Sep",IF(Q454=10,"Oct",IF(Q454=11,"Nov","Dec")))))))))))</f>
        <v>Apr</v>
      </c>
      <c r="S454" s="13">
        <f>(I454/86400)+25569</f>
        <v>42137.703877314816</v>
      </c>
      <c r="T454" t="s">
        <v>8270</v>
      </c>
      <c r="U454" s="6">
        <f>E454/L454</f>
        <v>40</v>
      </c>
      <c r="V454" s="7" t="str">
        <f>LEFT(T454,FIND("/",T454)-1)</f>
        <v>film &amp; video</v>
      </c>
      <c r="W454" s="7" t="str">
        <f>MID(T454,FIND("/",T454)+1,LEN(T454))</f>
        <v>animation</v>
      </c>
    </row>
    <row r="455" spans="1:23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>E455/D455</f>
        <v>2.740447957839262E-4</v>
      </c>
      <c r="O455" s="13">
        <f>(J455/86400)+25569</f>
        <v>42038.824988425928</v>
      </c>
      <c r="P455" s="11">
        <f>YEAR(O455)</f>
        <v>2015</v>
      </c>
      <c r="Q455" s="12">
        <f>MONTH(O455)</f>
        <v>2</v>
      </c>
      <c r="R455" s="11" t="str">
        <f>IF(Q455=1,"Jan",IF(Q455=2,"Feb",IF(Q455=3,"Mar",IF(Q455=4,"Apr",IF(Q455=5,"May",IF(Q455=6,"Jun",IF(Q455=7,"Jul",IF(Q455=8,"Aug",IF(Q455=9,"Sep",IF(Q455=10,"Oct",IF(Q455=11,"Nov","Dec")))))))))))</f>
        <v>Feb</v>
      </c>
      <c r="S455" s="13">
        <f>(I455/86400)+25569</f>
        <v>42054.824988425928</v>
      </c>
      <c r="T455" t="s">
        <v>8270</v>
      </c>
      <c r="U455" s="6">
        <f>E455/L455</f>
        <v>13</v>
      </c>
      <c r="V455" s="7" t="str">
        <f>LEFT(T455,FIND("/",T455)-1)</f>
        <v>film &amp; video</v>
      </c>
      <c r="W455" s="7" t="str">
        <f>MID(T455,FIND("/",T455)+1,LEN(T455))</f>
        <v>animation</v>
      </c>
    </row>
    <row r="456" spans="1:23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>E456/D456</f>
        <v>8.2000000000000007E-3</v>
      </c>
      <c r="O456" s="13">
        <f>(J456/86400)+25569</f>
        <v>41938.717256944445</v>
      </c>
      <c r="P456" s="11">
        <f>YEAR(O456)</f>
        <v>2014</v>
      </c>
      <c r="Q456" s="12">
        <f>MONTH(O456)</f>
        <v>10</v>
      </c>
      <c r="R456" s="11" t="str">
        <f>IF(Q456=1,"Jan",IF(Q456=2,"Feb",IF(Q456=3,"Mar",IF(Q456=4,"Apr",IF(Q456=5,"May",IF(Q456=6,"Jun",IF(Q456=7,"Jul",IF(Q456=8,"Aug",IF(Q456=9,"Sep",IF(Q456=10,"Oct",IF(Q456=11,"Nov","Dec")))))))))))</f>
        <v>Oct</v>
      </c>
      <c r="S456" s="13">
        <f>(I456/86400)+25569</f>
        <v>41969.551388888889</v>
      </c>
      <c r="T456" t="s">
        <v>8270</v>
      </c>
      <c r="U456" s="6">
        <f>E456/L456</f>
        <v>16.399999999999999</v>
      </c>
      <c r="V456" s="7" t="str">
        <f>LEFT(T456,FIND("/",T456)-1)</f>
        <v>film &amp; video</v>
      </c>
      <c r="W456" s="7" t="str">
        <f>MID(T456,FIND("/",T456)+1,LEN(T456))</f>
        <v>animation</v>
      </c>
    </row>
    <row r="457" spans="1:23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>E457/D457</f>
        <v>6.9230769230769226E-4</v>
      </c>
      <c r="O457" s="13">
        <f>(J457/86400)+25569</f>
        <v>40971.002569444448</v>
      </c>
      <c r="P457" s="11">
        <f>YEAR(O457)</f>
        <v>2012</v>
      </c>
      <c r="Q457" s="12">
        <f>MONTH(O457)</f>
        <v>3</v>
      </c>
      <c r="R457" s="11" t="str">
        <f>IF(Q457=1,"Jan",IF(Q457=2,"Feb",IF(Q457=3,"Mar",IF(Q457=4,"Apr",IF(Q457=5,"May",IF(Q457=6,"Jun",IF(Q457=7,"Jul",IF(Q457=8,"Aug",IF(Q457=9,"Sep",IF(Q457=10,"Oct",IF(Q457=11,"Nov","Dec")))))))))))</f>
        <v>Mar</v>
      </c>
      <c r="S457" s="13">
        <f>(I457/86400)+25569</f>
        <v>41016.021527777775</v>
      </c>
      <c r="T457" t="s">
        <v>8270</v>
      </c>
      <c r="U457" s="6">
        <f>E457/L457</f>
        <v>22.5</v>
      </c>
      <c r="V457" s="7" t="str">
        <f>LEFT(T457,FIND("/",T457)-1)</f>
        <v>film &amp; video</v>
      </c>
      <c r="W457" s="7" t="str">
        <f>MID(T457,FIND("/",T457)+1,LEN(T457))</f>
        <v>animation</v>
      </c>
    </row>
    <row r="458" spans="1:23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>E458/D458</f>
        <v>6.8631863186318634E-3</v>
      </c>
      <c r="O458" s="13">
        <f>(J458/86400)+25569</f>
        <v>41547.694456018522</v>
      </c>
      <c r="P458" s="11">
        <f>YEAR(O458)</f>
        <v>2013</v>
      </c>
      <c r="Q458" s="12">
        <f>MONTH(O458)</f>
        <v>9</v>
      </c>
      <c r="R458" s="11" t="str">
        <f>IF(Q458=1,"Jan",IF(Q458=2,"Feb",IF(Q458=3,"Mar",IF(Q458=4,"Apr",IF(Q458=5,"May",IF(Q458=6,"Jun",IF(Q458=7,"Jul",IF(Q458=8,"Aug",IF(Q458=9,"Sep",IF(Q458=10,"Oct",IF(Q458=11,"Nov","Dec")))))))))))</f>
        <v>Sep</v>
      </c>
      <c r="S458" s="13">
        <f>(I458/86400)+25569</f>
        <v>41569.165972222225</v>
      </c>
      <c r="T458" t="s">
        <v>8270</v>
      </c>
      <c r="U458" s="6">
        <f>E458/L458</f>
        <v>20.333333333333332</v>
      </c>
      <c r="V458" s="7" t="str">
        <f>LEFT(T458,FIND("/",T458)-1)</f>
        <v>film &amp; video</v>
      </c>
      <c r="W458" s="7" t="str">
        <f>MID(T458,FIND("/",T458)+1,LEN(T458))</f>
        <v>animation</v>
      </c>
    </row>
    <row r="459" spans="1:23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>E459/D459</f>
        <v>0</v>
      </c>
      <c r="O459" s="13">
        <f>(J459/86400)+25569</f>
        <v>41837.767500000002</v>
      </c>
      <c r="P459" s="11">
        <f>YEAR(O459)</f>
        <v>2014</v>
      </c>
      <c r="Q459" s="12">
        <f>MONTH(O459)</f>
        <v>7</v>
      </c>
      <c r="R459" s="11" t="str">
        <f>IF(Q459=1,"Jan",IF(Q459=2,"Feb",IF(Q459=3,"Mar",IF(Q459=4,"Apr",IF(Q459=5,"May",IF(Q459=6,"Jun",IF(Q459=7,"Jul",IF(Q459=8,"Aug",IF(Q459=9,"Sep",IF(Q459=10,"Oct",IF(Q459=11,"Nov","Dec")))))))))))</f>
        <v>Jul</v>
      </c>
      <c r="S459" s="13">
        <f>(I459/86400)+25569</f>
        <v>41867.767500000002</v>
      </c>
      <c r="T459" t="s">
        <v>8270</v>
      </c>
      <c r="U459" s="6" t="e">
        <f>E459/L459</f>
        <v>#DIV/0!</v>
      </c>
      <c r="V459" s="7" t="str">
        <f>LEFT(T459,FIND("/",T459)-1)</f>
        <v>film &amp; video</v>
      </c>
      <c r="W459" s="7" t="str">
        <f>MID(T459,FIND("/",T459)+1,LEN(T459))</f>
        <v>animation</v>
      </c>
    </row>
    <row r="460" spans="1:23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>E460/D460</f>
        <v>8.2100000000000006E-2</v>
      </c>
      <c r="O460" s="13">
        <f>(J460/86400)+25569</f>
        <v>41378.69976851852</v>
      </c>
      <c r="P460" s="11">
        <f>YEAR(O460)</f>
        <v>2013</v>
      </c>
      <c r="Q460" s="12">
        <f>MONTH(O460)</f>
        <v>4</v>
      </c>
      <c r="R460" s="11" t="str">
        <f>IF(Q460=1,"Jan",IF(Q460=2,"Feb",IF(Q460=3,"Mar",IF(Q460=4,"Apr",IF(Q460=5,"May",IF(Q460=6,"Jun",IF(Q460=7,"Jul",IF(Q460=8,"Aug",IF(Q460=9,"Sep",IF(Q460=10,"Oct",IF(Q460=11,"Nov","Dec")))))))))))</f>
        <v>Apr</v>
      </c>
      <c r="S460" s="13">
        <f>(I460/86400)+25569</f>
        <v>41408.69976851852</v>
      </c>
      <c r="T460" t="s">
        <v>8270</v>
      </c>
      <c r="U460" s="6">
        <f>E460/L460</f>
        <v>16.755102040816325</v>
      </c>
      <c r="V460" s="7" t="str">
        <f>LEFT(T460,FIND("/",T460)-1)</f>
        <v>film &amp; video</v>
      </c>
      <c r="W460" s="7" t="str">
        <f>MID(T460,FIND("/",T460)+1,LEN(T460))</f>
        <v>animation</v>
      </c>
    </row>
    <row r="461" spans="1:23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>E461/D461</f>
        <v>6.4102564102564103E-4</v>
      </c>
      <c r="O461" s="13">
        <f>(J461/86400)+25569</f>
        <v>40800.6403587963</v>
      </c>
      <c r="P461" s="11">
        <f>YEAR(O461)</f>
        <v>2011</v>
      </c>
      <c r="Q461" s="12">
        <f>MONTH(O461)</f>
        <v>9</v>
      </c>
      <c r="R461" s="11" t="str">
        <f>IF(Q461=1,"Jan",IF(Q461=2,"Feb",IF(Q461=3,"Mar",IF(Q461=4,"Apr",IF(Q461=5,"May",IF(Q461=6,"Jun",IF(Q461=7,"Jul",IF(Q461=8,"Aug",IF(Q461=9,"Sep",IF(Q461=10,"Oct",IF(Q461=11,"Nov","Dec")))))))))))</f>
        <v>Sep</v>
      </c>
      <c r="S461" s="13">
        <f>(I461/86400)+25569</f>
        <v>40860.682025462964</v>
      </c>
      <c r="T461" t="s">
        <v>8270</v>
      </c>
      <c r="U461" s="6">
        <f>E461/L461</f>
        <v>25</v>
      </c>
      <c r="V461" s="7" t="str">
        <f>LEFT(T461,FIND("/",T461)-1)</f>
        <v>film &amp; video</v>
      </c>
      <c r="W461" s="7" t="str">
        <f>MID(T461,FIND("/",T461)+1,LEN(T461))</f>
        <v>animation</v>
      </c>
    </row>
    <row r="462" spans="1:23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>E462/D462</f>
        <v>2.9411764705882353E-3</v>
      </c>
      <c r="O462" s="13">
        <f>(J462/86400)+25569</f>
        <v>41759.542534722219</v>
      </c>
      <c r="P462" s="11">
        <f>YEAR(O462)</f>
        <v>2014</v>
      </c>
      <c r="Q462" s="12">
        <f>MONTH(O462)</f>
        <v>4</v>
      </c>
      <c r="R462" s="11" t="str">
        <f>IF(Q462=1,"Jan",IF(Q462=2,"Feb",IF(Q462=3,"Mar",IF(Q462=4,"Apr",IF(Q462=5,"May",IF(Q462=6,"Jun",IF(Q462=7,"Jul",IF(Q462=8,"Aug",IF(Q462=9,"Sep",IF(Q462=10,"Oct",IF(Q462=11,"Nov","Dec")))))))))))</f>
        <v>Apr</v>
      </c>
      <c r="S462" s="13">
        <f>(I462/86400)+25569</f>
        <v>41791.166666666664</v>
      </c>
      <c r="T462" t="s">
        <v>8270</v>
      </c>
      <c r="U462" s="6">
        <f>E462/L462</f>
        <v>12.5</v>
      </c>
      <c r="V462" s="7" t="str">
        <f>LEFT(T462,FIND("/",T462)-1)</f>
        <v>film &amp; video</v>
      </c>
      <c r="W462" s="7" t="str">
        <f>MID(T462,FIND("/",T462)+1,LEN(T462))</f>
        <v>animation</v>
      </c>
    </row>
    <row r="463" spans="1:23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>E463/D463</f>
        <v>0</v>
      </c>
      <c r="O463" s="13">
        <f>(J463/86400)+25569</f>
        <v>41407.84684027778</v>
      </c>
      <c r="P463" s="11">
        <f>YEAR(O463)</f>
        <v>2013</v>
      </c>
      <c r="Q463" s="12">
        <f>MONTH(O463)</f>
        <v>5</v>
      </c>
      <c r="R463" s="11" t="str">
        <f>IF(Q463=1,"Jan",IF(Q463=2,"Feb",IF(Q463=3,"Mar",IF(Q463=4,"Apr",IF(Q463=5,"May",IF(Q463=6,"Jun",IF(Q463=7,"Jul",IF(Q463=8,"Aug",IF(Q463=9,"Sep",IF(Q463=10,"Oct",IF(Q463=11,"Nov","Dec")))))))))))</f>
        <v>May</v>
      </c>
      <c r="S463" s="13">
        <f>(I463/86400)+25569</f>
        <v>41427.84684027778</v>
      </c>
      <c r="T463" t="s">
        <v>8270</v>
      </c>
      <c r="U463" s="6" t="e">
        <f>E463/L463</f>
        <v>#DIV/0!</v>
      </c>
      <c r="V463" s="7" t="str">
        <f>LEFT(T463,FIND("/",T463)-1)</f>
        <v>film &amp; video</v>
      </c>
      <c r="W463" s="7" t="str">
        <f>MID(T463,FIND("/",T463)+1,LEN(T463))</f>
        <v>animation</v>
      </c>
    </row>
    <row r="464" spans="1:23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>E464/D464</f>
        <v>0</v>
      </c>
      <c r="O464" s="13">
        <f>(J464/86400)+25569</f>
        <v>40705.12663194444</v>
      </c>
      <c r="P464" s="11">
        <f>YEAR(O464)</f>
        <v>2011</v>
      </c>
      <c r="Q464" s="12">
        <f>MONTH(O464)</f>
        <v>6</v>
      </c>
      <c r="R464" s="11" t="str">
        <f>IF(Q464=1,"Jan",IF(Q464=2,"Feb",IF(Q464=3,"Mar",IF(Q464=4,"Apr",IF(Q464=5,"May",IF(Q464=6,"Jun",IF(Q464=7,"Jul",IF(Q464=8,"Aug",IF(Q464=9,"Sep",IF(Q464=10,"Oct",IF(Q464=11,"Nov","Dec")))))))))))</f>
        <v>Jun</v>
      </c>
      <c r="S464" s="13">
        <f>(I464/86400)+25569</f>
        <v>40765.12663194444</v>
      </c>
      <c r="T464" t="s">
        <v>8270</v>
      </c>
      <c r="U464" s="6" t="e">
        <f>E464/L464</f>
        <v>#DIV/0!</v>
      </c>
      <c r="V464" s="7" t="str">
        <f>LEFT(T464,FIND("/",T464)-1)</f>
        <v>film &amp; video</v>
      </c>
      <c r="W464" s="7" t="str">
        <f>MID(T464,FIND("/",T464)+1,LEN(T464))</f>
        <v>animation</v>
      </c>
    </row>
    <row r="465" spans="1:23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>E465/D465</f>
        <v>2.2727272727272728E-2</v>
      </c>
      <c r="O465" s="13">
        <f>(J465/86400)+25569</f>
        <v>40750.710104166668</v>
      </c>
      <c r="P465" s="11">
        <f>YEAR(O465)</f>
        <v>2011</v>
      </c>
      <c r="Q465" s="12">
        <f>MONTH(O465)</f>
        <v>7</v>
      </c>
      <c r="R465" s="11" t="str">
        <f>IF(Q465=1,"Jan",IF(Q465=2,"Feb",IF(Q465=3,"Mar",IF(Q465=4,"Apr",IF(Q465=5,"May",IF(Q465=6,"Jun",IF(Q465=7,"Jul",IF(Q465=8,"Aug",IF(Q465=9,"Sep",IF(Q465=10,"Oct",IF(Q465=11,"Nov","Dec")))))))))))</f>
        <v>Jul</v>
      </c>
      <c r="S465" s="13">
        <f>(I465/86400)+25569</f>
        <v>40810.710104166668</v>
      </c>
      <c r="T465" t="s">
        <v>8270</v>
      </c>
      <c r="U465" s="6">
        <f>E465/L465</f>
        <v>113.63636363636364</v>
      </c>
      <c r="V465" s="7" t="str">
        <f>LEFT(T465,FIND("/",T465)-1)</f>
        <v>film &amp; video</v>
      </c>
      <c r="W465" s="7" t="str">
        <f>MID(T465,FIND("/",T465)+1,LEN(T465))</f>
        <v>animation</v>
      </c>
    </row>
    <row r="466" spans="1:23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>E466/D466</f>
        <v>9.9009900990099011E-4</v>
      </c>
      <c r="O466" s="13">
        <f>(J466/86400)+25569</f>
        <v>42488.84878472222</v>
      </c>
      <c r="P466" s="11">
        <f>YEAR(O466)</f>
        <v>2016</v>
      </c>
      <c r="Q466" s="12">
        <f>MONTH(O466)</f>
        <v>4</v>
      </c>
      <c r="R466" s="11" t="str">
        <f>IF(Q466=1,"Jan",IF(Q466=2,"Feb",IF(Q466=3,"Mar",IF(Q466=4,"Apr",IF(Q466=5,"May",IF(Q466=6,"Jun",IF(Q466=7,"Jul",IF(Q466=8,"Aug",IF(Q466=9,"Sep",IF(Q466=10,"Oct",IF(Q466=11,"Nov","Dec")))))))))))</f>
        <v>Apr</v>
      </c>
      <c r="S466" s="13">
        <f>(I466/86400)+25569</f>
        <v>42508.84878472222</v>
      </c>
      <c r="T466" t="s">
        <v>8270</v>
      </c>
      <c r="U466" s="6">
        <f>E466/L466</f>
        <v>1</v>
      </c>
      <c r="V466" s="7" t="str">
        <f>LEFT(T466,FIND("/",T466)-1)</f>
        <v>film &amp; video</v>
      </c>
      <c r="W466" s="7" t="str">
        <f>MID(T466,FIND("/",T466)+1,LEN(T466))</f>
        <v>animation</v>
      </c>
    </row>
    <row r="467" spans="1:23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>E467/D467</f>
        <v>0.26953125</v>
      </c>
      <c r="O467" s="13">
        <f>(J467/86400)+25569</f>
        <v>41801.120069444441</v>
      </c>
      <c r="P467" s="11">
        <f>YEAR(O467)</f>
        <v>2014</v>
      </c>
      <c r="Q467" s="12">
        <f>MONTH(O467)</f>
        <v>6</v>
      </c>
      <c r="R467" s="11" t="str">
        <f>IF(Q467=1,"Jan",IF(Q467=2,"Feb",IF(Q467=3,"Mar",IF(Q467=4,"Apr",IF(Q467=5,"May",IF(Q467=6,"Jun",IF(Q467=7,"Jul",IF(Q467=8,"Aug",IF(Q467=9,"Sep",IF(Q467=10,"Oct",IF(Q467=11,"Nov","Dec")))))))))))</f>
        <v>Jun</v>
      </c>
      <c r="S467" s="13">
        <f>(I467/86400)+25569</f>
        <v>41817.120069444441</v>
      </c>
      <c r="T467" t="s">
        <v>8270</v>
      </c>
      <c r="U467" s="6">
        <f>E467/L467</f>
        <v>17.25</v>
      </c>
      <c r="V467" s="7" t="str">
        <f>LEFT(T467,FIND("/",T467)-1)</f>
        <v>film &amp; video</v>
      </c>
      <c r="W467" s="7" t="str">
        <f>MID(T467,FIND("/",T467)+1,LEN(T467))</f>
        <v>animation</v>
      </c>
    </row>
    <row r="468" spans="1:23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>E468/D468</f>
        <v>7.6E-3</v>
      </c>
      <c r="O468" s="13">
        <f>(J468/86400)+25569</f>
        <v>41129.942870370374</v>
      </c>
      <c r="P468" s="11">
        <f>YEAR(O468)</f>
        <v>2012</v>
      </c>
      <c r="Q468" s="12">
        <f>MONTH(O468)</f>
        <v>8</v>
      </c>
      <c r="R468" s="11" t="str">
        <f>IF(Q468=1,"Jan",IF(Q468=2,"Feb",IF(Q468=3,"Mar",IF(Q468=4,"Apr",IF(Q468=5,"May",IF(Q468=6,"Jun",IF(Q468=7,"Jul",IF(Q468=8,"Aug",IF(Q468=9,"Sep",IF(Q468=10,"Oct",IF(Q468=11,"Nov","Dec")))))))))))</f>
        <v>Aug</v>
      </c>
      <c r="S468" s="13">
        <f>(I468/86400)+25569</f>
        <v>41159.942870370374</v>
      </c>
      <c r="T468" t="s">
        <v>8270</v>
      </c>
      <c r="U468" s="6">
        <f>E468/L468</f>
        <v>15.2</v>
      </c>
      <c r="V468" s="7" t="str">
        <f>LEFT(T468,FIND("/",T468)-1)</f>
        <v>film &amp; video</v>
      </c>
      <c r="W468" s="7" t="str">
        <f>MID(T468,FIND("/",T468)+1,LEN(T468))</f>
        <v>animation</v>
      </c>
    </row>
    <row r="469" spans="1:23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>E469/D469</f>
        <v>0.21575</v>
      </c>
      <c r="O469" s="13">
        <f>(J469/86400)+25569</f>
        <v>41135.679791666669</v>
      </c>
      <c r="P469" s="11">
        <f>YEAR(O469)</f>
        <v>2012</v>
      </c>
      <c r="Q469" s="12">
        <f>MONTH(O469)</f>
        <v>8</v>
      </c>
      <c r="R469" s="11" t="str">
        <f>IF(Q469=1,"Jan",IF(Q469=2,"Feb",IF(Q469=3,"Mar",IF(Q469=4,"Apr",IF(Q469=5,"May",IF(Q469=6,"Jun",IF(Q469=7,"Jul",IF(Q469=8,"Aug",IF(Q469=9,"Sep",IF(Q469=10,"Oct",IF(Q469=11,"Nov","Dec")))))))))))</f>
        <v>Aug</v>
      </c>
      <c r="S469" s="13">
        <f>(I469/86400)+25569</f>
        <v>41180.679791666669</v>
      </c>
      <c r="T469" t="s">
        <v>8270</v>
      </c>
      <c r="U469" s="6">
        <f>E469/L469</f>
        <v>110.64102564102564</v>
      </c>
      <c r="V469" s="7" t="str">
        <f>LEFT(T469,FIND("/",T469)-1)</f>
        <v>film &amp; video</v>
      </c>
      <c r="W469" s="7" t="str">
        <f>MID(T469,FIND("/",T469)+1,LEN(T469))</f>
        <v>animation</v>
      </c>
    </row>
    <row r="470" spans="1:23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>E470/D470</f>
        <v>0</v>
      </c>
      <c r="O470" s="13">
        <f>(J470/86400)+25569</f>
        <v>41041.167627314819</v>
      </c>
      <c r="P470" s="11">
        <f>YEAR(O470)</f>
        <v>2012</v>
      </c>
      <c r="Q470" s="12">
        <f>MONTH(O470)</f>
        <v>5</v>
      </c>
      <c r="R470" s="11" t="str">
        <f>IF(Q470=1,"Jan",IF(Q470=2,"Feb",IF(Q470=3,"Mar",IF(Q470=4,"Apr",IF(Q470=5,"May",IF(Q470=6,"Jun",IF(Q470=7,"Jul",IF(Q470=8,"Aug",IF(Q470=9,"Sep",IF(Q470=10,"Oct",IF(Q470=11,"Nov","Dec")))))))))))</f>
        <v>May</v>
      </c>
      <c r="S470" s="13">
        <f>(I470/86400)+25569</f>
        <v>41101.160474537035</v>
      </c>
      <c r="T470" t="s">
        <v>8270</v>
      </c>
      <c r="U470" s="6" t="e">
        <f>E470/L470</f>
        <v>#DIV/0!</v>
      </c>
      <c r="V470" s="7" t="str">
        <f>LEFT(T470,FIND("/",T470)-1)</f>
        <v>film &amp; video</v>
      </c>
      <c r="W470" s="7" t="str">
        <f>MID(T470,FIND("/",T470)+1,LEN(T470))</f>
        <v>animation</v>
      </c>
    </row>
    <row r="471" spans="1:23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>E471/D471</f>
        <v>0</v>
      </c>
      <c r="O471" s="13">
        <f>(J471/86400)+25569</f>
        <v>41827.989861111113</v>
      </c>
      <c r="P471" s="11">
        <f>YEAR(O471)</f>
        <v>2014</v>
      </c>
      <c r="Q471" s="12">
        <f>MONTH(O471)</f>
        <v>7</v>
      </c>
      <c r="R471" s="11" t="str">
        <f>IF(Q471=1,"Jan",IF(Q471=2,"Feb",IF(Q471=3,"Mar",IF(Q471=4,"Apr",IF(Q471=5,"May",IF(Q471=6,"Jun",IF(Q471=7,"Jul",IF(Q471=8,"Aug",IF(Q471=9,"Sep",IF(Q471=10,"Oct",IF(Q471=11,"Nov","Dec")))))))))))</f>
        <v>Jul</v>
      </c>
      <c r="S471" s="13">
        <f>(I471/86400)+25569</f>
        <v>41887.989861111113</v>
      </c>
      <c r="T471" t="s">
        <v>8270</v>
      </c>
      <c r="U471" s="6" t="e">
        <f>E471/L471</f>
        <v>#DIV/0!</v>
      </c>
      <c r="V471" s="7" t="str">
        <f>LEFT(T471,FIND("/",T471)-1)</f>
        <v>film &amp; video</v>
      </c>
      <c r="W471" s="7" t="str">
        <f>MID(T471,FIND("/",T471)+1,LEN(T471))</f>
        <v>animation</v>
      </c>
    </row>
    <row r="472" spans="1:23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>E472/D472</f>
        <v>1.0200000000000001E-2</v>
      </c>
      <c r="O472" s="13">
        <f>(J472/86400)+25569</f>
        <v>41605.167696759258</v>
      </c>
      <c r="P472" s="11">
        <f>YEAR(O472)</f>
        <v>2013</v>
      </c>
      <c r="Q472" s="12">
        <f>MONTH(O472)</f>
        <v>11</v>
      </c>
      <c r="R472" s="11" t="str">
        <f>IF(Q472=1,"Jan",IF(Q472=2,"Feb",IF(Q472=3,"Mar",IF(Q472=4,"Apr",IF(Q472=5,"May",IF(Q472=6,"Jun",IF(Q472=7,"Jul",IF(Q472=8,"Aug",IF(Q472=9,"Sep",IF(Q472=10,"Oct",IF(Q472=11,"Nov","Dec")))))))))))</f>
        <v>Nov</v>
      </c>
      <c r="S472" s="13">
        <f>(I472/86400)+25569</f>
        <v>41655.166666666664</v>
      </c>
      <c r="T472" t="s">
        <v>8270</v>
      </c>
      <c r="U472" s="6">
        <f>E472/L472</f>
        <v>25.5</v>
      </c>
      <c r="V472" s="7" t="str">
        <f>LEFT(T472,FIND("/",T472)-1)</f>
        <v>film &amp; video</v>
      </c>
      <c r="W472" s="7" t="str">
        <f>MID(T472,FIND("/",T472)+1,LEN(T472))</f>
        <v>animation</v>
      </c>
    </row>
    <row r="473" spans="1:23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>E473/D473</f>
        <v>0.11892727272727273</v>
      </c>
      <c r="O473" s="13">
        <f>(J473/86400)+25569</f>
        <v>41703.721979166665</v>
      </c>
      <c r="P473" s="11">
        <f>YEAR(O473)</f>
        <v>2014</v>
      </c>
      <c r="Q473" s="12">
        <f>MONTH(O473)</f>
        <v>3</v>
      </c>
      <c r="R473" s="11" t="str">
        <f>IF(Q473=1,"Jan",IF(Q473=2,"Feb",IF(Q473=3,"Mar",IF(Q473=4,"Apr",IF(Q473=5,"May",IF(Q473=6,"Jun",IF(Q473=7,"Jul",IF(Q473=8,"Aug",IF(Q473=9,"Sep",IF(Q473=10,"Oct",IF(Q473=11,"Nov","Dec")))))))))))</f>
        <v>Mar</v>
      </c>
      <c r="S473" s="13">
        <f>(I473/86400)+25569</f>
        <v>41748.680312500001</v>
      </c>
      <c r="T473" t="s">
        <v>8270</v>
      </c>
      <c r="U473" s="6">
        <f>E473/L473</f>
        <v>38.476470588235294</v>
      </c>
      <c r="V473" s="7" t="str">
        <f>LEFT(T473,FIND("/",T473)-1)</f>
        <v>film &amp; video</v>
      </c>
      <c r="W473" s="7" t="str">
        <f>MID(T473,FIND("/",T473)+1,LEN(T473))</f>
        <v>animation</v>
      </c>
    </row>
    <row r="474" spans="1:23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>E474/D474</f>
        <v>0.17624999999999999</v>
      </c>
      <c r="O474" s="13">
        <f>(J474/86400)+25569</f>
        <v>41844.922662037039</v>
      </c>
      <c r="P474" s="11">
        <f>YEAR(O474)</f>
        <v>2014</v>
      </c>
      <c r="Q474" s="12">
        <f>MONTH(O474)</f>
        <v>7</v>
      </c>
      <c r="R474" s="11" t="str">
        <f>IF(Q474=1,"Jan",IF(Q474=2,"Feb",IF(Q474=3,"Mar",IF(Q474=4,"Apr",IF(Q474=5,"May",IF(Q474=6,"Jun",IF(Q474=7,"Jul",IF(Q474=8,"Aug",IF(Q474=9,"Sep",IF(Q474=10,"Oct",IF(Q474=11,"Nov","Dec")))))))))))</f>
        <v>Jul</v>
      </c>
      <c r="S474" s="13">
        <f>(I474/86400)+25569</f>
        <v>41874.922662037039</v>
      </c>
      <c r="T474" t="s">
        <v>8270</v>
      </c>
      <c r="U474" s="6">
        <f>E474/L474</f>
        <v>28.2</v>
      </c>
      <c r="V474" s="7" t="str">
        <f>LEFT(T474,FIND("/",T474)-1)</f>
        <v>film &amp; video</v>
      </c>
      <c r="W474" s="7" t="str">
        <f>MID(T474,FIND("/",T474)+1,LEN(T474))</f>
        <v>animation</v>
      </c>
    </row>
    <row r="475" spans="1:23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>E475/D475</f>
        <v>2.87E-2</v>
      </c>
      <c r="O475" s="13">
        <f>(J475/86400)+25569</f>
        <v>41869.698136574072</v>
      </c>
      <c r="P475" s="11">
        <f>YEAR(O475)</f>
        <v>2014</v>
      </c>
      <c r="Q475" s="12">
        <f>MONTH(O475)</f>
        <v>8</v>
      </c>
      <c r="R475" s="11" t="str">
        <f>IF(Q475=1,"Jan",IF(Q475=2,"Feb",IF(Q475=3,"Mar",IF(Q475=4,"Apr",IF(Q475=5,"May",IF(Q475=6,"Jun",IF(Q475=7,"Jul",IF(Q475=8,"Aug",IF(Q475=9,"Sep",IF(Q475=10,"Oct",IF(Q475=11,"Nov","Dec")))))))))))</f>
        <v>Aug</v>
      </c>
      <c r="S475" s="13">
        <f>(I475/86400)+25569</f>
        <v>41899.698136574072</v>
      </c>
      <c r="T475" t="s">
        <v>8270</v>
      </c>
      <c r="U475" s="6">
        <f>E475/L475</f>
        <v>61.5</v>
      </c>
      <c r="V475" s="7" t="str">
        <f>LEFT(T475,FIND("/",T475)-1)</f>
        <v>film &amp; video</v>
      </c>
      <c r="W475" s="7" t="str">
        <f>MID(T475,FIND("/",T475)+1,LEN(T475))</f>
        <v>animation</v>
      </c>
    </row>
    <row r="476" spans="1:23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>E476/D476</f>
        <v>3.0303030303030303E-4</v>
      </c>
      <c r="O476" s="13">
        <f>(J476/86400)+25569</f>
        <v>42753.329039351855</v>
      </c>
      <c r="P476" s="11">
        <f>YEAR(O476)</f>
        <v>2017</v>
      </c>
      <c r="Q476" s="12">
        <f>MONTH(O476)</f>
        <v>1</v>
      </c>
      <c r="R476" s="11" t="str">
        <f>IF(Q476=1,"Jan",IF(Q476=2,"Feb",IF(Q476=3,"Mar",IF(Q476=4,"Apr",IF(Q476=5,"May",IF(Q476=6,"Jun",IF(Q476=7,"Jul",IF(Q476=8,"Aug",IF(Q476=9,"Sep",IF(Q476=10,"Oct",IF(Q476=11,"Nov","Dec")))))))))))</f>
        <v>Jan</v>
      </c>
      <c r="S476" s="13">
        <f>(I476/86400)+25569</f>
        <v>42783.329039351855</v>
      </c>
      <c r="T476" t="s">
        <v>8270</v>
      </c>
      <c r="U476" s="6">
        <f>E476/L476</f>
        <v>1</v>
      </c>
      <c r="V476" s="7" t="str">
        <f>LEFT(T476,FIND("/",T476)-1)</f>
        <v>film &amp; video</v>
      </c>
      <c r="W476" s="7" t="str">
        <f>MID(T476,FIND("/",T476)+1,LEN(T476))</f>
        <v>animation</v>
      </c>
    </row>
    <row r="477" spans="1:23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>E477/D477</f>
        <v>0</v>
      </c>
      <c r="O477" s="13">
        <f>(J477/86400)+25569</f>
        <v>42100.086145833338</v>
      </c>
      <c r="P477" s="11">
        <f>YEAR(O477)</f>
        <v>2015</v>
      </c>
      <c r="Q477" s="12">
        <f>MONTH(O477)</f>
        <v>4</v>
      </c>
      <c r="R477" s="11" t="str">
        <f>IF(Q477=1,"Jan",IF(Q477=2,"Feb",IF(Q477=3,"Mar",IF(Q477=4,"Apr",IF(Q477=5,"May",IF(Q477=6,"Jun",IF(Q477=7,"Jul",IF(Q477=8,"Aug",IF(Q477=9,"Sep",IF(Q477=10,"Oct",IF(Q477=11,"Nov","Dec")))))))))))</f>
        <v>Apr</v>
      </c>
      <c r="S477" s="13">
        <f>(I477/86400)+25569</f>
        <v>42130.086145833338</v>
      </c>
      <c r="T477" t="s">
        <v>8270</v>
      </c>
      <c r="U477" s="6" t="e">
        <f>E477/L477</f>
        <v>#DIV/0!</v>
      </c>
      <c r="V477" s="7" t="str">
        <f>LEFT(T477,FIND("/",T477)-1)</f>
        <v>film &amp; video</v>
      </c>
      <c r="W477" s="7" t="str">
        <f>MID(T477,FIND("/",T477)+1,LEN(T477))</f>
        <v>animation</v>
      </c>
    </row>
    <row r="478" spans="1:23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>E478/D478</f>
        <v>2.2302681818181819E-2</v>
      </c>
      <c r="O478" s="13">
        <f>(J478/86400)+25569</f>
        <v>41757.975011574075</v>
      </c>
      <c r="P478" s="11">
        <f>YEAR(O478)</f>
        <v>2014</v>
      </c>
      <c r="Q478" s="12">
        <f>MONTH(O478)</f>
        <v>4</v>
      </c>
      <c r="R478" s="11" t="str">
        <f>IF(Q478=1,"Jan",IF(Q478=2,"Feb",IF(Q478=3,"Mar",IF(Q478=4,"Apr",IF(Q478=5,"May",IF(Q478=6,"Jun",IF(Q478=7,"Jul",IF(Q478=8,"Aug",IF(Q478=9,"Sep",IF(Q478=10,"Oct",IF(Q478=11,"Nov","Dec")))))))))))</f>
        <v>Apr</v>
      </c>
      <c r="S478" s="13">
        <f>(I478/86400)+25569</f>
        <v>41793.165972222225</v>
      </c>
      <c r="T478" t="s">
        <v>8270</v>
      </c>
      <c r="U478" s="6">
        <f>E478/L478</f>
        <v>39.569274193548388</v>
      </c>
      <c r="V478" s="7" t="str">
        <f>LEFT(T478,FIND("/",T478)-1)</f>
        <v>film &amp; video</v>
      </c>
      <c r="W478" s="7" t="str">
        <f>MID(T478,FIND("/",T478)+1,LEN(T478))</f>
        <v>animation</v>
      </c>
    </row>
    <row r="479" spans="1:23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>E479/D479</f>
        <v>0</v>
      </c>
      <c r="O479" s="13">
        <f>(J479/86400)+25569</f>
        <v>40987.83488425926</v>
      </c>
      <c r="P479" s="11">
        <f>YEAR(O479)</f>
        <v>2012</v>
      </c>
      <c r="Q479" s="12">
        <f>MONTH(O479)</f>
        <v>3</v>
      </c>
      <c r="R479" s="11" t="str">
        <f>IF(Q479=1,"Jan",IF(Q479=2,"Feb",IF(Q479=3,"Mar",IF(Q479=4,"Apr",IF(Q479=5,"May",IF(Q479=6,"Jun",IF(Q479=7,"Jul",IF(Q479=8,"Aug",IF(Q479=9,"Sep",IF(Q479=10,"Oct",IF(Q479=11,"Nov","Dec")))))))))))</f>
        <v>Mar</v>
      </c>
      <c r="S479" s="13">
        <f>(I479/86400)+25569</f>
        <v>41047.83488425926</v>
      </c>
      <c r="T479" t="s">
        <v>8270</v>
      </c>
      <c r="U479" s="6" t="e">
        <f>E479/L479</f>
        <v>#DIV/0!</v>
      </c>
      <c r="V479" s="7" t="str">
        <f>LEFT(T479,FIND("/",T479)-1)</f>
        <v>film &amp; video</v>
      </c>
      <c r="W479" s="7" t="str">
        <f>MID(T479,FIND("/",T479)+1,LEN(T479))</f>
        <v>animation</v>
      </c>
    </row>
    <row r="480" spans="1:23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>E480/D480</f>
        <v>0</v>
      </c>
      <c r="O480" s="13">
        <f>(J480/86400)+25569</f>
        <v>42065.910983796297</v>
      </c>
      <c r="P480" s="11">
        <f>YEAR(O480)</f>
        <v>2015</v>
      </c>
      <c r="Q480" s="12">
        <f>MONTH(O480)</f>
        <v>3</v>
      </c>
      <c r="R480" s="11" t="str">
        <f>IF(Q480=1,"Jan",IF(Q480=2,"Feb",IF(Q480=3,"Mar",IF(Q480=4,"Apr",IF(Q480=5,"May",IF(Q480=6,"Jun",IF(Q480=7,"Jul",IF(Q480=8,"Aug",IF(Q480=9,"Sep",IF(Q480=10,"Oct",IF(Q480=11,"Nov","Dec")))))))))))</f>
        <v>Mar</v>
      </c>
      <c r="S480" s="13">
        <f>(I480/86400)+25569</f>
        <v>42095.869317129633</v>
      </c>
      <c r="T480" t="s">
        <v>8270</v>
      </c>
      <c r="U480" s="6" t="e">
        <f>E480/L480</f>
        <v>#DIV/0!</v>
      </c>
      <c r="V480" s="7" t="str">
        <f>LEFT(T480,FIND("/",T480)-1)</f>
        <v>film &amp; video</v>
      </c>
      <c r="W480" s="7" t="str">
        <f>MID(T480,FIND("/",T480)+1,LEN(T480))</f>
        <v>animation</v>
      </c>
    </row>
    <row r="481" spans="1:23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>E481/D481</f>
        <v>0.3256</v>
      </c>
      <c r="O481" s="13">
        <f>(J481/86400)+25569</f>
        <v>41904.407812500001</v>
      </c>
      <c r="P481" s="11">
        <f>YEAR(O481)</f>
        <v>2014</v>
      </c>
      <c r="Q481" s="12">
        <f>MONTH(O481)</f>
        <v>9</v>
      </c>
      <c r="R481" s="11" t="str">
        <f>IF(Q481=1,"Jan",IF(Q481=2,"Feb",IF(Q481=3,"Mar",IF(Q481=4,"Apr",IF(Q481=5,"May",IF(Q481=6,"Jun",IF(Q481=7,"Jul",IF(Q481=8,"Aug",IF(Q481=9,"Sep",IF(Q481=10,"Oct",IF(Q481=11,"Nov","Dec")))))))))))</f>
        <v>Sep</v>
      </c>
      <c r="S481" s="13">
        <f>(I481/86400)+25569</f>
        <v>41964.449479166666</v>
      </c>
      <c r="T481" t="s">
        <v>8270</v>
      </c>
      <c r="U481" s="6">
        <f>E481/L481</f>
        <v>88.8</v>
      </c>
      <c r="V481" s="7" t="str">
        <f>LEFT(T481,FIND("/",T481)-1)</f>
        <v>film &amp; video</v>
      </c>
      <c r="W481" s="7" t="str">
        <f>MID(T481,FIND("/",T481)+1,LEN(T481))</f>
        <v>animation</v>
      </c>
    </row>
    <row r="482" spans="1:23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>E482/D482</f>
        <v>0.19409999999999999</v>
      </c>
      <c r="O482" s="13">
        <f>(J482/86400)+25569</f>
        <v>41465.500173611115</v>
      </c>
      <c r="P482" s="11">
        <f>YEAR(O482)</f>
        <v>2013</v>
      </c>
      <c r="Q482" s="12">
        <f>MONTH(O482)</f>
        <v>7</v>
      </c>
      <c r="R482" s="11" t="str">
        <f>IF(Q482=1,"Jan",IF(Q482=2,"Feb",IF(Q482=3,"Mar",IF(Q482=4,"Apr",IF(Q482=5,"May",IF(Q482=6,"Jun",IF(Q482=7,"Jul",IF(Q482=8,"Aug",IF(Q482=9,"Sep",IF(Q482=10,"Oct",IF(Q482=11,"Nov","Dec")))))))))))</f>
        <v>Jul</v>
      </c>
      <c r="S482" s="13">
        <f>(I482/86400)+25569</f>
        <v>41495.500173611115</v>
      </c>
      <c r="T482" t="s">
        <v>8270</v>
      </c>
      <c r="U482" s="6">
        <f>E482/L482</f>
        <v>55.457142857142856</v>
      </c>
      <c r="V482" s="7" t="str">
        <f>LEFT(T482,FIND("/",T482)-1)</f>
        <v>film &amp; video</v>
      </c>
      <c r="W482" s="7" t="str">
        <f>MID(T482,FIND("/",T482)+1,LEN(T482))</f>
        <v>animation</v>
      </c>
    </row>
    <row r="483" spans="1:23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>E483/D483</f>
        <v>6.0999999999999999E-2</v>
      </c>
      <c r="O483" s="13">
        <f>(J483/86400)+25569</f>
        <v>41162.672326388885</v>
      </c>
      <c r="P483" s="11">
        <f>YEAR(O483)</f>
        <v>2012</v>
      </c>
      <c r="Q483" s="12">
        <f>MONTH(O483)</f>
        <v>9</v>
      </c>
      <c r="R483" s="11" t="str">
        <f>IF(Q483=1,"Jan",IF(Q483=2,"Feb",IF(Q483=3,"Mar",IF(Q483=4,"Apr",IF(Q483=5,"May",IF(Q483=6,"Jun",IF(Q483=7,"Jul",IF(Q483=8,"Aug",IF(Q483=9,"Sep",IF(Q483=10,"Oct",IF(Q483=11,"Nov","Dec")))))))))))</f>
        <v>Sep</v>
      </c>
      <c r="S483" s="13">
        <f>(I483/86400)+25569</f>
        <v>41192.672326388885</v>
      </c>
      <c r="T483" t="s">
        <v>8270</v>
      </c>
      <c r="U483" s="6">
        <f>E483/L483</f>
        <v>87.142857142857139</v>
      </c>
      <c r="V483" s="7" t="str">
        <f>LEFT(T483,FIND("/",T483)-1)</f>
        <v>film &amp; video</v>
      </c>
      <c r="W483" s="7" t="str">
        <f>MID(T483,FIND("/",T483)+1,LEN(T483))</f>
        <v>animation</v>
      </c>
    </row>
    <row r="484" spans="1:23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>E484/D484</f>
        <v>1E-3</v>
      </c>
      <c r="O484" s="13">
        <f>(J484/86400)+25569</f>
        <v>42447.896874999999</v>
      </c>
      <c r="P484" s="11">
        <f>YEAR(O484)</f>
        <v>2016</v>
      </c>
      <c r="Q484" s="12">
        <f>MONTH(O484)</f>
        <v>3</v>
      </c>
      <c r="R484" s="11" t="str">
        <f>IF(Q484=1,"Jan",IF(Q484=2,"Feb",IF(Q484=3,"Mar",IF(Q484=4,"Apr",IF(Q484=5,"May",IF(Q484=6,"Jun",IF(Q484=7,"Jul",IF(Q484=8,"Aug",IF(Q484=9,"Sep",IF(Q484=10,"Oct",IF(Q484=11,"Nov","Dec")))))))))))</f>
        <v>Mar</v>
      </c>
      <c r="S484" s="13">
        <f>(I484/86400)+25569</f>
        <v>42474.606944444444</v>
      </c>
      <c r="T484" t="s">
        <v>8270</v>
      </c>
      <c r="U484" s="6">
        <f>E484/L484</f>
        <v>10</v>
      </c>
      <c r="V484" s="7" t="str">
        <f>LEFT(T484,FIND("/",T484)-1)</f>
        <v>film &amp; video</v>
      </c>
      <c r="W484" s="7" t="str">
        <f>MID(T484,FIND("/",T484)+1,LEN(T484))</f>
        <v>animation</v>
      </c>
    </row>
    <row r="485" spans="1:23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>E485/D485</f>
        <v>0.502</v>
      </c>
      <c r="O485" s="13">
        <f>(J485/86400)+25569</f>
        <v>41243.197592592594</v>
      </c>
      <c r="P485" s="11">
        <f>YEAR(O485)</f>
        <v>2012</v>
      </c>
      <c r="Q485" s="12">
        <f>MONTH(O485)</f>
        <v>11</v>
      </c>
      <c r="R485" s="11" t="str">
        <f>IF(Q485=1,"Jan",IF(Q485=2,"Feb",IF(Q485=3,"Mar",IF(Q485=4,"Apr",IF(Q485=5,"May",IF(Q485=6,"Jun",IF(Q485=7,"Jul",IF(Q485=8,"Aug",IF(Q485=9,"Sep",IF(Q485=10,"Oct",IF(Q485=11,"Nov","Dec")))))))))))</f>
        <v>Nov</v>
      </c>
      <c r="S485" s="13">
        <f>(I485/86400)+25569</f>
        <v>41303.197592592594</v>
      </c>
      <c r="T485" t="s">
        <v>8270</v>
      </c>
      <c r="U485" s="6">
        <f>E485/L485</f>
        <v>51.224489795918366</v>
      </c>
      <c r="V485" s="7" t="str">
        <f>LEFT(T485,FIND("/",T485)-1)</f>
        <v>film &amp; video</v>
      </c>
      <c r="W485" s="7" t="str">
        <f>MID(T485,FIND("/",T485)+1,LEN(T485))</f>
        <v>animation</v>
      </c>
    </row>
    <row r="486" spans="1:23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>E486/D486</f>
        <v>1.8625E-3</v>
      </c>
      <c r="O486" s="13">
        <f>(J486/86400)+25569</f>
        <v>42272.93949074074</v>
      </c>
      <c r="P486" s="11">
        <f>YEAR(O486)</f>
        <v>2015</v>
      </c>
      <c r="Q486" s="12">
        <f>MONTH(O486)</f>
        <v>9</v>
      </c>
      <c r="R486" s="11" t="str">
        <f>IF(Q486=1,"Jan",IF(Q486=2,"Feb",IF(Q486=3,"Mar",IF(Q486=4,"Apr",IF(Q486=5,"May",IF(Q486=6,"Jun",IF(Q486=7,"Jul",IF(Q486=8,"Aug",IF(Q486=9,"Sep",IF(Q486=10,"Oct",IF(Q486=11,"Nov","Dec")))))))))))</f>
        <v>Sep</v>
      </c>
      <c r="S486" s="13">
        <f>(I486/86400)+25569</f>
        <v>42313.981157407412</v>
      </c>
      <c r="T486" t="s">
        <v>8270</v>
      </c>
      <c r="U486" s="6">
        <f>E486/L486</f>
        <v>13.545454545454545</v>
      </c>
      <c r="V486" s="7" t="str">
        <f>LEFT(T486,FIND("/",T486)-1)</f>
        <v>film &amp; video</v>
      </c>
      <c r="W486" s="7" t="str">
        <f>MID(T486,FIND("/",T486)+1,LEN(T486))</f>
        <v>animation</v>
      </c>
    </row>
    <row r="487" spans="1:23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>E487/D487</f>
        <v>0.21906971229845085</v>
      </c>
      <c r="O487" s="13">
        <f>(J487/86400)+25569</f>
        <v>41381.505775462967</v>
      </c>
      <c r="P487" s="11">
        <f>YEAR(O487)</f>
        <v>2013</v>
      </c>
      <c r="Q487" s="12">
        <f>MONTH(O487)</f>
        <v>4</v>
      </c>
      <c r="R487" s="11" t="str">
        <f>IF(Q487=1,"Jan",IF(Q487=2,"Feb",IF(Q487=3,"Mar",IF(Q487=4,"Apr",IF(Q487=5,"May",IF(Q487=6,"Jun",IF(Q487=7,"Jul",IF(Q487=8,"Aug",IF(Q487=9,"Sep",IF(Q487=10,"Oct",IF(Q487=11,"Nov","Dec")))))))))))</f>
        <v>Apr</v>
      </c>
      <c r="S487" s="13">
        <f>(I487/86400)+25569</f>
        <v>41411.505775462967</v>
      </c>
      <c r="T487" t="s">
        <v>8270</v>
      </c>
      <c r="U487" s="6">
        <f>E487/L487</f>
        <v>66.520080000000007</v>
      </c>
      <c r="V487" s="7" t="str">
        <f>LEFT(T487,FIND("/",T487)-1)</f>
        <v>film &amp; video</v>
      </c>
      <c r="W487" s="7" t="str">
        <f>MID(T487,FIND("/",T487)+1,LEN(T487))</f>
        <v>animation</v>
      </c>
    </row>
    <row r="488" spans="1:23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>E488/D488</f>
        <v>9.0909090909090904E-5</v>
      </c>
      <c r="O488" s="13">
        <f>(J488/86400)+25569</f>
        <v>41761.94258101852</v>
      </c>
      <c r="P488" s="11">
        <f>YEAR(O488)</f>
        <v>2014</v>
      </c>
      <c r="Q488" s="12">
        <f>MONTH(O488)</f>
        <v>5</v>
      </c>
      <c r="R488" s="11" t="str">
        <f>IF(Q488=1,"Jan",IF(Q488=2,"Feb",IF(Q488=3,"Mar",IF(Q488=4,"Apr",IF(Q488=5,"May",IF(Q488=6,"Jun",IF(Q488=7,"Jul",IF(Q488=8,"Aug",IF(Q488=9,"Sep",IF(Q488=10,"Oct",IF(Q488=11,"Nov","Dec")))))))))))</f>
        <v>May</v>
      </c>
      <c r="S488" s="13">
        <f>(I488/86400)+25569</f>
        <v>41791.94258101852</v>
      </c>
      <c r="T488" t="s">
        <v>8270</v>
      </c>
      <c r="U488" s="6">
        <f>E488/L488</f>
        <v>50</v>
      </c>
      <c r="V488" s="7" t="str">
        <f>LEFT(T488,FIND("/",T488)-1)</f>
        <v>film &amp; video</v>
      </c>
      <c r="W488" s="7" t="str">
        <f>MID(T488,FIND("/",T488)+1,LEN(T488))</f>
        <v>animation</v>
      </c>
    </row>
    <row r="489" spans="1:23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>E489/D489</f>
        <v>0</v>
      </c>
      <c r="O489" s="13">
        <f>(J489/86400)+25569</f>
        <v>42669.594837962963</v>
      </c>
      <c r="P489" s="11">
        <f>YEAR(O489)</f>
        <v>2016</v>
      </c>
      <c r="Q489" s="12">
        <f>MONTH(O489)</f>
        <v>10</v>
      </c>
      <c r="R489" s="11" t="str">
        <f>IF(Q489=1,"Jan",IF(Q489=2,"Feb",IF(Q489=3,"Mar",IF(Q489=4,"Apr",IF(Q489=5,"May",IF(Q489=6,"Jun",IF(Q489=7,"Jul",IF(Q489=8,"Aug",IF(Q489=9,"Sep",IF(Q489=10,"Oct",IF(Q489=11,"Nov","Dec")))))))))))</f>
        <v>Oct</v>
      </c>
      <c r="S489" s="13">
        <f>(I489/86400)+25569</f>
        <v>42729.636504629627</v>
      </c>
      <c r="T489" t="s">
        <v>8270</v>
      </c>
      <c r="U489" s="6" t="e">
        <f>E489/L489</f>
        <v>#DIV/0!</v>
      </c>
      <c r="V489" s="7" t="str">
        <f>LEFT(T489,FIND("/",T489)-1)</f>
        <v>film &amp; video</v>
      </c>
      <c r="W489" s="7" t="str">
        <f>MID(T489,FIND("/",T489)+1,LEN(T489))</f>
        <v>animation</v>
      </c>
    </row>
    <row r="490" spans="1:23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>E490/D490</f>
        <v>0</v>
      </c>
      <c r="O490" s="13">
        <f>(J490/86400)+25569</f>
        <v>42714.054398148146</v>
      </c>
      <c r="P490" s="11">
        <f>YEAR(O490)</f>
        <v>2016</v>
      </c>
      <c r="Q490" s="12">
        <f>MONTH(O490)</f>
        <v>12</v>
      </c>
      <c r="R490" s="11" t="str">
        <f>IF(Q490=1,"Jan",IF(Q490=2,"Feb",IF(Q490=3,"Mar",IF(Q490=4,"Apr",IF(Q490=5,"May",IF(Q490=6,"Jun",IF(Q490=7,"Jul",IF(Q490=8,"Aug",IF(Q490=9,"Sep",IF(Q490=10,"Oct",IF(Q490=11,"Nov","Dec")))))))))))</f>
        <v>Dec</v>
      </c>
      <c r="S490" s="13">
        <f>(I490/86400)+25569</f>
        <v>42744.054398148146</v>
      </c>
      <c r="T490" t="s">
        <v>8270</v>
      </c>
      <c r="U490" s="6" t="e">
        <f>E490/L490</f>
        <v>#DIV/0!</v>
      </c>
      <c r="V490" s="7" t="str">
        <f>LEFT(T490,FIND("/",T490)-1)</f>
        <v>film &amp; video</v>
      </c>
      <c r="W490" s="7" t="str">
        <f>MID(T490,FIND("/",T490)+1,LEN(T490))</f>
        <v>animation</v>
      </c>
    </row>
    <row r="491" spans="1:23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>E491/D491</f>
        <v>2.8667813379201833E-3</v>
      </c>
      <c r="O491" s="13">
        <f>(J491/86400)+25569</f>
        <v>40882.481666666667</v>
      </c>
      <c r="P491" s="11">
        <f>YEAR(O491)</f>
        <v>2011</v>
      </c>
      <c r="Q491" s="12">
        <f>MONTH(O491)</f>
        <v>12</v>
      </c>
      <c r="R491" s="11" t="str">
        <f>IF(Q491=1,"Jan",IF(Q491=2,"Feb",IF(Q491=3,"Mar",IF(Q491=4,"Apr",IF(Q491=5,"May",IF(Q491=6,"Jun",IF(Q491=7,"Jul",IF(Q491=8,"Aug",IF(Q491=9,"Sep",IF(Q491=10,"Oct",IF(Q491=11,"Nov","Dec")))))))))))</f>
        <v>Dec</v>
      </c>
      <c r="S491" s="13">
        <f>(I491/86400)+25569</f>
        <v>40913.481249999997</v>
      </c>
      <c r="T491" t="s">
        <v>8270</v>
      </c>
      <c r="U491" s="6">
        <f>E491/L491</f>
        <v>71.666666666666671</v>
      </c>
      <c r="V491" s="7" t="str">
        <f>LEFT(T491,FIND("/",T491)-1)</f>
        <v>film &amp; video</v>
      </c>
      <c r="W491" s="7" t="str">
        <f>MID(T491,FIND("/",T491)+1,LEN(T491))</f>
        <v>animation</v>
      </c>
    </row>
    <row r="492" spans="1:23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>E492/D492</f>
        <v>0</v>
      </c>
      <c r="O492" s="13">
        <f>(J492/86400)+25569</f>
        <v>41113.968576388885</v>
      </c>
      <c r="P492" s="11">
        <f>YEAR(O492)</f>
        <v>2012</v>
      </c>
      <c r="Q492" s="12">
        <f>MONTH(O492)</f>
        <v>7</v>
      </c>
      <c r="R492" s="11" t="str">
        <f>IF(Q492=1,"Jan",IF(Q492=2,"Feb",IF(Q492=3,"Mar",IF(Q492=4,"Apr",IF(Q492=5,"May",IF(Q492=6,"Jun",IF(Q492=7,"Jul",IF(Q492=8,"Aug",IF(Q492=9,"Sep",IF(Q492=10,"Oct",IF(Q492=11,"Nov","Dec")))))))))))</f>
        <v>Jul</v>
      </c>
      <c r="S492" s="13">
        <f>(I492/86400)+25569</f>
        <v>41143.968576388885</v>
      </c>
      <c r="T492" t="s">
        <v>8270</v>
      </c>
      <c r="U492" s="6" t="e">
        <f>E492/L492</f>
        <v>#DIV/0!</v>
      </c>
      <c r="V492" s="7" t="str">
        <f>LEFT(T492,FIND("/",T492)-1)</f>
        <v>film &amp; video</v>
      </c>
      <c r="W492" s="7" t="str">
        <f>MID(T492,FIND("/",T492)+1,LEN(T492))</f>
        <v>animation</v>
      </c>
    </row>
    <row r="493" spans="1:23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>E493/D493</f>
        <v>0</v>
      </c>
      <c r="O493" s="13">
        <f>(J493/86400)+25569</f>
        <v>42366.982627314814</v>
      </c>
      <c r="P493" s="11">
        <f>YEAR(O493)</f>
        <v>2015</v>
      </c>
      <c r="Q493" s="12">
        <f>MONTH(O493)</f>
        <v>12</v>
      </c>
      <c r="R493" s="11" t="str">
        <f>IF(Q493=1,"Jan",IF(Q493=2,"Feb",IF(Q493=3,"Mar",IF(Q493=4,"Apr",IF(Q493=5,"May",IF(Q493=6,"Jun",IF(Q493=7,"Jul",IF(Q493=8,"Aug",IF(Q493=9,"Sep",IF(Q493=10,"Oct",IF(Q493=11,"Nov","Dec")))))))))))</f>
        <v>Dec</v>
      </c>
      <c r="S493" s="13">
        <f>(I493/86400)+25569</f>
        <v>42396.982627314814</v>
      </c>
      <c r="T493" t="s">
        <v>8270</v>
      </c>
      <c r="U493" s="6" t="e">
        <f>E493/L493</f>
        <v>#DIV/0!</v>
      </c>
      <c r="V493" s="7" t="str">
        <f>LEFT(T493,FIND("/",T493)-1)</f>
        <v>film &amp; video</v>
      </c>
      <c r="W493" s="7" t="str">
        <f>MID(T493,FIND("/",T493)+1,LEN(T493))</f>
        <v>animation</v>
      </c>
    </row>
    <row r="494" spans="1:23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>E494/D494</f>
        <v>0</v>
      </c>
      <c r="O494" s="13">
        <f>(J494/86400)+25569</f>
        <v>42596.03506944445</v>
      </c>
      <c r="P494" s="11">
        <f>YEAR(O494)</f>
        <v>2016</v>
      </c>
      <c r="Q494" s="12">
        <f>MONTH(O494)</f>
        <v>8</v>
      </c>
      <c r="R494" s="11" t="str">
        <f>IF(Q494=1,"Jan",IF(Q494=2,"Feb",IF(Q494=3,"Mar",IF(Q494=4,"Apr",IF(Q494=5,"May",IF(Q494=6,"Jun",IF(Q494=7,"Jul",IF(Q494=8,"Aug",IF(Q494=9,"Sep",IF(Q494=10,"Oct",IF(Q494=11,"Nov","Dec")))))))))))</f>
        <v>Aug</v>
      </c>
      <c r="S494" s="13">
        <f>(I494/86400)+25569</f>
        <v>42656.03506944445</v>
      </c>
      <c r="T494" t="s">
        <v>8270</v>
      </c>
      <c r="U494" s="6" t="e">
        <f>E494/L494</f>
        <v>#DIV/0!</v>
      </c>
      <c r="V494" s="7" t="str">
        <f>LEFT(T494,FIND("/",T494)-1)</f>
        <v>film &amp; video</v>
      </c>
      <c r="W494" s="7" t="str">
        <f>MID(T494,FIND("/",T494)+1,LEN(T494))</f>
        <v>animation</v>
      </c>
    </row>
    <row r="495" spans="1:23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>E495/D495</f>
        <v>0</v>
      </c>
      <c r="O495" s="13">
        <f>(J495/86400)+25569</f>
        <v>42114.726134259261</v>
      </c>
      <c r="P495" s="11">
        <f>YEAR(O495)</f>
        <v>2015</v>
      </c>
      <c r="Q495" s="12">
        <f>MONTH(O495)</f>
        <v>4</v>
      </c>
      <c r="R495" s="11" t="str">
        <f>IF(Q495=1,"Jan",IF(Q495=2,"Feb",IF(Q495=3,"Mar",IF(Q495=4,"Apr",IF(Q495=5,"May",IF(Q495=6,"Jun",IF(Q495=7,"Jul",IF(Q495=8,"Aug",IF(Q495=9,"Sep",IF(Q495=10,"Oct",IF(Q495=11,"Nov","Dec")))))))))))</f>
        <v>Apr</v>
      </c>
      <c r="S495" s="13">
        <f>(I495/86400)+25569</f>
        <v>42144.726134259261</v>
      </c>
      <c r="T495" t="s">
        <v>8270</v>
      </c>
      <c r="U495" s="6" t="e">
        <f>E495/L495</f>
        <v>#DIV/0!</v>
      </c>
      <c r="V495" s="7" t="str">
        <f>LEFT(T495,FIND("/",T495)-1)</f>
        <v>film &amp; video</v>
      </c>
      <c r="W495" s="7" t="str">
        <f>MID(T495,FIND("/",T495)+1,LEN(T495))</f>
        <v>animation</v>
      </c>
    </row>
    <row r="496" spans="1:23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>E496/D496</f>
        <v>1.5499999999999999E-3</v>
      </c>
      <c r="O496" s="13">
        <f>(J496/86400)+25569</f>
        <v>41799.830613425926</v>
      </c>
      <c r="P496" s="11">
        <f>YEAR(O496)</f>
        <v>2014</v>
      </c>
      <c r="Q496" s="12">
        <f>MONTH(O496)</f>
        <v>6</v>
      </c>
      <c r="R496" s="11" t="str">
        <f>IF(Q496=1,"Jan",IF(Q496=2,"Feb",IF(Q496=3,"Mar",IF(Q496=4,"Apr",IF(Q496=5,"May",IF(Q496=6,"Jun",IF(Q496=7,"Jul",IF(Q496=8,"Aug",IF(Q496=9,"Sep",IF(Q496=10,"Oct",IF(Q496=11,"Nov","Dec")))))))))))</f>
        <v>Jun</v>
      </c>
      <c r="S496" s="13">
        <f>(I496/86400)+25569</f>
        <v>41823.125</v>
      </c>
      <c r="T496" t="s">
        <v>8270</v>
      </c>
      <c r="U496" s="6">
        <f>E496/L496</f>
        <v>10.333333333333334</v>
      </c>
      <c r="V496" s="7" t="str">
        <f>LEFT(T496,FIND("/",T496)-1)</f>
        <v>film &amp; video</v>
      </c>
      <c r="W496" s="7" t="str">
        <f>MID(T496,FIND("/",T496)+1,LEN(T496))</f>
        <v>animation</v>
      </c>
    </row>
    <row r="497" spans="1:23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>E497/D497</f>
        <v>0</v>
      </c>
      <c r="O497" s="13">
        <f>(J497/86400)+25569</f>
        <v>42171.827604166669</v>
      </c>
      <c r="P497" s="11">
        <f>YEAR(O497)</f>
        <v>2015</v>
      </c>
      <c r="Q497" s="12">
        <f>MONTH(O497)</f>
        <v>6</v>
      </c>
      <c r="R497" s="11" t="str">
        <f>IF(Q497=1,"Jan",IF(Q497=2,"Feb",IF(Q497=3,"Mar",IF(Q497=4,"Apr",IF(Q497=5,"May",IF(Q497=6,"Jun",IF(Q497=7,"Jul",IF(Q497=8,"Aug",IF(Q497=9,"Sep",IF(Q497=10,"Oct",IF(Q497=11,"Nov","Dec")))))))))))</f>
        <v>Jun</v>
      </c>
      <c r="S497" s="13">
        <f>(I497/86400)+25569</f>
        <v>42201.827604166669</v>
      </c>
      <c r="T497" t="s">
        <v>8270</v>
      </c>
      <c r="U497" s="6" t="e">
        <f>E497/L497</f>
        <v>#DIV/0!</v>
      </c>
      <c r="V497" s="7" t="str">
        <f>LEFT(T497,FIND("/",T497)-1)</f>
        <v>film &amp; video</v>
      </c>
      <c r="W497" s="7" t="str">
        <f>MID(T497,FIND("/",T497)+1,LEN(T497))</f>
        <v>animation</v>
      </c>
    </row>
    <row r="498" spans="1:23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>E498/D498</f>
        <v>1.6666666666666667E-5</v>
      </c>
      <c r="O498" s="13">
        <f>(J498/86400)+25569</f>
        <v>41620.93141203704</v>
      </c>
      <c r="P498" s="11">
        <f>YEAR(O498)</f>
        <v>2013</v>
      </c>
      <c r="Q498" s="12">
        <f>MONTH(O498)</f>
        <v>12</v>
      </c>
      <c r="R498" s="11" t="str">
        <f>IF(Q498=1,"Jan",IF(Q498=2,"Feb",IF(Q498=3,"Mar",IF(Q498=4,"Apr",IF(Q498=5,"May",IF(Q498=6,"Jun",IF(Q498=7,"Jul",IF(Q498=8,"Aug",IF(Q498=9,"Sep",IF(Q498=10,"Oct",IF(Q498=11,"Nov","Dec")))))))))))</f>
        <v>Dec</v>
      </c>
      <c r="S498" s="13">
        <f>(I498/86400)+25569</f>
        <v>41680.93141203704</v>
      </c>
      <c r="T498" t="s">
        <v>8270</v>
      </c>
      <c r="U498" s="6">
        <f>E498/L498</f>
        <v>1</v>
      </c>
      <c r="V498" s="7" t="str">
        <f>LEFT(T498,FIND("/",T498)-1)</f>
        <v>film &amp; video</v>
      </c>
      <c r="W498" s="7" t="str">
        <f>MID(T498,FIND("/",T498)+1,LEN(T498))</f>
        <v>animation</v>
      </c>
    </row>
    <row r="499" spans="1:23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>E499/D499</f>
        <v>6.6964285714285711E-3</v>
      </c>
      <c r="O499" s="13">
        <f>(J499/86400)+25569</f>
        <v>41945.037789351853</v>
      </c>
      <c r="P499" s="11">
        <f>YEAR(O499)</f>
        <v>2014</v>
      </c>
      <c r="Q499" s="12">
        <f>MONTH(O499)</f>
        <v>11</v>
      </c>
      <c r="R499" s="11" t="str">
        <f>IF(Q499=1,"Jan",IF(Q499=2,"Feb",IF(Q499=3,"Mar",IF(Q499=4,"Apr",IF(Q499=5,"May",IF(Q499=6,"Jun",IF(Q499=7,"Jul",IF(Q499=8,"Aug",IF(Q499=9,"Sep",IF(Q499=10,"Oct",IF(Q499=11,"Nov","Dec")))))))))))</f>
        <v>Nov</v>
      </c>
      <c r="S499" s="13">
        <f>(I499/86400)+25569</f>
        <v>41998.208333333328</v>
      </c>
      <c r="T499" t="s">
        <v>8270</v>
      </c>
      <c r="U499" s="6">
        <f>E499/L499</f>
        <v>10</v>
      </c>
      <c r="V499" s="7" t="str">
        <f>LEFT(T499,FIND("/",T499)-1)</f>
        <v>film &amp; video</v>
      </c>
      <c r="W499" s="7" t="str">
        <f>MID(T499,FIND("/",T499)+1,LEN(T499))</f>
        <v>animation</v>
      </c>
    </row>
    <row r="500" spans="1:23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>E500/D500</f>
        <v>4.5985132395404561E-2</v>
      </c>
      <c r="O500" s="13">
        <f>(J500/86400)+25569</f>
        <v>40858.762141203704</v>
      </c>
      <c r="P500" s="11">
        <f>YEAR(O500)</f>
        <v>2011</v>
      </c>
      <c r="Q500" s="12">
        <f>MONTH(O500)</f>
        <v>11</v>
      </c>
      <c r="R500" s="11" t="str">
        <f>IF(Q500=1,"Jan",IF(Q500=2,"Feb",IF(Q500=3,"Mar",IF(Q500=4,"Apr",IF(Q500=5,"May",IF(Q500=6,"Jun",IF(Q500=7,"Jul",IF(Q500=8,"Aug",IF(Q500=9,"Sep",IF(Q500=10,"Oct",IF(Q500=11,"Nov","Dec")))))))))))</f>
        <v>Nov</v>
      </c>
      <c r="S500" s="13">
        <f>(I500/86400)+25569</f>
        <v>40900.762141203704</v>
      </c>
      <c r="T500" t="s">
        <v>8270</v>
      </c>
      <c r="U500" s="6">
        <f>E500/L500</f>
        <v>136.09090909090909</v>
      </c>
      <c r="V500" s="7" t="str">
        <f>LEFT(T500,FIND("/",T500)-1)</f>
        <v>film &amp; video</v>
      </c>
      <c r="W500" s="7" t="str">
        <f>MID(T500,FIND("/",T500)+1,LEN(T500))</f>
        <v>animation</v>
      </c>
    </row>
    <row r="501" spans="1:23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>E501/D501</f>
        <v>9.5500000000000002E-2</v>
      </c>
      <c r="O501" s="13">
        <f>(J501/86400)+25569</f>
        <v>40043.895462962959</v>
      </c>
      <c r="P501" s="11">
        <f>YEAR(O501)</f>
        <v>2009</v>
      </c>
      <c r="Q501" s="12">
        <f>MONTH(O501)</f>
        <v>8</v>
      </c>
      <c r="R501" s="11" t="str">
        <f>IF(Q501=1,"Jan",IF(Q501=2,"Feb",IF(Q501=3,"Mar",IF(Q501=4,"Apr",IF(Q501=5,"May",IF(Q501=6,"Jun",IF(Q501=7,"Jul",IF(Q501=8,"Aug",IF(Q501=9,"Sep",IF(Q501=10,"Oct",IF(Q501=11,"Nov","Dec")))))))))))</f>
        <v>Aug</v>
      </c>
      <c r="S501" s="13">
        <f>(I501/86400)+25569</f>
        <v>40098.874305555553</v>
      </c>
      <c r="T501" t="s">
        <v>8270</v>
      </c>
      <c r="U501" s="6">
        <f>E501/L501</f>
        <v>73.461538461538467</v>
      </c>
      <c r="V501" s="7" t="str">
        <f>LEFT(T501,FIND("/",T501)-1)</f>
        <v>film &amp; video</v>
      </c>
      <c r="W501" s="7" t="str">
        <f>MID(T501,FIND("/",T501)+1,LEN(T501))</f>
        <v>animation</v>
      </c>
    </row>
    <row r="502" spans="1:23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>E502/D502</f>
        <v>3.307692307692308E-2</v>
      </c>
      <c r="O502" s="13">
        <f>(J502/86400)+25569</f>
        <v>40247.886006944442</v>
      </c>
      <c r="P502" s="11">
        <f>YEAR(O502)</f>
        <v>2010</v>
      </c>
      <c r="Q502" s="12">
        <f>MONTH(O502)</f>
        <v>3</v>
      </c>
      <c r="R502" s="11" t="str">
        <f>IF(Q502=1,"Jan",IF(Q502=2,"Feb",IF(Q502=3,"Mar",IF(Q502=4,"Apr",IF(Q502=5,"May",IF(Q502=6,"Jun",IF(Q502=7,"Jul",IF(Q502=8,"Aug",IF(Q502=9,"Sep",IF(Q502=10,"Oct",IF(Q502=11,"Nov","Dec")))))))))))</f>
        <v>Mar</v>
      </c>
      <c r="S502" s="13">
        <f>(I502/86400)+25569</f>
        <v>40306.927777777775</v>
      </c>
      <c r="T502" t="s">
        <v>8270</v>
      </c>
      <c r="U502" s="6">
        <f>E502/L502</f>
        <v>53.75</v>
      </c>
      <c r="V502" s="7" t="str">
        <f>LEFT(T502,FIND("/",T502)-1)</f>
        <v>film &amp; video</v>
      </c>
      <c r="W502" s="7" t="str">
        <f>MID(T502,FIND("/",T502)+1,LEN(T502))</f>
        <v>animation</v>
      </c>
    </row>
    <row r="503" spans="1:23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>E503/D503</f>
        <v>0</v>
      </c>
      <c r="O503" s="13">
        <f>(J503/86400)+25569</f>
        <v>40703.234386574077</v>
      </c>
      <c r="P503" s="11">
        <f>YEAR(O503)</f>
        <v>2011</v>
      </c>
      <c r="Q503" s="12">
        <f>MONTH(O503)</f>
        <v>6</v>
      </c>
      <c r="R503" s="11" t="str">
        <f>IF(Q503=1,"Jan",IF(Q503=2,"Feb",IF(Q503=3,"Mar",IF(Q503=4,"Apr",IF(Q503=5,"May",IF(Q503=6,"Jun",IF(Q503=7,"Jul",IF(Q503=8,"Aug",IF(Q503=9,"Sep",IF(Q503=10,"Oct",IF(Q503=11,"Nov","Dec")))))))))))</f>
        <v>Jun</v>
      </c>
      <c r="S503" s="13">
        <f>(I503/86400)+25569</f>
        <v>40733.234386574077</v>
      </c>
      <c r="T503" t="s">
        <v>8270</v>
      </c>
      <c r="U503" s="6" t="e">
        <f>E503/L503</f>
        <v>#DIV/0!</v>
      </c>
      <c r="V503" s="7" t="str">
        <f>LEFT(T503,FIND("/",T503)-1)</f>
        <v>film &amp; video</v>
      </c>
      <c r="W503" s="7" t="str">
        <f>MID(T503,FIND("/",T503)+1,LEN(T503))</f>
        <v>animation</v>
      </c>
    </row>
    <row r="504" spans="1:23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>E504/D504</f>
        <v>1.15E-2</v>
      </c>
      <c r="O504" s="13">
        <f>(J504/86400)+25569</f>
        <v>40956.553530092591</v>
      </c>
      <c r="P504" s="11">
        <f>YEAR(O504)</f>
        <v>2012</v>
      </c>
      <c r="Q504" s="12">
        <f>MONTH(O504)</f>
        <v>2</v>
      </c>
      <c r="R504" s="11" t="str">
        <f>IF(Q504=1,"Jan",IF(Q504=2,"Feb",IF(Q504=3,"Mar",IF(Q504=4,"Apr",IF(Q504=5,"May",IF(Q504=6,"Jun",IF(Q504=7,"Jul",IF(Q504=8,"Aug",IF(Q504=9,"Sep",IF(Q504=10,"Oct",IF(Q504=11,"Nov","Dec")))))))))))</f>
        <v>Feb</v>
      </c>
      <c r="S504" s="13">
        <f>(I504/86400)+25569</f>
        <v>40986.511863425927</v>
      </c>
      <c r="T504" t="s">
        <v>8270</v>
      </c>
      <c r="U504" s="6">
        <f>E504/L504</f>
        <v>57.5</v>
      </c>
      <c r="V504" s="7" t="str">
        <f>LEFT(T504,FIND("/",T504)-1)</f>
        <v>film &amp; video</v>
      </c>
      <c r="W504" s="7" t="str">
        <f>MID(T504,FIND("/",T504)+1,LEN(T504))</f>
        <v>animation</v>
      </c>
    </row>
    <row r="505" spans="1:23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>E505/D505</f>
        <v>1.7538461538461537E-2</v>
      </c>
      <c r="O505" s="13">
        <f>(J505/86400)+25569</f>
        <v>41991.526655092588</v>
      </c>
      <c r="P505" s="11">
        <f>YEAR(O505)</f>
        <v>2014</v>
      </c>
      <c r="Q505" s="12">
        <f>MONTH(O505)</f>
        <v>12</v>
      </c>
      <c r="R505" s="11" t="str">
        <f>IF(Q505=1,"Jan",IF(Q505=2,"Feb",IF(Q505=3,"Mar",IF(Q505=4,"Apr",IF(Q505=5,"May",IF(Q505=6,"Jun",IF(Q505=7,"Jul",IF(Q505=8,"Aug",IF(Q505=9,"Sep",IF(Q505=10,"Oct",IF(Q505=11,"Nov","Dec")))))))))))</f>
        <v>Dec</v>
      </c>
      <c r="S505" s="13">
        <f>(I505/86400)+25569</f>
        <v>42021.526655092588</v>
      </c>
      <c r="T505" t="s">
        <v>8270</v>
      </c>
      <c r="U505" s="6">
        <f>E505/L505</f>
        <v>12.666666666666666</v>
      </c>
      <c r="V505" s="7" t="str">
        <f>LEFT(T505,FIND("/",T505)-1)</f>
        <v>film &amp; video</v>
      </c>
      <c r="W505" s="7" t="str">
        <f>MID(T505,FIND("/",T505)+1,LEN(T505))</f>
        <v>animation</v>
      </c>
    </row>
    <row r="506" spans="1:23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>E506/D506</f>
        <v>1.3673469387755101E-2</v>
      </c>
      <c r="O506" s="13">
        <f>(J506/86400)+25569</f>
        <v>40949.98364583333</v>
      </c>
      <c r="P506" s="11">
        <f>YEAR(O506)</f>
        <v>2012</v>
      </c>
      <c r="Q506" s="12">
        <f>MONTH(O506)</f>
        <v>2</v>
      </c>
      <c r="R506" s="11" t="str">
        <f>IF(Q506=1,"Jan",IF(Q506=2,"Feb",IF(Q506=3,"Mar",IF(Q506=4,"Apr",IF(Q506=5,"May",IF(Q506=6,"Jun",IF(Q506=7,"Jul",IF(Q506=8,"Aug",IF(Q506=9,"Sep",IF(Q506=10,"Oct",IF(Q506=11,"Nov","Dec")))))))))))</f>
        <v>Feb</v>
      </c>
      <c r="S506" s="13">
        <f>(I506/86400)+25569</f>
        <v>41009.941979166666</v>
      </c>
      <c r="T506" t="s">
        <v>8270</v>
      </c>
      <c r="U506" s="6">
        <f>E506/L506</f>
        <v>67</v>
      </c>
      <c r="V506" s="7" t="str">
        <f>LEFT(T506,FIND("/",T506)-1)</f>
        <v>film &amp; video</v>
      </c>
      <c r="W506" s="7" t="str">
        <f>MID(T506,FIND("/",T506)+1,LEN(T506))</f>
        <v>animation</v>
      </c>
    </row>
    <row r="507" spans="1:23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>E507/D507</f>
        <v>4.3333333333333331E-3</v>
      </c>
      <c r="O507" s="13">
        <f>(J507/86400)+25569</f>
        <v>42318.098217592589</v>
      </c>
      <c r="P507" s="11">
        <f>YEAR(O507)</f>
        <v>2015</v>
      </c>
      <c r="Q507" s="12">
        <f>MONTH(O507)</f>
        <v>11</v>
      </c>
      <c r="R507" s="11" t="str">
        <f>IF(Q507=1,"Jan",IF(Q507=2,"Feb",IF(Q507=3,"Mar",IF(Q507=4,"Apr",IF(Q507=5,"May",IF(Q507=6,"Jun",IF(Q507=7,"Jul",IF(Q507=8,"Aug",IF(Q507=9,"Sep",IF(Q507=10,"Oct",IF(Q507=11,"Nov","Dec")))))))))))</f>
        <v>Nov</v>
      </c>
      <c r="S507" s="13">
        <f>(I507/86400)+25569</f>
        <v>42363.098217592589</v>
      </c>
      <c r="T507" t="s">
        <v>8270</v>
      </c>
      <c r="U507" s="6">
        <f>E507/L507</f>
        <v>3.7142857142857144</v>
      </c>
      <c r="V507" s="7" t="str">
        <f>LEFT(T507,FIND("/",T507)-1)</f>
        <v>film &amp; video</v>
      </c>
      <c r="W507" s="7" t="str">
        <f>MID(T507,FIND("/",T507)+1,LEN(T507))</f>
        <v>animation</v>
      </c>
    </row>
    <row r="508" spans="1:23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>E508/D508</f>
        <v>1.25E-3</v>
      </c>
      <c r="O508" s="13">
        <f>(J508/86400)+25569</f>
        <v>41466.552314814813</v>
      </c>
      <c r="P508" s="11">
        <f>YEAR(O508)</f>
        <v>2013</v>
      </c>
      <c r="Q508" s="12">
        <f>MONTH(O508)</f>
        <v>7</v>
      </c>
      <c r="R508" s="11" t="str">
        <f>IF(Q508=1,"Jan",IF(Q508=2,"Feb",IF(Q508=3,"Mar",IF(Q508=4,"Apr",IF(Q508=5,"May",IF(Q508=6,"Jun",IF(Q508=7,"Jul",IF(Q508=8,"Aug",IF(Q508=9,"Sep",IF(Q508=10,"Oct",IF(Q508=11,"Nov","Dec")))))))))))</f>
        <v>Jul</v>
      </c>
      <c r="S508" s="13">
        <f>(I508/86400)+25569</f>
        <v>41496.552314814813</v>
      </c>
      <c r="T508" t="s">
        <v>8270</v>
      </c>
      <c r="U508" s="6">
        <f>E508/L508</f>
        <v>250</v>
      </c>
      <c r="V508" s="7" t="str">
        <f>LEFT(T508,FIND("/",T508)-1)</f>
        <v>film &amp; video</v>
      </c>
      <c r="W508" s="7" t="str">
        <f>MID(T508,FIND("/",T508)+1,LEN(T508))</f>
        <v>animation</v>
      </c>
    </row>
    <row r="509" spans="1:23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>E509/D509</f>
        <v>3.2000000000000001E-2</v>
      </c>
      <c r="O509" s="13">
        <f>(J509/86400)+25569</f>
        <v>41156.958993055552</v>
      </c>
      <c r="P509" s="11">
        <f>YEAR(O509)</f>
        <v>2012</v>
      </c>
      <c r="Q509" s="12">
        <f>MONTH(O509)</f>
        <v>9</v>
      </c>
      <c r="R509" s="11" t="str">
        <f>IF(Q509=1,"Jan",IF(Q509=2,"Feb",IF(Q509=3,"Mar",IF(Q509=4,"Apr",IF(Q509=5,"May",IF(Q509=6,"Jun",IF(Q509=7,"Jul",IF(Q509=8,"Aug",IF(Q509=9,"Sep",IF(Q509=10,"Oct",IF(Q509=11,"Nov","Dec")))))))))))</f>
        <v>Sep</v>
      </c>
      <c r="S509" s="13">
        <f>(I509/86400)+25569</f>
        <v>41201.958993055552</v>
      </c>
      <c r="T509" t="s">
        <v>8270</v>
      </c>
      <c r="U509" s="6">
        <f>E509/L509</f>
        <v>64</v>
      </c>
      <c r="V509" s="7" t="str">
        <f>LEFT(T509,FIND("/",T509)-1)</f>
        <v>film &amp; video</v>
      </c>
      <c r="W509" s="7" t="str">
        <f>MID(T509,FIND("/",T509)+1,LEN(T509))</f>
        <v>animation</v>
      </c>
    </row>
    <row r="510" spans="1:23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>E510/D510</f>
        <v>8.0000000000000002E-3</v>
      </c>
      <c r="O510" s="13">
        <f>(J510/86400)+25569</f>
        <v>40995.024317129632</v>
      </c>
      <c r="P510" s="11">
        <f>YEAR(O510)</f>
        <v>2012</v>
      </c>
      <c r="Q510" s="12">
        <f>MONTH(O510)</f>
        <v>3</v>
      </c>
      <c r="R510" s="11" t="str">
        <f>IF(Q510=1,"Jan",IF(Q510=2,"Feb",IF(Q510=3,"Mar",IF(Q510=4,"Apr",IF(Q510=5,"May",IF(Q510=6,"Jun",IF(Q510=7,"Jul",IF(Q510=8,"Aug",IF(Q510=9,"Sep",IF(Q510=10,"Oct",IF(Q510=11,"Nov","Dec")))))))))))</f>
        <v>Mar</v>
      </c>
      <c r="S510" s="13">
        <f>(I510/86400)+25569</f>
        <v>41054.593055555553</v>
      </c>
      <c r="T510" t="s">
        <v>8270</v>
      </c>
      <c r="U510" s="6">
        <f>E510/L510</f>
        <v>133.33333333333334</v>
      </c>
      <c r="V510" s="7" t="str">
        <f>LEFT(T510,FIND("/",T510)-1)</f>
        <v>film &amp; video</v>
      </c>
      <c r="W510" s="7" t="str">
        <f>MID(T510,FIND("/",T510)+1,LEN(T510))</f>
        <v>animation</v>
      </c>
    </row>
    <row r="511" spans="1:23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>E511/D511</f>
        <v>2E-3</v>
      </c>
      <c r="O511" s="13">
        <f>(J511/86400)+25569</f>
        <v>42153.631597222222</v>
      </c>
      <c r="P511" s="11">
        <f>YEAR(O511)</f>
        <v>2015</v>
      </c>
      <c r="Q511" s="12">
        <f>MONTH(O511)</f>
        <v>5</v>
      </c>
      <c r="R511" s="11" t="str">
        <f>IF(Q511=1,"Jan",IF(Q511=2,"Feb",IF(Q511=3,"Mar",IF(Q511=4,"Apr",IF(Q511=5,"May",IF(Q511=6,"Jun",IF(Q511=7,"Jul",IF(Q511=8,"Aug",IF(Q511=9,"Sep",IF(Q511=10,"Oct",IF(Q511=11,"Nov","Dec")))))))))))</f>
        <v>May</v>
      </c>
      <c r="S511" s="13">
        <f>(I511/86400)+25569</f>
        <v>42183.631597222222</v>
      </c>
      <c r="T511" t="s">
        <v>8270</v>
      </c>
      <c r="U511" s="6">
        <f>E511/L511</f>
        <v>10</v>
      </c>
      <c r="V511" s="7" t="str">
        <f>LEFT(T511,FIND("/",T511)-1)</f>
        <v>film &amp; video</v>
      </c>
      <c r="W511" s="7" t="str">
        <f>MID(T511,FIND("/",T511)+1,LEN(T511))</f>
        <v>animation</v>
      </c>
    </row>
    <row r="512" spans="1:23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>E512/D512</f>
        <v>0</v>
      </c>
      <c r="O512" s="13">
        <f>(J512/86400)+25569</f>
        <v>42400.176377314812</v>
      </c>
      <c r="P512" s="11">
        <f>YEAR(O512)</f>
        <v>2016</v>
      </c>
      <c r="Q512" s="12">
        <f>MONTH(O512)</f>
        <v>1</v>
      </c>
      <c r="R512" s="11" t="str">
        <f>IF(Q512=1,"Jan",IF(Q512=2,"Feb",IF(Q512=3,"Mar",IF(Q512=4,"Apr",IF(Q512=5,"May",IF(Q512=6,"Jun",IF(Q512=7,"Jul",IF(Q512=8,"Aug",IF(Q512=9,"Sep",IF(Q512=10,"Oct",IF(Q512=11,"Nov","Dec")))))))))))</f>
        <v>Jan</v>
      </c>
      <c r="S512" s="13">
        <f>(I512/86400)+25569</f>
        <v>42430.176377314812</v>
      </c>
      <c r="T512" t="s">
        <v>8270</v>
      </c>
      <c r="U512" s="6" t="e">
        <f>E512/L512</f>
        <v>#DIV/0!</v>
      </c>
      <c r="V512" s="7" t="str">
        <f>LEFT(T512,FIND("/",T512)-1)</f>
        <v>film &amp; video</v>
      </c>
      <c r="W512" s="7" t="str">
        <f>MID(T512,FIND("/",T512)+1,LEN(T512))</f>
        <v>animation</v>
      </c>
    </row>
    <row r="513" spans="1:23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>E513/D513</f>
        <v>0.03</v>
      </c>
      <c r="O513" s="13">
        <f>(J513/86400)+25569</f>
        <v>41340.303032407406</v>
      </c>
      <c r="P513" s="11">
        <f>YEAR(O513)</f>
        <v>2013</v>
      </c>
      <c r="Q513" s="12">
        <f>MONTH(O513)</f>
        <v>3</v>
      </c>
      <c r="R513" s="11" t="str">
        <f>IF(Q513=1,"Jan",IF(Q513=2,"Feb",IF(Q513=3,"Mar",IF(Q513=4,"Apr",IF(Q513=5,"May",IF(Q513=6,"Jun",IF(Q513=7,"Jul",IF(Q513=8,"Aug",IF(Q513=9,"Sep",IF(Q513=10,"Oct",IF(Q513=11,"Nov","Dec")))))))))))</f>
        <v>Mar</v>
      </c>
      <c r="S513" s="13">
        <f>(I513/86400)+25569</f>
        <v>41370.261365740742</v>
      </c>
      <c r="T513" t="s">
        <v>8270</v>
      </c>
      <c r="U513" s="6">
        <f>E513/L513</f>
        <v>30</v>
      </c>
      <c r="V513" s="7" t="str">
        <f>LEFT(T513,FIND("/",T513)-1)</f>
        <v>film &amp; video</v>
      </c>
      <c r="W513" s="7" t="str">
        <f>MID(T513,FIND("/",T513)+1,LEN(T513))</f>
        <v>animation</v>
      </c>
    </row>
    <row r="514" spans="1:23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>E514/D514</f>
        <v>1.3749999999999999E-3</v>
      </c>
      <c r="O514" s="13">
        <f>(J514/86400)+25569</f>
        <v>42649.742210648154</v>
      </c>
      <c r="P514" s="11">
        <f>YEAR(O514)</f>
        <v>2016</v>
      </c>
      <c r="Q514" s="12">
        <f>MONTH(O514)</f>
        <v>10</v>
      </c>
      <c r="R514" s="11" t="str">
        <f>IF(Q514=1,"Jan",IF(Q514=2,"Feb",IF(Q514=3,"Mar",IF(Q514=4,"Apr",IF(Q514=5,"May",IF(Q514=6,"Jun",IF(Q514=7,"Jul",IF(Q514=8,"Aug",IF(Q514=9,"Sep",IF(Q514=10,"Oct",IF(Q514=11,"Nov","Dec")))))))))))</f>
        <v>Oct</v>
      </c>
      <c r="S514" s="13">
        <f>(I514/86400)+25569</f>
        <v>42694.783877314811</v>
      </c>
      <c r="T514" t="s">
        <v>8270</v>
      </c>
      <c r="U514" s="6">
        <f>E514/L514</f>
        <v>5.5</v>
      </c>
      <c r="V514" s="7" t="str">
        <f>LEFT(T514,FIND("/",T514)-1)</f>
        <v>film &amp; video</v>
      </c>
      <c r="W514" s="7" t="str">
        <f>MID(T514,FIND("/",T514)+1,LEN(T514))</f>
        <v>animation</v>
      </c>
    </row>
    <row r="515" spans="1:23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>E515/D515</f>
        <v>0.13924</v>
      </c>
      <c r="O515" s="13">
        <f>(J515/86400)+25569</f>
        <v>42552.653993055559</v>
      </c>
      <c r="P515" s="11">
        <f>YEAR(O515)</f>
        <v>2016</v>
      </c>
      <c r="Q515" s="12">
        <f>MONTH(O515)</f>
        <v>7</v>
      </c>
      <c r="R515" s="11" t="str">
        <f>IF(Q515=1,"Jan",IF(Q515=2,"Feb",IF(Q515=3,"Mar",IF(Q515=4,"Apr",IF(Q515=5,"May",IF(Q515=6,"Jun",IF(Q515=7,"Jul",IF(Q515=8,"Aug",IF(Q515=9,"Sep",IF(Q515=10,"Oct",IF(Q515=11,"Nov","Dec")))))))))))</f>
        <v>Jul</v>
      </c>
      <c r="S515" s="13">
        <f>(I515/86400)+25569</f>
        <v>42597.291666666672</v>
      </c>
      <c r="T515" t="s">
        <v>8270</v>
      </c>
      <c r="U515" s="6">
        <f>E515/L515</f>
        <v>102.38235294117646</v>
      </c>
      <c r="V515" s="7" t="str">
        <f>LEFT(T515,FIND("/",T515)-1)</f>
        <v>film &amp; video</v>
      </c>
      <c r="W515" s="7" t="str">
        <f>MID(T515,FIND("/",T515)+1,LEN(T515))</f>
        <v>animation</v>
      </c>
    </row>
    <row r="516" spans="1:23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>E516/D516</f>
        <v>3.3333333333333333E-2</v>
      </c>
      <c r="O516" s="13">
        <f>(J516/86400)+25569</f>
        <v>41830.613969907405</v>
      </c>
      <c r="P516" s="11">
        <f>YEAR(O516)</f>
        <v>2014</v>
      </c>
      <c r="Q516" s="12">
        <f>MONTH(O516)</f>
        <v>7</v>
      </c>
      <c r="R516" s="11" t="str">
        <f>IF(Q516=1,"Jan",IF(Q516=2,"Feb",IF(Q516=3,"Mar",IF(Q516=4,"Apr",IF(Q516=5,"May",IF(Q516=6,"Jun",IF(Q516=7,"Jul",IF(Q516=8,"Aug",IF(Q516=9,"Sep",IF(Q516=10,"Oct",IF(Q516=11,"Nov","Dec")))))))))))</f>
        <v>Jul</v>
      </c>
      <c r="S516" s="13">
        <f>(I516/86400)+25569</f>
        <v>41860.613969907405</v>
      </c>
      <c r="T516" t="s">
        <v>8270</v>
      </c>
      <c r="U516" s="6">
        <f>E516/L516</f>
        <v>16.666666666666668</v>
      </c>
      <c r="V516" s="7" t="str">
        <f>LEFT(T516,FIND("/",T516)-1)</f>
        <v>film &amp; video</v>
      </c>
      <c r="W516" s="7" t="str">
        <f>MID(T516,FIND("/",T516)+1,LEN(T516))</f>
        <v>animation</v>
      </c>
    </row>
    <row r="517" spans="1:23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>E517/D517</f>
        <v>0.25413402061855672</v>
      </c>
      <c r="O517" s="13">
        <f>(J517/86400)+25569</f>
        <v>42327.490752314814</v>
      </c>
      <c r="P517" s="11">
        <f>YEAR(O517)</f>
        <v>2015</v>
      </c>
      <c r="Q517" s="12">
        <f>MONTH(O517)</f>
        <v>11</v>
      </c>
      <c r="R517" s="11" t="str">
        <f>IF(Q517=1,"Jan",IF(Q517=2,"Feb",IF(Q517=3,"Mar",IF(Q517=4,"Apr",IF(Q517=5,"May",IF(Q517=6,"Jun",IF(Q517=7,"Jul",IF(Q517=8,"Aug",IF(Q517=9,"Sep",IF(Q517=10,"Oct",IF(Q517=11,"Nov","Dec")))))))))))</f>
        <v>Nov</v>
      </c>
      <c r="S517" s="13">
        <f>(I517/86400)+25569</f>
        <v>42367.490752314814</v>
      </c>
      <c r="T517" t="s">
        <v>8270</v>
      </c>
      <c r="U517" s="6">
        <f>E517/L517</f>
        <v>725.02941176470586</v>
      </c>
      <c r="V517" s="7" t="str">
        <f>LEFT(T517,FIND("/",T517)-1)</f>
        <v>film &amp; video</v>
      </c>
      <c r="W517" s="7" t="str">
        <f>MID(T517,FIND("/",T517)+1,LEN(T517))</f>
        <v>animation</v>
      </c>
    </row>
    <row r="518" spans="1:23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>E518/D518</f>
        <v>0</v>
      </c>
      <c r="O518" s="13">
        <f>(J518/86400)+25569</f>
        <v>42091.778703703705</v>
      </c>
      <c r="P518" s="11">
        <f>YEAR(O518)</f>
        <v>2015</v>
      </c>
      <c r="Q518" s="12">
        <f>MONTH(O518)</f>
        <v>3</v>
      </c>
      <c r="R518" s="11" t="str">
        <f>IF(Q518=1,"Jan",IF(Q518=2,"Feb",IF(Q518=3,"Mar",IF(Q518=4,"Apr",IF(Q518=5,"May",IF(Q518=6,"Jun",IF(Q518=7,"Jul",IF(Q518=8,"Aug",IF(Q518=9,"Sep",IF(Q518=10,"Oct",IF(Q518=11,"Nov","Dec")))))))))))</f>
        <v>Mar</v>
      </c>
      <c r="S518" s="13">
        <f>(I518/86400)+25569</f>
        <v>42151.778703703705</v>
      </c>
      <c r="T518" t="s">
        <v>8270</v>
      </c>
      <c r="U518" s="6" t="e">
        <f>E518/L518</f>
        <v>#DIV/0!</v>
      </c>
      <c r="V518" s="7" t="str">
        <f>LEFT(T518,FIND("/",T518)-1)</f>
        <v>film &amp; video</v>
      </c>
      <c r="W518" s="7" t="str">
        <f>MID(T518,FIND("/",T518)+1,LEN(T518))</f>
        <v>animation</v>
      </c>
    </row>
    <row r="519" spans="1:23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>E519/D519</f>
        <v>1.3666666666666667E-2</v>
      </c>
      <c r="O519" s="13">
        <f>(J519/86400)+25569</f>
        <v>42738.615289351852</v>
      </c>
      <c r="P519" s="11">
        <f>YEAR(O519)</f>
        <v>2017</v>
      </c>
      <c r="Q519" s="12">
        <f>MONTH(O519)</f>
        <v>1</v>
      </c>
      <c r="R519" s="11" t="str">
        <f>IF(Q519=1,"Jan",IF(Q519=2,"Feb",IF(Q519=3,"Mar",IF(Q519=4,"Apr",IF(Q519=5,"May",IF(Q519=6,"Jun",IF(Q519=7,"Jul",IF(Q519=8,"Aug",IF(Q519=9,"Sep",IF(Q519=10,"Oct",IF(Q519=11,"Nov","Dec")))))))))))</f>
        <v>Jan</v>
      </c>
      <c r="S519" s="13">
        <f>(I519/86400)+25569</f>
        <v>42768.615289351852</v>
      </c>
      <c r="T519" t="s">
        <v>8270</v>
      </c>
      <c r="U519" s="6">
        <f>E519/L519</f>
        <v>68.333333333333329</v>
      </c>
      <c r="V519" s="7" t="str">
        <f>LEFT(T519,FIND("/",T519)-1)</f>
        <v>film &amp; video</v>
      </c>
      <c r="W519" s="7" t="str">
        <f>MID(T519,FIND("/",T519)+1,LEN(T519))</f>
        <v>animation</v>
      </c>
    </row>
    <row r="520" spans="1:23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>E520/D520</f>
        <v>0</v>
      </c>
      <c r="O520" s="13">
        <f>(J520/86400)+25569</f>
        <v>42223.616018518514</v>
      </c>
      <c r="P520" s="11">
        <f>YEAR(O520)</f>
        <v>2015</v>
      </c>
      <c r="Q520" s="12">
        <f>MONTH(O520)</f>
        <v>8</v>
      </c>
      <c r="R520" s="11" t="str">
        <f>IF(Q520=1,"Jan",IF(Q520=2,"Feb",IF(Q520=3,"Mar",IF(Q520=4,"Apr",IF(Q520=5,"May",IF(Q520=6,"Jun",IF(Q520=7,"Jul",IF(Q520=8,"Aug",IF(Q520=9,"Sep",IF(Q520=10,"Oct",IF(Q520=11,"Nov","Dec")))))))))))</f>
        <v>Aug</v>
      </c>
      <c r="S520" s="13">
        <f>(I520/86400)+25569</f>
        <v>42253.615277777775</v>
      </c>
      <c r="T520" t="s">
        <v>8270</v>
      </c>
      <c r="U520" s="6" t="e">
        <f>E520/L520</f>
        <v>#DIV/0!</v>
      </c>
      <c r="V520" s="7" t="str">
        <f>LEFT(T520,FIND("/",T520)-1)</f>
        <v>film &amp; video</v>
      </c>
      <c r="W520" s="7" t="str">
        <f>MID(T520,FIND("/",T520)+1,LEN(T520))</f>
        <v>animation</v>
      </c>
    </row>
    <row r="521" spans="1:23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>E521/D521</f>
        <v>0.22881426547787684</v>
      </c>
      <c r="O521" s="13">
        <f>(J521/86400)+25569</f>
        <v>41218.391446759255</v>
      </c>
      <c r="P521" s="11">
        <f>YEAR(O521)</f>
        <v>2012</v>
      </c>
      <c r="Q521" s="12">
        <f>MONTH(O521)</f>
        <v>11</v>
      </c>
      <c r="R521" s="11" t="str">
        <f>IF(Q521=1,"Jan",IF(Q521=2,"Feb",IF(Q521=3,"Mar",IF(Q521=4,"Apr",IF(Q521=5,"May",IF(Q521=6,"Jun",IF(Q521=7,"Jul",IF(Q521=8,"Aug",IF(Q521=9,"Sep",IF(Q521=10,"Oct",IF(Q521=11,"Nov","Dec")))))))))))</f>
        <v>Nov</v>
      </c>
      <c r="S521" s="13">
        <f>(I521/86400)+25569</f>
        <v>41248.391446759255</v>
      </c>
      <c r="T521" t="s">
        <v>8270</v>
      </c>
      <c r="U521" s="6">
        <f>E521/L521</f>
        <v>39.228571428571428</v>
      </c>
      <c r="V521" s="7" t="str">
        <f>LEFT(T521,FIND("/",T521)-1)</f>
        <v>film &amp; video</v>
      </c>
      <c r="W521" s="7" t="str">
        <f>MID(T521,FIND("/",T521)+1,LEN(T521))</f>
        <v>animation</v>
      </c>
    </row>
    <row r="522" spans="1:23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>E522/D522</f>
        <v>1.0209999999999999</v>
      </c>
      <c r="O522" s="13">
        <f>(J522/86400)+25569</f>
        <v>42318.702094907407</v>
      </c>
      <c r="P522" s="11">
        <f>YEAR(O522)</f>
        <v>2015</v>
      </c>
      <c r="Q522" s="12">
        <f>MONTH(O522)</f>
        <v>11</v>
      </c>
      <c r="R522" s="11" t="str">
        <f>IF(Q522=1,"Jan",IF(Q522=2,"Feb",IF(Q522=3,"Mar",IF(Q522=4,"Apr",IF(Q522=5,"May",IF(Q522=6,"Jun",IF(Q522=7,"Jul",IF(Q522=8,"Aug",IF(Q522=9,"Sep",IF(Q522=10,"Oct",IF(Q522=11,"Nov","Dec")))))))))))</f>
        <v>Nov</v>
      </c>
      <c r="S522" s="13">
        <f>(I522/86400)+25569</f>
        <v>42348.702094907407</v>
      </c>
      <c r="T522" t="s">
        <v>8271</v>
      </c>
      <c r="U522" s="6">
        <f>E522/L522</f>
        <v>150.14705882352942</v>
      </c>
      <c r="V522" s="7" t="str">
        <f>LEFT(T522,FIND("/",T522)-1)</f>
        <v>theater</v>
      </c>
      <c r="W522" s="7" t="str">
        <f>MID(T522,FIND("/",T522)+1,LEN(T522))</f>
        <v>plays</v>
      </c>
    </row>
    <row r="523" spans="1:23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>E523/D523</f>
        <v>1.0464</v>
      </c>
      <c r="O523" s="13">
        <f>(J523/86400)+25569</f>
        <v>42646.092812499999</v>
      </c>
      <c r="P523" s="11">
        <f>YEAR(O523)</f>
        <v>2016</v>
      </c>
      <c r="Q523" s="12">
        <f>MONTH(O523)</f>
        <v>10</v>
      </c>
      <c r="R523" s="11" t="str">
        <f>IF(Q523=1,"Jan",IF(Q523=2,"Feb",IF(Q523=3,"Mar",IF(Q523=4,"Apr",IF(Q523=5,"May",IF(Q523=6,"Jun",IF(Q523=7,"Jul",IF(Q523=8,"Aug",IF(Q523=9,"Sep",IF(Q523=10,"Oct",IF(Q523=11,"Nov","Dec")))))))))))</f>
        <v>Oct</v>
      </c>
      <c r="S523" s="13">
        <f>(I523/86400)+25569</f>
        <v>42675.207638888889</v>
      </c>
      <c r="T523" t="s">
        <v>8271</v>
      </c>
      <c r="U523" s="6">
        <f>E523/L523</f>
        <v>93.428571428571431</v>
      </c>
      <c r="V523" s="7" t="str">
        <f>LEFT(T523,FIND("/",T523)-1)</f>
        <v>theater</v>
      </c>
      <c r="W523" s="7" t="str">
        <f>MID(T523,FIND("/",T523)+1,LEN(T523))</f>
        <v>plays</v>
      </c>
    </row>
    <row r="524" spans="1:23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>E524/D524</f>
        <v>1.1466666666666667</v>
      </c>
      <c r="O524" s="13">
        <f>(J524/86400)+25569</f>
        <v>42430.040798611109</v>
      </c>
      <c r="P524" s="11">
        <f>YEAR(O524)</f>
        <v>2016</v>
      </c>
      <c r="Q524" s="12">
        <f>MONTH(O524)</f>
        <v>3</v>
      </c>
      <c r="R524" s="11" t="str">
        <f>IF(Q524=1,"Jan",IF(Q524=2,"Feb",IF(Q524=3,"Mar",IF(Q524=4,"Apr",IF(Q524=5,"May",IF(Q524=6,"Jun",IF(Q524=7,"Jul",IF(Q524=8,"Aug",IF(Q524=9,"Sep",IF(Q524=10,"Oct",IF(Q524=11,"Nov","Dec")))))))))))</f>
        <v>Mar</v>
      </c>
      <c r="S524" s="13">
        <f>(I524/86400)+25569</f>
        <v>42449.999131944445</v>
      </c>
      <c r="T524" t="s">
        <v>8271</v>
      </c>
      <c r="U524" s="6">
        <f>E524/L524</f>
        <v>110.96774193548387</v>
      </c>
      <c r="V524" s="7" t="str">
        <f>LEFT(T524,FIND("/",T524)-1)</f>
        <v>theater</v>
      </c>
      <c r="W524" s="7" t="str">
        <f>MID(T524,FIND("/",T524)+1,LEN(T524))</f>
        <v>plays</v>
      </c>
    </row>
    <row r="525" spans="1:23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>E525/D525</f>
        <v>1.206</v>
      </c>
      <c r="O525" s="13">
        <f>(J525/86400)+25569</f>
        <v>42238.13282407407</v>
      </c>
      <c r="P525" s="11">
        <f>YEAR(O525)</f>
        <v>2015</v>
      </c>
      <c r="Q525" s="12">
        <f>MONTH(O525)</f>
        <v>8</v>
      </c>
      <c r="R525" s="11" t="str">
        <f>IF(Q525=1,"Jan",IF(Q525=2,"Feb",IF(Q525=3,"Mar",IF(Q525=4,"Apr",IF(Q525=5,"May",IF(Q525=6,"Jun",IF(Q525=7,"Jul",IF(Q525=8,"Aug",IF(Q525=9,"Sep",IF(Q525=10,"Oct",IF(Q525=11,"Nov","Dec")))))))))))</f>
        <v>Aug</v>
      </c>
      <c r="S525" s="13">
        <f>(I525/86400)+25569</f>
        <v>42268.13282407407</v>
      </c>
      <c r="T525" t="s">
        <v>8271</v>
      </c>
      <c r="U525" s="6">
        <f>E525/L525</f>
        <v>71.785714285714292</v>
      </c>
      <c r="V525" s="7" t="str">
        <f>LEFT(T525,FIND("/",T525)-1)</f>
        <v>theater</v>
      </c>
      <c r="W525" s="7" t="str">
        <f>MID(T525,FIND("/",T525)+1,LEN(T525))</f>
        <v>plays</v>
      </c>
    </row>
    <row r="526" spans="1:23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>E526/D526</f>
        <v>1.0867285714285715</v>
      </c>
      <c r="O526" s="13">
        <f>(J526/86400)+25569</f>
        <v>42492.717233796298</v>
      </c>
      <c r="P526" s="11">
        <f>YEAR(O526)</f>
        <v>2016</v>
      </c>
      <c r="Q526" s="12">
        <f>MONTH(O526)</f>
        <v>5</v>
      </c>
      <c r="R526" s="11" t="str">
        <f>IF(Q526=1,"Jan",IF(Q526=2,"Feb",IF(Q526=3,"Mar",IF(Q526=4,"Apr",IF(Q526=5,"May",IF(Q526=6,"Jun",IF(Q526=7,"Jul",IF(Q526=8,"Aug",IF(Q526=9,"Sep",IF(Q526=10,"Oct",IF(Q526=11,"Nov","Dec")))))))))))</f>
        <v>May</v>
      </c>
      <c r="S526" s="13">
        <f>(I526/86400)+25569</f>
        <v>42522.717233796298</v>
      </c>
      <c r="T526" t="s">
        <v>8271</v>
      </c>
      <c r="U526" s="6">
        <f>E526/L526</f>
        <v>29.258076923076924</v>
      </c>
      <c r="V526" s="7" t="str">
        <f>LEFT(T526,FIND("/",T526)-1)</f>
        <v>theater</v>
      </c>
      <c r="W526" s="7" t="str">
        <f>MID(T526,FIND("/",T526)+1,LEN(T526))</f>
        <v>plays</v>
      </c>
    </row>
    <row r="527" spans="1:23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>E527/D527</f>
        <v>1</v>
      </c>
      <c r="O527" s="13">
        <f>(J527/86400)+25569</f>
        <v>41850.400937500002</v>
      </c>
      <c r="P527" s="11">
        <f>YEAR(O527)</f>
        <v>2014</v>
      </c>
      <c r="Q527" s="12">
        <f>MONTH(O527)</f>
        <v>7</v>
      </c>
      <c r="R527" s="11" t="str">
        <f>IF(Q527=1,"Jan",IF(Q527=2,"Feb",IF(Q527=3,"Mar",IF(Q527=4,"Apr",IF(Q527=5,"May",IF(Q527=6,"Jun",IF(Q527=7,"Jul",IF(Q527=8,"Aug",IF(Q527=9,"Sep",IF(Q527=10,"Oct",IF(Q527=11,"Nov","Dec")))))))))))</f>
        <v>Jul</v>
      </c>
      <c r="S527" s="13">
        <f>(I527/86400)+25569</f>
        <v>41895.400937500002</v>
      </c>
      <c r="T527" t="s">
        <v>8271</v>
      </c>
      <c r="U527" s="6">
        <f>E527/L527</f>
        <v>1000</v>
      </c>
      <c r="V527" s="7" t="str">
        <f>LEFT(T527,FIND("/",T527)-1)</f>
        <v>theater</v>
      </c>
      <c r="W527" s="7" t="str">
        <f>MID(T527,FIND("/",T527)+1,LEN(T527))</f>
        <v>plays</v>
      </c>
    </row>
    <row r="528" spans="1:23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>E528/D528</f>
        <v>1.1399999999999999</v>
      </c>
      <c r="O528" s="13">
        <f>(J528/86400)+25569</f>
        <v>42192.591944444444</v>
      </c>
      <c r="P528" s="11">
        <f>YEAR(O528)</f>
        <v>2015</v>
      </c>
      <c r="Q528" s="12">
        <f>MONTH(O528)</f>
        <v>7</v>
      </c>
      <c r="R528" s="11" t="str">
        <f>IF(Q528=1,"Jan",IF(Q528=2,"Feb",IF(Q528=3,"Mar",IF(Q528=4,"Apr",IF(Q528=5,"May",IF(Q528=6,"Jun",IF(Q528=7,"Jul",IF(Q528=8,"Aug",IF(Q528=9,"Sep",IF(Q528=10,"Oct",IF(Q528=11,"Nov","Dec")))))))))))</f>
        <v>Jul</v>
      </c>
      <c r="S528" s="13">
        <f>(I528/86400)+25569</f>
        <v>42223.708333333328</v>
      </c>
      <c r="T528" t="s">
        <v>8271</v>
      </c>
      <c r="U528" s="6">
        <f>E528/L528</f>
        <v>74.347826086956516</v>
      </c>
      <c r="V528" s="7" t="str">
        <f>LEFT(T528,FIND("/",T528)-1)</f>
        <v>theater</v>
      </c>
      <c r="W528" s="7" t="str">
        <f>MID(T528,FIND("/",T528)+1,LEN(T528))</f>
        <v>plays</v>
      </c>
    </row>
    <row r="529" spans="1:23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>E529/D529</f>
        <v>1.0085</v>
      </c>
      <c r="O529" s="13">
        <f>(J529/86400)+25569</f>
        <v>42753.205625000002</v>
      </c>
      <c r="P529" s="11">
        <f>YEAR(O529)</f>
        <v>2017</v>
      </c>
      <c r="Q529" s="12">
        <f>MONTH(O529)</f>
        <v>1</v>
      </c>
      <c r="R529" s="11" t="str">
        <f>IF(Q529=1,"Jan",IF(Q529=2,"Feb",IF(Q529=3,"Mar",IF(Q529=4,"Apr",IF(Q529=5,"May",IF(Q529=6,"Jun",IF(Q529=7,"Jul",IF(Q529=8,"Aug",IF(Q529=9,"Sep",IF(Q529=10,"Oct",IF(Q529=11,"Nov","Dec")))))))))))</f>
        <v>Jan</v>
      </c>
      <c r="S529" s="13">
        <f>(I529/86400)+25569</f>
        <v>42783.670138888891</v>
      </c>
      <c r="T529" t="s">
        <v>8271</v>
      </c>
      <c r="U529" s="6">
        <f>E529/L529</f>
        <v>63.829113924050631</v>
      </c>
      <c r="V529" s="7" t="str">
        <f>LEFT(T529,FIND("/",T529)-1)</f>
        <v>theater</v>
      </c>
      <c r="W529" s="7" t="str">
        <f>MID(T529,FIND("/",T529)+1,LEN(T529))</f>
        <v>plays</v>
      </c>
    </row>
    <row r="530" spans="1:23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>E530/D530</f>
        <v>1.1565217391304348</v>
      </c>
      <c r="O530" s="13">
        <f>(J530/86400)+25569</f>
        <v>42155.920219907406</v>
      </c>
      <c r="P530" s="11">
        <f>YEAR(O530)</f>
        <v>2015</v>
      </c>
      <c r="Q530" s="12">
        <f>MONTH(O530)</f>
        <v>5</v>
      </c>
      <c r="R530" s="11" t="str">
        <f>IF(Q530=1,"Jan",IF(Q530=2,"Feb",IF(Q530=3,"Mar",IF(Q530=4,"Apr",IF(Q530=5,"May",IF(Q530=6,"Jun",IF(Q530=7,"Jul",IF(Q530=8,"Aug",IF(Q530=9,"Sep",IF(Q530=10,"Oct",IF(Q530=11,"Nov","Dec")))))))))))</f>
        <v>May</v>
      </c>
      <c r="S530" s="13">
        <f>(I530/86400)+25569</f>
        <v>42176.888888888891</v>
      </c>
      <c r="T530" t="s">
        <v>8271</v>
      </c>
      <c r="U530" s="6">
        <f>E530/L530</f>
        <v>44.333333333333336</v>
      </c>
      <c r="V530" s="7" t="str">
        <f>LEFT(T530,FIND("/",T530)-1)</f>
        <v>theater</v>
      </c>
      <c r="W530" s="7" t="str">
        <f>MID(T530,FIND("/",T530)+1,LEN(T530))</f>
        <v>plays</v>
      </c>
    </row>
    <row r="531" spans="1:23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>E531/D531</f>
        <v>1.3041666666666667</v>
      </c>
      <c r="O531" s="13">
        <f>(J531/86400)+25569</f>
        <v>42725.031180555554</v>
      </c>
      <c r="P531" s="11">
        <f>YEAR(O531)</f>
        <v>2016</v>
      </c>
      <c r="Q531" s="12">
        <f>MONTH(O531)</f>
        <v>12</v>
      </c>
      <c r="R531" s="11" t="str">
        <f>IF(Q531=1,"Jan",IF(Q531=2,"Feb",IF(Q531=3,"Mar",IF(Q531=4,"Apr",IF(Q531=5,"May",IF(Q531=6,"Jun",IF(Q531=7,"Jul",IF(Q531=8,"Aug",IF(Q531=9,"Sep",IF(Q531=10,"Oct",IF(Q531=11,"Nov","Dec")))))))))))</f>
        <v>Dec</v>
      </c>
      <c r="S531" s="13">
        <f>(I531/86400)+25569</f>
        <v>42746.208333333328</v>
      </c>
      <c r="T531" t="s">
        <v>8271</v>
      </c>
      <c r="U531" s="6">
        <f>E531/L531</f>
        <v>86.944444444444443</v>
      </c>
      <c r="V531" s="7" t="str">
        <f>LEFT(T531,FIND("/",T531)-1)</f>
        <v>theater</v>
      </c>
      <c r="W531" s="7" t="str">
        <f>MID(T531,FIND("/",T531)+1,LEN(T531))</f>
        <v>plays</v>
      </c>
    </row>
    <row r="532" spans="1:23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>E532/D532</f>
        <v>1.0778267254038179</v>
      </c>
      <c r="O532" s="13">
        <f>(J532/86400)+25569</f>
        <v>42157.591064814813</v>
      </c>
      <c r="P532" s="11">
        <f>YEAR(O532)</f>
        <v>2015</v>
      </c>
      <c r="Q532" s="12">
        <f>MONTH(O532)</f>
        <v>6</v>
      </c>
      <c r="R532" s="11" t="str">
        <f>IF(Q532=1,"Jan",IF(Q532=2,"Feb",IF(Q532=3,"Mar",IF(Q532=4,"Apr",IF(Q532=5,"May",IF(Q532=6,"Jun",IF(Q532=7,"Jul",IF(Q532=8,"Aug",IF(Q532=9,"Sep",IF(Q532=10,"Oct",IF(Q532=11,"Nov","Dec")))))))))))</f>
        <v>Jun</v>
      </c>
      <c r="S532" s="13">
        <f>(I532/86400)+25569</f>
        <v>42179.083333333328</v>
      </c>
      <c r="T532" t="s">
        <v>8271</v>
      </c>
      <c r="U532" s="6">
        <f>E532/L532</f>
        <v>126.55172413793103</v>
      </c>
      <c r="V532" s="7" t="str">
        <f>LEFT(T532,FIND("/",T532)-1)</f>
        <v>theater</v>
      </c>
      <c r="W532" s="7" t="str">
        <f>MID(T532,FIND("/",T532)+1,LEN(T532))</f>
        <v>plays</v>
      </c>
    </row>
    <row r="533" spans="1:23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>E533/D533</f>
        <v>1</v>
      </c>
      <c r="O533" s="13">
        <f>(J533/86400)+25569</f>
        <v>42676.065150462964</v>
      </c>
      <c r="P533" s="11">
        <f>YEAR(O533)</f>
        <v>2016</v>
      </c>
      <c r="Q533" s="12">
        <f>MONTH(O533)</f>
        <v>11</v>
      </c>
      <c r="R533" s="11" t="str">
        <f>IF(Q533=1,"Jan",IF(Q533=2,"Feb",IF(Q533=3,"Mar",IF(Q533=4,"Apr",IF(Q533=5,"May",IF(Q533=6,"Jun",IF(Q533=7,"Jul",IF(Q533=8,"Aug",IF(Q533=9,"Sep",IF(Q533=10,"Oct",IF(Q533=11,"Nov","Dec")))))))))))</f>
        <v>Nov</v>
      </c>
      <c r="S533" s="13">
        <f>(I533/86400)+25569</f>
        <v>42721.290972222225</v>
      </c>
      <c r="T533" t="s">
        <v>8271</v>
      </c>
      <c r="U533" s="6">
        <f>E533/L533</f>
        <v>129.03225806451613</v>
      </c>
      <c r="V533" s="7" t="str">
        <f>LEFT(T533,FIND("/",T533)-1)</f>
        <v>theater</v>
      </c>
      <c r="W533" s="7" t="str">
        <f>MID(T533,FIND("/",T533)+1,LEN(T533))</f>
        <v>plays</v>
      </c>
    </row>
    <row r="534" spans="1:23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>E534/D534</f>
        <v>1.2324999999999999</v>
      </c>
      <c r="O534" s="13">
        <f>(J534/86400)+25569</f>
        <v>42473.007037037038</v>
      </c>
      <c r="P534" s="11">
        <f>YEAR(O534)</f>
        <v>2016</v>
      </c>
      <c r="Q534" s="12">
        <f>MONTH(O534)</f>
        <v>4</v>
      </c>
      <c r="R534" s="11" t="str">
        <f>IF(Q534=1,"Jan",IF(Q534=2,"Feb",IF(Q534=3,"Mar",IF(Q534=4,"Apr",IF(Q534=5,"May",IF(Q534=6,"Jun",IF(Q534=7,"Jul",IF(Q534=8,"Aug",IF(Q534=9,"Sep",IF(Q534=10,"Oct",IF(Q534=11,"Nov","Dec")))))))))))</f>
        <v>Apr</v>
      </c>
      <c r="S534" s="13">
        <f>(I534/86400)+25569</f>
        <v>42503.007037037038</v>
      </c>
      <c r="T534" t="s">
        <v>8271</v>
      </c>
      <c r="U534" s="6">
        <f>E534/L534</f>
        <v>71.242774566473983</v>
      </c>
      <c r="V534" s="7" t="str">
        <f>LEFT(T534,FIND("/",T534)-1)</f>
        <v>theater</v>
      </c>
      <c r="W534" s="7" t="str">
        <f>MID(T534,FIND("/",T534)+1,LEN(T534))</f>
        <v>plays</v>
      </c>
    </row>
    <row r="535" spans="1:23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>E535/D535</f>
        <v>1.002</v>
      </c>
      <c r="O535" s="13">
        <f>(J535/86400)+25569</f>
        <v>42482.43478009259</v>
      </c>
      <c r="P535" s="11">
        <f>YEAR(O535)</f>
        <v>2016</v>
      </c>
      <c r="Q535" s="12">
        <f>MONTH(O535)</f>
        <v>4</v>
      </c>
      <c r="R535" s="11" t="str">
        <f>IF(Q535=1,"Jan",IF(Q535=2,"Feb",IF(Q535=3,"Mar",IF(Q535=4,"Apr",IF(Q535=5,"May",IF(Q535=6,"Jun",IF(Q535=7,"Jul",IF(Q535=8,"Aug",IF(Q535=9,"Sep",IF(Q535=10,"Oct",IF(Q535=11,"Nov","Dec")))))))))))</f>
        <v>Apr</v>
      </c>
      <c r="S535" s="13">
        <f>(I535/86400)+25569</f>
        <v>42506.43478009259</v>
      </c>
      <c r="T535" t="s">
        <v>8271</v>
      </c>
      <c r="U535" s="6">
        <f>E535/L535</f>
        <v>117.88235294117646</v>
      </c>
      <c r="V535" s="7" t="str">
        <f>LEFT(T535,FIND("/",T535)-1)</f>
        <v>theater</v>
      </c>
      <c r="W535" s="7" t="str">
        <f>MID(T535,FIND("/",T535)+1,LEN(T535))</f>
        <v>plays</v>
      </c>
    </row>
    <row r="536" spans="1:23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>E536/D536</f>
        <v>1.0466666666666666</v>
      </c>
      <c r="O536" s="13">
        <f>(J536/86400)+25569</f>
        <v>42270.810995370368</v>
      </c>
      <c r="P536" s="11">
        <f>YEAR(O536)</f>
        <v>2015</v>
      </c>
      <c r="Q536" s="12">
        <f>MONTH(O536)</f>
        <v>9</v>
      </c>
      <c r="R536" s="11" t="str">
        <f>IF(Q536=1,"Jan",IF(Q536=2,"Feb",IF(Q536=3,"Mar",IF(Q536=4,"Apr",IF(Q536=5,"May",IF(Q536=6,"Jun",IF(Q536=7,"Jul",IF(Q536=8,"Aug",IF(Q536=9,"Sep",IF(Q536=10,"Oct",IF(Q536=11,"Nov","Dec")))))))))))</f>
        <v>Sep</v>
      </c>
      <c r="S536" s="13">
        <f>(I536/86400)+25569</f>
        <v>42309.958333333328</v>
      </c>
      <c r="T536" t="s">
        <v>8271</v>
      </c>
      <c r="U536" s="6">
        <f>E536/L536</f>
        <v>327.08333333333331</v>
      </c>
      <c r="V536" s="7" t="str">
        <f>LEFT(T536,FIND("/",T536)-1)</f>
        <v>theater</v>
      </c>
      <c r="W536" s="7" t="str">
        <f>MID(T536,FIND("/",T536)+1,LEN(T536))</f>
        <v>plays</v>
      </c>
    </row>
    <row r="537" spans="1:23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>E537/D537</f>
        <v>1.0249999999999999</v>
      </c>
      <c r="O537" s="13">
        <f>(J537/86400)+25569</f>
        <v>42711.54519675926</v>
      </c>
      <c r="P537" s="11">
        <f>YEAR(O537)</f>
        <v>2016</v>
      </c>
      <c r="Q537" s="12">
        <f>MONTH(O537)</f>
        <v>12</v>
      </c>
      <c r="R537" s="11" t="str">
        <f>IF(Q537=1,"Jan",IF(Q537=2,"Feb",IF(Q537=3,"Mar",IF(Q537=4,"Apr",IF(Q537=5,"May",IF(Q537=6,"Jun",IF(Q537=7,"Jul",IF(Q537=8,"Aug",IF(Q537=9,"Sep",IF(Q537=10,"Oct",IF(Q537=11,"Nov","Dec")))))))))))</f>
        <v>Dec</v>
      </c>
      <c r="S537" s="13">
        <f>(I537/86400)+25569</f>
        <v>42741.54519675926</v>
      </c>
      <c r="T537" t="s">
        <v>8271</v>
      </c>
      <c r="U537" s="6">
        <f>E537/L537</f>
        <v>34.745762711864408</v>
      </c>
      <c r="V537" s="7" t="str">
        <f>LEFT(T537,FIND("/",T537)-1)</f>
        <v>theater</v>
      </c>
      <c r="W537" s="7" t="str">
        <f>MID(T537,FIND("/",T537)+1,LEN(T537))</f>
        <v>plays</v>
      </c>
    </row>
    <row r="538" spans="1:23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>E538/D538</f>
        <v>1.1825757575757576</v>
      </c>
      <c r="O538" s="13">
        <f>(J538/86400)+25569</f>
        <v>42179.344988425924</v>
      </c>
      <c r="P538" s="11">
        <f>YEAR(O538)</f>
        <v>2015</v>
      </c>
      <c r="Q538" s="12">
        <f>MONTH(O538)</f>
        <v>6</v>
      </c>
      <c r="R538" s="11" t="str">
        <f>IF(Q538=1,"Jan",IF(Q538=2,"Feb",IF(Q538=3,"Mar",IF(Q538=4,"Apr",IF(Q538=5,"May",IF(Q538=6,"Jun",IF(Q538=7,"Jul",IF(Q538=8,"Aug",IF(Q538=9,"Sep",IF(Q538=10,"Oct",IF(Q538=11,"Nov","Dec")))))))))))</f>
        <v>Jun</v>
      </c>
      <c r="S538" s="13">
        <f>(I538/86400)+25569</f>
        <v>42219.75</v>
      </c>
      <c r="T538" t="s">
        <v>8271</v>
      </c>
      <c r="U538" s="6">
        <f>E538/L538</f>
        <v>100.06410256410257</v>
      </c>
      <c r="V538" s="7" t="str">
        <f>LEFT(T538,FIND("/",T538)-1)</f>
        <v>theater</v>
      </c>
      <c r="W538" s="7" t="str">
        <f>MID(T538,FIND("/",T538)+1,LEN(T538))</f>
        <v>plays</v>
      </c>
    </row>
    <row r="539" spans="1:23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>E539/D539</f>
        <v>1.2050000000000001</v>
      </c>
      <c r="O539" s="13">
        <f>(J539/86400)+25569</f>
        <v>42282.768414351856</v>
      </c>
      <c r="P539" s="11">
        <f>YEAR(O539)</f>
        <v>2015</v>
      </c>
      <c r="Q539" s="12">
        <f>MONTH(O539)</f>
        <v>10</v>
      </c>
      <c r="R539" s="11" t="str">
        <f>IF(Q539=1,"Jan",IF(Q539=2,"Feb",IF(Q539=3,"Mar",IF(Q539=4,"Apr",IF(Q539=5,"May",IF(Q539=6,"Jun",IF(Q539=7,"Jul",IF(Q539=8,"Aug",IF(Q539=9,"Sep",IF(Q539=10,"Oct",IF(Q539=11,"Nov","Dec")))))))))))</f>
        <v>Oct</v>
      </c>
      <c r="S539" s="13">
        <f>(I539/86400)+25569</f>
        <v>42312.810081018513</v>
      </c>
      <c r="T539" t="s">
        <v>8271</v>
      </c>
      <c r="U539" s="6">
        <f>E539/L539</f>
        <v>40.847457627118644</v>
      </c>
      <c r="V539" s="7" t="str">
        <f>LEFT(T539,FIND("/",T539)-1)</f>
        <v>theater</v>
      </c>
      <c r="W539" s="7" t="str">
        <f>MID(T539,FIND("/",T539)+1,LEN(T539))</f>
        <v>plays</v>
      </c>
    </row>
    <row r="540" spans="1:23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>E540/D540</f>
        <v>3.0242</v>
      </c>
      <c r="O540" s="13">
        <f>(J540/86400)+25569</f>
        <v>42473.794710648144</v>
      </c>
      <c r="P540" s="11">
        <f>YEAR(O540)</f>
        <v>2016</v>
      </c>
      <c r="Q540" s="12">
        <f>MONTH(O540)</f>
        <v>4</v>
      </c>
      <c r="R540" s="11" t="str">
        <f>IF(Q540=1,"Jan",IF(Q540=2,"Feb",IF(Q540=3,"Mar",IF(Q540=4,"Apr",IF(Q540=5,"May",IF(Q540=6,"Jun",IF(Q540=7,"Jul",IF(Q540=8,"Aug",IF(Q540=9,"Sep",IF(Q540=10,"Oct",IF(Q540=11,"Nov","Dec")))))))))))</f>
        <v>Apr</v>
      </c>
      <c r="S540" s="13">
        <f>(I540/86400)+25569</f>
        <v>42503.794710648144</v>
      </c>
      <c r="T540" t="s">
        <v>8271</v>
      </c>
      <c r="U540" s="6">
        <f>E540/L540</f>
        <v>252.01666666666668</v>
      </c>
      <c r="V540" s="7" t="str">
        <f>LEFT(T540,FIND("/",T540)-1)</f>
        <v>theater</v>
      </c>
      <c r="W540" s="7" t="str">
        <f>MID(T540,FIND("/",T540)+1,LEN(T540))</f>
        <v>plays</v>
      </c>
    </row>
    <row r="541" spans="1:23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>E541/D541</f>
        <v>1.00644</v>
      </c>
      <c r="O541" s="13">
        <f>(J541/86400)+25569</f>
        <v>42535.049849537041</v>
      </c>
      <c r="P541" s="11">
        <f>YEAR(O541)</f>
        <v>2016</v>
      </c>
      <c r="Q541" s="12">
        <f>MONTH(O541)</f>
        <v>6</v>
      </c>
      <c r="R541" s="11" t="str">
        <f>IF(Q541=1,"Jan",IF(Q541=2,"Feb",IF(Q541=3,"Mar",IF(Q541=4,"Apr",IF(Q541=5,"May",IF(Q541=6,"Jun",IF(Q541=7,"Jul",IF(Q541=8,"Aug",IF(Q541=9,"Sep",IF(Q541=10,"Oct",IF(Q541=11,"Nov","Dec")))))))))))</f>
        <v>Jun</v>
      </c>
      <c r="S541" s="13">
        <f>(I541/86400)+25569</f>
        <v>42556.049849537041</v>
      </c>
      <c r="T541" t="s">
        <v>8271</v>
      </c>
      <c r="U541" s="6">
        <f>E541/L541</f>
        <v>25.161000000000001</v>
      </c>
      <c r="V541" s="7" t="str">
        <f>LEFT(T541,FIND("/",T541)-1)</f>
        <v>theater</v>
      </c>
      <c r="W541" s="7" t="str">
        <f>MID(T541,FIND("/",T541)+1,LEN(T541))</f>
        <v>plays</v>
      </c>
    </row>
    <row r="542" spans="1:23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>E542/D542</f>
        <v>6.666666666666667E-5</v>
      </c>
      <c r="O542" s="13">
        <f>(J542/86400)+25569</f>
        <v>42009.817199074074</v>
      </c>
      <c r="P542" s="11">
        <f>YEAR(O542)</f>
        <v>2015</v>
      </c>
      <c r="Q542" s="12">
        <f>MONTH(O542)</f>
        <v>1</v>
      </c>
      <c r="R542" s="11" t="str">
        <f>IF(Q542=1,"Jan",IF(Q542=2,"Feb",IF(Q542=3,"Mar",IF(Q542=4,"Apr",IF(Q542=5,"May",IF(Q542=6,"Jun",IF(Q542=7,"Jul",IF(Q542=8,"Aug",IF(Q542=9,"Sep",IF(Q542=10,"Oct",IF(Q542=11,"Nov","Dec")))))))))))</f>
        <v>Jan</v>
      </c>
      <c r="S542" s="13">
        <f>(I542/86400)+25569</f>
        <v>42039.817199074074</v>
      </c>
      <c r="T542" t="s">
        <v>8272</v>
      </c>
      <c r="U542" s="6">
        <f>E542/L542</f>
        <v>1</v>
      </c>
      <c r="V542" s="7" t="str">
        <f>LEFT(T542,FIND("/",T542)-1)</f>
        <v>technology</v>
      </c>
      <c r="W542" s="7" t="str">
        <f>MID(T542,FIND("/",T542)+1,LEN(T542))</f>
        <v>web</v>
      </c>
    </row>
    <row r="543" spans="1:23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>E543/D543</f>
        <v>5.5555555555555558E-3</v>
      </c>
      <c r="O543" s="13">
        <f>(J543/86400)+25569</f>
        <v>42276.046689814815</v>
      </c>
      <c r="P543" s="11">
        <f>YEAR(O543)</f>
        <v>2015</v>
      </c>
      <c r="Q543" s="12">
        <f>MONTH(O543)</f>
        <v>9</v>
      </c>
      <c r="R543" s="11" t="str">
        <f>IF(Q543=1,"Jan",IF(Q543=2,"Feb",IF(Q543=3,"Mar",IF(Q543=4,"Apr",IF(Q543=5,"May",IF(Q543=6,"Jun",IF(Q543=7,"Jul",IF(Q543=8,"Aug",IF(Q543=9,"Sep",IF(Q543=10,"Oct",IF(Q543=11,"Nov","Dec")))))))))))</f>
        <v>Sep</v>
      </c>
      <c r="S543" s="13">
        <f>(I543/86400)+25569</f>
        <v>42306.046689814815</v>
      </c>
      <c r="T543" t="s">
        <v>8272</v>
      </c>
      <c r="U543" s="6">
        <f>E543/L543</f>
        <v>25</v>
      </c>
      <c r="V543" s="7" t="str">
        <f>LEFT(T543,FIND("/",T543)-1)</f>
        <v>technology</v>
      </c>
      <c r="W543" s="7" t="str">
        <f>MID(T543,FIND("/",T543)+1,LEN(T543))</f>
        <v>web</v>
      </c>
    </row>
    <row r="544" spans="1:23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>E544/D544</f>
        <v>3.9999999999999998E-6</v>
      </c>
      <c r="O544" s="13">
        <f>(J544/86400)+25569</f>
        <v>42433.737453703703</v>
      </c>
      <c r="P544" s="11">
        <f>YEAR(O544)</f>
        <v>2016</v>
      </c>
      <c r="Q544" s="12">
        <f>MONTH(O544)</f>
        <v>3</v>
      </c>
      <c r="R544" s="11" t="str">
        <f>IF(Q544=1,"Jan",IF(Q544=2,"Feb",IF(Q544=3,"Mar",IF(Q544=4,"Apr",IF(Q544=5,"May",IF(Q544=6,"Jun",IF(Q544=7,"Jul",IF(Q544=8,"Aug",IF(Q544=9,"Sep",IF(Q544=10,"Oct",IF(Q544=11,"Nov","Dec")))))))))))</f>
        <v>Mar</v>
      </c>
      <c r="S544" s="13">
        <f>(I544/86400)+25569</f>
        <v>42493.695787037039</v>
      </c>
      <c r="T544" t="s">
        <v>8272</v>
      </c>
      <c r="U544" s="6">
        <f>E544/L544</f>
        <v>1</v>
      </c>
      <c r="V544" s="7" t="str">
        <f>LEFT(T544,FIND("/",T544)-1)</f>
        <v>technology</v>
      </c>
      <c r="W544" s="7" t="str">
        <f>MID(T544,FIND("/",T544)+1,LEN(T544))</f>
        <v>web</v>
      </c>
    </row>
    <row r="545" spans="1:23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>E545/D545</f>
        <v>3.1818181818181819E-3</v>
      </c>
      <c r="O545" s="13">
        <f>(J545/86400)+25569</f>
        <v>41914.092152777775</v>
      </c>
      <c r="P545" s="11">
        <f>YEAR(O545)</f>
        <v>2014</v>
      </c>
      <c r="Q545" s="12">
        <f>MONTH(O545)</f>
        <v>10</v>
      </c>
      <c r="R545" s="11" t="str">
        <f>IF(Q545=1,"Jan",IF(Q545=2,"Feb",IF(Q545=3,"Mar",IF(Q545=4,"Apr",IF(Q545=5,"May",IF(Q545=6,"Jun",IF(Q545=7,"Jul",IF(Q545=8,"Aug",IF(Q545=9,"Sep",IF(Q545=10,"Oct",IF(Q545=11,"Nov","Dec")))))))))))</f>
        <v>Oct</v>
      </c>
      <c r="S545" s="13">
        <f>(I545/86400)+25569</f>
        <v>41944.092152777775</v>
      </c>
      <c r="T545" t="s">
        <v>8272</v>
      </c>
      <c r="U545" s="6">
        <f>E545/L545</f>
        <v>35</v>
      </c>
      <c r="V545" s="7" t="str">
        <f>LEFT(T545,FIND("/",T545)-1)</f>
        <v>technology</v>
      </c>
      <c r="W545" s="7" t="str">
        <f>MID(T545,FIND("/",T545)+1,LEN(T545))</f>
        <v>web</v>
      </c>
    </row>
    <row r="546" spans="1:23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>E546/D546</f>
        <v>1.2E-2</v>
      </c>
      <c r="O546" s="13">
        <f>(J546/86400)+25569</f>
        <v>42525.656944444447</v>
      </c>
      <c r="P546" s="11">
        <f>YEAR(O546)</f>
        <v>2016</v>
      </c>
      <c r="Q546" s="12">
        <f>MONTH(O546)</f>
        <v>6</v>
      </c>
      <c r="R546" s="11" t="str">
        <f>IF(Q546=1,"Jan",IF(Q546=2,"Feb",IF(Q546=3,"Mar",IF(Q546=4,"Apr",IF(Q546=5,"May",IF(Q546=6,"Jun",IF(Q546=7,"Jul",IF(Q546=8,"Aug",IF(Q546=9,"Sep",IF(Q546=10,"Oct",IF(Q546=11,"Nov","Dec")))))))))))</f>
        <v>Jun</v>
      </c>
      <c r="S546" s="13">
        <f>(I546/86400)+25569</f>
        <v>42555.656944444447</v>
      </c>
      <c r="T546" t="s">
        <v>8272</v>
      </c>
      <c r="U546" s="6">
        <f>E546/L546</f>
        <v>3</v>
      </c>
      <c r="V546" s="7" t="str">
        <f>LEFT(T546,FIND("/",T546)-1)</f>
        <v>technology</v>
      </c>
      <c r="W546" s="7" t="str">
        <f>MID(T546,FIND("/",T546)+1,LEN(T546))</f>
        <v>web</v>
      </c>
    </row>
    <row r="547" spans="1:23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>E547/D547</f>
        <v>0.27383999999999997</v>
      </c>
      <c r="O547" s="13">
        <f>(J547/86400)+25569</f>
        <v>42283.592465277776</v>
      </c>
      <c r="P547" s="11">
        <f>YEAR(O547)</f>
        <v>2015</v>
      </c>
      <c r="Q547" s="12">
        <f>MONTH(O547)</f>
        <v>10</v>
      </c>
      <c r="R547" s="11" t="str">
        <f>IF(Q547=1,"Jan",IF(Q547=2,"Feb",IF(Q547=3,"Mar",IF(Q547=4,"Apr",IF(Q547=5,"May",IF(Q547=6,"Jun",IF(Q547=7,"Jul",IF(Q547=8,"Aug",IF(Q547=9,"Sep",IF(Q547=10,"Oct",IF(Q547=11,"Nov","Dec")))))))))))</f>
        <v>Oct</v>
      </c>
      <c r="S547" s="13">
        <f>(I547/86400)+25569</f>
        <v>42323.634131944447</v>
      </c>
      <c r="T547" t="s">
        <v>8272</v>
      </c>
      <c r="U547" s="6">
        <f>E547/L547</f>
        <v>402.70588235294116</v>
      </c>
      <c r="V547" s="7" t="str">
        <f>LEFT(T547,FIND("/",T547)-1)</f>
        <v>technology</v>
      </c>
      <c r="W547" s="7" t="str">
        <f>MID(T547,FIND("/",T547)+1,LEN(T547))</f>
        <v>web</v>
      </c>
    </row>
    <row r="548" spans="1:23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>E548/D548</f>
        <v>8.6666666666666663E-4</v>
      </c>
      <c r="O548" s="13">
        <f>(J548/86400)+25569</f>
        <v>42249.667997685188</v>
      </c>
      <c r="P548" s="11">
        <f>YEAR(O548)</f>
        <v>2015</v>
      </c>
      <c r="Q548" s="12">
        <f>MONTH(O548)</f>
        <v>9</v>
      </c>
      <c r="R548" s="11" t="str">
        <f>IF(Q548=1,"Jan",IF(Q548=2,"Feb",IF(Q548=3,"Mar",IF(Q548=4,"Apr",IF(Q548=5,"May",IF(Q548=6,"Jun",IF(Q548=7,"Jul",IF(Q548=8,"Aug",IF(Q548=9,"Sep",IF(Q548=10,"Oct",IF(Q548=11,"Nov","Dec")))))))))))</f>
        <v>Sep</v>
      </c>
      <c r="S548" s="13">
        <f>(I548/86400)+25569</f>
        <v>42294.667997685188</v>
      </c>
      <c r="T548" t="s">
        <v>8272</v>
      </c>
      <c r="U548" s="6">
        <f>E548/L548</f>
        <v>26</v>
      </c>
      <c r="V548" s="7" t="str">
        <f>LEFT(T548,FIND("/",T548)-1)</f>
        <v>technology</v>
      </c>
      <c r="W548" s="7" t="str">
        <f>MID(T548,FIND("/",T548)+1,LEN(T548))</f>
        <v>web</v>
      </c>
    </row>
    <row r="549" spans="1:23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>E549/D549</f>
        <v>0</v>
      </c>
      <c r="O549" s="13">
        <f>(J549/86400)+25569</f>
        <v>42380.696342592593</v>
      </c>
      <c r="P549" s="11">
        <f>YEAR(O549)</f>
        <v>2016</v>
      </c>
      <c r="Q549" s="12">
        <f>MONTH(O549)</f>
        <v>1</v>
      </c>
      <c r="R549" s="11" t="str">
        <f>IF(Q549=1,"Jan",IF(Q549=2,"Feb",IF(Q549=3,"Mar",IF(Q549=4,"Apr",IF(Q549=5,"May",IF(Q549=6,"Jun",IF(Q549=7,"Jul",IF(Q549=8,"Aug",IF(Q549=9,"Sep",IF(Q549=10,"Oct",IF(Q549=11,"Nov","Dec")))))))))))</f>
        <v>Jan</v>
      </c>
      <c r="S549" s="13">
        <f>(I549/86400)+25569</f>
        <v>42410.696342592593</v>
      </c>
      <c r="T549" t="s">
        <v>8272</v>
      </c>
      <c r="U549" s="6" t="e">
        <f>E549/L549</f>
        <v>#DIV/0!</v>
      </c>
      <c r="V549" s="7" t="str">
        <f>LEFT(T549,FIND("/",T549)-1)</f>
        <v>technology</v>
      </c>
      <c r="W549" s="7" t="str">
        <f>MID(T549,FIND("/",T549)+1,LEN(T549))</f>
        <v>web</v>
      </c>
    </row>
    <row r="550" spans="1:23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>E550/D550</f>
        <v>8.9999999999999998E-4</v>
      </c>
      <c r="O550" s="13">
        <f>(J550/86400)+25569</f>
        <v>42276.903333333335</v>
      </c>
      <c r="P550" s="11">
        <f>YEAR(O550)</f>
        <v>2015</v>
      </c>
      <c r="Q550" s="12">
        <f>MONTH(O550)</f>
        <v>9</v>
      </c>
      <c r="R550" s="11" t="str">
        <f>IF(Q550=1,"Jan",IF(Q550=2,"Feb",IF(Q550=3,"Mar",IF(Q550=4,"Apr",IF(Q550=5,"May",IF(Q550=6,"Jun",IF(Q550=7,"Jul",IF(Q550=8,"Aug",IF(Q550=9,"Sep",IF(Q550=10,"Oct",IF(Q550=11,"Nov","Dec")))))))))))</f>
        <v>Sep</v>
      </c>
      <c r="S550" s="13">
        <f>(I550/86400)+25569</f>
        <v>42306.903333333335</v>
      </c>
      <c r="T550" t="s">
        <v>8272</v>
      </c>
      <c r="U550" s="6">
        <f>E550/L550</f>
        <v>9</v>
      </c>
      <c r="V550" s="7" t="str">
        <f>LEFT(T550,FIND("/",T550)-1)</f>
        <v>technology</v>
      </c>
      <c r="W550" s="7" t="str">
        <f>MID(T550,FIND("/",T550)+1,LEN(T550))</f>
        <v>web</v>
      </c>
    </row>
    <row r="551" spans="1:23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>E551/D551</f>
        <v>2.7199999999999998E-2</v>
      </c>
      <c r="O551" s="13">
        <f>(J551/86400)+25569</f>
        <v>42163.636828703704</v>
      </c>
      <c r="P551" s="11">
        <f>YEAR(O551)</f>
        <v>2015</v>
      </c>
      <c r="Q551" s="12">
        <f>MONTH(O551)</f>
        <v>6</v>
      </c>
      <c r="R551" s="11" t="str">
        <f>IF(Q551=1,"Jan",IF(Q551=2,"Feb",IF(Q551=3,"Mar",IF(Q551=4,"Apr",IF(Q551=5,"May",IF(Q551=6,"Jun",IF(Q551=7,"Jul",IF(Q551=8,"Aug",IF(Q551=9,"Sep",IF(Q551=10,"Oct",IF(Q551=11,"Nov","Dec")))))))))))</f>
        <v>Jun</v>
      </c>
      <c r="S551" s="13">
        <f>(I551/86400)+25569</f>
        <v>42193.636828703704</v>
      </c>
      <c r="T551" t="s">
        <v>8272</v>
      </c>
      <c r="U551" s="6">
        <f>E551/L551</f>
        <v>8.5</v>
      </c>
      <c r="V551" s="7" t="str">
        <f>LEFT(T551,FIND("/",T551)-1)</f>
        <v>technology</v>
      </c>
      <c r="W551" s="7" t="str">
        <f>MID(T551,FIND("/",T551)+1,LEN(T551))</f>
        <v>web</v>
      </c>
    </row>
    <row r="552" spans="1:23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>E552/D552</f>
        <v>7.0000000000000001E-3</v>
      </c>
      <c r="O552" s="13">
        <f>(J552/86400)+25569</f>
        <v>42753.678761574076</v>
      </c>
      <c r="P552" s="11">
        <f>YEAR(O552)</f>
        <v>2017</v>
      </c>
      <c r="Q552" s="12">
        <f>MONTH(O552)</f>
        <v>1</v>
      </c>
      <c r="R552" s="11" t="str">
        <f>IF(Q552=1,"Jan",IF(Q552=2,"Feb",IF(Q552=3,"Mar",IF(Q552=4,"Apr",IF(Q552=5,"May",IF(Q552=6,"Jun",IF(Q552=7,"Jul",IF(Q552=8,"Aug",IF(Q552=9,"Sep",IF(Q552=10,"Oct",IF(Q552=11,"Nov","Dec")))))))))))</f>
        <v>Jan</v>
      </c>
      <c r="S552" s="13">
        <f>(I552/86400)+25569</f>
        <v>42766.208333333328</v>
      </c>
      <c r="T552" t="s">
        <v>8272</v>
      </c>
      <c r="U552" s="6">
        <f>E552/L552</f>
        <v>8.75</v>
      </c>
      <c r="V552" s="7" t="str">
        <f>LEFT(T552,FIND("/",T552)-1)</f>
        <v>technology</v>
      </c>
      <c r="W552" s="7" t="str">
        <f>MID(T552,FIND("/",T552)+1,LEN(T552))</f>
        <v>web</v>
      </c>
    </row>
    <row r="553" spans="1:23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>E553/D553</f>
        <v>5.0413333333333331E-2</v>
      </c>
      <c r="O553" s="13">
        <f>(J553/86400)+25569</f>
        <v>42173.275740740741</v>
      </c>
      <c r="P553" s="11">
        <f>YEAR(O553)</f>
        <v>2015</v>
      </c>
      <c r="Q553" s="12">
        <f>MONTH(O553)</f>
        <v>6</v>
      </c>
      <c r="R553" s="11" t="str">
        <f>IF(Q553=1,"Jan",IF(Q553=2,"Feb",IF(Q553=3,"Mar",IF(Q553=4,"Apr",IF(Q553=5,"May",IF(Q553=6,"Jun",IF(Q553=7,"Jul",IF(Q553=8,"Aug",IF(Q553=9,"Sep",IF(Q553=10,"Oct",IF(Q553=11,"Nov","Dec")))))))))))</f>
        <v>Jun</v>
      </c>
      <c r="S553" s="13">
        <f>(I553/86400)+25569</f>
        <v>42217.745138888888</v>
      </c>
      <c r="T553" t="s">
        <v>8272</v>
      </c>
      <c r="U553" s="6">
        <f>E553/L553</f>
        <v>135.03571428571428</v>
      </c>
      <c r="V553" s="7" t="str">
        <f>LEFT(T553,FIND("/",T553)-1)</f>
        <v>technology</v>
      </c>
      <c r="W553" s="7" t="str">
        <f>MID(T553,FIND("/",T553)+1,LEN(T553))</f>
        <v>web</v>
      </c>
    </row>
    <row r="554" spans="1:23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>E554/D554</f>
        <v>0</v>
      </c>
      <c r="O554" s="13">
        <f>(J554/86400)+25569</f>
        <v>42318.616851851853</v>
      </c>
      <c r="P554" s="11">
        <f>YEAR(O554)</f>
        <v>2015</v>
      </c>
      <c r="Q554" s="12">
        <f>MONTH(O554)</f>
        <v>11</v>
      </c>
      <c r="R554" s="11" t="str">
        <f>IF(Q554=1,"Jan",IF(Q554=2,"Feb",IF(Q554=3,"Mar",IF(Q554=4,"Apr",IF(Q554=5,"May",IF(Q554=6,"Jun",IF(Q554=7,"Jul",IF(Q554=8,"Aug",IF(Q554=9,"Sep",IF(Q554=10,"Oct",IF(Q554=11,"Nov","Dec")))))))))))</f>
        <v>Nov</v>
      </c>
      <c r="S554" s="13">
        <f>(I554/86400)+25569</f>
        <v>42378.616851851853</v>
      </c>
      <c r="T554" t="s">
        <v>8272</v>
      </c>
      <c r="U554" s="6" t="e">
        <f>E554/L554</f>
        <v>#DIV/0!</v>
      </c>
      <c r="V554" s="7" t="str">
        <f>LEFT(T554,FIND("/",T554)-1)</f>
        <v>technology</v>
      </c>
      <c r="W554" s="7" t="str">
        <f>MID(T554,FIND("/",T554)+1,LEN(T554))</f>
        <v>web</v>
      </c>
    </row>
    <row r="555" spans="1:23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>E555/D555</f>
        <v>4.9199999999999999E-3</v>
      </c>
      <c r="O555" s="13">
        <f>(J555/86400)+25569</f>
        <v>41927.71980324074</v>
      </c>
      <c r="P555" s="11">
        <f>YEAR(O555)</f>
        <v>2014</v>
      </c>
      <c r="Q555" s="12">
        <f>MONTH(O555)</f>
        <v>10</v>
      </c>
      <c r="R555" s="11" t="str">
        <f>IF(Q555=1,"Jan",IF(Q555=2,"Feb",IF(Q555=3,"Mar",IF(Q555=4,"Apr",IF(Q555=5,"May",IF(Q555=6,"Jun",IF(Q555=7,"Jul",IF(Q555=8,"Aug",IF(Q555=9,"Sep",IF(Q555=10,"Oct",IF(Q555=11,"Nov","Dec")))))))))))</f>
        <v>Oct</v>
      </c>
      <c r="S555" s="13">
        <f>(I555/86400)+25569</f>
        <v>41957.761469907404</v>
      </c>
      <c r="T555" t="s">
        <v>8272</v>
      </c>
      <c r="U555" s="6">
        <f>E555/L555</f>
        <v>20.5</v>
      </c>
      <c r="V555" s="7" t="str">
        <f>LEFT(T555,FIND("/",T555)-1)</f>
        <v>technology</v>
      </c>
      <c r="W555" s="7" t="str">
        <f>MID(T555,FIND("/",T555)+1,LEN(T555))</f>
        <v>web</v>
      </c>
    </row>
    <row r="556" spans="1:23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>E556/D556</f>
        <v>0.36589147286821705</v>
      </c>
      <c r="O556" s="13">
        <f>(J556/86400)+25569</f>
        <v>41901.684861111113</v>
      </c>
      <c r="P556" s="11">
        <f>YEAR(O556)</f>
        <v>2014</v>
      </c>
      <c r="Q556" s="12">
        <f>MONTH(O556)</f>
        <v>9</v>
      </c>
      <c r="R556" s="11" t="str">
        <f>IF(Q556=1,"Jan",IF(Q556=2,"Feb",IF(Q556=3,"Mar",IF(Q556=4,"Apr",IF(Q556=5,"May",IF(Q556=6,"Jun",IF(Q556=7,"Jul",IF(Q556=8,"Aug",IF(Q556=9,"Sep",IF(Q556=10,"Oct",IF(Q556=11,"Nov","Dec")))))))))))</f>
        <v>Sep</v>
      </c>
      <c r="S556" s="13">
        <f>(I556/86400)+25569</f>
        <v>41931.684861111113</v>
      </c>
      <c r="T556" t="s">
        <v>8272</v>
      </c>
      <c r="U556" s="6">
        <f>E556/L556</f>
        <v>64.36363636363636</v>
      </c>
      <c r="V556" s="7" t="str">
        <f>LEFT(T556,FIND("/",T556)-1)</f>
        <v>technology</v>
      </c>
      <c r="W556" s="7" t="str">
        <f>MID(T556,FIND("/",T556)+1,LEN(T556))</f>
        <v>web</v>
      </c>
    </row>
    <row r="557" spans="1:23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>E557/D557</f>
        <v>0</v>
      </c>
      <c r="O557" s="13">
        <f>(J557/86400)+25569</f>
        <v>42503.353506944448</v>
      </c>
      <c r="P557" s="11">
        <f>YEAR(O557)</f>
        <v>2016</v>
      </c>
      <c r="Q557" s="12">
        <f>MONTH(O557)</f>
        <v>5</v>
      </c>
      <c r="R557" s="11" t="str">
        <f>IF(Q557=1,"Jan",IF(Q557=2,"Feb",IF(Q557=3,"Mar",IF(Q557=4,"Apr",IF(Q557=5,"May",IF(Q557=6,"Jun",IF(Q557=7,"Jul",IF(Q557=8,"Aug",IF(Q557=9,"Sep",IF(Q557=10,"Oct",IF(Q557=11,"Nov","Dec")))))))))))</f>
        <v>May</v>
      </c>
      <c r="S557" s="13">
        <f>(I557/86400)+25569</f>
        <v>42533.353506944448</v>
      </c>
      <c r="T557" t="s">
        <v>8272</v>
      </c>
      <c r="U557" s="6" t="e">
        <f>E557/L557</f>
        <v>#DIV/0!</v>
      </c>
      <c r="V557" s="7" t="str">
        <f>LEFT(T557,FIND("/",T557)-1)</f>
        <v>technology</v>
      </c>
      <c r="W557" s="7" t="str">
        <f>MID(T557,FIND("/",T557)+1,LEN(T557))</f>
        <v>web</v>
      </c>
    </row>
    <row r="558" spans="1:23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>E558/D558</f>
        <v>2.5000000000000001E-2</v>
      </c>
      <c r="O558" s="13">
        <f>(J558/86400)+25569</f>
        <v>42345.860150462962</v>
      </c>
      <c r="P558" s="11">
        <f>YEAR(O558)</f>
        <v>2015</v>
      </c>
      <c r="Q558" s="12">
        <f>MONTH(O558)</f>
        <v>12</v>
      </c>
      <c r="R558" s="11" t="str">
        <f>IF(Q558=1,"Jan",IF(Q558=2,"Feb",IF(Q558=3,"Mar",IF(Q558=4,"Apr",IF(Q558=5,"May",IF(Q558=6,"Jun",IF(Q558=7,"Jul",IF(Q558=8,"Aug",IF(Q558=9,"Sep",IF(Q558=10,"Oct",IF(Q558=11,"Nov","Dec")))))))))))</f>
        <v>Dec</v>
      </c>
      <c r="S558" s="13">
        <f>(I558/86400)+25569</f>
        <v>42375.860150462962</v>
      </c>
      <c r="T558" t="s">
        <v>8272</v>
      </c>
      <c r="U558" s="6">
        <f>E558/L558</f>
        <v>200</v>
      </c>
      <c r="V558" s="7" t="str">
        <f>LEFT(T558,FIND("/",T558)-1)</f>
        <v>technology</v>
      </c>
      <c r="W558" s="7" t="str">
        <f>MID(T558,FIND("/",T558)+1,LEN(T558))</f>
        <v>web</v>
      </c>
    </row>
    <row r="559" spans="1:23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>E559/D559</f>
        <v>9.1066666666666674E-3</v>
      </c>
      <c r="O559" s="13">
        <f>(J559/86400)+25569</f>
        <v>42676.942164351851</v>
      </c>
      <c r="P559" s="11">
        <f>YEAR(O559)</f>
        <v>2016</v>
      </c>
      <c r="Q559" s="12">
        <f>MONTH(O559)</f>
        <v>11</v>
      </c>
      <c r="R559" s="11" t="str">
        <f>IF(Q559=1,"Jan",IF(Q559=2,"Feb",IF(Q559=3,"Mar",IF(Q559=4,"Apr",IF(Q559=5,"May",IF(Q559=6,"Jun",IF(Q559=7,"Jul",IF(Q559=8,"Aug",IF(Q559=9,"Sep",IF(Q559=10,"Oct",IF(Q559=11,"Nov","Dec")))))))))))</f>
        <v>Nov</v>
      </c>
      <c r="S559" s="13">
        <f>(I559/86400)+25569</f>
        <v>42706.983831018515</v>
      </c>
      <c r="T559" t="s">
        <v>8272</v>
      </c>
      <c r="U559" s="6">
        <f>E559/L559</f>
        <v>68.3</v>
      </c>
      <c r="V559" s="7" t="str">
        <f>LEFT(T559,FIND("/",T559)-1)</f>
        <v>technology</v>
      </c>
      <c r="W559" s="7" t="str">
        <f>MID(T559,FIND("/",T559)+1,LEN(T559))</f>
        <v>web</v>
      </c>
    </row>
    <row r="560" spans="1:23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>E560/D560</f>
        <v>0</v>
      </c>
      <c r="O560" s="13">
        <f>(J560/86400)+25569</f>
        <v>42057.883159722223</v>
      </c>
      <c r="P560" s="11">
        <f>YEAR(O560)</f>
        <v>2015</v>
      </c>
      <c r="Q560" s="12">
        <f>MONTH(O560)</f>
        <v>2</v>
      </c>
      <c r="R560" s="11" t="str">
        <f>IF(Q560=1,"Jan",IF(Q560=2,"Feb",IF(Q560=3,"Mar",IF(Q560=4,"Apr",IF(Q560=5,"May",IF(Q560=6,"Jun",IF(Q560=7,"Jul",IF(Q560=8,"Aug",IF(Q560=9,"Sep",IF(Q560=10,"Oct",IF(Q560=11,"Nov","Dec")))))))))))</f>
        <v>Feb</v>
      </c>
      <c r="S560" s="13">
        <f>(I560/86400)+25569</f>
        <v>42087.841493055559</v>
      </c>
      <c r="T560" t="s">
        <v>8272</v>
      </c>
      <c r="U560" s="6" t="e">
        <f>E560/L560</f>
        <v>#DIV/0!</v>
      </c>
      <c r="V560" s="7" t="str">
        <f>LEFT(T560,FIND("/",T560)-1)</f>
        <v>technology</v>
      </c>
      <c r="W560" s="7" t="str">
        <f>MID(T560,FIND("/",T560)+1,LEN(T560))</f>
        <v>web</v>
      </c>
    </row>
    <row r="561" spans="1:23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>E561/D561</f>
        <v>2.0833333333333335E-4</v>
      </c>
      <c r="O561" s="13">
        <f>(J561/86400)+25569</f>
        <v>42321.283101851848</v>
      </c>
      <c r="P561" s="11">
        <f>YEAR(O561)</f>
        <v>2015</v>
      </c>
      <c r="Q561" s="12">
        <f>MONTH(O561)</f>
        <v>11</v>
      </c>
      <c r="R561" s="11" t="str">
        <f>IF(Q561=1,"Jan",IF(Q561=2,"Feb",IF(Q561=3,"Mar",IF(Q561=4,"Apr",IF(Q561=5,"May",IF(Q561=6,"Jun",IF(Q561=7,"Jul",IF(Q561=8,"Aug",IF(Q561=9,"Sep",IF(Q561=10,"Oct",IF(Q561=11,"Nov","Dec")))))))))))</f>
        <v>Nov</v>
      </c>
      <c r="S561" s="13">
        <f>(I561/86400)+25569</f>
        <v>42351.283101851848</v>
      </c>
      <c r="T561" t="s">
        <v>8272</v>
      </c>
      <c r="U561" s="6">
        <f>E561/L561</f>
        <v>50</v>
      </c>
      <c r="V561" s="7" t="str">
        <f>LEFT(T561,FIND("/",T561)-1)</f>
        <v>technology</v>
      </c>
      <c r="W561" s="7" t="str">
        <f>MID(T561,FIND("/",T561)+1,LEN(T561))</f>
        <v>web</v>
      </c>
    </row>
    <row r="562" spans="1:23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>E562/D562</f>
        <v>1.2E-4</v>
      </c>
      <c r="O562" s="13">
        <f>(J562/86400)+25569</f>
        <v>41960.771354166667</v>
      </c>
      <c r="P562" s="11">
        <f>YEAR(O562)</f>
        <v>2014</v>
      </c>
      <c r="Q562" s="12">
        <f>MONTH(O562)</f>
        <v>11</v>
      </c>
      <c r="R562" s="11" t="str">
        <f>IF(Q562=1,"Jan",IF(Q562=2,"Feb",IF(Q562=3,"Mar",IF(Q562=4,"Apr",IF(Q562=5,"May",IF(Q562=6,"Jun",IF(Q562=7,"Jul",IF(Q562=8,"Aug",IF(Q562=9,"Sep",IF(Q562=10,"Oct",IF(Q562=11,"Nov","Dec")))))))))))</f>
        <v>Nov</v>
      </c>
      <c r="S562" s="13">
        <f>(I562/86400)+25569</f>
        <v>41990.771354166667</v>
      </c>
      <c r="T562" t="s">
        <v>8272</v>
      </c>
      <c r="U562" s="6">
        <f>E562/L562</f>
        <v>4</v>
      </c>
      <c r="V562" s="7" t="str">
        <f>LEFT(T562,FIND("/",T562)-1)</f>
        <v>technology</v>
      </c>
      <c r="W562" s="7" t="str">
        <f>MID(T562,FIND("/",T562)+1,LEN(T562))</f>
        <v>web</v>
      </c>
    </row>
    <row r="563" spans="1:23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>E563/D563</f>
        <v>3.6666666666666666E-3</v>
      </c>
      <c r="O563" s="13">
        <f>(J563/86400)+25569</f>
        <v>42268.658715277779</v>
      </c>
      <c r="P563" s="11">
        <f>YEAR(O563)</f>
        <v>2015</v>
      </c>
      <c r="Q563" s="12">
        <f>MONTH(O563)</f>
        <v>9</v>
      </c>
      <c r="R563" s="11" t="str">
        <f>IF(Q563=1,"Jan",IF(Q563=2,"Feb",IF(Q563=3,"Mar",IF(Q563=4,"Apr",IF(Q563=5,"May",IF(Q563=6,"Jun",IF(Q563=7,"Jul",IF(Q563=8,"Aug",IF(Q563=9,"Sep",IF(Q563=10,"Oct",IF(Q563=11,"Nov","Dec")))))))))))</f>
        <v>Sep</v>
      </c>
      <c r="S563" s="13">
        <f>(I563/86400)+25569</f>
        <v>42303.658715277779</v>
      </c>
      <c r="T563" t="s">
        <v>8272</v>
      </c>
      <c r="U563" s="6">
        <f>E563/L563</f>
        <v>27.5</v>
      </c>
      <c r="V563" s="7" t="str">
        <f>LEFT(T563,FIND("/",T563)-1)</f>
        <v>technology</v>
      </c>
      <c r="W563" s="7" t="str">
        <f>MID(T563,FIND("/",T563)+1,LEN(T563))</f>
        <v>web</v>
      </c>
    </row>
    <row r="564" spans="1:23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>E564/D564</f>
        <v>0</v>
      </c>
      <c r="O564" s="13">
        <f>(J564/86400)+25569</f>
        <v>42692.389062499999</v>
      </c>
      <c r="P564" s="11">
        <f>YEAR(O564)</f>
        <v>2016</v>
      </c>
      <c r="Q564" s="12">
        <f>MONTH(O564)</f>
        <v>11</v>
      </c>
      <c r="R564" s="11" t="str">
        <f>IF(Q564=1,"Jan",IF(Q564=2,"Feb",IF(Q564=3,"Mar",IF(Q564=4,"Apr",IF(Q564=5,"May",IF(Q564=6,"Jun",IF(Q564=7,"Jul",IF(Q564=8,"Aug",IF(Q564=9,"Sep",IF(Q564=10,"Oct",IF(Q564=11,"Nov","Dec")))))))))))</f>
        <v>Nov</v>
      </c>
      <c r="S564" s="13">
        <f>(I564/86400)+25569</f>
        <v>42722.389062499999</v>
      </c>
      <c r="T564" t="s">
        <v>8272</v>
      </c>
      <c r="U564" s="6" t="e">
        <f>E564/L564</f>
        <v>#DIV/0!</v>
      </c>
      <c r="V564" s="7" t="str">
        <f>LEFT(T564,FIND("/",T564)-1)</f>
        <v>technology</v>
      </c>
      <c r="W564" s="7" t="str">
        <f>MID(T564,FIND("/",T564)+1,LEN(T564))</f>
        <v>web</v>
      </c>
    </row>
    <row r="565" spans="1:23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>E565/D565</f>
        <v>9.0666666666666662E-4</v>
      </c>
      <c r="O565" s="13">
        <f>(J565/86400)+25569</f>
        <v>42022.069988425923</v>
      </c>
      <c r="P565" s="11">
        <f>YEAR(O565)</f>
        <v>2015</v>
      </c>
      <c r="Q565" s="12">
        <f>MONTH(O565)</f>
        <v>1</v>
      </c>
      <c r="R565" s="11" t="str">
        <f>IF(Q565=1,"Jan",IF(Q565=2,"Feb",IF(Q565=3,"Mar",IF(Q565=4,"Apr",IF(Q565=5,"May",IF(Q565=6,"Jun",IF(Q565=7,"Jul",IF(Q565=8,"Aug",IF(Q565=9,"Sep",IF(Q565=10,"Oct",IF(Q565=11,"Nov","Dec")))))))))))</f>
        <v>Jan</v>
      </c>
      <c r="S565" s="13">
        <f>(I565/86400)+25569</f>
        <v>42052.069988425923</v>
      </c>
      <c r="T565" t="s">
        <v>8272</v>
      </c>
      <c r="U565" s="6">
        <f>E565/L565</f>
        <v>34</v>
      </c>
      <c r="V565" s="7" t="str">
        <f>LEFT(T565,FIND("/",T565)-1)</f>
        <v>technology</v>
      </c>
      <c r="W565" s="7" t="str">
        <f>MID(T565,FIND("/",T565)+1,LEN(T565))</f>
        <v>web</v>
      </c>
    </row>
    <row r="566" spans="1:23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>E566/D566</f>
        <v>5.5555555555555558E-5</v>
      </c>
      <c r="O566" s="13">
        <f>(J566/86400)+25569</f>
        <v>42411.942997685182</v>
      </c>
      <c r="P566" s="11">
        <f>YEAR(O566)</f>
        <v>2016</v>
      </c>
      <c r="Q566" s="12">
        <f>MONTH(O566)</f>
        <v>2</v>
      </c>
      <c r="R566" s="11" t="str">
        <f>IF(Q566=1,"Jan",IF(Q566=2,"Feb",IF(Q566=3,"Mar",IF(Q566=4,"Apr",IF(Q566=5,"May",IF(Q566=6,"Jun",IF(Q566=7,"Jul",IF(Q566=8,"Aug",IF(Q566=9,"Sep",IF(Q566=10,"Oct",IF(Q566=11,"Nov","Dec")))))))))))</f>
        <v>Feb</v>
      </c>
      <c r="S566" s="13">
        <f>(I566/86400)+25569</f>
        <v>42441.942997685182</v>
      </c>
      <c r="T566" t="s">
        <v>8272</v>
      </c>
      <c r="U566" s="6">
        <f>E566/L566</f>
        <v>1</v>
      </c>
      <c r="V566" s="7" t="str">
        <f>LEFT(T566,FIND("/",T566)-1)</f>
        <v>technology</v>
      </c>
      <c r="W566" s="7" t="str">
        <f>MID(T566,FIND("/",T566)+1,LEN(T566))</f>
        <v>web</v>
      </c>
    </row>
    <row r="567" spans="1:23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>E567/D567</f>
        <v>0</v>
      </c>
      <c r="O567" s="13">
        <f>(J567/86400)+25569</f>
        <v>42165.78528935185</v>
      </c>
      <c r="P567" s="11">
        <f>YEAR(O567)</f>
        <v>2015</v>
      </c>
      <c r="Q567" s="12">
        <f>MONTH(O567)</f>
        <v>6</v>
      </c>
      <c r="R567" s="11" t="str">
        <f>IF(Q567=1,"Jan",IF(Q567=2,"Feb",IF(Q567=3,"Mar",IF(Q567=4,"Apr",IF(Q567=5,"May",IF(Q567=6,"Jun",IF(Q567=7,"Jul",IF(Q567=8,"Aug",IF(Q567=9,"Sep",IF(Q567=10,"Oct",IF(Q567=11,"Nov","Dec")))))))))))</f>
        <v>Jun</v>
      </c>
      <c r="S567" s="13">
        <f>(I567/86400)+25569</f>
        <v>42195.78528935185</v>
      </c>
      <c r="T567" t="s">
        <v>8272</v>
      </c>
      <c r="U567" s="6" t="e">
        <f>E567/L567</f>
        <v>#DIV/0!</v>
      </c>
      <c r="V567" s="7" t="str">
        <f>LEFT(T567,FIND("/",T567)-1)</f>
        <v>technology</v>
      </c>
      <c r="W567" s="7" t="str">
        <f>MID(T567,FIND("/",T567)+1,LEN(T567))</f>
        <v>web</v>
      </c>
    </row>
    <row r="568" spans="1:23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>E568/D568</f>
        <v>2.0000000000000001E-4</v>
      </c>
      <c r="O568" s="13">
        <f>(J568/86400)+25569</f>
        <v>42535.68440972222</v>
      </c>
      <c r="P568" s="11">
        <f>YEAR(O568)</f>
        <v>2016</v>
      </c>
      <c r="Q568" s="12">
        <f>MONTH(O568)</f>
        <v>6</v>
      </c>
      <c r="R568" s="11" t="str">
        <f>IF(Q568=1,"Jan",IF(Q568=2,"Feb",IF(Q568=3,"Mar",IF(Q568=4,"Apr",IF(Q568=5,"May",IF(Q568=6,"Jun",IF(Q568=7,"Jul",IF(Q568=8,"Aug",IF(Q568=9,"Sep",IF(Q568=10,"Oct",IF(Q568=11,"Nov","Dec")))))))))))</f>
        <v>Jun</v>
      </c>
      <c r="S568" s="13">
        <f>(I568/86400)+25569</f>
        <v>42565.68440972222</v>
      </c>
      <c r="T568" t="s">
        <v>8272</v>
      </c>
      <c r="U568" s="6">
        <f>E568/L568</f>
        <v>1</v>
      </c>
      <c r="V568" s="7" t="str">
        <f>LEFT(T568,FIND("/",T568)-1)</f>
        <v>technology</v>
      </c>
      <c r="W568" s="7" t="str">
        <f>MID(T568,FIND("/",T568)+1,LEN(T568))</f>
        <v>web</v>
      </c>
    </row>
    <row r="569" spans="1:23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>E569/D569</f>
        <v>0</v>
      </c>
      <c r="O569" s="13">
        <f>(J569/86400)+25569</f>
        <v>41975.842523148152</v>
      </c>
      <c r="P569" s="11">
        <f>YEAR(O569)</f>
        <v>2014</v>
      </c>
      <c r="Q569" s="12">
        <f>MONTH(O569)</f>
        <v>12</v>
      </c>
      <c r="R569" s="11" t="str">
        <f>IF(Q569=1,"Jan",IF(Q569=2,"Feb",IF(Q569=3,"Mar",IF(Q569=4,"Apr",IF(Q569=5,"May",IF(Q569=6,"Jun",IF(Q569=7,"Jul",IF(Q569=8,"Aug",IF(Q569=9,"Sep",IF(Q569=10,"Oct",IF(Q569=11,"Nov","Dec")))))))))))</f>
        <v>Dec</v>
      </c>
      <c r="S569" s="13">
        <f>(I569/86400)+25569</f>
        <v>42005.842523148152</v>
      </c>
      <c r="T569" t="s">
        <v>8272</v>
      </c>
      <c r="U569" s="6" t="e">
        <f>E569/L569</f>
        <v>#DIV/0!</v>
      </c>
      <c r="V569" s="7" t="str">
        <f>LEFT(T569,FIND("/",T569)-1)</f>
        <v>technology</v>
      </c>
      <c r="W569" s="7" t="str">
        <f>MID(T569,FIND("/",T569)+1,LEN(T569))</f>
        <v>web</v>
      </c>
    </row>
    <row r="570" spans="1:23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>E570/D570</f>
        <v>0.01</v>
      </c>
      <c r="O570" s="13">
        <f>(J570/86400)+25569</f>
        <v>42348.9215625</v>
      </c>
      <c r="P570" s="11">
        <f>YEAR(O570)</f>
        <v>2015</v>
      </c>
      <c r="Q570" s="12">
        <f>MONTH(O570)</f>
        <v>12</v>
      </c>
      <c r="R570" s="11" t="str">
        <f>IF(Q570=1,"Jan",IF(Q570=2,"Feb",IF(Q570=3,"Mar",IF(Q570=4,"Apr",IF(Q570=5,"May",IF(Q570=6,"Jun",IF(Q570=7,"Jul",IF(Q570=8,"Aug",IF(Q570=9,"Sep",IF(Q570=10,"Oct",IF(Q570=11,"Nov","Dec")))))))))))</f>
        <v>Dec</v>
      </c>
      <c r="S570" s="13">
        <f>(I570/86400)+25569</f>
        <v>42385.458333333328</v>
      </c>
      <c r="T570" t="s">
        <v>8272</v>
      </c>
      <c r="U570" s="6">
        <f>E570/L570</f>
        <v>49</v>
      </c>
      <c r="V570" s="7" t="str">
        <f>LEFT(T570,FIND("/",T570)-1)</f>
        <v>technology</v>
      </c>
      <c r="W570" s="7" t="str">
        <f>MID(T570,FIND("/",T570)+1,LEN(T570))</f>
        <v>web</v>
      </c>
    </row>
    <row r="571" spans="1:23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>E571/D571</f>
        <v>8.0000000000000002E-3</v>
      </c>
      <c r="O571" s="13">
        <f>(J571/86400)+25569</f>
        <v>42340.847361111111</v>
      </c>
      <c r="P571" s="11">
        <f>YEAR(O571)</f>
        <v>2015</v>
      </c>
      <c r="Q571" s="12">
        <f>MONTH(O571)</f>
        <v>12</v>
      </c>
      <c r="R571" s="11" t="str">
        <f>IF(Q571=1,"Jan",IF(Q571=2,"Feb",IF(Q571=3,"Mar",IF(Q571=4,"Apr",IF(Q571=5,"May",IF(Q571=6,"Jun",IF(Q571=7,"Jul",IF(Q571=8,"Aug",IF(Q571=9,"Sep",IF(Q571=10,"Oct",IF(Q571=11,"Nov","Dec")))))))))))</f>
        <v>Dec</v>
      </c>
      <c r="S571" s="13">
        <f>(I571/86400)+25569</f>
        <v>42370.847361111111</v>
      </c>
      <c r="T571" t="s">
        <v>8272</v>
      </c>
      <c r="U571" s="6">
        <f>E571/L571</f>
        <v>20</v>
      </c>
      <c r="V571" s="7" t="str">
        <f>LEFT(T571,FIND("/",T571)-1)</f>
        <v>technology</v>
      </c>
      <c r="W571" s="7" t="str">
        <f>MID(T571,FIND("/",T571)+1,LEN(T571))</f>
        <v>web</v>
      </c>
    </row>
    <row r="572" spans="1:23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>E572/D572</f>
        <v>1.6705882352941177E-3</v>
      </c>
      <c r="O572" s="13">
        <f>(J572/86400)+25569</f>
        <v>42388.798252314809</v>
      </c>
      <c r="P572" s="11">
        <f>YEAR(O572)</f>
        <v>2016</v>
      </c>
      <c r="Q572" s="12">
        <f>MONTH(O572)</f>
        <v>1</v>
      </c>
      <c r="R572" s="11" t="str">
        <f>IF(Q572=1,"Jan",IF(Q572=2,"Feb",IF(Q572=3,"Mar",IF(Q572=4,"Apr",IF(Q572=5,"May",IF(Q572=6,"Jun",IF(Q572=7,"Jul",IF(Q572=8,"Aug",IF(Q572=9,"Sep",IF(Q572=10,"Oct",IF(Q572=11,"Nov","Dec")))))))))))</f>
        <v>Jan</v>
      </c>
      <c r="S572" s="13">
        <f>(I572/86400)+25569</f>
        <v>42418.798252314809</v>
      </c>
      <c r="T572" t="s">
        <v>8272</v>
      </c>
      <c r="U572" s="6">
        <f>E572/L572</f>
        <v>142</v>
      </c>
      <c r="V572" s="7" t="str">
        <f>LEFT(T572,FIND("/",T572)-1)</f>
        <v>technology</v>
      </c>
      <c r="W572" s="7" t="str">
        <f>MID(T572,FIND("/",T572)+1,LEN(T572))</f>
        <v>web</v>
      </c>
    </row>
    <row r="573" spans="1:23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>E573/D573</f>
        <v>4.2399999999999998E-3</v>
      </c>
      <c r="O573" s="13">
        <f>(J573/86400)+25569</f>
        <v>42192.816238425927</v>
      </c>
      <c r="P573" s="11">
        <f>YEAR(O573)</f>
        <v>2015</v>
      </c>
      <c r="Q573" s="12">
        <f>MONTH(O573)</f>
        <v>7</v>
      </c>
      <c r="R573" s="11" t="str">
        <f>IF(Q573=1,"Jan",IF(Q573=2,"Feb",IF(Q573=3,"Mar",IF(Q573=4,"Apr",IF(Q573=5,"May",IF(Q573=6,"Jun",IF(Q573=7,"Jul",IF(Q573=8,"Aug",IF(Q573=9,"Sep",IF(Q573=10,"Oct",IF(Q573=11,"Nov","Dec")))))))))))</f>
        <v>Jul</v>
      </c>
      <c r="S573" s="13">
        <f>(I573/86400)+25569</f>
        <v>42212.165972222225</v>
      </c>
      <c r="T573" t="s">
        <v>8272</v>
      </c>
      <c r="U573" s="6">
        <f>E573/L573</f>
        <v>53</v>
      </c>
      <c r="V573" s="7" t="str">
        <f>LEFT(T573,FIND("/",T573)-1)</f>
        <v>technology</v>
      </c>
      <c r="W573" s="7" t="str">
        <f>MID(T573,FIND("/",T573)+1,LEN(T573))</f>
        <v>web</v>
      </c>
    </row>
    <row r="574" spans="1:23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>E574/D574</f>
        <v>0</v>
      </c>
      <c r="O574" s="13">
        <f>(J574/86400)+25569</f>
        <v>42282.716296296298</v>
      </c>
      <c r="P574" s="11">
        <f>YEAR(O574)</f>
        <v>2015</v>
      </c>
      <c r="Q574" s="12">
        <f>MONTH(O574)</f>
        <v>10</v>
      </c>
      <c r="R574" s="11" t="str">
        <f>IF(Q574=1,"Jan",IF(Q574=2,"Feb",IF(Q574=3,"Mar",IF(Q574=4,"Apr",IF(Q574=5,"May",IF(Q574=6,"Jun",IF(Q574=7,"Jul",IF(Q574=8,"Aug",IF(Q574=9,"Sep",IF(Q574=10,"Oct",IF(Q574=11,"Nov","Dec")))))))))))</f>
        <v>Oct</v>
      </c>
      <c r="S574" s="13">
        <f>(I574/86400)+25569</f>
        <v>42312.757962962962</v>
      </c>
      <c r="T574" t="s">
        <v>8272</v>
      </c>
      <c r="U574" s="6" t="e">
        <f>E574/L574</f>
        <v>#DIV/0!</v>
      </c>
      <c r="V574" s="7" t="str">
        <f>LEFT(T574,FIND("/",T574)-1)</f>
        <v>technology</v>
      </c>
      <c r="W574" s="7" t="str">
        <f>MID(T574,FIND("/",T574)+1,LEN(T574))</f>
        <v>web</v>
      </c>
    </row>
    <row r="575" spans="1:23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>E575/D575</f>
        <v>3.892538925389254E-3</v>
      </c>
      <c r="O575" s="13">
        <f>(J575/86400)+25569</f>
        <v>41963.050127314811</v>
      </c>
      <c r="P575" s="11">
        <f>YEAR(O575)</f>
        <v>2014</v>
      </c>
      <c r="Q575" s="12">
        <f>MONTH(O575)</f>
        <v>11</v>
      </c>
      <c r="R575" s="11" t="str">
        <f>IF(Q575=1,"Jan",IF(Q575=2,"Feb",IF(Q575=3,"Mar",IF(Q575=4,"Apr",IF(Q575=5,"May",IF(Q575=6,"Jun",IF(Q575=7,"Jul",IF(Q575=8,"Aug",IF(Q575=9,"Sep",IF(Q575=10,"Oct",IF(Q575=11,"Nov","Dec")))))))))))</f>
        <v>Nov</v>
      </c>
      <c r="S575" s="13">
        <f>(I575/86400)+25569</f>
        <v>42022.05</v>
      </c>
      <c r="T575" t="s">
        <v>8272</v>
      </c>
      <c r="U575" s="6">
        <f>E575/L575</f>
        <v>38.444444444444443</v>
      </c>
      <c r="V575" s="7" t="str">
        <f>LEFT(T575,FIND("/",T575)-1)</f>
        <v>technology</v>
      </c>
      <c r="W575" s="7" t="str">
        <f>MID(T575,FIND("/",T575)+1,LEN(T575))</f>
        <v>web</v>
      </c>
    </row>
    <row r="576" spans="1:23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>E576/D576</f>
        <v>7.1556350626118068E-3</v>
      </c>
      <c r="O576" s="13">
        <f>(J576/86400)+25569</f>
        <v>42632.443368055552</v>
      </c>
      <c r="P576" s="11">
        <f>YEAR(O576)</f>
        <v>2016</v>
      </c>
      <c r="Q576" s="12">
        <f>MONTH(O576)</f>
        <v>9</v>
      </c>
      <c r="R576" s="11" t="str">
        <f>IF(Q576=1,"Jan",IF(Q576=2,"Feb",IF(Q576=3,"Mar",IF(Q576=4,"Apr",IF(Q576=5,"May",IF(Q576=6,"Jun",IF(Q576=7,"Jul",IF(Q576=8,"Aug",IF(Q576=9,"Sep",IF(Q576=10,"Oct",IF(Q576=11,"Nov","Dec")))))))))))</f>
        <v>Sep</v>
      </c>
      <c r="S576" s="13">
        <f>(I576/86400)+25569</f>
        <v>42662.443368055552</v>
      </c>
      <c r="T576" t="s">
        <v>8272</v>
      </c>
      <c r="U576" s="6">
        <f>E576/L576</f>
        <v>20</v>
      </c>
      <c r="V576" s="7" t="str">
        <f>LEFT(T576,FIND("/",T576)-1)</f>
        <v>technology</v>
      </c>
      <c r="W576" s="7" t="str">
        <f>MID(T576,FIND("/",T576)+1,LEN(T576))</f>
        <v>web</v>
      </c>
    </row>
    <row r="577" spans="1:23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>E577/D577</f>
        <v>4.3166666666666666E-3</v>
      </c>
      <c r="O577" s="13">
        <f>(J577/86400)+25569</f>
        <v>42138.692627314813</v>
      </c>
      <c r="P577" s="11">
        <f>YEAR(O577)</f>
        <v>2015</v>
      </c>
      <c r="Q577" s="12">
        <f>MONTH(O577)</f>
        <v>5</v>
      </c>
      <c r="R577" s="11" t="str">
        <f>IF(Q577=1,"Jan",IF(Q577=2,"Feb",IF(Q577=3,"Mar",IF(Q577=4,"Apr",IF(Q577=5,"May",IF(Q577=6,"Jun",IF(Q577=7,"Jul",IF(Q577=8,"Aug",IF(Q577=9,"Sep",IF(Q577=10,"Oct",IF(Q577=11,"Nov","Dec")))))))))))</f>
        <v>May</v>
      </c>
      <c r="S577" s="13">
        <f>(I577/86400)+25569</f>
        <v>42168.692627314813</v>
      </c>
      <c r="T577" t="s">
        <v>8272</v>
      </c>
      <c r="U577" s="6">
        <f>E577/L577</f>
        <v>64.75</v>
      </c>
      <c r="V577" s="7" t="str">
        <f>LEFT(T577,FIND("/",T577)-1)</f>
        <v>technology</v>
      </c>
      <c r="W577" s="7" t="str">
        <f>MID(T577,FIND("/",T577)+1,LEN(T577))</f>
        <v>web</v>
      </c>
    </row>
    <row r="578" spans="1:23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>E578/D578</f>
        <v>1.2500000000000001E-5</v>
      </c>
      <c r="O578" s="13">
        <f>(J578/86400)+25569</f>
        <v>42031.471666666665</v>
      </c>
      <c r="P578" s="11">
        <f>YEAR(O578)</f>
        <v>2015</v>
      </c>
      <c r="Q578" s="12">
        <f>MONTH(O578)</f>
        <v>1</v>
      </c>
      <c r="R578" s="11" t="str">
        <f>IF(Q578=1,"Jan",IF(Q578=2,"Feb",IF(Q578=3,"Mar",IF(Q578=4,"Apr",IF(Q578=5,"May",IF(Q578=6,"Jun",IF(Q578=7,"Jul",IF(Q578=8,"Aug",IF(Q578=9,"Sep",IF(Q578=10,"Oct",IF(Q578=11,"Nov","Dec")))))))))))</f>
        <v>Jan</v>
      </c>
      <c r="S578" s="13">
        <f>(I578/86400)+25569</f>
        <v>42091.43</v>
      </c>
      <c r="T578" t="s">
        <v>8272</v>
      </c>
      <c r="U578" s="6">
        <f>E578/L578</f>
        <v>1</v>
      </c>
      <c r="V578" s="7" t="str">
        <f>LEFT(T578,FIND("/",T578)-1)</f>
        <v>technology</v>
      </c>
      <c r="W578" s="7" t="str">
        <f>MID(T578,FIND("/",T578)+1,LEN(T578))</f>
        <v>web</v>
      </c>
    </row>
    <row r="579" spans="1:23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>E579/D579</f>
        <v>2E-3</v>
      </c>
      <c r="O579" s="13">
        <f>(J579/86400)+25569</f>
        <v>42450.589143518519</v>
      </c>
      <c r="P579" s="11">
        <f>YEAR(O579)</f>
        <v>2016</v>
      </c>
      <c r="Q579" s="12">
        <f>MONTH(O579)</f>
        <v>3</v>
      </c>
      <c r="R579" s="11" t="str">
        <f>IF(Q579=1,"Jan",IF(Q579=2,"Feb",IF(Q579=3,"Mar",IF(Q579=4,"Apr",IF(Q579=5,"May",IF(Q579=6,"Jun",IF(Q579=7,"Jul",IF(Q579=8,"Aug",IF(Q579=9,"Sep",IF(Q579=10,"Oct",IF(Q579=11,"Nov","Dec")))))))))))</f>
        <v>Mar</v>
      </c>
      <c r="S579" s="13">
        <f>(I579/86400)+25569</f>
        <v>42510.589143518519</v>
      </c>
      <c r="T579" t="s">
        <v>8272</v>
      </c>
      <c r="U579" s="6">
        <f>E579/L579</f>
        <v>10</v>
      </c>
      <c r="V579" s="7" t="str">
        <f>LEFT(T579,FIND("/",T579)-1)</f>
        <v>technology</v>
      </c>
      <c r="W579" s="7" t="str">
        <f>MID(T579,FIND("/",T579)+1,LEN(T579))</f>
        <v>web</v>
      </c>
    </row>
    <row r="580" spans="1:23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>E580/D580</f>
        <v>1.12E-4</v>
      </c>
      <c r="O580" s="13">
        <f>(J580/86400)+25569</f>
        <v>42230.578622685185</v>
      </c>
      <c r="P580" s="11">
        <f>YEAR(O580)</f>
        <v>2015</v>
      </c>
      <c r="Q580" s="12">
        <f>MONTH(O580)</f>
        <v>8</v>
      </c>
      <c r="R580" s="11" t="str">
        <f>IF(Q580=1,"Jan",IF(Q580=2,"Feb",IF(Q580=3,"Mar",IF(Q580=4,"Apr",IF(Q580=5,"May",IF(Q580=6,"Jun",IF(Q580=7,"Jul",IF(Q580=8,"Aug",IF(Q580=9,"Sep",IF(Q580=10,"Oct",IF(Q580=11,"Nov","Dec")))))))))))</f>
        <v>Aug</v>
      </c>
      <c r="S580" s="13">
        <f>(I580/86400)+25569</f>
        <v>42254.578622685185</v>
      </c>
      <c r="T580" t="s">
        <v>8272</v>
      </c>
      <c r="U580" s="6">
        <f>E580/L580</f>
        <v>2</v>
      </c>
      <c r="V580" s="7" t="str">
        <f>LEFT(T580,FIND("/",T580)-1)</f>
        <v>technology</v>
      </c>
      <c r="W580" s="7" t="str">
        <f>MID(T580,FIND("/",T580)+1,LEN(T580))</f>
        <v>web</v>
      </c>
    </row>
    <row r="581" spans="1:23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>E581/D581</f>
        <v>1.4583333333333334E-2</v>
      </c>
      <c r="O581" s="13">
        <f>(J581/86400)+25569</f>
        <v>41968.852118055554</v>
      </c>
      <c r="P581" s="11">
        <f>YEAR(O581)</f>
        <v>2014</v>
      </c>
      <c r="Q581" s="12">
        <f>MONTH(O581)</f>
        <v>11</v>
      </c>
      <c r="R581" s="11" t="str">
        <f>IF(Q581=1,"Jan",IF(Q581=2,"Feb",IF(Q581=3,"Mar",IF(Q581=4,"Apr",IF(Q581=5,"May",IF(Q581=6,"Jun",IF(Q581=7,"Jul",IF(Q581=8,"Aug",IF(Q581=9,"Sep",IF(Q581=10,"Oct",IF(Q581=11,"Nov","Dec")))))))))))</f>
        <v>Nov</v>
      </c>
      <c r="S581" s="13">
        <f>(I581/86400)+25569</f>
        <v>41998.852118055554</v>
      </c>
      <c r="T581" t="s">
        <v>8272</v>
      </c>
      <c r="U581" s="6">
        <f>E581/L581</f>
        <v>35</v>
      </c>
      <c r="V581" s="7" t="str">
        <f>LEFT(T581,FIND("/",T581)-1)</f>
        <v>technology</v>
      </c>
      <c r="W581" s="7" t="str">
        <f>MID(T581,FIND("/",T581)+1,LEN(T581))</f>
        <v>web</v>
      </c>
    </row>
    <row r="582" spans="1:23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>E582/D582</f>
        <v>3.3333333333333332E-4</v>
      </c>
      <c r="O582" s="13">
        <f>(J582/86400)+25569</f>
        <v>42605.908182870371</v>
      </c>
      <c r="P582" s="11">
        <f>YEAR(O582)</f>
        <v>2016</v>
      </c>
      <c r="Q582" s="12">
        <f>MONTH(O582)</f>
        <v>8</v>
      </c>
      <c r="R582" s="11" t="str">
        <f>IF(Q582=1,"Jan",IF(Q582=2,"Feb",IF(Q582=3,"Mar",IF(Q582=4,"Apr",IF(Q582=5,"May",IF(Q582=6,"Jun",IF(Q582=7,"Jul",IF(Q582=8,"Aug",IF(Q582=9,"Sep",IF(Q582=10,"Oct",IF(Q582=11,"Nov","Dec")))))))))))</f>
        <v>Aug</v>
      </c>
      <c r="S582" s="13">
        <f>(I582/86400)+25569</f>
        <v>42635.908182870371</v>
      </c>
      <c r="T582" t="s">
        <v>8272</v>
      </c>
      <c r="U582" s="6">
        <f>E582/L582</f>
        <v>1</v>
      </c>
      <c r="V582" s="7" t="str">
        <f>LEFT(T582,FIND("/",T582)-1)</f>
        <v>technology</v>
      </c>
      <c r="W582" s="7" t="str">
        <f>MID(T582,FIND("/",T582)+1,LEN(T582))</f>
        <v>web</v>
      </c>
    </row>
    <row r="583" spans="1:23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>E583/D583</f>
        <v>0</v>
      </c>
      <c r="O583" s="13">
        <f>(J583/86400)+25569</f>
        <v>42188.012777777782</v>
      </c>
      <c r="P583" s="11">
        <f>YEAR(O583)</f>
        <v>2015</v>
      </c>
      <c r="Q583" s="12">
        <f>MONTH(O583)</f>
        <v>7</v>
      </c>
      <c r="R583" s="11" t="str">
        <f>IF(Q583=1,"Jan",IF(Q583=2,"Feb",IF(Q583=3,"Mar",IF(Q583=4,"Apr",IF(Q583=5,"May",IF(Q583=6,"Jun",IF(Q583=7,"Jul",IF(Q583=8,"Aug",IF(Q583=9,"Sep",IF(Q583=10,"Oct",IF(Q583=11,"Nov","Dec")))))))))))</f>
        <v>Jul</v>
      </c>
      <c r="S583" s="13">
        <f>(I583/86400)+25569</f>
        <v>42218.012777777782</v>
      </c>
      <c r="T583" t="s">
        <v>8272</v>
      </c>
      <c r="U583" s="6" t="e">
        <f>E583/L583</f>
        <v>#DIV/0!</v>
      </c>
      <c r="V583" s="7" t="str">
        <f>LEFT(T583,FIND("/",T583)-1)</f>
        <v>technology</v>
      </c>
      <c r="W583" s="7" t="str">
        <f>MID(T583,FIND("/",T583)+1,LEN(T583))</f>
        <v>web</v>
      </c>
    </row>
    <row r="584" spans="1:23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>E584/D584</f>
        <v>0</v>
      </c>
      <c r="O584" s="13">
        <f>(J584/86400)+25569</f>
        <v>42055.739803240736</v>
      </c>
      <c r="P584" s="11">
        <f>YEAR(O584)</f>
        <v>2015</v>
      </c>
      <c r="Q584" s="12">
        <f>MONTH(O584)</f>
        <v>2</v>
      </c>
      <c r="R584" s="11" t="str">
        <f>IF(Q584=1,"Jan",IF(Q584=2,"Feb",IF(Q584=3,"Mar",IF(Q584=4,"Apr",IF(Q584=5,"May",IF(Q584=6,"Jun",IF(Q584=7,"Jul",IF(Q584=8,"Aug",IF(Q584=9,"Sep",IF(Q584=10,"Oct",IF(Q584=11,"Nov","Dec")))))))))))</f>
        <v>Feb</v>
      </c>
      <c r="S584" s="13">
        <f>(I584/86400)+25569</f>
        <v>42078.75</v>
      </c>
      <c r="T584" t="s">
        <v>8272</v>
      </c>
      <c r="U584" s="6" t="e">
        <f>E584/L584</f>
        <v>#DIV/0!</v>
      </c>
      <c r="V584" s="7" t="str">
        <f>LEFT(T584,FIND("/",T584)-1)</f>
        <v>technology</v>
      </c>
      <c r="W584" s="7" t="str">
        <f>MID(T584,FIND("/",T584)+1,LEN(T584))</f>
        <v>web</v>
      </c>
    </row>
    <row r="585" spans="1:23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>E585/D585</f>
        <v>1.1111111111111112E-4</v>
      </c>
      <c r="O585" s="13">
        <f>(J585/86400)+25569</f>
        <v>42052.93850694444</v>
      </c>
      <c r="P585" s="11">
        <f>YEAR(O585)</f>
        <v>2015</v>
      </c>
      <c r="Q585" s="12">
        <f>MONTH(O585)</f>
        <v>2</v>
      </c>
      <c r="R585" s="11" t="str">
        <f>IF(Q585=1,"Jan",IF(Q585=2,"Feb",IF(Q585=3,"Mar",IF(Q585=4,"Apr",IF(Q585=5,"May",IF(Q585=6,"Jun",IF(Q585=7,"Jul",IF(Q585=8,"Aug",IF(Q585=9,"Sep",IF(Q585=10,"Oct",IF(Q585=11,"Nov","Dec")))))))))))</f>
        <v>Feb</v>
      </c>
      <c r="S585" s="13">
        <f>(I585/86400)+25569</f>
        <v>42082.896840277783</v>
      </c>
      <c r="T585" t="s">
        <v>8272</v>
      </c>
      <c r="U585" s="6">
        <f>E585/L585</f>
        <v>1</v>
      </c>
      <c r="V585" s="7" t="str">
        <f>LEFT(T585,FIND("/",T585)-1)</f>
        <v>technology</v>
      </c>
      <c r="W585" s="7" t="str">
        <f>MID(T585,FIND("/",T585)+1,LEN(T585))</f>
        <v>web</v>
      </c>
    </row>
    <row r="586" spans="1:23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>E586/D586</f>
        <v>0.01</v>
      </c>
      <c r="O586" s="13">
        <f>(J586/86400)+25569</f>
        <v>42049.716620370367</v>
      </c>
      <c r="P586" s="11">
        <f>YEAR(O586)</f>
        <v>2015</v>
      </c>
      <c r="Q586" s="12">
        <f>MONTH(O586)</f>
        <v>2</v>
      </c>
      <c r="R586" s="11" t="str">
        <f>IF(Q586=1,"Jan",IF(Q586=2,"Feb",IF(Q586=3,"Mar",IF(Q586=4,"Apr",IF(Q586=5,"May",IF(Q586=6,"Jun",IF(Q586=7,"Jul",IF(Q586=8,"Aug",IF(Q586=9,"Sep",IF(Q586=10,"Oct",IF(Q586=11,"Nov","Dec")))))))))))</f>
        <v>Feb</v>
      </c>
      <c r="S586" s="13">
        <f>(I586/86400)+25569</f>
        <v>42079.674953703703</v>
      </c>
      <c r="T586" t="s">
        <v>8272</v>
      </c>
      <c r="U586" s="6">
        <f>E586/L586</f>
        <v>5</v>
      </c>
      <c r="V586" s="7" t="str">
        <f>LEFT(T586,FIND("/",T586)-1)</f>
        <v>technology</v>
      </c>
      <c r="W586" s="7" t="str">
        <f>MID(T586,FIND("/",T586)+1,LEN(T586))</f>
        <v>web</v>
      </c>
    </row>
    <row r="587" spans="1:23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>E587/D587</f>
        <v>0</v>
      </c>
      <c r="O587" s="13">
        <f>(J587/86400)+25569</f>
        <v>42283.3909375</v>
      </c>
      <c r="P587" s="11">
        <f>YEAR(O587)</f>
        <v>2015</v>
      </c>
      <c r="Q587" s="12">
        <f>MONTH(O587)</f>
        <v>10</v>
      </c>
      <c r="R587" s="11" t="str">
        <f>IF(Q587=1,"Jan",IF(Q587=2,"Feb",IF(Q587=3,"Mar",IF(Q587=4,"Apr",IF(Q587=5,"May",IF(Q587=6,"Jun",IF(Q587=7,"Jul",IF(Q587=8,"Aug",IF(Q587=9,"Sep",IF(Q587=10,"Oct",IF(Q587=11,"Nov","Dec")))))))))))</f>
        <v>Oct</v>
      </c>
      <c r="S587" s="13">
        <f>(I587/86400)+25569</f>
        <v>42339</v>
      </c>
      <c r="T587" t="s">
        <v>8272</v>
      </c>
      <c r="U587" s="6" t="e">
        <f>E587/L587</f>
        <v>#DIV/0!</v>
      </c>
      <c r="V587" s="7" t="str">
        <f>LEFT(T587,FIND("/",T587)-1)</f>
        <v>technology</v>
      </c>
      <c r="W587" s="7" t="str">
        <f>MID(T587,FIND("/",T587)+1,LEN(T587))</f>
        <v>web</v>
      </c>
    </row>
    <row r="588" spans="1:23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>E588/D588</f>
        <v>5.5999999999999999E-3</v>
      </c>
      <c r="O588" s="13">
        <f>(J588/86400)+25569</f>
        <v>42020.854247685187</v>
      </c>
      <c r="P588" s="11">
        <f>YEAR(O588)</f>
        <v>2015</v>
      </c>
      <c r="Q588" s="12">
        <f>MONTH(O588)</f>
        <v>1</v>
      </c>
      <c r="R588" s="11" t="str">
        <f>IF(Q588=1,"Jan",IF(Q588=2,"Feb",IF(Q588=3,"Mar",IF(Q588=4,"Apr",IF(Q588=5,"May",IF(Q588=6,"Jun",IF(Q588=7,"Jul",IF(Q588=8,"Aug",IF(Q588=9,"Sep",IF(Q588=10,"Oct",IF(Q588=11,"Nov","Dec")))))))))))</f>
        <v>Jan</v>
      </c>
      <c r="S588" s="13">
        <f>(I588/86400)+25569</f>
        <v>42050.854247685187</v>
      </c>
      <c r="T588" t="s">
        <v>8272</v>
      </c>
      <c r="U588" s="6">
        <f>E588/L588</f>
        <v>14</v>
      </c>
      <c r="V588" s="7" t="str">
        <f>LEFT(T588,FIND("/",T588)-1)</f>
        <v>technology</v>
      </c>
      <c r="W588" s="7" t="str">
        <f>MID(T588,FIND("/",T588)+1,LEN(T588))</f>
        <v>web</v>
      </c>
    </row>
    <row r="589" spans="1:23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>E589/D589</f>
        <v>9.0833333333333335E-2</v>
      </c>
      <c r="O589" s="13">
        <f>(J589/86400)+25569</f>
        <v>42080.757326388892</v>
      </c>
      <c r="P589" s="11">
        <f>YEAR(O589)</f>
        <v>2015</v>
      </c>
      <c r="Q589" s="12">
        <f>MONTH(O589)</f>
        <v>3</v>
      </c>
      <c r="R589" s="11" t="str">
        <f>IF(Q589=1,"Jan",IF(Q589=2,"Feb",IF(Q589=3,"Mar",IF(Q589=4,"Apr",IF(Q589=5,"May",IF(Q589=6,"Jun",IF(Q589=7,"Jul",IF(Q589=8,"Aug",IF(Q589=9,"Sep",IF(Q589=10,"Oct",IF(Q589=11,"Nov","Dec")))))))))))</f>
        <v>Mar</v>
      </c>
      <c r="S589" s="13">
        <f>(I589/86400)+25569</f>
        <v>42110.757326388892</v>
      </c>
      <c r="T589" t="s">
        <v>8272</v>
      </c>
      <c r="U589" s="6">
        <f>E589/L589</f>
        <v>389.28571428571428</v>
      </c>
      <c r="V589" s="7" t="str">
        <f>LEFT(T589,FIND("/",T589)-1)</f>
        <v>technology</v>
      </c>
      <c r="W589" s="7" t="str">
        <f>MID(T589,FIND("/",T589)+1,LEN(T589))</f>
        <v>web</v>
      </c>
    </row>
    <row r="590" spans="1:23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>E590/D590</f>
        <v>3.3444444444444443E-2</v>
      </c>
      <c r="O590" s="13">
        <f>(J590/86400)+25569</f>
        <v>42631.769513888888</v>
      </c>
      <c r="P590" s="11">
        <f>YEAR(O590)</f>
        <v>2016</v>
      </c>
      <c r="Q590" s="12">
        <f>MONTH(O590)</f>
        <v>9</v>
      </c>
      <c r="R590" s="11" t="str">
        <f>IF(Q590=1,"Jan",IF(Q590=2,"Feb",IF(Q590=3,"Mar",IF(Q590=4,"Apr",IF(Q590=5,"May",IF(Q590=6,"Jun",IF(Q590=7,"Jul",IF(Q590=8,"Aug",IF(Q590=9,"Sep",IF(Q590=10,"Oct",IF(Q590=11,"Nov","Dec")))))))))))</f>
        <v>Sep</v>
      </c>
      <c r="S590" s="13">
        <f>(I590/86400)+25569</f>
        <v>42691.811180555553</v>
      </c>
      <c r="T590" t="s">
        <v>8272</v>
      </c>
      <c r="U590" s="6">
        <f>E590/L590</f>
        <v>150.5</v>
      </c>
      <c r="V590" s="7" t="str">
        <f>LEFT(T590,FIND("/",T590)-1)</f>
        <v>technology</v>
      </c>
      <c r="W590" s="7" t="str">
        <f>MID(T590,FIND("/",T590)+1,LEN(T590))</f>
        <v>web</v>
      </c>
    </row>
    <row r="591" spans="1:23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>E591/D591</f>
        <v>1.3333333333333334E-4</v>
      </c>
      <c r="O591" s="13">
        <f>(J591/86400)+25569</f>
        <v>42178.614571759259</v>
      </c>
      <c r="P591" s="11">
        <f>YEAR(O591)</f>
        <v>2015</v>
      </c>
      <c r="Q591" s="12">
        <f>MONTH(O591)</f>
        <v>6</v>
      </c>
      <c r="R591" s="11" t="str">
        <f>IF(Q591=1,"Jan",IF(Q591=2,"Feb",IF(Q591=3,"Mar",IF(Q591=4,"Apr",IF(Q591=5,"May",IF(Q591=6,"Jun",IF(Q591=7,"Jul",IF(Q591=8,"Aug",IF(Q591=9,"Sep",IF(Q591=10,"Oct",IF(Q591=11,"Nov","Dec")))))))))))</f>
        <v>Jun</v>
      </c>
      <c r="S591" s="13">
        <f>(I591/86400)+25569</f>
        <v>42193.614571759259</v>
      </c>
      <c r="T591" t="s">
        <v>8272</v>
      </c>
      <c r="U591" s="6">
        <f>E591/L591</f>
        <v>1</v>
      </c>
      <c r="V591" s="7" t="str">
        <f>LEFT(T591,FIND("/",T591)-1)</f>
        <v>technology</v>
      </c>
      <c r="W591" s="7" t="str">
        <f>MID(T591,FIND("/",T591)+1,LEN(T591))</f>
        <v>web</v>
      </c>
    </row>
    <row r="592" spans="1:23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>E592/D592</f>
        <v>4.4600000000000001E-2</v>
      </c>
      <c r="O592" s="13">
        <f>(J592/86400)+25569</f>
        <v>42377.554756944446</v>
      </c>
      <c r="P592" s="11">
        <f>YEAR(O592)</f>
        <v>2016</v>
      </c>
      <c r="Q592" s="12">
        <f>MONTH(O592)</f>
        <v>1</v>
      </c>
      <c r="R592" s="11" t="str">
        <f>IF(Q592=1,"Jan",IF(Q592=2,"Feb",IF(Q592=3,"Mar",IF(Q592=4,"Apr",IF(Q592=5,"May",IF(Q592=6,"Jun",IF(Q592=7,"Jul",IF(Q592=8,"Aug",IF(Q592=9,"Sep",IF(Q592=10,"Oct",IF(Q592=11,"Nov","Dec")))))))))))</f>
        <v>Jan</v>
      </c>
      <c r="S592" s="13">
        <f>(I592/86400)+25569</f>
        <v>42408.542361111111</v>
      </c>
      <c r="T592" t="s">
        <v>8272</v>
      </c>
      <c r="U592" s="6">
        <f>E592/L592</f>
        <v>24.777777777777779</v>
      </c>
      <c r="V592" s="7" t="str">
        <f>LEFT(T592,FIND("/",T592)-1)</f>
        <v>technology</v>
      </c>
      <c r="W592" s="7" t="str">
        <f>MID(T592,FIND("/",T592)+1,LEN(T592))</f>
        <v>web</v>
      </c>
    </row>
    <row r="593" spans="1:23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>E593/D593</f>
        <v>6.0999999999999997E-4</v>
      </c>
      <c r="O593" s="13">
        <f>(J593/86400)+25569</f>
        <v>42177.543171296296</v>
      </c>
      <c r="P593" s="11">
        <f>YEAR(O593)</f>
        <v>2015</v>
      </c>
      <c r="Q593" s="12">
        <f>MONTH(O593)</f>
        <v>6</v>
      </c>
      <c r="R593" s="11" t="str">
        <f>IF(Q593=1,"Jan",IF(Q593=2,"Feb",IF(Q593=3,"Mar",IF(Q593=4,"Apr",IF(Q593=5,"May",IF(Q593=6,"Jun",IF(Q593=7,"Jul",IF(Q593=8,"Aug",IF(Q593=9,"Sep",IF(Q593=10,"Oct",IF(Q593=11,"Nov","Dec")))))))))))</f>
        <v>Jun</v>
      </c>
      <c r="S593" s="13">
        <f>(I593/86400)+25569</f>
        <v>42207.543171296296</v>
      </c>
      <c r="T593" t="s">
        <v>8272</v>
      </c>
      <c r="U593" s="6">
        <f>E593/L593</f>
        <v>30.5</v>
      </c>
      <c r="V593" s="7" t="str">
        <f>LEFT(T593,FIND("/",T593)-1)</f>
        <v>technology</v>
      </c>
      <c r="W593" s="7" t="str">
        <f>MID(T593,FIND("/",T593)+1,LEN(T593))</f>
        <v>web</v>
      </c>
    </row>
    <row r="594" spans="1:23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>E594/D594</f>
        <v>3.3333333333333333E-2</v>
      </c>
      <c r="O594" s="13">
        <f>(J594/86400)+25569</f>
        <v>41946.232175925928</v>
      </c>
      <c r="P594" s="11">
        <f>YEAR(O594)</f>
        <v>2014</v>
      </c>
      <c r="Q594" s="12">
        <f>MONTH(O594)</f>
        <v>11</v>
      </c>
      <c r="R594" s="11" t="str">
        <f>IF(Q594=1,"Jan",IF(Q594=2,"Feb",IF(Q594=3,"Mar",IF(Q594=4,"Apr",IF(Q594=5,"May",IF(Q594=6,"Jun",IF(Q594=7,"Jul",IF(Q594=8,"Aug",IF(Q594=9,"Sep",IF(Q594=10,"Oct",IF(Q594=11,"Nov","Dec")))))))))))</f>
        <v>Nov</v>
      </c>
      <c r="S594" s="13">
        <f>(I594/86400)+25569</f>
        <v>41976.232175925921</v>
      </c>
      <c r="T594" t="s">
        <v>8272</v>
      </c>
      <c r="U594" s="6">
        <f>E594/L594</f>
        <v>250</v>
      </c>
      <c r="V594" s="7" t="str">
        <f>LEFT(T594,FIND("/",T594)-1)</f>
        <v>technology</v>
      </c>
      <c r="W594" s="7" t="str">
        <f>MID(T594,FIND("/",T594)+1,LEN(T594))</f>
        <v>web</v>
      </c>
    </row>
    <row r="595" spans="1:23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>E595/D595</f>
        <v>0.23</v>
      </c>
      <c r="O595" s="13">
        <f>(J595/86400)+25569</f>
        <v>42070.677604166667</v>
      </c>
      <c r="P595" s="11">
        <f>YEAR(O595)</f>
        <v>2015</v>
      </c>
      <c r="Q595" s="12">
        <f>MONTH(O595)</f>
        <v>3</v>
      </c>
      <c r="R595" s="11" t="str">
        <f>IF(Q595=1,"Jan",IF(Q595=2,"Feb",IF(Q595=3,"Mar",IF(Q595=4,"Apr",IF(Q595=5,"May",IF(Q595=6,"Jun",IF(Q595=7,"Jul",IF(Q595=8,"Aug",IF(Q595=9,"Sep",IF(Q595=10,"Oct",IF(Q595=11,"Nov","Dec")))))))))))</f>
        <v>Mar</v>
      </c>
      <c r="S595" s="13">
        <f>(I595/86400)+25569</f>
        <v>42100.635937500003</v>
      </c>
      <c r="T595" t="s">
        <v>8272</v>
      </c>
      <c r="U595" s="6">
        <f>E595/L595</f>
        <v>16.428571428571427</v>
      </c>
      <c r="V595" s="7" t="str">
        <f>LEFT(T595,FIND("/",T595)-1)</f>
        <v>technology</v>
      </c>
      <c r="W595" s="7" t="str">
        <f>MID(T595,FIND("/",T595)+1,LEN(T595))</f>
        <v>web</v>
      </c>
    </row>
    <row r="596" spans="1:23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>E596/D596</f>
        <v>1.0399999999999999E-3</v>
      </c>
      <c r="O596" s="13">
        <f>(J596/86400)+25569</f>
        <v>42446.780162037037</v>
      </c>
      <c r="P596" s="11">
        <f>YEAR(O596)</f>
        <v>2016</v>
      </c>
      <c r="Q596" s="12">
        <f>MONTH(O596)</f>
        <v>3</v>
      </c>
      <c r="R596" s="11" t="str">
        <f>IF(Q596=1,"Jan",IF(Q596=2,"Feb",IF(Q596=3,"Mar",IF(Q596=4,"Apr",IF(Q596=5,"May",IF(Q596=6,"Jun",IF(Q596=7,"Jul",IF(Q596=8,"Aug",IF(Q596=9,"Sep",IF(Q596=10,"Oct",IF(Q596=11,"Nov","Dec")))))))))))</f>
        <v>Mar</v>
      </c>
      <c r="S596" s="13">
        <f>(I596/86400)+25569</f>
        <v>42476.780162037037</v>
      </c>
      <c r="T596" t="s">
        <v>8272</v>
      </c>
      <c r="U596" s="6">
        <f>E596/L596</f>
        <v>13</v>
      </c>
      <c r="V596" s="7" t="str">
        <f>LEFT(T596,FIND("/",T596)-1)</f>
        <v>technology</v>
      </c>
      <c r="W596" s="7" t="str">
        <f>MID(T596,FIND("/",T596)+1,LEN(T596))</f>
        <v>web</v>
      </c>
    </row>
    <row r="597" spans="1:23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>E597/D597</f>
        <v>4.2599999999999999E-3</v>
      </c>
      <c r="O597" s="13">
        <f>(J597/86400)+25569</f>
        <v>42083.069884259261</v>
      </c>
      <c r="P597" s="11">
        <f>YEAR(O597)</f>
        <v>2015</v>
      </c>
      <c r="Q597" s="12">
        <f>MONTH(O597)</f>
        <v>3</v>
      </c>
      <c r="R597" s="11" t="str">
        <f>IF(Q597=1,"Jan",IF(Q597=2,"Feb",IF(Q597=3,"Mar",IF(Q597=4,"Apr",IF(Q597=5,"May",IF(Q597=6,"Jun",IF(Q597=7,"Jul",IF(Q597=8,"Aug",IF(Q597=9,"Sep",IF(Q597=10,"Oct",IF(Q597=11,"Nov","Dec")))))))))))</f>
        <v>Mar</v>
      </c>
      <c r="S597" s="13">
        <f>(I597/86400)+25569</f>
        <v>42128.069884259261</v>
      </c>
      <c r="T597" t="s">
        <v>8272</v>
      </c>
      <c r="U597" s="6">
        <f>E597/L597</f>
        <v>53.25</v>
      </c>
      <c r="V597" s="7" t="str">
        <f>LEFT(T597,FIND("/",T597)-1)</f>
        <v>technology</v>
      </c>
      <c r="W597" s="7" t="str">
        <f>MID(T597,FIND("/",T597)+1,LEN(T597))</f>
        <v>web</v>
      </c>
    </row>
    <row r="598" spans="1:23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>E598/D598</f>
        <v>2.9999999999999997E-4</v>
      </c>
      <c r="O598" s="13">
        <f>(J598/86400)+25569</f>
        <v>42646.896898148145</v>
      </c>
      <c r="P598" s="11">
        <f>YEAR(O598)</f>
        <v>2016</v>
      </c>
      <c r="Q598" s="12">
        <f>MONTH(O598)</f>
        <v>10</v>
      </c>
      <c r="R598" s="11" t="str">
        <f>IF(Q598=1,"Jan",IF(Q598=2,"Feb",IF(Q598=3,"Mar",IF(Q598=4,"Apr",IF(Q598=5,"May",IF(Q598=6,"Jun",IF(Q598=7,"Jul",IF(Q598=8,"Aug",IF(Q598=9,"Sep",IF(Q598=10,"Oct",IF(Q598=11,"Nov","Dec")))))))))))</f>
        <v>Oct</v>
      </c>
      <c r="S598" s="13">
        <f>(I598/86400)+25569</f>
        <v>42676.896898148145</v>
      </c>
      <c r="T598" t="s">
        <v>8272</v>
      </c>
      <c r="U598" s="6">
        <f>E598/L598</f>
        <v>3</v>
      </c>
      <c r="V598" s="7" t="str">
        <f>LEFT(T598,FIND("/",T598)-1)</f>
        <v>technology</v>
      </c>
      <c r="W598" s="7" t="str">
        <f>MID(T598,FIND("/",T598)+1,LEN(T598))</f>
        <v>web</v>
      </c>
    </row>
    <row r="599" spans="1:23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>E599/D599</f>
        <v>2.6666666666666666E-3</v>
      </c>
      <c r="O599" s="13">
        <f>(J599/86400)+25569</f>
        <v>42545.705266203702</v>
      </c>
      <c r="P599" s="11">
        <f>YEAR(O599)</f>
        <v>2016</v>
      </c>
      <c r="Q599" s="12">
        <f>MONTH(O599)</f>
        <v>6</v>
      </c>
      <c r="R599" s="11" t="str">
        <f>IF(Q599=1,"Jan",IF(Q599=2,"Feb",IF(Q599=3,"Mar",IF(Q599=4,"Apr",IF(Q599=5,"May",IF(Q599=6,"Jun",IF(Q599=7,"Jul",IF(Q599=8,"Aug",IF(Q599=9,"Sep",IF(Q599=10,"Oct",IF(Q599=11,"Nov","Dec")))))))))))</f>
        <v>Jun</v>
      </c>
      <c r="S599" s="13">
        <f>(I599/86400)+25569</f>
        <v>42582.666666666672</v>
      </c>
      <c r="T599" t="s">
        <v>8272</v>
      </c>
      <c r="U599" s="6">
        <f>E599/L599</f>
        <v>10</v>
      </c>
      <c r="V599" s="7" t="str">
        <f>LEFT(T599,FIND("/",T599)-1)</f>
        <v>technology</v>
      </c>
      <c r="W599" s="7" t="str">
        <f>MID(T599,FIND("/",T599)+1,LEN(T599))</f>
        <v>web</v>
      </c>
    </row>
    <row r="600" spans="1:23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>E600/D600</f>
        <v>0.34</v>
      </c>
      <c r="O600" s="13">
        <f>(J600/86400)+25569</f>
        <v>41948.00209490741</v>
      </c>
      <c r="P600" s="11">
        <f>YEAR(O600)</f>
        <v>2014</v>
      </c>
      <c r="Q600" s="12">
        <f>MONTH(O600)</f>
        <v>11</v>
      </c>
      <c r="R600" s="11" t="str">
        <f>IF(Q600=1,"Jan",IF(Q600=2,"Feb",IF(Q600=3,"Mar",IF(Q600=4,"Apr",IF(Q600=5,"May",IF(Q600=6,"Jun",IF(Q600=7,"Jul",IF(Q600=8,"Aug",IF(Q600=9,"Sep",IF(Q600=10,"Oct",IF(Q600=11,"Nov","Dec")))))))))))</f>
        <v>Nov</v>
      </c>
      <c r="S600" s="13">
        <f>(I600/86400)+25569</f>
        <v>41978.00209490741</v>
      </c>
      <c r="T600" t="s">
        <v>8272</v>
      </c>
      <c r="U600" s="6">
        <f>E600/L600</f>
        <v>121.42857142857143</v>
      </c>
      <c r="V600" s="7" t="str">
        <f>LEFT(T600,FIND("/",T600)-1)</f>
        <v>technology</v>
      </c>
      <c r="W600" s="7" t="str">
        <f>MID(T600,FIND("/",T600)+1,LEN(T600))</f>
        <v>web</v>
      </c>
    </row>
    <row r="601" spans="1:23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>E601/D601</f>
        <v>6.2E-4</v>
      </c>
      <c r="O601" s="13">
        <f>(J601/86400)+25569</f>
        <v>42047.812523148154</v>
      </c>
      <c r="P601" s="11">
        <f>YEAR(O601)</f>
        <v>2015</v>
      </c>
      <c r="Q601" s="12">
        <f>MONTH(O601)</f>
        <v>2</v>
      </c>
      <c r="R601" s="11" t="str">
        <f>IF(Q601=1,"Jan",IF(Q601=2,"Feb",IF(Q601=3,"Mar",IF(Q601=4,"Apr",IF(Q601=5,"May",IF(Q601=6,"Jun",IF(Q601=7,"Jul",IF(Q601=8,"Aug",IF(Q601=9,"Sep",IF(Q601=10,"Oct",IF(Q601=11,"Nov","Dec")))))))))))</f>
        <v>Feb</v>
      </c>
      <c r="S601" s="13">
        <f>(I601/86400)+25569</f>
        <v>42071.636111111111</v>
      </c>
      <c r="T601" t="s">
        <v>8272</v>
      </c>
      <c r="U601" s="6">
        <f>E601/L601</f>
        <v>15.5</v>
      </c>
      <c r="V601" s="7" t="str">
        <f>LEFT(T601,FIND("/",T601)-1)</f>
        <v>technology</v>
      </c>
      <c r="W601" s="7" t="str">
        <f>MID(T601,FIND("/",T601)+1,LEN(T601))</f>
        <v>web</v>
      </c>
    </row>
    <row r="602" spans="1:23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>E602/D602</f>
        <v>0.02</v>
      </c>
      <c r="O602" s="13">
        <f>(J602/86400)+25569</f>
        <v>42073.798171296294</v>
      </c>
      <c r="P602" s="11">
        <f>YEAR(O602)</f>
        <v>2015</v>
      </c>
      <c r="Q602" s="12">
        <f>MONTH(O602)</f>
        <v>3</v>
      </c>
      <c r="R602" s="11" t="str">
        <f>IF(Q602=1,"Jan",IF(Q602=2,"Feb",IF(Q602=3,"Mar",IF(Q602=4,"Apr",IF(Q602=5,"May",IF(Q602=6,"Jun",IF(Q602=7,"Jul",IF(Q602=8,"Aug",IF(Q602=9,"Sep",IF(Q602=10,"Oct",IF(Q602=11,"Nov","Dec")))))))))))</f>
        <v>Mar</v>
      </c>
      <c r="S602" s="13">
        <f>(I602/86400)+25569</f>
        <v>42133.798171296294</v>
      </c>
      <c r="T602" t="s">
        <v>8272</v>
      </c>
      <c r="U602" s="6">
        <f>E602/L602</f>
        <v>100</v>
      </c>
      <c r="V602" s="7" t="str">
        <f>LEFT(T602,FIND("/",T602)-1)</f>
        <v>technology</v>
      </c>
      <c r="W602" s="7" t="str">
        <f>MID(T602,FIND("/",T602)+1,LEN(T602))</f>
        <v>web</v>
      </c>
    </row>
    <row r="603" spans="1:23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>E603/D603</f>
        <v>1.4E-2</v>
      </c>
      <c r="O603" s="13">
        <f>(J603/86400)+25569</f>
        <v>41969.858090277776</v>
      </c>
      <c r="P603" s="11">
        <f>YEAR(O603)</f>
        <v>2014</v>
      </c>
      <c r="Q603" s="12">
        <f>MONTH(O603)</f>
        <v>11</v>
      </c>
      <c r="R603" s="11" t="str">
        <f>IF(Q603=1,"Jan",IF(Q603=2,"Feb",IF(Q603=3,"Mar",IF(Q603=4,"Apr",IF(Q603=5,"May",IF(Q603=6,"Jun",IF(Q603=7,"Jul",IF(Q603=8,"Aug",IF(Q603=9,"Sep",IF(Q603=10,"Oct",IF(Q603=11,"Nov","Dec")))))))))))</f>
        <v>Nov</v>
      </c>
      <c r="S603" s="13">
        <f>(I603/86400)+25569</f>
        <v>41999.858090277776</v>
      </c>
      <c r="T603" t="s">
        <v>8272</v>
      </c>
      <c r="U603" s="6">
        <f>E603/L603</f>
        <v>23.333333333333332</v>
      </c>
      <c r="V603" s="7" t="str">
        <f>LEFT(T603,FIND("/",T603)-1)</f>
        <v>technology</v>
      </c>
      <c r="W603" s="7" t="str">
        <f>MID(T603,FIND("/",T603)+1,LEN(T603))</f>
        <v>web</v>
      </c>
    </row>
    <row r="604" spans="1:23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>E604/D604</f>
        <v>0</v>
      </c>
      <c r="O604" s="13">
        <f>(J604/86400)+25569</f>
        <v>42143.79415509259</v>
      </c>
      <c r="P604" s="11">
        <f>YEAR(O604)</f>
        <v>2015</v>
      </c>
      <c r="Q604" s="12">
        <f>MONTH(O604)</f>
        <v>5</v>
      </c>
      <c r="R604" s="11" t="str">
        <f>IF(Q604=1,"Jan",IF(Q604=2,"Feb",IF(Q604=3,"Mar",IF(Q604=4,"Apr",IF(Q604=5,"May",IF(Q604=6,"Jun",IF(Q604=7,"Jul",IF(Q604=8,"Aug",IF(Q604=9,"Sep",IF(Q604=10,"Oct",IF(Q604=11,"Nov","Dec")))))))))))</f>
        <v>May</v>
      </c>
      <c r="S604" s="13">
        <f>(I604/86400)+25569</f>
        <v>42173.79415509259</v>
      </c>
      <c r="T604" t="s">
        <v>8272</v>
      </c>
      <c r="U604" s="6" t="e">
        <f>E604/L604</f>
        <v>#DIV/0!</v>
      </c>
      <c r="V604" s="7" t="str">
        <f>LEFT(T604,FIND("/",T604)-1)</f>
        <v>technology</v>
      </c>
      <c r="W604" s="7" t="str">
        <f>MID(T604,FIND("/",T604)+1,LEN(T604))</f>
        <v>web</v>
      </c>
    </row>
    <row r="605" spans="1:23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>E605/D605</f>
        <v>3.9334666666666664E-2</v>
      </c>
      <c r="O605" s="13">
        <f>(J605/86400)+25569</f>
        <v>41835.639155092591</v>
      </c>
      <c r="P605" s="11">
        <f>YEAR(O605)</f>
        <v>2014</v>
      </c>
      <c r="Q605" s="12">
        <f>MONTH(O605)</f>
        <v>7</v>
      </c>
      <c r="R605" s="11" t="str">
        <f>IF(Q605=1,"Jan",IF(Q605=2,"Feb",IF(Q605=3,"Mar",IF(Q605=4,"Apr",IF(Q605=5,"May",IF(Q605=6,"Jun",IF(Q605=7,"Jul",IF(Q605=8,"Aug",IF(Q605=9,"Sep",IF(Q605=10,"Oct",IF(Q605=11,"Nov","Dec")))))))))))</f>
        <v>Jul</v>
      </c>
      <c r="S605" s="13">
        <f>(I605/86400)+25569</f>
        <v>41865.639155092591</v>
      </c>
      <c r="T605" t="s">
        <v>8272</v>
      </c>
      <c r="U605" s="6">
        <f>E605/L605</f>
        <v>45.386153846153846</v>
      </c>
      <c r="V605" s="7" t="str">
        <f>LEFT(T605,FIND("/",T605)-1)</f>
        <v>technology</v>
      </c>
      <c r="W605" s="7" t="str">
        <f>MID(T605,FIND("/",T605)+1,LEN(T605))</f>
        <v>web</v>
      </c>
    </row>
    <row r="606" spans="1:23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>E606/D606</f>
        <v>0</v>
      </c>
      <c r="O606" s="13">
        <f>(J606/86400)+25569</f>
        <v>41849.035370370373</v>
      </c>
      <c r="P606" s="11">
        <f>YEAR(O606)</f>
        <v>2014</v>
      </c>
      <c r="Q606" s="12">
        <f>MONTH(O606)</f>
        <v>7</v>
      </c>
      <c r="R606" s="11" t="str">
        <f>IF(Q606=1,"Jan",IF(Q606=2,"Feb",IF(Q606=3,"Mar",IF(Q606=4,"Apr",IF(Q606=5,"May",IF(Q606=6,"Jun",IF(Q606=7,"Jul",IF(Q606=8,"Aug",IF(Q606=9,"Sep",IF(Q606=10,"Oct",IF(Q606=11,"Nov","Dec")))))))))))</f>
        <v>Jul</v>
      </c>
      <c r="S606" s="13">
        <f>(I606/86400)+25569</f>
        <v>41879.035370370373</v>
      </c>
      <c r="T606" t="s">
        <v>8272</v>
      </c>
      <c r="U606" s="6" t="e">
        <f>E606/L606</f>
        <v>#DIV/0!</v>
      </c>
      <c r="V606" s="7" t="str">
        <f>LEFT(T606,FIND("/",T606)-1)</f>
        <v>technology</v>
      </c>
      <c r="W606" s="7" t="str">
        <f>MID(T606,FIND("/",T606)+1,LEN(T606))</f>
        <v>web</v>
      </c>
    </row>
    <row r="607" spans="1:23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>E607/D607</f>
        <v>2.6200000000000001E-2</v>
      </c>
      <c r="O607" s="13">
        <f>(J607/86400)+25569</f>
        <v>42194.357731481483</v>
      </c>
      <c r="P607" s="11">
        <f>YEAR(O607)</f>
        <v>2015</v>
      </c>
      <c r="Q607" s="12">
        <f>MONTH(O607)</f>
        <v>7</v>
      </c>
      <c r="R607" s="11" t="str">
        <f>IF(Q607=1,"Jan",IF(Q607=2,"Feb",IF(Q607=3,"Mar",IF(Q607=4,"Apr",IF(Q607=5,"May",IF(Q607=6,"Jun",IF(Q607=7,"Jul",IF(Q607=8,"Aug",IF(Q607=9,"Sep",IF(Q607=10,"Oct",IF(Q607=11,"Nov","Dec")))))))))))</f>
        <v>Jul</v>
      </c>
      <c r="S607" s="13">
        <f>(I607/86400)+25569</f>
        <v>42239.357731481483</v>
      </c>
      <c r="T607" t="s">
        <v>8272</v>
      </c>
      <c r="U607" s="6">
        <f>E607/L607</f>
        <v>16.375</v>
      </c>
      <c r="V607" s="7" t="str">
        <f>LEFT(T607,FIND("/",T607)-1)</f>
        <v>technology</v>
      </c>
      <c r="W607" s="7" t="str">
        <f>MID(T607,FIND("/",T607)+1,LEN(T607))</f>
        <v>web</v>
      </c>
    </row>
    <row r="608" spans="1:23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>E608/D608</f>
        <v>2E-3</v>
      </c>
      <c r="O608" s="13">
        <f>(J608/86400)+25569</f>
        <v>42102.650567129633</v>
      </c>
      <c r="P608" s="11">
        <f>YEAR(O608)</f>
        <v>2015</v>
      </c>
      <c r="Q608" s="12">
        <f>MONTH(O608)</f>
        <v>4</v>
      </c>
      <c r="R608" s="11" t="str">
        <f>IF(Q608=1,"Jan",IF(Q608=2,"Feb",IF(Q608=3,"Mar",IF(Q608=4,"Apr",IF(Q608=5,"May",IF(Q608=6,"Jun",IF(Q608=7,"Jul",IF(Q608=8,"Aug",IF(Q608=9,"Sep",IF(Q608=10,"Oct",IF(Q608=11,"Nov","Dec")))))))))))</f>
        <v>Apr</v>
      </c>
      <c r="S608" s="13">
        <f>(I608/86400)+25569</f>
        <v>42148.625</v>
      </c>
      <c r="T608" t="s">
        <v>8272</v>
      </c>
      <c r="U608" s="6">
        <f>E608/L608</f>
        <v>10</v>
      </c>
      <c r="V608" s="7" t="str">
        <f>LEFT(T608,FIND("/",T608)-1)</f>
        <v>technology</v>
      </c>
      <c r="W608" s="7" t="str">
        <f>MID(T608,FIND("/",T608)+1,LEN(T608))</f>
        <v>web</v>
      </c>
    </row>
    <row r="609" spans="1:23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>E609/D609</f>
        <v>0</v>
      </c>
      <c r="O609" s="13">
        <f>(J609/86400)+25569</f>
        <v>42300.825648148151</v>
      </c>
      <c r="P609" s="11">
        <f>YEAR(O609)</f>
        <v>2015</v>
      </c>
      <c r="Q609" s="12">
        <f>MONTH(O609)</f>
        <v>10</v>
      </c>
      <c r="R609" s="11" t="str">
        <f>IF(Q609=1,"Jan",IF(Q609=2,"Feb",IF(Q609=3,"Mar",IF(Q609=4,"Apr",IF(Q609=5,"May",IF(Q609=6,"Jun",IF(Q609=7,"Jul",IF(Q609=8,"Aug",IF(Q609=9,"Sep",IF(Q609=10,"Oct",IF(Q609=11,"Nov","Dec")))))))))))</f>
        <v>Oct</v>
      </c>
      <c r="S609" s="13">
        <f>(I609/86400)+25569</f>
        <v>42330.867314814815</v>
      </c>
      <c r="T609" t="s">
        <v>8272</v>
      </c>
      <c r="U609" s="6" t="e">
        <f>E609/L609</f>
        <v>#DIV/0!</v>
      </c>
      <c r="V609" s="7" t="str">
        <f>LEFT(T609,FIND("/",T609)-1)</f>
        <v>technology</v>
      </c>
      <c r="W609" s="7" t="str">
        <f>MID(T609,FIND("/",T609)+1,LEN(T609))</f>
        <v>web</v>
      </c>
    </row>
    <row r="610" spans="1:23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>E610/D610</f>
        <v>9.7400000000000004E-3</v>
      </c>
      <c r="O610" s="13">
        <f>(J610/86400)+25569</f>
        <v>42140.921064814815</v>
      </c>
      <c r="P610" s="11">
        <f>YEAR(O610)</f>
        <v>2015</v>
      </c>
      <c r="Q610" s="12">
        <f>MONTH(O610)</f>
        <v>5</v>
      </c>
      <c r="R610" s="11" t="str">
        <f>IF(Q610=1,"Jan",IF(Q610=2,"Feb",IF(Q610=3,"Mar",IF(Q610=4,"Apr",IF(Q610=5,"May",IF(Q610=6,"Jun",IF(Q610=7,"Jul",IF(Q610=8,"Aug",IF(Q610=9,"Sep",IF(Q610=10,"Oct",IF(Q610=11,"Nov","Dec")))))))))))</f>
        <v>May</v>
      </c>
      <c r="S610" s="13">
        <f>(I610/86400)+25569</f>
        <v>42170.921064814815</v>
      </c>
      <c r="T610" t="s">
        <v>8272</v>
      </c>
      <c r="U610" s="6">
        <f>E610/L610</f>
        <v>292.2</v>
      </c>
      <c r="V610" s="7" t="str">
        <f>LEFT(T610,FIND("/",T610)-1)</f>
        <v>technology</v>
      </c>
      <c r="W610" s="7" t="str">
        <f>MID(T610,FIND("/",T610)+1,LEN(T610))</f>
        <v>web</v>
      </c>
    </row>
    <row r="611" spans="1:23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>E611/D611</f>
        <v>6.41025641025641E-3</v>
      </c>
      <c r="O611" s="13">
        <f>(J611/86400)+25569</f>
        <v>42307.034074074079</v>
      </c>
      <c r="P611" s="11">
        <f>YEAR(O611)</f>
        <v>2015</v>
      </c>
      <c r="Q611" s="12">
        <f>MONTH(O611)</f>
        <v>10</v>
      </c>
      <c r="R611" s="11" t="str">
        <f>IF(Q611=1,"Jan",IF(Q611=2,"Feb",IF(Q611=3,"Mar",IF(Q611=4,"Apr",IF(Q611=5,"May",IF(Q611=6,"Jun",IF(Q611=7,"Jul",IF(Q611=8,"Aug",IF(Q611=9,"Sep",IF(Q611=10,"Oct",IF(Q611=11,"Nov","Dec")))))))))))</f>
        <v>Oct</v>
      </c>
      <c r="S611" s="13">
        <f>(I611/86400)+25569</f>
        <v>42337.075740740736</v>
      </c>
      <c r="T611" t="s">
        <v>8272</v>
      </c>
      <c r="U611" s="6">
        <f>E611/L611</f>
        <v>5</v>
      </c>
      <c r="V611" s="7" t="str">
        <f>LEFT(T611,FIND("/",T611)-1)</f>
        <v>technology</v>
      </c>
      <c r="W611" s="7" t="str">
        <f>MID(T611,FIND("/",T611)+1,LEN(T611))</f>
        <v>web</v>
      </c>
    </row>
    <row r="612" spans="1:23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>E612/D612</f>
        <v>0</v>
      </c>
      <c r="O612" s="13">
        <f>(J612/86400)+25569</f>
        <v>42086.83085648148</v>
      </c>
      <c r="P612" s="11">
        <f>YEAR(O612)</f>
        <v>2015</v>
      </c>
      <c r="Q612" s="12">
        <f>MONTH(O612)</f>
        <v>3</v>
      </c>
      <c r="R612" s="11" t="str">
        <f>IF(Q612=1,"Jan",IF(Q612=2,"Feb",IF(Q612=3,"Mar",IF(Q612=4,"Apr",IF(Q612=5,"May",IF(Q612=6,"Jun",IF(Q612=7,"Jul",IF(Q612=8,"Aug",IF(Q612=9,"Sep",IF(Q612=10,"Oct",IF(Q612=11,"Nov","Dec")))))))))))</f>
        <v>Mar</v>
      </c>
      <c r="S612" s="13">
        <f>(I612/86400)+25569</f>
        <v>42116.83085648148</v>
      </c>
      <c r="T612" t="s">
        <v>8272</v>
      </c>
      <c r="U612" s="6" t="e">
        <f>E612/L612</f>
        <v>#DIV/0!</v>
      </c>
      <c r="V612" s="7" t="str">
        <f>LEFT(T612,FIND("/",T612)-1)</f>
        <v>technology</v>
      </c>
      <c r="W612" s="7" t="str">
        <f>MID(T612,FIND("/",T612)+1,LEN(T612))</f>
        <v>web</v>
      </c>
    </row>
    <row r="613" spans="1:23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>E613/D613</f>
        <v>0</v>
      </c>
      <c r="O613" s="13">
        <f>(J613/86400)+25569</f>
        <v>42328.560613425929</v>
      </c>
      <c r="P613" s="11">
        <f>YEAR(O613)</f>
        <v>2015</v>
      </c>
      <c r="Q613" s="12">
        <f>MONTH(O613)</f>
        <v>11</v>
      </c>
      <c r="R613" s="11" t="str">
        <f>IF(Q613=1,"Jan",IF(Q613=2,"Feb",IF(Q613=3,"Mar",IF(Q613=4,"Apr",IF(Q613=5,"May",IF(Q613=6,"Jun",IF(Q613=7,"Jul",IF(Q613=8,"Aug",IF(Q613=9,"Sep",IF(Q613=10,"Oct",IF(Q613=11,"Nov","Dec")))))))))))</f>
        <v>Nov</v>
      </c>
      <c r="S613" s="13">
        <f>(I613/86400)+25569</f>
        <v>42388.560613425929</v>
      </c>
      <c r="T613" t="s">
        <v>8272</v>
      </c>
      <c r="U613" s="6" t="e">
        <f>E613/L613</f>
        <v>#DIV/0!</v>
      </c>
      <c r="V613" s="7" t="str">
        <f>LEFT(T613,FIND("/",T613)-1)</f>
        <v>technology</v>
      </c>
      <c r="W613" s="7" t="str">
        <f>MID(T613,FIND("/",T613)+1,LEN(T613))</f>
        <v>web</v>
      </c>
    </row>
    <row r="614" spans="1:23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>E614/D614</f>
        <v>0</v>
      </c>
      <c r="O614" s="13">
        <f>(J614/86400)+25569</f>
        <v>42585.031782407408</v>
      </c>
      <c r="P614" s="11">
        <f>YEAR(O614)</f>
        <v>2016</v>
      </c>
      <c r="Q614" s="12">
        <f>MONTH(O614)</f>
        <v>8</v>
      </c>
      <c r="R614" s="11" t="str">
        <f>IF(Q614=1,"Jan",IF(Q614=2,"Feb",IF(Q614=3,"Mar",IF(Q614=4,"Apr",IF(Q614=5,"May",IF(Q614=6,"Jun",IF(Q614=7,"Jul",IF(Q614=8,"Aug",IF(Q614=9,"Sep",IF(Q614=10,"Oct",IF(Q614=11,"Nov","Dec")))))))))))</f>
        <v>Aug</v>
      </c>
      <c r="S614" s="13">
        <f>(I614/86400)+25569</f>
        <v>42615.031782407408</v>
      </c>
      <c r="T614" t="s">
        <v>8272</v>
      </c>
      <c r="U614" s="6" t="e">
        <f>E614/L614</f>
        <v>#DIV/0!</v>
      </c>
      <c r="V614" s="7" t="str">
        <f>LEFT(T614,FIND("/",T614)-1)</f>
        <v>technology</v>
      </c>
      <c r="W614" s="7" t="str">
        <f>MID(T614,FIND("/",T614)+1,LEN(T614))</f>
        <v>web</v>
      </c>
    </row>
    <row r="615" spans="1:23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>E615/D615</f>
        <v>0.21363333333333334</v>
      </c>
      <c r="O615" s="13">
        <f>(J615/86400)+25569</f>
        <v>42247.496759259258</v>
      </c>
      <c r="P615" s="11">
        <f>YEAR(O615)</f>
        <v>2015</v>
      </c>
      <c r="Q615" s="12">
        <f>MONTH(O615)</f>
        <v>8</v>
      </c>
      <c r="R615" s="11" t="str">
        <f>IF(Q615=1,"Jan",IF(Q615=2,"Feb",IF(Q615=3,"Mar",IF(Q615=4,"Apr",IF(Q615=5,"May",IF(Q615=6,"Jun",IF(Q615=7,"Jul",IF(Q615=8,"Aug",IF(Q615=9,"Sep",IF(Q615=10,"Oct",IF(Q615=11,"Nov","Dec")))))))))))</f>
        <v>Aug</v>
      </c>
      <c r="S615" s="13">
        <f>(I615/86400)+25569</f>
        <v>42278.207638888889</v>
      </c>
      <c r="T615" t="s">
        <v>8272</v>
      </c>
      <c r="U615" s="6">
        <f>E615/L615</f>
        <v>105.93388429752066</v>
      </c>
      <c r="V615" s="7" t="str">
        <f>LEFT(T615,FIND("/",T615)-1)</f>
        <v>technology</v>
      </c>
      <c r="W615" s="7" t="str">
        <f>MID(T615,FIND("/",T615)+1,LEN(T615))</f>
        <v>web</v>
      </c>
    </row>
    <row r="616" spans="1:23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>E616/D616</f>
        <v>0</v>
      </c>
      <c r="O616" s="13">
        <f>(J616/86400)+25569</f>
        <v>42515.061805555553</v>
      </c>
      <c r="P616" s="11">
        <f>YEAR(O616)</f>
        <v>2016</v>
      </c>
      <c r="Q616" s="12">
        <f>MONTH(O616)</f>
        <v>5</v>
      </c>
      <c r="R616" s="11" t="str">
        <f>IF(Q616=1,"Jan",IF(Q616=2,"Feb",IF(Q616=3,"Mar",IF(Q616=4,"Apr",IF(Q616=5,"May",IF(Q616=6,"Jun",IF(Q616=7,"Jul",IF(Q616=8,"Aug",IF(Q616=9,"Sep",IF(Q616=10,"Oct",IF(Q616=11,"Nov","Dec")))))))))))</f>
        <v>May</v>
      </c>
      <c r="S616" s="13">
        <f>(I616/86400)+25569</f>
        <v>42545.061805555553</v>
      </c>
      <c r="T616" t="s">
        <v>8272</v>
      </c>
      <c r="U616" s="6" t="e">
        <f>E616/L616</f>
        <v>#DIV/0!</v>
      </c>
      <c r="V616" s="7" t="str">
        <f>LEFT(T616,FIND("/",T616)-1)</f>
        <v>technology</v>
      </c>
      <c r="W616" s="7" t="str">
        <f>MID(T616,FIND("/",T616)+1,LEN(T616))</f>
        <v>web</v>
      </c>
    </row>
    <row r="617" spans="1:23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>E617/D617</f>
        <v>0</v>
      </c>
      <c r="O617" s="13">
        <f>(J617/86400)+25569</f>
        <v>42242.122210648144</v>
      </c>
      <c r="P617" s="11">
        <f>YEAR(O617)</f>
        <v>2015</v>
      </c>
      <c r="Q617" s="12">
        <f>MONTH(O617)</f>
        <v>8</v>
      </c>
      <c r="R617" s="11" t="str">
        <f>IF(Q617=1,"Jan",IF(Q617=2,"Feb",IF(Q617=3,"Mar",IF(Q617=4,"Apr",IF(Q617=5,"May",IF(Q617=6,"Jun",IF(Q617=7,"Jul",IF(Q617=8,"Aug",IF(Q617=9,"Sep",IF(Q617=10,"Oct",IF(Q617=11,"Nov","Dec")))))))))))</f>
        <v>Aug</v>
      </c>
      <c r="S617" s="13">
        <f>(I617/86400)+25569</f>
        <v>42272.122210648144</v>
      </c>
      <c r="T617" t="s">
        <v>8272</v>
      </c>
      <c r="U617" s="6" t="e">
        <f>E617/L617</f>
        <v>#DIV/0!</v>
      </c>
      <c r="V617" s="7" t="str">
        <f>LEFT(T617,FIND("/",T617)-1)</f>
        <v>technology</v>
      </c>
      <c r="W617" s="7" t="str">
        <f>MID(T617,FIND("/",T617)+1,LEN(T617))</f>
        <v>web</v>
      </c>
    </row>
    <row r="618" spans="1:23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>E618/D618</f>
        <v>0</v>
      </c>
      <c r="O618" s="13">
        <f>(J618/86400)+25569</f>
        <v>42761.376238425924</v>
      </c>
      <c r="P618" s="11">
        <f>YEAR(O618)</f>
        <v>2017</v>
      </c>
      <c r="Q618" s="12">
        <f>MONTH(O618)</f>
        <v>1</v>
      </c>
      <c r="R618" s="11" t="str">
        <f>IF(Q618=1,"Jan",IF(Q618=2,"Feb",IF(Q618=3,"Mar",IF(Q618=4,"Apr",IF(Q618=5,"May",IF(Q618=6,"Jun",IF(Q618=7,"Jul",IF(Q618=8,"Aug",IF(Q618=9,"Sep",IF(Q618=10,"Oct",IF(Q618=11,"Nov","Dec")))))))))))</f>
        <v>Jan</v>
      </c>
      <c r="S618" s="13">
        <f>(I618/86400)+25569</f>
        <v>42791.376238425924</v>
      </c>
      <c r="T618" t="s">
        <v>8272</v>
      </c>
      <c r="U618" s="6" t="e">
        <f>E618/L618</f>
        <v>#DIV/0!</v>
      </c>
      <c r="V618" s="7" t="str">
        <f>LEFT(T618,FIND("/",T618)-1)</f>
        <v>technology</v>
      </c>
      <c r="W618" s="7" t="str">
        <f>MID(T618,FIND("/",T618)+1,LEN(T618))</f>
        <v>web</v>
      </c>
    </row>
    <row r="619" spans="1:23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>E619/D619</f>
        <v>0.03</v>
      </c>
      <c r="O619" s="13">
        <f>(J619/86400)+25569</f>
        <v>42087.343090277776</v>
      </c>
      <c r="P619" s="11">
        <f>YEAR(O619)</f>
        <v>2015</v>
      </c>
      <c r="Q619" s="12">
        <f>MONTH(O619)</f>
        <v>3</v>
      </c>
      <c r="R619" s="11" t="str">
        <f>IF(Q619=1,"Jan",IF(Q619=2,"Feb",IF(Q619=3,"Mar",IF(Q619=4,"Apr",IF(Q619=5,"May",IF(Q619=6,"Jun",IF(Q619=7,"Jul",IF(Q619=8,"Aug",IF(Q619=9,"Sep",IF(Q619=10,"Oct",IF(Q619=11,"Nov","Dec")))))))))))</f>
        <v>Mar</v>
      </c>
      <c r="S619" s="13">
        <f>(I619/86400)+25569</f>
        <v>42132.343090277776</v>
      </c>
      <c r="T619" t="s">
        <v>8272</v>
      </c>
      <c r="U619" s="6">
        <f>E619/L619</f>
        <v>20</v>
      </c>
      <c r="V619" s="7" t="str">
        <f>LEFT(T619,FIND("/",T619)-1)</f>
        <v>technology</v>
      </c>
      <c r="W619" s="7" t="str">
        <f>MID(T619,FIND("/",T619)+1,LEN(T619))</f>
        <v>web</v>
      </c>
    </row>
    <row r="620" spans="1:23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>E620/D620</f>
        <v>0</v>
      </c>
      <c r="O620" s="13">
        <f>(J620/86400)+25569</f>
        <v>42317.810219907406</v>
      </c>
      <c r="P620" s="11">
        <f>YEAR(O620)</f>
        <v>2015</v>
      </c>
      <c r="Q620" s="12">
        <f>MONTH(O620)</f>
        <v>11</v>
      </c>
      <c r="R620" s="11" t="str">
        <f>IF(Q620=1,"Jan",IF(Q620=2,"Feb",IF(Q620=3,"Mar",IF(Q620=4,"Apr",IF(Q620=5,"May",IF(Q620=6,"Jun",IF(Q620=7,"Jul",IF(Q620=8,"Aug",IF(Q620=9,"Sep",IF(Q620=10,"Oct",IF(Q620=11,"Nov","Dec")))))))))))</f>
        <v>Nov</v>
      </c>
      <c r="S620" s="13">
        <f>(I620/86400)+25569</f>
        <v>42347.810219907406</v>
      </c>
      <c r="T620" t="s">
        <v>8272</v>
      </c>
      <c r="U620" s="6" t="e">
        <f>E620/L620</f>
        <v>#DIV/0!</v>
      </c>
      <c r="V620" s="7" t="str">
        <f>LEFT(T620,FIND("/",T620)-1)</f>
        <v>technology</v>
      </c>
      <c r="W620" s="7" t="str">
        <f>MID(T620,FIND("/",T620)+1,LEN(T620))</f>
        <v>web</v>
      </c>
    </row>
    <row r="621" spans="1:23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>E621/D621</f>
        <v>3.9999999999999998E-7</v>
      </c>
      <c r="O621" s="13">
        <f>(J621/86400)+25569</f>
        <v>41908.650347222225</v>
      </c>
      <c r="P621" s="11">
        <f>YEAR(O621)</f>
        <v>2014</v>
      </c>
      <c r="Q621" s="12">
        <f>MONTH(O621)</f>
        <v>9</v>
      </c>
      <c r="R621" s="11" t="str">
        <f>IF(Q621=1,"Jan",IF(Q621=2,"Feb",IF(Q621=3,"Mar",IF(Q621=4,"Apr",IF(Q621=5,"May",IF(Q621=6,"Jun",IF(Q621=7,"Jul",IF(Q621=8,"Aug",IF(Q621=9,"Sep",IF(Q621=10,"Oct",IF(Q621=11,"Nov","Dec")))))))))))</f>
        <v>Sep</v>
      </c>
      <c r="S621" s="13">
        <f>(I621/86400)+25569</f>
        <v>41968.692013888889</v>
      </c>
      <c r="T621" t="s">
        <v>8272</v>
      </c>
      <c r="U621" s="6">
        <f>E621/L621</f>
        <v>1</v>
      </c>
      <c r="V621" s="7" t="str">
        <f>LEFT(T621,FIND("/",T621)-1)</f>
        <v>technology</v>
      </c>
      <c r="W621" s="7" t="str">
        <f>MID(T621,FIND("/",T621)+1,LEN(T621))</f>
        <v>web</v>
      </c>
    </row>
    <row r="622" spans="1:23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>E622/D622</f>
        <v>0.01</v>
      </c>
      <c r="O622" s="13">
        <f>(J622/86400)+25569</f>
        <v>41831.716874999998</v>
      </c>
      <c r="P622" s="11">
        <f>YEAR(O622)</f>
        <v>2014</v>
      </c>
      <c r="Q622" s="12">
        <f>MONTH(O622)</f>
        <v>7</v>
      </c>
      <c r="R622" s="11" t="str">
        <f>IF(Q622=1,"Jan",IF(Q622=2,"Feb",IF(Q622=3,"Mar",IF(Q622=4,"Apr",IF(Q622=5,"May",IF(Q622=6,"Jun",IF(Q622=7,"Jul",IF(Q622=8,"Aug",IF(Q622=9,"Sep",IF(Q622=10,"Oct",IF(Q622=11,"Nov","Dec")))))))))))</f>
        <v>Jul</v>
      </c>
      <c r="S622" s="13">
        <f>(I622/86400)+25569</f>
        <v>41876.716874999998</v>
      </c>
      <c r="T622" t="s">
        <v>8272</v>
      </c>
      <c r="U622" s="6">
        <f>E622/L622</f>
        <v>300</v>
      </c>
      <c r="V622" s="7" t="str">
        <f>LEFT(T622,FIND("/",T622)-1)</f>
        <v>technology</v>
      </c>
      <c r="W622" s="7" t="str">
        <f>MID(T622,FIND("/",T622)+1,LEN(T622))</f>
        <v>web</v>
      </c>
    </row>
    <row r="623" spans="1:23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>E623/D623</f>
        <v>1.044E-2</v>
      </c>
      <c r="O623" s="13">
        <f>(J623/86400)+25569</f>
        <v>42528.987696759257</v>
      </c>
      <c r="P623" s="11">
        <f>YEAR(O623)</f>
        <v>2016</v>
      </c>
      <c r="Q623" s="12">
        <f>MONTH(O623)</f>
        <v>6</v>
      </c>
      <c r="R623" s="11" t="str">
        <f>IF(Q623=1,"Jan",IF(Q623=2,"Feb",IF(Q623=3,"Mar",IF(Q623=4,"Apr",IF(Q623=5,"May",IF(Q623=6,"Jun",IF(Q623=7,"Jul",IF(Q623=8,"Aug",IF(Q623=9,"Sep",IF(Q623=10,"Oct",IF(Q623=11,"Nov","Dec")))))))))))</f>
        <v>Jun</v>
      </c>
      <c r="S623" s="13">
        <f>(I623/86400)+25569</f>
        <v>42558.987696759257</v>
      </c>
      <c r="T623" t="s">
        <v>8272</v>
      </c>
      <c r="U623" s="6">
        <f>E623/L623</f>
        <v>87</v>
      </c>
      <c r="V623" s="7" t="str">
        <f>LEFT(T623,FIND("/",T623)-1)</f>
        <v>technology</v>
      </c>
      <c r="W623" s="7" t="str">
        <f>MID(T623,FIND("/",T623)+1,LEN(T623))</f>
        <v>web</v>
      </c>
    </row>
    <row r="624" spans="1:23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>E624/D624</f>
        <v>5.6833333333333333E-2</v>
      </c>
      <c r="O624" s="13">
        <f>(J624/86400)+25569</f>
        <v>42532.774745370371</v>
      </c>
      <c r="P624" s="11">
        <f>YEAR(O624)</f>
        <v>2016</v>
      </c>
      <c r="Q624" s="12">
        <f>MONTH(O624)</f>
        <v>6</v>
      </c>
      <c r="R624" s="11" t="str">
        <f>IF(Q624=1,"Jan",IF(Q624=2,"Feb",IF(Q624=3,"Mar",IF(Q624=4,"Apr",IF(Q624=5,"May",IF(Q624=6,"Jun",IF(Q624=7,"Jul",IF(Q624=8,"Aug",IF(Q624=9,"Sep",IF(Q624=10,"Oct",IF(Q624=11,"Nov","Dec")))))))))))</f>
        <v>Jun</v>
      </c>
      <c r="S624" s="13">
        <f>(I624/86400)+25569</f>
        <v>42552.774745370371</v>
      </c>
      <c r="T624" t="s">
        <v>8272</v>
      </c>
      <c r="U624" s="6">
        <f>E624/L624</f>
        <v>37.888888888888886</v>
      </c>
      <c r="V624" s="7" t="str">
        <f>LEFT(T624,FIND("/",T624)-1)</f>
        <v>technology</v>
      </c>
      <c r="W624" s="7" t="str">
        <f>MID(T624,FIND("/",T624)+1,LEN(T624))</f>
        <v>web</v>
      </c>
    </row>
    <row r="625" spans="1:23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>E625/D625</f>
        <v>0</v>
      </c>
      <c r="O625" s="13">
        <f>(J625/86400)+25569</f>
        <v>42122.009224537032</v>
      </c>
      <c r="P625" s="11">
        <f>YEAR(O625)</f>
        <v>2015</v>
      </c>
      <c r="Q625" s="12">
        <f>MONTH(O625)</f>
        <v>4</v>
      </c>
      <c r="R625" s="11" t="str">
        <f>IF(Q625=1,"Jan",IF(Q625=2,"Feb",IF(Q625=3,"Mar",IF(Q625=4,"Apr",IF(Q625=5,"May",IF(Q625=6,"Jun",IF(Q625=7,"Jul",IF(Q625=8,"Aug",IF(Q625=9,"Sep",IF(Q625=10,"Oct",IF(Q625=11,"Nov","Dec")))))))))))</f>
        <v>Apr</v>
      </c>
      <c r="S625" s="13">
        <f>(I625/86400)+25569</f>
        <v>42152.009224537032</v>
      </c>
      <c r="T625" t="s">
        <v>8272</v>
      </c>
      <c r="U625" s="6" t="e">
        <f>E625/L625</f>
        <v>#DIV/0!</v>
      </c>
      <c r="V625" s="7" t="str">
        <f>LEFT(T625,FIND("/",T625)-1)</f>
        <v>technology</v>
      </c>
      <c r="W625" s="7" t="str">
        <f>MID(T625,FIND("/",T625)+1,LEN(T625))</f>
        <v>web</v>
      </c>
    </row>
    <row r="626" spans="1:23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>E626/D626</f>
        <v>0</v>
      </c>
      <c r="O626" s="13">
        <f>(J626/86400)+25569</f>
        <v>42108.988900462966</v>
      </c>
      <c r="P626" s="11">
        <f>YEAR(O626)</f>
        <v>2015</v>
      </c>
      <c r="Q626" s="12">
        <f>MONTH(O626)</f>
        <v>4</v>
      </c>
      <c r="R626" s="11" t="str">
        <f>IF(Q626=1,"Jan",IF(Q626=2,"Feb",IF(Q626=3,"Mar",IF(Q626=4,"Apr",IF(Q626=5,"May",IF(Q626=6,"Jun",IF(Q626=7,"Jul",IF(Q626=8,"Aug",IF(Q626=9,"Sep",IF(Q626=10,"Oct",IF(Q626=11,"Nov","Dec")))))))))))</f>
        <v>Apr</v>
      </c>
      <c r="S626" s="13">
        <f>(I626/86400)+25569</f>
        <v>42138.988900462966</v>
      </c>
      <c r="T626" t="s">
        <v>8272</v>
      </c>
      <c r="U626" s="6" t="e">
        <f>E626/L626</f>
        <v>#DIV/0!</v>
      </c>
      <c r="V626" s="7" t="str">
        <f>LEFT(T626,FIND("/",T626)-1)</f>
        <v>technology</v>
      </c>
      <c r="W626" s="7" t="str">
        <f>MID(T626,FIND("/",T626)+1,LEN(T626))</f>
        <v>web</v>
      </c>
    </row>
    <row r="627" spans="1:23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>E627/D627</f>
        <v>0</v>
      </c>
      <c r="O627" s="13">
        <f>(J627/86400)+25569</f>
        <v>42790.895567129628</v>
      </c>
      <c r="P627" s="11">
        <f>YEAR(O627)</f>
        <v>2017</v>
      </c>
      <c r="Q627" s="12">
        <f>MONTH(O627)</f>
        <v>2</v>
      </c>
      <c r="R627" s="11" t="str">
        <f>IF(Q627=1,"Jan",IF(Q627=2,"Feb",IF(Q627=3,"Mar",IF(Q627=4,"Apr",IF(Q627=5,"May",IF(Q627=6,"Jun",IF(Q627=7,"Jul",IF(Q627=8,"Aug",IF(Q627=9,"Sep",IF(Q627=10,"Oct",IF(Q627=11,"Nov","Dec")))))))))))</f>
        <v>Feb</v>
      </c>
      <c r="S627" s="13">
        <f>(I627/86400)+25569</f>
        <v>42820.853900462964</v>
      </c>
      <c r="T627" t="s">
        <v>8272</v>
      </c>
      <c r="U627" s="6" t="e">
        <f>E627/L627</f>
        <v>#DIV/0!</v>
      </c>
      <c r="V627" s="7" t="str">
        <f>LEFT(T627,FIND("/",T627)-1)</f>
        <v>technology</v>
      </c>
      <c r="W627" s="7" t="str">
        <f>MID(T627,FIND("/",T627)+1,LEN(T627))</f>
        <v>web</v>
      </c>
    </row>
    <row r="628" spans="1:23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>E628/D628</f>
        <v>0.17380000000000001</v>
      </c>
      <c r="O628" s="13">
        <f>(J628/86400)+25569</f>
        <v>42198.559479166666</v>
      </c>
      <c r="P628" s="11">
        <f>YEAR(O628)</f>
        <v>2015</v>
      </c>
      <c r="Q628" s="12">
        <f>MONTH(O628)</f>
        <v>7</v>
      </c>
      <c r="R628" s="11" t="str">
        <f>IF(Q628=1,"Jan",IF(Q628=2,"Feb",IF(Q628=3,"Mar",IF(Q628=4,"Apr",IF(Q628=5,"May",IF(Q628=6,"Jun",IF(Q628=7,"Jul",IF(Q628=8,"Aug",IF(Q628=9,"Sep",IF(Q628=10,"Oct",IF(Q628=11,"Nov","Dec")))))))))))</f>
        <v>Jul</v>
      </c>
      <c r="S628" s="13">
        <f>(I628/86400)+25569</f>
        <v>42231.556944444441</v>
      </c>
      <c r="T628" t="s">
        <v>8272</v>
      </c>
      <c r="U628" s="6">
        <f>E628/L628</f>
        <v>111.41025641025641</v>
      </c>
      <c r="V628" s="7" t="str">
        <f>LEFT(T628,FIND("/",T628)-1)</f>
        <v>technology</v>
      </c>
      <c r="W628" s="7" t="str">
        <f>MID(T628,FIND("/",T628)+1,LEN(T628))</f>
        <v>web</v>
      </c>
    </row>
    <row r="629" spans="1:23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>E629/D629</f>
        <v>2.0000000000000001E-4</v>
      </c>
      <c r="O629" s="13">
        <f>(J629/86400)+25569</f>
        <v>42384.306840277779</v>
      </c>
      <c r="P629" s="11">
        <f>YEAR(O629)</f>
        <v>2016</v>
      </c>
      <c r="Q629" s="12">
        <f>MONTH(O629)</f>
        <v>1</v>
      </c>
      <c r="R629" s="11" t="str">
        <f>IF(Q629=1,"Jan",IF(Q629=2,"Feb",IF(Q629=3,"Mar",IF(Q629=4,"Apr",IF(Q629=5,"May",IF(Q629=6,"Jun",IF(Q629=7,"Jul",IF(Q629=8,"Aug",IF(Q629=9,"Sep",IF(Q629=10,"Oct",IF(Q629=11,"Nov","Dec")))))))))))</f>
        <v>Jan</v>
      </c>
      <c r="S629" s="13">
        <f>(I629/86400)+25569</f>
        <v>42443.958333333328</v>
      </c>
      <c r="T629" t="s">
        <v>8272</v>
      </c>
      <c r="U629" s="6">
        <f>E629/L629</f>
        <v>90</v>
      </c>
      <c r="V629" s="7" t="str">
        <f>LEFT(T629,FIND("/",T629)-1)</f>
        <v>technology</v>
      </c>
      <c r="W629" s="7" t="str">
        <f>MID(T629,FIND("/",T629)+1,LEN(T629))</f>
        <v>web</v>
      </c>
    </row>
    <row r="630" spans="1:23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>E630/D630</f>
        <v>0</v>
      </c>
      <c r="O630" s="13">
        <f>(J630/86400)+25569</f>
        <v>41803.692789351851</v>
      </c>
      <c r="P630" s="11">
        <f>YEAR(O630)</f>
        <v>2014</v>
      </c>
      <c r="Q630" s="12">
        <f>MONTH(O630)</f>
        <v>6</v>
      </c>
      <c r="R630" s="11" t="str">
        <f>IF(Q630=1,"Jan",IF(Q630=2,"Feb",IF(Q630=3,"Mar",IF(Q630=4,"Apr",IF(Q630=5,"May",IF(Q630=6,"Jun",IF(Q630=7,"Jul",IF(Q630=8,"Aug",IF(Q630=9,"Sep",IF(Q630=10,"Oct",IF(Q630=11,"Nov","Dec")))))))))))</f>
        <v>Jun</v>
      </c>
      <c r="S630" s="13">
        <f>(I630/86400)+25569</f>
        <v>41833.692789351851</v>
      </c>
      <c r="T630" t="s">
        <v>8272</v>
      </c>
      <c r="U630" s="6" t="e">
        <f>E630/L630</f>
        <v>#DIV/0!</v>
      </c>
      <c r="V630" s="7" t="str">
        <f>LEFT(T630,FIND("/",T630)-1)</f>
        <v>technology</v>
      </c>
      <c r="W630" s="7" t="str">
        <f>MID(T630,FIND("/",T630)+1,LEN(T630))</f>
        <v>web</v>
      </c>
    </row>
    <row r="631" spans="1:23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>E631/D631</f>
        <v>1.75E-3</v>
      </c>
      <c r="O631" s="13">
        <f>(J631/86400)+25569</f>
        <v>42474.637824074074</v>
      </c>
      <c r="P631" s="11">
        <f>YEAR(O631)</f>
        <v>2016</v>
      </c>
      <c r="Q631" s="12">
        <f>MONTH(O631)</f>
        <v>4</v>
      </c>
      <c r="R631" s="11" t="str">
        <f>IF(Q631=1,"Jan",IF(Q631=2,"Feb",IF(Q631=3,"Mar",IF(Q631=4,"Apr",IF(Q631=5,"May",IF(Q631=6,"Jun",IF(Q631=7,"Jul",IF(Q631=8,"Aug",IF(Q631=9,"Sep",IF(Q631=10,"Oct",IF(Q631=11,"Nov","Dec")))))))))))</f>
        <v>Apr</v>
      </c>
      <c r="S631" s="13">
        <f>(I631/86400)+25569</f>
        <v>42504.637824074074</v>
      </c>
      <c r="T631" t="s">
        <v>8272</v>
      </c>
      <c r="U631" s="6">
        <f>E631/L631</f>
        <v>116.66666666666667</v>
      </c>
      <c r="V631" s="7" t="str">
        <f>LEFT(T631,FIND("/",T631)-1)</f>
        <v>technology</v>
      </c>
      <c r="W631" s="7" t="str">
        <f>MID(T631,FIND("/",T631)+1,LEN(T631))</f>
        <v>web</v>
      </c>
    </row>
    <row r="632" spans="1:23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>E632/D632</f>
        <v>8.3340278356529708E-4</v>
      </c>
      <c r="O632" s="13">
        <f>(J632/86400)+25569</f>
        <v>42223.619456018518</v>
      </c>
      <c r="P632" s="11">
        <f>YEAR(O632)</f>
        <v>2015</v>
      </c>
      <c r="Q632" s="12">
        <f>MONTH(O632)</f>
        <v>8</v>
      </c>
      <c r="R632" s="11" t="str">
        <f>IF(Q632=1,"Jan",IF(Q632=2,"Feb",IF(Q632=3,"Mar",IF(Q632=4,"Apr",IF(Q632=5,"May",IF(Q632=6,"Jun",IF(Q632=7,"Jul",IF(Q632=8,"Aug",IF(Q632=9,"Sep",IF(Q632=10,"Oct",IF(Q632=11,"Nov","Dec")))))))))))</f>
        <v>Aug</v>
      </c>
      <c r="S632" s="13">
        <f>(I632/86400)+25569</f>
        <v>42253.215277777781</v>
      </c>
      <c r="T632" t="s">
        <v>8272</v>
      </c>
      <c r="U632" s="6">
        <f>E632/L632</f>
        <v>10</v>
      </c>
      <c r="V632" s="7" t="str">
        <f>LEFT(T632,FIND("/",T632)-1)</f>
        <v>technology</v>
      </c>
      <c r="W632" s="7" t="str">
        <f>MID(T632,FIND("/",T632)+1,LEN(T632))</f>
        <v>web</v>
      </c>
    </row>
    <row r="633" spans="1:23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>E633/D633</f>
        <v>1.38E-2</v>
      </c>
      <c r="O633" s="13">
        <f>(J633/86400)+25569</f>
        <v>42489.772326388891</v>
      </c>
      <c r="P633" s="11">
        <f>YEAR(O633)</f>
        <v>2016</v>
      </c>
      <c r="Q633" s="12">
        <f>MONTH(O633)</f>
        <v>4</v>
      </c>
      <c r="R633" s="11" t="str">
        <f>IF(Q633=1,"Jan",IF(Q633=2,"Feb",IF(Q633=3,"Mar",IF(Q633=4,"Apr",IF(Q633=5,"May",IF(Q633=6,"Jun",IF(Q633=7,"Jul",IF(Q633=8,"Aug",IF(Q633=9,"Sep",IF(Q633=10,"Oct",IF(Q633=11,"Nov","Dec")))))))))))</f>
        <v>Apr</v>
      </c>
      <c r="S633" s="13">
        <f>(I633/86400)+25569</f>
        <v>42518.772326388891</v>
      </c>
      <c r="T633" t="s">
        <v>8272</v>
      </c>
      <c r="U633" s="6">
        <f>E633/L633</f>
        <v>76.666666666666671</v>
      </c>
      <c r="V633" s="7" t="str">
        <f>LEFT(T633,FIND("/",T633)-1)</f>
        <v>technology</v>
      </c>
      <c r="W633" s="7" t="str">
        <f>MID(T633,FIND("/",T633)+1,LEN(T633))</f>
        <v>web</v>
      </c>
    </row>
    <row r="634" spans="1:23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>E634/D634</f>
        <v>0</v>
      </c>
      <c r="O634" s="13">
        <f>(J634/86400)+25569</f>
        <v>42303.659317129626</v>
      </c>
      <c r="P634" s="11">
        <f>YEAR(O634)</f>
        <v>2015</v>
      </c>
      <c r="Q634" s="12">
        <f>MONTH(O634)</f>
        <v>10</v>
      </c>
      <c r="R634" s="11" t="str">
        <f>IF(Q634=1,"Jan",IF(Q634=2,"Feb",IF(Q634=3,"Mar",IF(Q634=4,"Apr",IF(Q634=5,"May",IF(Q634=6,"Jun",IF(Q634=7,"Jul",IF(Q634=8,"Aug",IF(Q634=9,"Sep",IF(Q634=10,"Oct",IF(Q634=11,"Nov","Dec")))))))))))</f>
        <v>Oct</v>
      </c>
      <c r="S634" s="13">
        <f>(I634/86400)+25569</f>
        <v>42333.700983796298</v>
      </c>
      <c r="T634" t="s">
        <v>8272</v>
      </c>
      <c r="U634" s="6" t="e">
        <f>E634/L634</f>
        <v>#DIV/0!</v>
      </c>
      <c r="V634" s="7" t="str">
        <f>LEFT(T634,FIND("/",T634)-1)</f>
        <v>technology</v>
      </c>
      <c r="W634" s="7" t="str">
        <f>MID(T634,FIND("/",T634)+1,LEN(T634))</f>
        <v>web</v>
      </c>
    </row>
    <row r="635" spans="1:23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>E635/D635</f>
        <v>0.1245</v>
      </c>
      <c r="O635" s="13">
        <f>(J635/86400)+25569</f>
        <v>42507.299328703702</v>
      </c>
      <c r="P635" s="11">
        <f>YEAR(O635)</f>
        <v>2016</v>
      </c>
      <c r="Q635" s="12">
        <f>MONTH(O635)</f>
        <v>5</v>
      </c>
      <c r="R635" s="11" t="str">
        <f>IF(Q635=1,"Jan",IF(Q635=2,"Feb",IF(Q635=3,"Mar",IF(Q635=4,"Apr",IF(Q635=5,"May",IF(Q635=6,"Jun",IF(Q635=7,"Jul",IF(Q635=8,"Aug",IF(Q635=9,"Sep",IF(Q635=10,"Oct",IF(Q635=11,"Nov","Dec")))))))))))</f>
        <v>May</v>
      </c>
      <c r="S635" s="13">
        <f>(I635/86400)+25569</f>
        <v>42538.958333333328</v>
      </c>
      <c r="T635" t="s">
        <v>8272</v>
      </c>
      <c r="U635" s="6">
        <f>E635/L635</f>
        <v>49.8</v>
      </c>
      <c r="V635" s="7" t="str">
        <f>LEFT(T635,FIND("/",T635)-1)</f>
        <v>technology</v>
      </c>
      <c r="W635" s="7" t="str">
        <f>MID(T635,FIND("/",T635)+1,LEN(T635))</f>
        <v>web</v>
      </c>
    </row>
    <row r="636" spans="1:23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>E636/D636</f>
        <v>2.0000000000000001E-4</v>
      </c>
      <c r="O636" s="13">
        <f>(J636/86400)+25569</f>
        <v>42031.928576388891</v>
      </c>
      <c r="P636" s="11">
        <f>YEAR(O636)</f>
        <v>2015</v>
      </c>
      <c r="Q636" s="12">
        <f>MONTH(O636)</f>
        <v>1</v>
      </c>
      <c r="R636" s="11" t="str">
        <f>IF(Q636=1,"Jan",IF(Q636=2,"Feb",IF(Q636=3,"Mar",IF(Q636=4,"Apr",IF(Q636=5,"May",IF(Q636=6,"Jun",IF(Q636=7,"Jul",IF(Q636=8,"Aug",IF(Q636=9,"Sep",IF(Q636=10,"Oct",IF(Q636=11,"Nov","Dec")))))))))))</f>
        <v>Jan</v>
      </c>
      <c r="S636" s="13">
        <f>(I636/86400)+25569</f>
        <v>42061.928576388891</v>
      </c>
      <c r="T636" t="s">
        <v>8272</v>
      </c>
      <c r="U636" s="6">
        <f>E636/L636</f>
        <v>1</v>
      </c>
      <c r="V636" s="7" t="str">
        <f>LEFT(T636,FIND("/",T636)-1)</f>
        <v>technology</v>
      </c>
      <c r="W636" s="7" t="str">
        <f>MID(T636,FIND("/",T636)+1,LEN(T636))</f>
        <v>web</v>
      </c>
    </row>
    <row r="637" spans="1:23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>E637/D637</f>
        <v>8.0000000000000007E-5</v>
      </c>
      <c r="O637" s="13">
        <f>(J637/86400)+25569</f>
        <v>42076.092152777783</v>
      </c>
      <c r="P637" s="11">
        <f>YEAR(O637)</f>
        <v>2015</v>
      </c>
      <c r="Q637" s="12">
        <f>MONTH(O637)</f>
        <v>3</v>
      </c>
      <c r="R637" s="11" t="str">
        <f>IF(Q637=1,"Jan",IF(Q637=2,"Feb",IF(Q637=3,"Mar",IF(Q637=4,"Apr",IF(Q637=5,"May",IF(Q637=6,"Jun",IF(Q637=7,"Jul",IF(Q637=8,"Aug",IF(Q637=9,"Sep",IF(Q637=10,"Oct",IF(Q637=11,"Nov","Dec")))))))))))</f>
        <v>Mar</v>
      </c>
      <c r="S637" s="13">
        <f>(I637/86400)+25569</f>
        <v>42106.092152777783</v>
      </c>
      <c r="T637" t="s">
        <v>8272</v>
      </c>
      <c r="U637" s="6">
        <f>E637/L637</f>
        <v>2</v>
      </c>
      <c r="V637" s="7" t="str">
        <f>LEFT(T637,FIND("/",T637)-1)</f>
        <v>technology</v>
      </c>
      <c r="W637" s="7" t="str">
        <f>MID(T637,FIND("/",T637)+1,LEN(T637))</f>
        <v>web</v>
      </c>
    </row>
    <row r="638" spans="1:23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>E638/D638</f>
        <v>2E-3</v>
      </c>
      <c r="O638" s="13">
        <f>(J638/86400)+25569</f>
        <v>42131.455439814818</v>
      </c>
      <c r="P638" s="11">
        <f>YEAR(O638)</f>
        <v>2015</v>
      </c>
      <c r="Q638" s="12">
        <f>MONTH(O638)</f>
        <v>5</v>
      </c>
      <c r="R638" s="11" t="str">
        <f>IF(Q638=1,"Jan",IF(Q638=2,"Feb",IF(Q638=3,"Mar",IF(Q638=4,"Apr",IF(Q638=5,"May",IF(Q638=6,"Jun",IF(Q638=7,"Jul",IF(Q638=8,"Aug",IF(Q638=9,"Sep",IF(Q638=10,"Oct",IF(Q638=11,"Nov","Dec")))))))))))</f>
        <v>May</v>
      </c>
      <c r="S638" s="13">
        <f>(I638/86400)+25569</f>
        <v>42161.44930555555</v>
      </c>
      <c r="T638" t="s">
        <v>8272</v>
      </c>
      <c r="U638" s="6">
        <f>E638/L638</f>
        <v>4</v>
      </c>
      <c r="V638" s="7" t="str">
        <f>LEFT(T638,FIND("/",T638)-1)</f>
        <v>technology</v>
      </c>
      <c r="W638" s="7" t="str">
        <f>MID(T638,FIND("/",T638)+1,LEN(T638))</f>
        <v>web</v>
      </c>
    </row>
    <row r="639" spans="1:23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>E639/D639</f>
        <v>0</v>
      </c>
      <c r="O639" s="13">
        <f>(J639/86400)+25569</f>
        <v>42762.962013888886</v>
      </c>
      <c r="P639" s="11">
        <f>YEAR(O639)</f>
        <v>2017</v>
      </c>
      <c r="Q639" s="12">
        <f>MONTH(O639)</f>
        <v>1</v>
      </c>
      <c r="R639" s="11" t="str">
        <f>IF(Q639=1,"Jan",IF(Q639=2,"Feb",IF(Q639=3,"Mar",IF(Q639=4,"Apr",IF(Q639=5,"May",IF(Q639=6,"Jun",IF(Q639=7,"Jul",IF(Q639=8,"Aug",IF(Q639=9,"Sep",IF(Q639=10,"Oct",IF(Q639=11,"Nov","Dec")))))))))))</f>
        <v>Jan</v>
      </c>
      <c r="S639" s="13">
        <f>(I639/86400)+25569</f>
        <v>42791.961111111115</v>
      </c>
      <c r="T639" t="s">
        <v>8272</v>
      </c>
      <c r="U639" s="6" t="e">
        <f>E639/L639</f>
        <v>#DIV/0!</v>
      </c>
      <c r="V639" s="7" t="str">
        <f>LEFT(T639,FIND("/",T639)-1)</f>
        <v>technology</v>
      </c>
      <c r="W639" s="7" t="str">
        <f>MID(T639,FIND("/",T639)+1,LEN(T639))</f>
        <v>web</v>
      </c>
    </row>
    <row r="640" spans="1:23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>E640/D640</f>
        <v>9.0000000000000006E-5</v>
      </c>
      <c r="O640" s="13">
        <f>(J640/86400)+25569</f>
        <v>42759.593310185184</v>
      </c>
      <c r="P640" s="11">
        <f>YEAR(O640)</f>
        <v>2017</v>
      </c>
      <c r="Q640" s="12">
        <f>MONTH(O640)</f>
        <v>1</v>
      </c>
      <c r="R640" s="11" t="str">
        <f>IF(Q640=1,"Jan",IF(Q640=2,"Feb",IF(Q640=3,"Mar",IF(Q640=4,"Apr",IF(Q640=5,"May",IF(Q640=6,"Jun",IF(Q640=7,"Jul",IF(Q640=8,"Aug",IF(Q640=9,"Sep",IF(Q640=10,"Oct",IF(Q640=11,"Nov","Dec")))))))))))</f>
        <v>Jan</v>
      </c>
      <c r="S640" s="13">
        <f>(I640/86400)+25569</f>
        <v>42819.55164351852</v>
      </c>
      <c r="T640" t="s">
        <v>8272</v>
      </c>
      <c r="U640" s="6">
        <f>E640/L640</f>
        <v>3</v>
      </c>
      <c r="V640" s="7" t="str">
        <f>LEFT(T640,FIND("/",T640)-1)</f>
        <v>technology</v>
      </c>
      <c r="W640" s="7" t="str">
        <f>MID(T640,FIND("/",T640)+1,LEN(T640))</f>
        <v>web</v>
      </c>
    </row>
    <row r="641" spans="1:23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>E641/D641</f>
        <v>9.9999999999999995E-7</v>
      </c>
      <c r="O641" s="13">
        <f>(J641/86400)+25569</f>
        <v>41865.583275462966</v>
      </c>
      <c r="P641" s="11">
        <f>YEAR(O641)</f>
        <v>2014</v>
      </c>
      <c r="Q641" s="12">
        <f>MONTH(O641)</f>
        <v>8</v>
      </c>
      <c r="R641" s="11" t="str">
        <f>IF(Q641=1,"Jan",IF(Q641=2,"Feb",IF(Q641=3,"Mar",IF(Q641=4,"Apr",IF(Q641=5,"May",IF(Q641=6,"Jun",IF(Q641=7,"Jul",IF(Q641=8,"Aug",IF(Q641=9,"Sep",IF(Q641=10,"Oct",IF(Q641=11,"Nov","Dec")))))))))))</f>
        <v>Aug</v>
      </c>
      <c r="S641" s="13">
        <f>(I641/86400)+25569</f>
        <v>41925.583275462966</v>
      </c>
      <c r="T641" t="s">
        <v>8272</v>
      </c>
      <c r="U641" s="6">
        <f>E641/L641</f>
        <v>1</v>
      </c>
      <c r="V641" s="7" t="str">
        <f>LEFT(T641,FIND("/",T641)-1)</f>
        <v>technology</v>
      </c>
      <c r="W641" s="7" t="str">
        <f>MID(T641,FIND("/",T641)+1,LEN(T641))</f>
        <v>web</v>
      </c>
    </row>
    <row r="642" spans="1:23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>E642/D642</f>
        <v>1.4428571428571428</v>
      </c>
      <c r="O642" s="13">
        <f>(J642/86400)+25569</f>
        <v>42683.420312499999</v>
      </c>
      <c r="P642" s="11">
        <f>YEAR(O642)</f>
        <v>2016</v>
      </c>
      <c r="Q642" s="12">
        <f>MONTH(O642)</f>
        <v>11</v>
      </c>
      <c r="R642" s="11" t="str">
        <f>IF(Q642=1,"Jan",IF(Q642=2,"Feb",IF(Q642=3,"Mar",IF(Q642=4,"Apr",IF(Q642=5,"May",IF(Q642=6,"Jun",IF(Q642=7,"Jul",IF(Q642=8,"Aug",IF(Q642=9,"Sep",IF(Q642=10,"Oct",IF(Q642=11,"Nov","Dec")))))))))))</f>
        <v>Nov</v>
      </c>
      <c r="S642" s="13">
        <f>(I642/86400)+25569</f>
        <v>42698.958333333328</v>
      </c>
      <c r="T642" t="s">
        <v>8273</v>
      </c>
      <c r="U642" s="6">
        <f>E642/L642</f>
        <v>50.5</v>
      </c>
      <c r="V642" s="7" t="str">
        <f>LEFT(T642,FIND("/",T642)-1)</f>
        <v>technology</v>
      </c>
      <c r="W642" s="7" t="str">
        <f>MID(T642,FIND("/",T642)+1,LEN(T642))</f>
        <v>wearables</v>
      </c>
    </row>
    <row r="643" spans="1:23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>E643/D643</f>
        <v>1.1916249999999999</v>
      </c>
      <c r="O643" s="13">
        <f>(J643/86400)+25569</f>
        <v>42199.57</v>
      </c>
      <c r="P643" s="11">
        <f>YEAR(O643)</f>
        <v>2015</v>
      </c>
      <c r="Q643" s="12">
        <f>MONTH(O643)</f>
        <v>7</v>
      </c>
      <c r="R643" s="11" t="str">
        <f>IF(Q643=1,"Jan",IF(Q643=2,"Feb",IF(Q643=3,"Mar",IF(Q643=4,"Apr",IF(Q643=5,"May",IF(Q643=6,"Jun",IF(Q643=7,"Jul",IF(Q643=8,"Aug",IF(Q643=9,"Sep",IF(Q643=10,"Oct",IF(Q643=11,"Nov","Dec")))))))))))</f>
        <v>Jul</v>
      </c>
      <c r="S643" s="13">
        <f>(I643/86400)+25569</f>
        <v>42229.57</v>
      </c>
      <c r="T643" t="s">
        <v>8273</v>
      </c>
      <c r="U643" s="6">
        <f>E643/L643</f>
        <v>151.31746031746033</v>
      </c>
      <c r="V643" s="7" t="str">
        <f>LEFT(T643,FIND("/",T643)-1)</f>
        <v>technology</v>
      </c>
      <c r="W643" s="7" t="str">
        <f>MID(T643,FIND("/",T643)+1,LEN(T643))</f>
        <v>wearables</v>
      </c>
    </row>
    <row r="644" spans="1:23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>E644/D644</f>
        <v>14.604850000000001</v>
      </c>
      <c r="O644" s="13">
        <f>(J644/86400)+25569</f>
        <v>42199.651319444441</v>
      </c>
      <c r="P644" s="11">
        <f>YEAR(O644)</f>
        <v>2015</v>
      </c>
      <c r="Q644" s="12">
        <f>MONTH(O644)</f>
        <v>7</v>
      </c>
      <c r="R644" s="11" t="str">
        <f>IF(Q644=1,"Jan",IF(Q644=2,"Feb",IF(Q644=3,"Mar",IF(Q644=4,"Apr",IF(Q644=5,"May",IF(Q644=6,"Jun",IF(Q644=7,"Jul",IF(Q644=8,"Aug",IF(Q644=9,"Sep",IF(Q644=10,"Oct",IF(Q644=11,"Nov","Dec")))))))))))</f>
        <v>Jul</v>
      </c>
      <c r="S644" s="13">
        <f>(I644/86400)+25569</f>
        <v>42235.651319444441</v>
      </c>
      <c r="T644" t="s">
        <v>8273</v>
      </c>
      <c r="U644" s="6">
        <f>E644/L644</f>
        <v>134.3592456301748</v>
      </c>
      <c r="V644" s="7" t="str">
        <f>LEFT(T644,FIND("/",T644)-1)</f>
        <v>technology</v>
      </c>
      <c r="W644" s="7" t="str">
        <f>MID(T644,FIND("/",T644)+1,LEN(T644))</f>
        <v>wearables</v>
      </c>
    </row>
    <row r="645" spans="1:23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>E645/D645</f>
        <v>1.0580799999999999</v>
      </c>
      <c r="O645" s="13">
        <f>(J645/86400)+25569</f>
        <v>42100.642071759255</v>
      </c>
      <c r="P645" s="11">
        <f>YEAR(O645)</f>
        <v>2015</v>
      </c>
      <c r="Q645" s="12">
        <f>MONTH(O645)</f>
        <v>4</v>
      </c>
      <c r="R645" s="11" t="str">
        <f>IF(Q645=1,"Jan",IF(Q645=2,"Feb",IF(Q645=3,"Mar",IF(Q645=4,"Apr",IF(Q645=5,"May",IF(Q645=6,"Jun",IF(Q645=7,"Jul",IF(Q645=8,"Aug",IF(Q645=9,"Sep",IF(Q645=10,"Oct",IF(Q645=11,"Nov","Dec")))))))))))</f>
        <v>Apr</v>
      </c>
      <c r="S645" s="13">
        <f>(I645/86400)+25569</f>
        <v>42155.642071759255</v>
      </c>
      <c r="T645" t="s">
        <v>8273</v>
      </c>
      <c r="U645" s="6">
        <f>E645/L645</f>
        <v>174.02631578947367</v>
      </c>
      <c r="V645" s="7" t="str">
        <f>LEFT(T645,FIND("/",T645)-1)</f>
        <v>technology</v>
      </c>
      <c r="W645" s="7" t="str">
        <f>MID(T645,FIND("/",T645)+1,LEN(T645))</f>
        <v>wearables</v>
      </c>
    </row>
    <row r="646" spans="1:23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>E646/D646</f>
        <v>3.0011791999999997</v>
      </c>
      <c r="O646" s="13">
        <f>(J646/86400)+25569</f>
        <v>41898.665960648148</v>
      </c>
      <c r="P646" s="11">
        <f>YEAR(O646)</f>
        <v>2014</v>
      </c>
      <c r="Q646" s="12">
        <f>MONTH(O646)</f>
        <v>9</v>
      </c>
      <c r="R646" s="11" t="str">
        <f>IF(Q646=1,"Jan",IF(Q646=2,"Feb",IF(Q646=3,"Mar",IF(Q646=4,"Apr",IF(Q646=5,"May",IF(Q646=6,"Jun",IF(Q646=7,"Jul",IF(Q646=8,"Aug",IF(Q646=9,"Sep",IF(Q646=10,"Oct",IF(Q646=11,"Nov","Dec")))))))))))</f>
        <v>Sep</v>
      </c>
      <c r="S646" s="13">
        <f>(I646/86400)+25569</f>
        <v>41941.041666666664</v>
      </c>
      <c r="T646" t="s">
        <v>8273</v>
      </c>
      <c r="U646" s="6">
        <f>E646/L646</f>
        <v>73.486268364348675</v>
      </c>
      <c r="V646" s="7" t="str">
        <f>LEFT(T646,FIND("/",T646)-1)</f>
        <v>technology</v>
      </c>
      <c r="W646" s="7" t="str">
        <f>MID(T646,FIND("/",T646)+1,LEN(T646))</f>
        <v>wearables</v>
      </c>
    </row>
    <row r="647" spans="1:23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>E647/D647</f>
        <v>2.7869999999999999</v>
      </c>
      <c r="O647" s="13">
        <f>(J647/86400)+25569</f>
        <v>42564.026319444441</v>
      </c>
      <c r="P647" s="11">
        <f>YEAR(O647)</f>
        <v>2016</v>
      </c>
      <c r="Q647" s="12">
        <f>MONTH(O647)</f>
        <v>7</v>
      </c>
      <c r="R647" s="11" t="str">
        <f>IF(Q647=1,"Jan",IF(Q647=2,"Feb",IF(Q647=3,"Mar",IF(Q647=4,"Apr",IF(Q647=5,"May",IF(Q647=6,"Jun",IF(Q647=7,"Jul",IF(Q647=8,"Aug",IF(Q647=9,"Sep",IF(Q647=10,"Oct",IF(Q647=11,"Nov","Dec")))))))))))</f>
        <v>Jul</v>
      </c>
      <c r="S647" s="13">
        <f>(I647/86400)+25569</f>
        <v>42594.026319444441</v>
      </c>
      <c r="T647" t="s">
        <v>8273</v>
      </c>
      <c r="U647" s="6">
        <f>E647/L647</f>
        <v>23.518987341772153</v>
      </c>
      <c r="V647" s="7" t="str">
        <f>LEFT(T647,FIND("/",T647)-1)</f>
        <v>technology</v>
      </c>
      <c r="W647" s="7" t="str">
        <f>MID(T647,FIND("/",T647)+1,LEN(T647))</f>
        <v>wearables</v>
      </c>
    </row>
    <row r="648" spans="1:23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>E648/D648</f>
        <v>1.3187625000000001</v>
      </c>
      <c r="O648" s="13">
        <f>(J648/86400)+25569</f>
        <v>41832.852627314816</v>
      </c>
      <c r="P648" s="11">
        <f>YEAR(O648)</f>
        <v>2014</v>
      </c>
      <c r="Q648" s="12">
        <f>MONTH(O648)</f>
        <v>7</v>
      </c>
      <c r="R648" s="11" t="str">
        <f>IF(Q648=1,"Jan",IF(Q648=2,"Feb",IF(Q648=3,"Mar",IF(Q648=4,"Apr",IF(Q648=5,"May",IF(Q648=6,"Jun",IF(Q648=7,"Jul",IF(Q648=8,"Aug",IF(Q648=9,"Sep",IF(Q648=10,"Oct",IF(Q648=11,"Nov","Dec")))))))))))</f>
        <v>Jul</v>
      </c>
      <c r="S648" s="13">
        <f>(I648/86400)+25569</f>
        <v>41862.852627314816</v>
      </c>
      <c r="T648" t="s">
        <v>8273</v>
      </c>
      <c r="U648" s="6">
        <f>E648/L648</f>
        <v>39.074444444444445</v>
      </c>
      <c r="V648" s="7" t="str">
        <f>LEFT(T648,FIND("/",T648)-1)</f>
        <v>technology</v>
      </c>
      <c r="W648" s="7" t="str">
        <f>MID(T648,FIND("/",T648)+1,LEN(T648))</f>
        <v>wearables</v>
      </c>
    </row>
    <row r="649" spans="1:23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>E649/D649</f>
        <v>1.0705</v>
      </c>
      <c r="O649" s="13">
        <f>(J649/86400)+25569</f>
        <v>42416.767928240741</v>
      </c>
      <c r="P649" s="11">
        <f>YEAR(O649)</f>
        <v>2016</v>
      </c>
      <c r="Q649" s="12">
        <f>MONTH(O649)</f>
        <v>2</v>
      </c>
      <c r="R649" s="11" t="str">
        <f>IF(Q649=1,"Jan",IF(Q649=2,"Feb",IF(Q649=3,"Mar",IF(Q649=4,"Apr",IF(Q649=5,"May",IF(Q649=6,"Jun",IF(Q649=7,"Jul",IF(Q649=8,"Aug",IF(Q649=9,"Sep",IF(Q649=10,"Oct",IF(Q649=11,"Nov","Dec")))))))))))</f>
        <v>Feb</v>
      </c>
      <c r="S649" s="13">
        <f>(I649/86400)+25569</f>
        <v>42446.726261574076</v>
      </c>
      <c r="T649" t="s">
        <v>8273</v>
      </c>
      <c r="U649" s="6">
        <f>E649/L649</f>
        <v>125.94117647058823</v>
      </c>
      <c r="V649" s="7" t="str">
        <f>LEFT(T649,FIND("/",T649)-1)</f>
        <v>technology</v>
      </c>
      <c r="W649" s="7" t="str">
        <f>MID(T649,FIND("/",T649)+1,LEN(T649))</f>
        <v>wearables</v>
      </c>
    </row>
    <row r="650" spans="1:23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>E650/D650</f>
        <v>1.2682285714285715</v>
      </c>
      <c r="O650" s="13">
        <f>(J650/86400)+25569</f>
        <v>41891.693379629629</v>
      </c>
      <c r="P650" s="11">
        <f>YEAR(O650)</f>
        <v>2014</v>
      </c>
      <c r="Q650" s="12">
        <f>MONTH(O650)</f>
        <v>9</v>
      </c>
      <c r="R650" s="11" t="str">
        <f>IF(Q650=1,"Jan",IF(Q650=2,"Feb",IF(Q650=3,"Mar",IF(Q650=4,"Apr",IF(Q650=5,"May",IF(Q650=6,"Jun",IF(Q650=7,"Jul",IF(Q650=8,"Aug",IF(Q650=9,"Sep",IF(Q650=10,"Oct",IF(Q650=11,"Nov","Dec")))))))))))</f>
        <v>Sep</v>
      </c>
      <c r="S650" s="13">
        <f>(I650/86400)+25569</f>
        <v>41926.693379629629</v>
      </c>
      <c r="T650" t="s">
        <v>8273</v>
      </c>
      <c r="U650" s="6">
        <f>E650/L650</f>
        <v>1644</v>
      </c>
      <c r="V650" s="7" t="str">
        <f>LEFT(T650,FIND("/",T650)-1)</f>
        <v>technology</v>
      </c>
      <c r="W650" s="7" t="str">
        <f>MID(T650,FIND("/",T650)+1,LEN(T650))</f>
        <v>wearables</v>
      </c>
    </row>
    <row r="651" spans="1:23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>E651/D651</f>
        <v>1.3996</v>
      </c>
      <c r="O651" s="13">
        <f>(J651/86400)+25569</f>
        <v>41877.912187499998</v>
      </c>
      <c r="P651" s="11">
        <f>YEAR(O651)</f>
        <v>2014</v>
      </c>
      <c r="Q651" s="12">
        <f>MONTH(O651)</f>
        <v>8</v>
      </c>
      <c r="R651" s="11" t="str">
        <f>IF(Q651=1,"Jan",IF(Q651=2,"Feb",IF(Q651=3,"Mar",IF(Q651=4,"Apr",IF(Q651=5,"May",IF(Q651=6,"Jun",IF(Q651=7,"Jul",IF(Q651=8,"Aug",IF(Q651=9,"Sep",IF(Q651=10,"Oct",IF(Q651=11,"Nov","Dec")))))))))))</f>
        <v>Aug</v>
      </c>
      <c r="S651" s="13">
        <f>(I651/86400)+25569</f>
        <v>41898.912187499998</v>
      </c>
      <c r="T651" t="s">
        <v>8273</v>
      </c>
      <c r="U651" s="6">
        <f>E651/L651</f>
        <v>42.670731707317074</v>
      </c>
      <c r="V651" s="7" t="str">
        <f>LEFT(T651,FIND("/",T651)-1)</f>
        <v>technology</v>
      </c>
      <c r="W651" s="7" t="str">
        <f>MID(T651,FIND("/",T651)+1,LEN(T651))</f>
        <v>wearables</v>
      </c>
    </row>
    <row r="652" spans="1:23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>E652/D652</f>
        <v>1.1240000000000001</v>
      </c>
      <c r="O652" s="13">
        <f>(J652/86400)+25569</f>
        <v>41932.036851851852</v>
      </c>
      <c r="P652" s="11">
        <f>YEAR(O652)</f>
        <v>2014</v>
      </c>
      <c r="Q652" s="12">
        <f>MONTH(O652)</f>
        <v>10</v>
      </c>
      <c r="R652" s="11" t="str">
        <f>IF(Q652=1,"Jan",IF(Q652=2,"Feb",IF(Q652=3,"Mar",IF(Q652=4,"Apr",IF(Q652=5,"May",IF(Q652=6,"Jun",IF(Q652=7,"Jul",IF(Q652=8,"Aug",IF(Q652=9,"Sep",IF(Q652=10,"Oct",IF(Q652=11,"Nov","Dec")))))))))))</f>
        <v>Oct</v>
      </c>
      <c r="S652" s="13">
        <f>(I652/86400)+25569</f>
        <v>41992.078518518523</v>
      </c>
      <c r="T652" t="s">
        <v>8273</v>
      </c>
      <c r="U652" s="6">
        <f>E652/L652</f>
        <v>35.125</v>
      </c>
      <c r="V652" s="7" t="str">
        <f>LEFT(T652,FIND("/",T652)-1)</f>
        <v>technology</v>
      </c>
      <c r="W652" s="7" t="str">
        <f>MID(T652,FIND("/",T652)+1,LEN(T652))</f>
        <v>wearables</v>
      </c>
    </row>
    <row r="653" spans="1:23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>E653/D653</f>
        <v>1.00528</v>
      </c>
      <c r="O653" s="13">
        <f>(J653/86400)+25569</f>
        <v>41956.017488425925</v>
      </c>
      <c r="P653" s="11">
        <f>YEAR(O653)</f>
        <v>2014</v>
      </c>
      <c r="Q653" s="12">
        <f>MONTH(O653)</f>
        <v>11</v>
      </c>
      <c r="R653" s="11" t="str">
        <f>IF(Q653=1,"Jan",IF(Q653=2,"Feb",IF(Q653=3,"Mar",IF(Q653=4,"Apr",IF(Q653=5,"May",IF(Q653=6,"Jun",IF(Q653=7,"Jul",IF(Q653=8,"Aug",IF(Q653=9,"Sep",IF(Q653=10,"Oct",IF(Q653=11,"Nov","Dec")))))))))))</f>
        <v>Nov</v>
      </c>
      <c r="S653" s="13">
        <f>(I653/86400)+25569</f>
        <v>41986.017488425925</v>
      </c>
      <c r="T653" t="s">
        <v>8273</v>
      </c>
      <c r="U653" s="6">
        <f>E653/L653</f>
        <v>239.35238095238094</v>
      </c>
      <c r="V653" s="7" t="str">
        <f>LEFT(T653,FIND("/",T653)-1)</f>
        <v>technology</v>
      </c>
      <c r="W653" s="7" t="str">
        <f>MID(T653,FIND("/",T653)+1,LEN(T653))</f>
        <v>wearables</v>
      </c>
    </row>
    <row r="654" spans="1:23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>E654/D654</f>
        <v>1.0046666666666666</v>
      </c>
      <c r="O654" s="13">
        <f>(J654/86400)+25569</f>
        <v>42675.690393518518</v>
      </c>
      <c r="P654" s="11">
        <f>YEAR(O654)</f>
        <v>2016</v>
      </c>
      <c r="Q654" s="12">
        <f>MONTH(O654)</f>
        <v>11</v>
      </c>
      <c r="R654" s="11" t="str">
        <f>IF(Q654=1,"Jan",IF(Q654=2,"Feb",IF(Q654=3,"Mar",IF(Q654=4,"Apr",IF(Q654=5,"May",IF(Q654=6,"Jun",IF(Q654=7,"Jul",IF(Q654=8,"Aug",IF(Q654=9,"Sep",IF(Q654=10,"Oct",IF(Q654=11,"Nov","Dec")))))))))))</f>
        <v>Nov</v>
      </c>
      <c r="S654" s="13">
        <f>(I654/86400)+25569</f>
        <v>42705.732060185182</v>
      </c>
      <c r="T654" t="s">
        <v>8273</v>
      </c>
      <c r="U654" s="6">
        <f>E654/L654</f>
        <v>107.64285714285714</v>
      </c>
      <c r="V654" s="7" t="str">
        <f>LEFT(T654,FIND("/",T654)-1)</f>
        <v>technology</v>
      </c>
      <c r="W654" s="7" t="str">
        <f>MID(T654,FIND("/",T654)+1,LEN(T654))</f>
        <v>wearables</v>
      </c>
    </row>
    <row r="655" spans="1:23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>E655/D655</f>
        <v>1.4144600000000001</v>
      </c>
      <c r="O655" s="13">
        <f>(J655/86400)+25569</f>
        <v>42199.618518518517</v>
      </c>
      <c r="P655" s="11">
        <f>YEAR(O655)</f>
        <v>2015</v>
      </c>
      <c r="Q655" s="12">
        <f>MONTH(O655)</f>
        <v>7</v>
      </c>
      <c r="R655" s="11" t="str">
        <f>IF(Q655=1,"Jan",IF(Q655=2,"Feb",IF(Q655=3,"Mar",IF(Q655=4,"Apr",IF(Q655=5,"May",IF(Q655=6,"Jun",IF(Q655=7,"Jul",IF(Q655=8,"Aug",IF(Q655=9,"Sep",IF(Q655=10,"Oct",IF(Q655=11,"Nov","Dec")))))))))))</f>
        <v>Jul</v>
      </c>
      <c r="S655" s="13">
        <f>(I655/86400)+25569</f>
        <v>42236.618518518517</v>
      </c>
      <c r="T655" t="s">
        <v>8273</v>
      </c>
      <c r="U655" s="6">
        <f>E655/L655</f>
        <v>95.830623306233065</v>
      </c>
      <c r="V655" s="7" t="str">
        <f>LEFT(T655,FIND("/",T655)-1)</f>
        <v>technology</v>
      </c>
      <c r="W655" s="7" t="str">
        <f>MID(T655,FIND("/",T655)+1,LEN(T655))</f>
        <v>wearables</v>
      </c>
    </row>
    <row r="656" spans="1:23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>E656/D656</f>
        <v>2.6729166666666666</v>
      </c>
      <c r="O656" s="13">
        <f>(J656/86400)+25569</f>
        <v>42163.957326388889</v>
      </c>
      <c r="P656" s="11">
        <f>YEAR(O656)</f>
        <v>2015</v>
      </c>
      <c r="Q656" s="12">
        <f>MONTH(O656)</f>
        <v>6</v>
      </c>
      <c r="R656" s="11" t="str">
        <f>IF(Q656=1,"Jan",IF(Q656=2,"Feb",IF(Q656=3,"Mar",IF(Q656=4,"Apr",IF(Q656=5,"May",IF(Q656=6,"Jun",IF(Q656=7,"Jul",IF(Q656=8,"Aug",IF(Q656=9,"Sep",IF(Q656=10,"Oct",IF(Q656=11,"Nov","Dec")))))))))))</f>
        <v>Jun</v>
      </c>
      <c r="S656" s="13">
        <f>(I656/86400)+25569</f>
        <v>42193.957326388889</v>
      </c>
      <c r="T656" t="s">
        <v>8273</v>
      </c>
      <c r="U656" s="6">
        <f>E656/L656</f>
        <v>31.663376110562684</v>
      </c>
      <c r="V656" s="7" t="str">
        <f>LEFT(T656,FIND("/",T656)-1)</f>
        <v>technology</v>
      </c>
      <c r="W656" s="7" t="str">
        <f>MID(T656,FIND("/",T656)+1,LEN(T656))</f>
        <v>wearables</v>
      </c>
    </row>
    <row r="657" spans="1:23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>E657/D657</f>
        <v>1.4688749999999999</v>
      </c>
      <c r="O657" s="13">
        <f>(J657/86400)+25569</f>
        <v>42045.957314814819</v>
      </c>
      <c r="P657" s="11">
        <f>YEAR(O657)</f>
        <v>2015</v>
      </c>
      <c r="Q657" s="12">
        <f>MONTH(O657)</f>
        <v>2</v>
      </c>
      <c r="R657" s="11" t="str">
        <f>IF(Q657=1,"Jan",IF(Q657=2,"Feb",IF(Q657=3,"Mar",IF(Q657=4,"Apr",IF(Q657=5,"May",IF(Q657=6,"Jun",IF(Q657=7,"Jul",IF(Q657=8,"Aug",IF(Q657=9,"Sep",IF(Q657=10,"Oct",IF(Q657=11,"Nov","Dec")))))))))))</f>
        <v>Feb</v>
      </c>
      <c r="S657" s="13">
        <f>(I657/86400)+25569</f>
        <v>42075.915648148148</v>
      </c>
      <c r="T657" t="s">
        <v>8273</v>
      </c>
      <c r="U657" s="6">
        <f>E657/L657</f>
        <v>42.886861313868614</v>
      </c>
      <c r="V657" s="7" t="str">
        <f>LEFT(T657,FIND("/",T657)-1)</f>
        <v>technology</v>
      </c>
      <c r="W657" s="7" t="str">
        <f>MID(T657,FIND("/",T657)+1,LEN(T657))</f>
        <v>wearables</v>
      </c>
    </row>
    <row r="658" spans="1:23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>E658/D658</f>
        <v>2.1356000000000002</v>
      </c>
      <c r="O658" s="13">
        <f>(J658/86400)+25569</f>
        <v>42417.804618055554</v>
      </c>
      <c r="P658" s="11">
        <f>YEAR(O658)</f>
        <v>2016</v>
      </c>
      <c r="Q658" s="12">
        <f>MONTH(O658)</f>
        <v>2</v>
      </c>
      <c r="R658" s="11" t="str">
        <f>IF(Q658=1,"Jan",IF(Q658=2,"Feb",IF(Q658=3,"Mar",IF(Q658=4,"Apr",IF(Q658=5,"May",IF(Q658=6,"Jun",IF(Q658=7,"Jul",IF(Q658=8,"Aug",IF(Q658=9,"Sep",IF(Q658=10,"Oct",IF(Q658=11,"Nov","Dec")))))))))))</f>
        <v>Feb</v>
      </c>
      <c r="S658" s="13">
        <f>(I658/86400)+25569</f>
        <v>42477.76295138889</v>
      </c>
      <c r="T658" t="s">
        <v>8273</v>
      </c>
      <c r="U658" s="6">
        <f>E658/L658</f>
        <v>122.73563218390805</v>
      </c>
      <c r="V658" s="7" t="str">
        <f>LEFT(T658,FIND("/",T658)-1)</f>
        <v>technology</v>
      </c>
      <c r="W658" s="7" t="str">
        <f>MID(T658,FIND("/",T658)+1,LEN(T658))</f>
        <v>wearables</v>
      </c>
    </row>
    <row r="659" spans="1:23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>E659/D659</f>
        <v>1.2569999999999999</v>
      </c>
      <c r="O659" s="13">
        <f>(J659/86400)+25569</f>
        <v>42331.84574074074</v>
      </c>
      <c r="P659" s="11">
        <f>YEAR(O659)</f>
        <v>2015</v>
      </c>
      <c r="Q659" s="12">
        <f>MONTH(O659)</f>
        <v>11</v>
      </c>
      <c r="R659" s="11" t="str">
        <f>IF(Q659=1,"Jan",IF(Q659=2,"Feb",IF(Q659=3,"Mar",IF(Q659=4,"Apr",IF(Q659=5,"May",IF(Q659=6,"Jun",IF(Q659=7,"Jul",IF(Q659=8,"Aug",IF(Q659=9,"Sep",IF(Q659=10,"Oct",IF(Q659=11,"Nov","Dec")))))))))))</f>
        <v>Nov</v>
      </c>
      <c r="S659" s="13">
        <f>(I659/86400)+25569</f>
        <v>42361.84574074074</v>
      </c>
      <c r="T659" t="s">
        <v>8273</v>
      </c>
      <c r="U659" s="6">
        <f>E659/L659</f>
        <v>190.45454545454547</v>
      </c>
      <c r="V659" s="7" t="str">
        <f>LEFT(T659,FIND("/",T659)-1)</f>
        <v>technology</v>
      </c>
      <c r="W659" s="7" t="str">
        <f>MID(T659,FIND("/",T659)+1,LEN(T659))</f>
        <v>wearables</v>
      </c>
    </row>
    <row r="660" spans="1:23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>E660/D660</f>
        <v>1.0446206037108834</v>
      </c>
      <c r="O660" s="13">
        <f>(J660/86400)+25569</f>
        <v>42179.160752314812</v>
      </c>
      <c r="P660" s="11">
        <f>YEAR(O660)</f>
        <v>2015</v>
      </c>
      <c r="Q660" s="12">
        <f>MONTH(O660)</f>
        <v>6</v>
      </c>
      <c r="R660" s="11" t="str">
        <f>IF(Q660=1,"Jan",IF(Q660=2,"Feb",IF(Q660=3,"Mar",IF(Q660=4,"Apr",IF(Q660=5,"May",IF(Q660=6,"Jun",IF(Q660=7,"Jul",IF(Q660=8,"Aug",IF(Q660=9,"Sep",IF(Q660=10,"Oct",IF(Q660=11,"Nov","Dec")))))))))))</f>
        <v>Jun</v>
      </c>
      <c r="S660" s="13">
        <f>(I660/86400)+25569</f>
        <v>42211.75</v>
      </c>
      <c r="T660" t="s">
        <v>8273</v>
      </c>
      <c r="U660" s="6">
        <f>E660/L660</f>
        <v>109.33695652173913</v>
      </c>
      <c r="V660" s="7" t="str">
        <f>LEFT(T660,FIND("/",T660)-1)</f>
        <v>technology</v>
      </c>
      <c r="W660" s="7" t="str">
        <f>MID(T660,FIND("/",T660)+1,LEN(T660))</f>
        <v>wearables</v>
      </c>
    </row>
    <row r="661" spans="1:23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>E661/D661</f>
        <v>1.0056666666666667</v>
      </c>
      <c r="O661" s="13">
        <f>(J661/86400)+25569</f>
        <v>42209.593692129631</v>
      </c>
      <c r="P661" s="11">
        <f>YEAR(O661)</f>
        <v>2015</v>
      </c>
      <c r="Q661" s="12">
        <f>MONTH(O661)</f>
        <v>7</v>
      </c>
      <c r="R661" s="11" t="str">
        <f>IF(Q661=1,"Jan",IF(Q661=2,"Feb",IF(Q661=3,"Mar",IF(Q661=4,"Apr",IF(Q661=5,"May",IF(Q661=6,"Jun",IF(Q661=7,"Jul",IF(Q661=8,"Aug",IF(Q661=9,"Sep",IF(Q661=10,"Oct",IF(Q661=11,"Nov","Dec")))))))))))</f>
        <v>Jul</v>
      </c>
      <c r="S661" s="13">
        <f>(I661/86400)+25569</f>
        <v>42239.593692129631</v>
      </c>
      <c r="T661" t="s">
        <v>8273</v>
      </c>
      <c r="U661" s="6">
        <f>E661/L661</f>
        <v>143.66666666666666</v>
      </c>
      <c r="V661" s="7" t="str">
        <f>LEFT(T661,FIND("/",T661)-1)</f>
        <v>technology</v>
      </c>
      <c r="W661" s="7" t="str">
        <f>MID(T661,FIND("/",T661)+1,LEN(T661))</f>
        <v>wearables</v>
      </c>
    </row>
    <row r="662" spans="1:23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>E662/D662</f>
        <v>3.058E-2</v>
      </c>
      <c r="O662" s="13">
        <f>(J662/86400)+25569</f>
        <v>41922.741655092592</v>
      </c>
      <c r="P662" s="11">
        <f>YEAR(O662)</f>
        <v>2014</v>
      </c>
      <c r="Q662" s="12">
        <f>MONTH(O662)</f>
        <v>10</v>
      </c>
      <c r="R662" s="11" t="str">
        <f>IF(Q662=1,"Jan",IF(Q662=2,"Feb",IF(Q662=3,"Mar",IF(Q662=4,"Apr",IF(Q662=5,"May",IF(Q662=6,"Jun",IF(Q662=7,"Jul",IF(Q662=8,"Aug",IF(Q662=9,"Sep",IF(Q662=10,"Oct",IF(Q662=11,"Nov","Dec")))))))))))</f>
        <v>Oct</v>
      </c>
      <c r="S662" s="13">
        <f>(I662/86400)+25569</f>
        <v>41952.783321759256</v>
      </c>
      <c r="T662" t="s">
        <v>8273</v>
      </c>
      <c r="U662" s="6">
        <f>E662/L662</f>
        <v>84.944444444444443</v>
      </c>
      <c r="V662" s="7" t="str">
        <f>LEFT(T662,FIND("/",T662)-1)</f>
        <v>technology</v>
      </c>
      <c r="W662" s="7" t="str">
        <f>MID(T662,FIND("/",T662)+1,LEN(T662))</f>
        <v>wearables</v>
      </c>
    </row>
    <row r="663" spans="1:23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>E663/D663</f>
        <v>9.4999999999999998E-3</v>
      </c>
      <c r="O663" s="13">
        <f>(J663/86400)+25569</f>
        <v>42636.645358796297</v>
      </c>
      <c r="P663" s="11">
        <f>YEAR(O663)</f>
        <v>2016</v>
      </c>
      <c r="Q663" s="12">
        <f>MONTH(O663)</f>
        <v>9</v>
      </c>
      <c r="R663" s="11" t="str">
        <f>IF(Q663=1,"Jan",IF(Q663=2,"Feb",IF(Q663=3,"Mar",IF(Q663=4,"Apr",IF(Q663=5,"May",IF(Q663=6,"Jun",IF(Q663=7,"Jul",IF(Q663=8,"Aug",IF(Q663=9,"Sep",IF(Q663=10,"Oct",IF(Q663=11,"Nov","Dec")))))))))))</f>
        <v>Sep</v>
      </c>
      <c r="S663" s="13">
        <f>(I663/86400)+25569</f>
        <v>42666.645358796297</v>
      </c>
      <c r="T663" t="s">
        <v>8273</v>
      </c>
      <c r="U663" s="6">
        <f>E663/L663</f>
        <v>10.555555555555555</v>
      </c>
      <c r="V663" s="7" t="str">
        <f>LEFT(T663,FIND("/",T663)-1)</f>
        <v>technology</v>
      </c>
      <c r="W663" s="7" t="str">
        <f>MID(T663,FIND("/",T663)+1,LEN(T663))</f>
        <v>wearables</v>
      </c>
    </row>
    <row r="664" spans="1:23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>E664/D664</f>
        <v>4.0000000000000001E-3</v>
      </c>
      <c r="O664" s="13">
        <f>(J664/86400)+25569</f>
        <v>41990.438043981485</v>
      </c>
      <c r="P664" s="11">
        <f>YEAR(O664)</f>
        <v>2014</v>
      </c>
      <c r="Q664" s="12">
        <f>MONTH(O664)</f>
        <v>12</v>
      </c>
      <c r="R664" s="11" t="str">
        <f>IF(Q664=1,"Jan",IF(Q664=2,"Feb",IF(Q664=3,"Mar",IF(Q664=4,"Apr",IF(Q664=5,"May",IF(Q664=6,"Jun",IF(Q664=7,"Jul",IF(Q664=8,"Aug",IF(Q664=9,"Sep",IF(Q664=10,"Oct",IF(Q664=11,"Nov","Dec")))))))))))</f>
        <v>Dec</v>
      </c>
      <c r="S664" s="13">
        <f>(I664/86400)+25569</f>
        <v>42020.438043981485</v>
      </c>
      <c r="T664" t="s">
        <v>8273</v>
      </c>
      <c r="U664" s="6">
        <f>E664/L664</f>
        <v>39</v>
      </c>
      <c r="V664" s="7" t="str">
        <f>LEFT(T664,FIND("/",T664)-1)</f>
        <v>technology</v>
      </c>
      <c r="W664" s="7" t="str">
        <f>MID(T664,FIND("/",T664)+1,LEN(T664))</f>
        <v>wearables</v>
      </c>
    </row>
    <row r="665" spans="1:23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>E665/D665</f>
        <v>3.5000000000000001E-3</v>
      </c>
      <c r="O665" s="13">
        <f>(J665/86400)+25569</f>
        <v>42173.843240740738</v>
      </c>
      <c r="P665" s="11">
        <f>YEAR(O665)</f>
        <v>2015</v>
      </c>
      <c r="Q665" s="12">
        <f>MONTH(O665)</f>
        <v>6</v>
      </c>
      <c r="R665" s="11" t="str">
        <f>IF(Q665=1,"Jan",IF(Q665=2,"Feb",IF(Q665=3,"Mar",IF(Q665=4,"Apr",IF(Q665=5,"May",IF(Q665=6,"Jun",IF(Q665=7,"Jul",IF(Q665=8,"Aug",IF(Q665=9,"Sep",IF(Q665=10,"Oct",IF(Q665=11,"Nov","Dec")))))))))))</f>
        <v>Jun</v>
      </c>
      <c r="S665" s="13">
        <f>(I665/86400)+25569</f>
        <v>42203.843240740738</v>
      </c>
      <c r="T665" t="s">
        <v>8273</v>
      </c>
      <c r="U665" s="6">
        <f>E665/L665</f>
        <v>100</v>
      </c>
      <c r="V665" s="7" t="str">
        <f>LEFT(T665,FIND("/",T665)-1)</f>
        <v>technology</v>
      </c>
      <c r="W665" s="7" t="str">
        <f>MID(T665,FIND("/",T665)+1,LEN(T665))</f>
        <v>wearables</v>
      </c>
    </row>
    <row r="666" spans="1:23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>E666/D666</f>
        <v>7.5333333333333335E-2</v>
      </c>
      <c r="O666" s="13">
        <f>(J666/86400)+25569</f>
        <v>42077.666377314818</v>
      </c>
      <c r="P666" s="11">
        <f>YEAR(O666)</f>
        <v>2015</v>
      </c>
      <c r="Q666" s="12">
        <f>MONTH(O666)</f>
        <v>3</v>
      </c>
      <c r="R666" s="11" t="str">
        <f>IF(Q666=1,"Jan",IF(Q666=2,"Feb",IF(Q666=3,"Mar",IF(Q666=4,"Apr",IF(Q666=5,"May",IF(Q666=6,"Jun",IF(Q666=7,"Jul",IF(Q666=8,"Aug",IF(Q666=9,"Sep",IF(Q666=10,"Oct",IF(Q666=11,"Nov","Dec")))))))))))</f>
        <v>Mar</v>
      </c>
      <c r="S666" s="13">
        <f>(I666/86400)+25569</f>
        <v>42107.666377314818</v>
      </c>
      <c r="T666" t="s">
        <v>8273</v>
      </c>
      <c r="U666" s="6">
        <f>E666/L666</f>
        <v>31.172413793103448</v>
      </c>
      <c r="V666" s="7" t="str">
        <f>LEFT(T666,FIND("/",T666)-1)</f>
        <v>technology</v>
      </c>
      <c r="W666" s="7" t="str">
        <f>MID(T666,FIND("/",T666)+1,LEN(T666))</f>
        <v>wearables</v>
      </c>
    </row>
    <row r="667" spans="1:23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>E667/D667</f>
        <v>0.18640000000000001</v>
      </c>
      <c r="O667" s="13">
        <f>(J667/86400)+25569</f>
        <v>42688.711354166662</v>
      </c>
      <c r="P667" s="11">
        <f>YEAR(O667)</f>
        <v>2016</v>
      </c>
      <c r="Q667" s="12">
        <f>MONTH(O667)</f>
        <v>11</v>
      </c>
      <c r="R667" s="11" t="str">
        <f>IF(Q667=1,"Jan",IF(Q667=2,"Feb",IF(Q667=3,"Mar",IF(Q667=4,"Apr",IF(Q667=5,"May",IF(Q667=6,"Jun",IF(Q667=7,"Jul",IF(Q667=8,"Aug",IF(Q667=9,"Sep",IF(Q667=10,"Oct",IF(Q667=11,"Nov","Dec")))))))))))</f>
        <v>Nov</v>
      </c>
      <c r="S667" s="13">
        <f>(I667/86400)+25569</f>
        <v>42748.711354166662</v>
      </c>
      <c r="T667" t="s">
        <v>8273</v>
      </c>
      <c r="U667" s="6">
        <f>E667/L667</f>
        <v>155.33333333333334</v>
      </c>
      <c r="V667" s="7" t="str">
        <f>LEFT(T667,FIND("/",T667)-1)</f>
        <v>technology</v>
      </c>
      <c r="W667" s="7" t="str">
        <f>MID(T667,FIND("/",T667)+1,LEN(T667))</f>
        <v>wearables</v>
      </c>
    </row>
    <row r="668" spans="1:23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>E668/D668</f>
        <v>4.0000000000000003E-5</v>
      </c>
      <c r="O668" s="13">
        <f>(J668/86400)+25569</f>
        <v>41838.832152777773</v>
      </c>
      <c r="P668" s="11">
        <f>YEAR(O668)</f>
        <v>2014</v>
      </c>
      <c r="Q668" s="12">
        <f>MONTH(O668)</f>
        <v>7</v>
      </c>
      <c r="R668" s="11" t="str">
        <f>IF(Q668=1,"Jan",IF(Q668=2,"Feb",IF(Q668=3,"Mar",IF(Q668=4,"Apr",IF(Q668=5,"May",IF(Q668=6,"Jun",IF(Q668=7,"Jul",IF(Q668=8,"Aug",IF(Q668=9,"Sep",IF(Q668=10,"Oct",IF(Q668=11,"Nov","Dec")))))))))))</f>
        <v>Jul</v>
      </c>
      <c r="S668" s="13">
        <f>(I668/86400)+25569</f>
        <v>41868.832152777773</v>
      </c>
      <c r="T668" t="s">
        <v>8273</v>
      </c>
      <c r="U668" s="6">
        <f>E668/L668</f>
        <v>2</v>
      </c>
      <c r="V668" s="7" t="str">
        <f>LEFT(T668,FIND("/",T668)-1)</f>
        <v>technology</v>
      </c>
      <c r="W668" s="7" t="str">
        <f>MID(T668,FIND("/",T668)+1,LEN(T668))</f>
        <v>wearables</v>
      </c>
    </row>
    <row r="669" spans="1:23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>E669/D669</f>
        <v>0.1002</v>
      </c>
      <c r="O669" s="13">
        <f>(J669/86400)+25569</f>
        <v>42632.373414351852</v>
      </c>
      <c r="P669" s="11">
        <f>YEAR(O669)</f>
        <v>2016</v>
      </c>
      <c r="Q669" s="12">
        <f>MONTH(O669)</f>
        <v>9</v>
      </c>
      <c r="R669" s="11" t="str">
        <f>IF(Q669=1,"Jan",IF(Q669=2,"Feb",IF(Q669=3,"Mar",IF(Q669=4,"Apr",IF(Q669=5,"May",IF(Q669=6,"Jun",IF(Q669=7,"Jul",IF(Q669=8,"Aug",IF(Q669=9,"Sep",IF(Q669=10,"Oct",IF(Q669=11,"Nov","Dec")))))))))))</f>
        <v>Sep</v>
      </c>
      <c r="S669" s="13">
        <f>(I669/86400)+25569</f>
        <v>42672.373414351852</v>
      </c>
      <c r="T669" t="s">
        <v>8273</v>
      </c>
      <c r="U669" s="6">
        <f>E669/L669</f>
        <v>178.92857142857142</v>
      </c>
      <c r="V669" s="7" t="str">
        <f>LEFT(T669,FIND("/",T669)-1)</f>
        <v>technology</v>
      </c>
      <c r="W669" s="7" t="str">
        <f>MID(T669,FIND("/",T669)+1,LEN(T669))</f>
        <v>wearables</v>
      </c>
    </row>
    <row r="670" spans="1:23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>E670/D670</f>
        <v>4.5600000000000002E-2</v>
      </c>
      <c r="O670" s="13">
        <f>(J670/86400)+25569</f>
        <v>42090.831273148149</v>
      </c>
      <c r="P670" s="11">
        <f>YEAR(O670)</f>
        <v>2015</v>
      </c>
      <c r="Q670" s="12">
        <f>MONTH(O670)</f>
        <v>3</v>
      </c>
      <c r="R670" s="11" t="str">
        <f>IF(Q670=1,"Jan",IF(Q670=2,"Feb",IF(Q670=3,"Mar",IF(Q670=4,"Apr",IF(Q670=5,"May",IF(Q670=6,"Jun",IF(Q670=7,"Jul",IF(Q670=8,"Aug",IF(Q670=9,"Sep",IF(Q670=10,"Oct",IF(Q670=11,"Nov","Dec")))))))))))</f>
        <v>Mar</v>
      </c>
      <c r="S670" s="13">
        <f>(I670/86400)+25569</f>
        <v>42135.831273148149</v>
      </c>
      <c r="T670" t="s">
        <v>8273</v>
      </c>
      <c r="U670" s="6">
        <f>E670/L670</f>
        <v>27.36</v>
      </c>
      <c r="V670" s="7" t="str">
        <f>LEFT(T670,FIND("/",T670)-1)</f>
        <v>technology</v>
      </c>
      <c r="W670" s="7" t="str">
        <f>MID(T670,FIND("/",T670)+1,LEN(T670))</f>
        <v>wearables</v>
      </c>
    </row>
    <row r="671" spans="1:23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>E671/D671</f>
        <v>0.21507499999999999</v>
      </c>
      <c r="O671" s="13">
        <f>(J671/86400)+25569</f>
        <v>42527.625671296293</v>
      </c>
      <c r="P671" s="11">
        <f>YEAR(O671)</f>
        <v>2016</v>
      </c>
      <c r="Q671" s="12">
        <f>MONTH(O671)</f>
        <v>6</v>
      </c>
      <c r="R671" s="11" t="str">
        <f>IF(Q671=1,"Jan",IF(Q671=2,"Feb",IF(Q671=3,"Mar",IF(Q671=4,"Apr",IF(Q671=5,"May",IF(Q671=6,"Jun",IF(Q671=7,"Jul",IF(Q671=8,"Aug",IF(Q671=9,"Sep",IF(Q671=10,"Oct",IF(Q671=11,"Nov","Dec")))))))))))</f>
        <v>Jun</v>
      </c>
      <c r="S671" s="13">
        <f>(I671/86400)+25569</f>
        <v>42557.625671296293</v>
      </c>
      <c r="T671" t="s">
        <v>8273</v>
      </c>
      <c r="U671" s="6">
        <f>E671/L671</f>
        <v>1536.25</v>
      </c>
      <c r="V671" s="7" t="str">
        <f>LEFT(T671,FIND("/",T671)-1)</f>
        <v>technology</v>
      </c>
      <c r="W671" s="7" t="str">
        <f>MID(T671,FIND("/",T671)+1,LEN(T671))</f>
        <v>wearables</v>
      </c>
    </row>
    <row r="672" spans="1:23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>E672/D672</f>
        <v>0.29276666666666668</v>
      </c>
      <c r="O672" s="13">
        <f>(J672/86400)+25569</f>
        <v>42506.709722222222</v>
      </c>
      <c r="P672" s="11">
        <f>YEAR(O672)</f>
        <v>2016</v>
      </c>
      <c r="Q672" s="12">
        <f>MONTH(O672)</f>
        <v>5</v>
      </c>
      <c r="R672" s="11" t="str">
        <f>IF(Q672=1,"Jan",IF(Q672=2,"Feb",IF(Q672=3,"Mar",IF(Q672=4,"Apr",IF(Q672=5,"May",IF(Q672=6,"Jun",IF(Q672=7,"Jul",IF(Q672=8,"Aug",IF(Q672=9,"Sep",IF(Q672=10,"Oct",IF(Q672=11,"Nov","Dec")))))))))))</f>
        <v>May</v>
      </c>
      <c r="S672" s="13">
        <f>(I672/86400)+25569</f>
        <v>42540.340277777781</v>
      </c>
      <c r="T672" t="s">
        <v>8273</v>
      </c>
      <c r="U672" s="6">
        <f>E672/L672</f>
        <v>84.99677419354839</v>
      </c>
      <c r="V672" s="7" t="str">
        <f>LEFT(T672,FIND("/",T672)-1)</f>
        <v>technology</v>
      </c>
      <c r="W672" s="7" t="str">
        <f>MID(T672,FIND("/",T672)+1,LEN(T672))</f>
        <v>wearables</v>
      </c>
    </row>
    <row r="673" spans="1:23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>E673/D673</f>
        <v>0.39426666666666665</v>
      </c>
      <c r="O673" s="13">
        <f>(J673/86400)+25569</f>
        <v>41984.692731481482</v>
      </c>
      <c r="P673" s="11">
        <f>YEAR(O673)</f>
        <v>2014</v>
      </c>
      <c r="Q673" s="12">
        <f>MONTH(O673)</f>
        <v>12</v>
      </c>
      <c r="R673" s="11" t="str">
        <f>IF(Q673=1,"Jan",IF(Q673=2,"Feb",IF(Q673=3,"Mar",IF(Q673=4,"Apr",IF(Q673=5,"May",IF(Q673=6,"Jun",IF(Q673=7,"Jul",IF(Q673=8,"Aug",IF(Q673=9,"Sep",IF(Q673=10,"Oct",IF(Q673=11,"Nov","Dec")))))))))))</f>
        <v>Dec</v>
      </c>
      <c r="S673" s="13">
        <f>(I673/86400)+25569</f>
        <v>42018.166666666672</v>
      </c>
      <c r="T673" t="s">
        <v>8273</v>
      </c>
      <c r="U673" s="6">
        <f>E673/L673</f>
        <v>788.5333333333333</v>
      </c>
      <c r="V673" s="7" t="str">
        <f>LEFT(T673,FIND("/",T673)-1)</f>
        <v>technology</v>
      </c>
      <c r="W673" s="7" t="str">
        <f>MID(T673,FIND("/",T673)+1,LEN(T673))</f>
        <v>wearables</v>
      </c>
    </row>
    <row r="674" spans="1:23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>E674/D674</f>
        <v>0.21628</v>
      </c>
      <c r="O674" s="13">
        <f>(J674/86400)+25569</f>
        <v>41974.219490740739</v>
      </c>
      <c r="P674" s="11">
        <f>YEAR(O674)</f>
        <v>2014</v>
      </c>
      <c r="Q674" s="12">
        <f>MONTH(O674)</f>
        <v>12</v>
      </c>
      <c r="R674" s="11" t="str">
        <f>IF(Q674=1,"Jan",IF(Q674=2,"Feb",IF(Q674=3,"Mar",IF(Q674=4,"Apr",IF(Q674=5,"May",IF(Q674=6,"Jun",IF(Q674=7,"Jul",IF(Q674=8,"Aug",IF(Q674=9,"Sep",IF(Q674=10,"Oct",IF(Q674=11,"Nov","Dec")))))))))))</f>
        <v>Dec</v>
      </c>
      <c r="S674" s="13">
        <f>(I674/86400)+25569</f>
        <v>42005.207638888889</v>
      </c>
      <c r="T674" t="s">
        <v>8273</v>
      </c>
      <c r="U674" s="6">
        <f>E674/L674</f>
        <v>50.29767441860465</v>
      </c>
      <c r="V674" s="7" t="str">
        <f>LEFT(T674,FIND("/",T674)-1)</f>
        <v>technology</v>
      </c>
      <c r="W674" s="7" t="str">
        <f>MID(T674,FIND("/",T674)+1,LEN(T674))</f>
        <v>wearables</v>
      </c>
    </row>
    <row r="675" spans="1:23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>E675/D675</f>
        <v>2.0500000000000002E-3</v>
      </c>
      <c r="O675" s="13">
        <f>(J675/86400)+25569</f>
        <v>41838.840474537035</v>
      </c>
      <c r="P675" s="11">
        <f>YEAR(O675)</f>
        <v>2014</v>
      </c>
      <c r="Q675" s="12">
        <f>MONTH(O675)</f>
        <v>7</v>
      </c>
      <c r="R675" s="11" t="str">
        <f>IF(Q675=1,"Jan",IF(Q675=2,"Feb",IF(Q675=3,"Mar",IF(Q675=4,"Apr",IF(Q675=5,"May",IF(Q675=6,"Jun",IF(Q675=7,"Jul",IF(Q675=8,"Aug",IF(Q675=9,"Sep",IF(Q675=10,"Oct",IF(Q675=11,"Nov","Dec")))))))))))</f>
        <v>Jul</v>
      </c>
      <c r="S675" s="13">
        <f>(I675/86400)+25569</f>
        <v>41883.840474537035</v>
      </c>
      <c r="T675" t="s">
        <v>8273</v>
      </c>
      <c r="U675" s="6">
        <f>E675/L675</f>
        <v>68.333333333333329</v>
      </c>
      <c r="V675" s="7" t="str">
        <f>LEFT(T675,FIND("/",T675)-1)</f>
        <v>technology</v>
      </c>
      <c r="W675" s="7" t="str">
        <f>MID(T675,FIND("/",T675)+1,LEN(T675))</f>
        <v>wearables</v>
      </c>
    </row>
    <row r="676" spans="1:23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>E676/D676</f>
        <v>2.9999999999999997E-4</v>
      </c>
      <c r="O676" s="13">
        <f>(J676/86400)+25569</f>
        <v>41803.116053240738</v>
      </c>
      <c r="P676" s="11">
        <f>YEAR(O676)</f>
        <v>2014</v>
      </c>
      <c r="Q676" s="12">
        <f>MONTH(O676)</f>
        <v>6</v>
      </c>
      <c r="R676" s="11" t="str">
        <f>IF(Q676=1,"Jan",IF(Q676=2,"Feb",IF(Q676=3,"Mar",IF(Q676=4,"Apr",IF(Q676=5,"May",IF(Q676=6,"Jun",IF(Q676=7,"Jul",IF(Q676=8,"Aug",IF(Q676=9,"Sep",IF(Q676=10,"Oct",IF(Q676=11,"Nov","Dec")))))))))))</f>
        <v>Jun</v>
      </c>
      <c r="S676" s="13">
        <f>(I676/86400)+25569</f>
        <v>41863.116053240738</v>
      </c>
      <c r="T676" t="s">
        <v>8273</v>
      </c>
      <c r="U676" s="6">
        <f>E676/L676</f>
        <v>7.5</v>
      </c>
      <c r="V676" s="7" t="str">
        <f>LEFT(T676,FIND("/",T676)-1)</f>
        <v>technology</v>
      </c>
      <c r="W676" s="7" t="str">
        <f>MID(T676,FIND("/",T676)+1,LEN(T676))</f>
        <v>wearables</v>
      </c>
    </row>
    <row r="677" spans="1:23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>E677/D677</f>
        <v>0.14849999999999999</v>
      </c>
      <c r="O677" s="13">
        <f>(J677/86400)+25569</f>
        <v>41975.930601851855</v>
      </c>
      <c r="P677" s="11">
        <f>YEAR(O677)</f>
        <v>2014</v>
      </c>
      <c r="Q677" s="12">
        <f>MONTH(O677)</f>
        <v>12</v>
      </c>
      <c r="R677" s="11" t="str">
        <f>IF(Q677=1,"Jan",IF(Q677=2,"Feb",IF(Q677=3,"Mar",IF(Q677=4,"Apr",IF(Q677=5,"May",IF(Q677=6,"Jun",IF(Q677=7,"Jul",IF(Q677=8,"Aug",IF(Q677=9,"Sep",IF(Q677=10,"Oct",IF(Q677=11,"Nov","Dec")))))))))))</f>
        <v>Dec</v>
      </c>
      <c r="S677" s="13">
        <f>(I677/86400)+25569</f>
        <v>42005.290972222225</v>
      </c>
      <c r="T677" t="s">
        <v>8273</v>
      </c>
      <c r="U677" s="6">
        <f>E677/L677</f>
        <v>34.269230769230766</v>
      </c>
      <c r="V677" s="7" t="str">
        <f>LEFT(T677,FIND("/",T677)-1)</f>
        <v>technology</v>
      </c>
      <c r="W677" s="7" t="str">
        <f>MID(T677,FIND("/",T677)+1,LEN(T677))</f>
        <v>wearables</v>
      </c>
    </row>
    <row r="678" spans="1:23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>E678/D678</f>
        <v>1.4710000000000001E-2</v>
      </c>
      <c r="O678" s="13">
        <f>(J678/86400)+25569</f>
        <v>42012.76829861111</v>
      </c>
      <c r="P678" s="11">
        <f>YEAR(O678)</f>
        <v>2015</v>
      </c>
      <c r="Q678" s="12">
        <f>MONTH(O678)</f>
        <v>1</v>
      </c>
      <c r="R678" s="11" t="str">
        <f>IF(Q678=1,"Jan",IF(Q678=2,"Feb",IF(Q678=3,"Mar",IF(Q678=4,"Apr",IF(Q678=5,"May",IF(Q678=6,"Jun",IF(Q678=7,"Jul",IF(Q678=8,"Aug",IF(Q678=9,"Sep",IF(Q678=10,"Oct",IF(Q678=11,"Nov","Dec")))))))))))</f>
        <v>Jan</v>
      </c>
      <c r="S678" s="13">
        <f>(I678/86400)+25569</f>
        <v>42042.76829861111</v>
      </c>
      <c r="T678" t="s">
        <v>8273</v>
      </c>
      <c r="U678" s="6">
        <f>E678/L678</f>
        <v>61.291666666666664</v>
      </c>
      <c r="V678" s="7" t="str">
        <f>LEFT(T678,FIND("/",T678)-1)</f>
        <v>technology</v>
      </c>
      <c r="W678" s="7" t="str">
        <f>MID(T678,FIND("/",T678)+1,LEN(T678))</f>
        <v>wearables</v>
      </c>
    </row>
    <row r="679" spans="1:23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>E679/D679</f>
        <v>0.25584000000000001</v>
      </c>
      <c r="O679" s="13">
        <f>(J679/86400)+25569</f>
        <v>42504.403877314813</v>
      </c>
      <c r="P679" s="11">
        <f>YEAR(O679)</f>
        <v>2016</v>
      </c>
      <c r="Q679" s="12">
        <f>MONTH(O679)</f>
        <v>5</v>
      </c>
      <c r="R679" s="11" t="str">
        <f>IF(Q679=1,"Jan",IF(Q679=2,"Feb",IF(Q679=3,"Mar",IF(Q679=4,"Apr",IF(Q679=5,"May",IF(Q679=6,"Jun",IF(Q679=7,"Jul",IF(Q679=8,"Aug",IF(Q679=9,"Sep",IF(Q679=10,"Oct",IF(Q679=11,"Nov","Dec")))))))))))</f>
        <v>May</v>
      </c>
      <c r="S679" s="13">
        <f>(I679/86400)+25569</f>
        <v>42549.403877314813</v>
      </c>
      <c r="T679" t="s">
        <v>8273</v>
      </c>
      <c r="U679" s="6">
        <f>E679/L679</f>
        <v>133.25</v>
      </c>
      <c r="V679" s="7" t="str">
        <f>LEFT(T679,FIND("/",T679)-1)</f>
        <v>technology</v>
      </c>
      <c r="W679" s="7" t="str">
        <f>MID(T679,FIND("/",T679)+1,LEN(T679))</f>
        <v>wearables</v>
      </c>
    </row>
    <row r="680" spans="1:23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>E680/D680</f>
        <v>3.8206896551724136E-2</v>
      </c>
      <c r="O680" s="13">
        <f>(J680/86400)+25569</f>
        <v>42481.376597222217</v>
      </c>
      <c r="P680" s="11">
        <f>YEAR(O680)</f>
        <v>2016</v>
      </c>
      <c r="Q680" s="12">
        <f>MONTH(O680)</f>
        <v>4</v>
      </c>
      <c r="R680" s="11" t="str">
        <f>IF(Q680=1,"Jan",IF(Q680=2,"Feb",IF(Q680=3,"Mar",IF(Q680=4,"Apr",IF(Q680=5,"May",IF(Q680=6,"Jun",IF(Q680=7,"Jul",IF(Q680=8,"Aug",IF(Q680=9,"Sep",IF(Q680=10,"Oct",IF(Q680=11,"Nov","Dec")))))))))))</f>
        <v>Apr</v>
      </c>
      <c r="S680" s="13">
        <f>(I680/86400)+25569</f>
        <v>42511.376597222217</v>
      </c>
      <c r="T680" t="s">
        <v>8273</v>
      </c>
      <c r="U680" s="6">
        <f>E680/L680</f>
        <v>65.17647058823529</v>
      </c>
      <c r="V680" s="7" t="str">
        <f>LEFT(T680,FIND("/",T680)-1)</f>
        <v>technology</v>
      </c>
      <c r="W680" s="7" t="str">
        <f>MID(T680,FIND("/",T680)+1,LEN(T680))</f>
        <v>wearables</v>
      </c>
    </row>
    <row r="681" spans="1:23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>E681/D681</f>
        <v>0.15485964912280703</v>
      </c>
      <c r="O681" s="13">
        <f>(J681/86400)+25569</f>
        <v>42556.695706018523</v>
      </c>
      <c r="P681" s="11">
        <f>YEAR(O681)</f>
        <v>2016</v>
      </c>
      <c r="Q681" s="12">
        <f>MONTH(O681)</f>
        <v>7</v>
      </c>
      <c r="R681" s="11" t="str">
        <f>IF(Q681=1,"Jan",IF(Q681=2,"Feb",IF(Q681=3,"Mar",IF(Q681=4,"Apr",IF(Q681=5,"May",IF(Q681=6,"Jun",IF(Q681=7,"Jul",IF(Q681=8,"Aug",IF(Q681=9,"Sep",IF(Q681=10,"Oct",IF(Q681=11,"Nov","Dec")))))))))))</f>
        <v>Jul</v>
      </c>
      <c r="S681" s="13">
        <f>(I681/86400)+25569</f>
        <v>42616.695706018523</v>
      </c>
      <c r="T681" t="s">
        <v>8273</v>
      </c>
      <c r="U681" s="6">
        <f>E681/L681</f>
        <v>93.90425531914893</v>
      </c>
      <c r="V681" s="7" t="str">
        <f>LEFT(T681,FIND("/",T681)-1)</f>
        <v>technology</v>
      </c>
      <c r="W681" s="7" t="str">
        <f>MID(T681,FIND("/",T681)+1,LEN(T681))</f>
        <v>wearables</v>
      </c>
    </row>
    <row r="682" spans="1:23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>E682/D682</f>
        <v>0.25912000000000002</v>
      </c>
      <c r="O682" s="13">
        <f>(J682/86400)+25569</f>
        <v>41864.501516203702</v>
      </c>
      <c r="P682" s="11">
        <f>YEAR(O682)</f>
        <v>2014</v>
      </c>
      <c r="Q682" s="12">
        <f>MONTH(O682)</f>
        <v>8</v>
      </c>
      <c r="R682" s="11" t="str">
        <f>IF(Q682=1,"Jan",IF(Q682=2,"Feb",IF(Q682=3,"Mar",IF(Q682=4,"Apr",IF(Q682=5,"May",IF(Q682=6,"Jun",IF(Q682=7,"Jul",IF(Q682=8,"Aug",IF(Q682=9,"Sep",IF(Q682=10,"Oct",IF(Q682=11,"Nov","Dec")))))))))))</f>
        <v>Aug</v>
      </c>
      <c r="S682" s="13">
        <f>(I682/86400)+25569</f>
        <v>41899.501516203702</v>
      </c>
      <c r="T682" t="s">
        <v>8273</v>
      </c>
      <c r="U682" s="6">
        <f>E682/L682</f>
        <v>150.65116279069767</v>
      </c>
      <c r="V682" s="7" t="str">
        <f>LEFT(T682,FIND("/",T682)-1)</f>
        <v>technology</v>
      </c>
      <c r="W682" s="7" t="str">
        <f>MID(T682,FIND("/",T682)+1,LEN(T682))</f>
        <v>wearables</v>
      </c>
    </row>
    <row r="683" spans="1:23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>E683/D683</f>
        <v>4.0000000000000002E-4</v>
      </c>
      <c r="O683" s="13">
        <f>(J683/86400)+25569</f>
        <v>42639.805601851855</v>
      </c>
      <c r="P683" s="11">
        <f>YEAR(O683)</f>
        <v>2016</v>
      </c>
      <c r="Q683" s="12">
        <f>MONTH(O683)</f>
        <v>9</v>
      </c>
      <c r="R683" s="11" t="str">
        <f>IF(Q683=1,"Jan",IF(Q683=2,"Feb",IF(Q683=3,"Mar",IF(Q683=4,"Apr",IF(Q683=5,"May",IF(Q683=6,"Jun",IF(Q683=7,"Jul",IF(Q683=8,"Aug",IF(Q683=9,"Sep",IF(Q683=10,"Oct",IF(Q683=11,"Nov","Dec")))))))))))</f>
        <v>Sep</v>
      </c>
      <c r="S683" s="13">
        <f>(I683/86400)+25569</f>
        <v>42669.805601851855</v>
      </c>
      <c r="T683" t="s">
        <v>8273</v>
      </c>
      <c r="U683" s="6">
        <f>E683/L683</f>
        <v>1</v>
      </c>
      <c r="V683" s="7" t="str">
        <f>LEFT(T683,FIND("/",T683)-1)</f>
        <v>technology</v>
      </c>
      <c r="W683" s="7" t="str">
        <f>MID(T683,FIND("/",T683)+1,LEN(T683))</f>
        <v>wearables</v>
      </c>
    </row>
    <row r="684" spans="1:23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>E684/D684</f>
        <v>1.06E-3</v>
      </c>
      <c r="O684" s="13">
        <f>(J684/86400)+25569</f>
        <v>42778.765300925923</v>
      </c>
      <c r="P684" s="11">
        <f>YEAR(O684)</f>
        <v>2017</v>
      </c>
      <c r="Q684" s="12">
        <f>MONTH(O684)</f>
        <v>2</v>
      </c>
      <c r="R684" s="11" t="str">
        <f>IF(Q684=1,"Jan",IF(Q684=2,"Feb",IF(Q684=3,"Mar",IF(Q684=4,"Apr",IF(Q684=5,"May",IF(Q684=6,"Jun",IF(Q684=7,"Jul",IF(Q684=8,"Aug",IF(Q684=9,"Sep",IF(Q684=10,"Oct",IF(Q684=11,"Nov","Dec")))))))))))</f>
        <v>Feb</v>
      </c>
      <c r="S684" s="13">
        <f>(I684/86400)+25569</f>
        <v>42808.723634259259</v>
      </c>
      <c r="T684" t="s">
        <v>8273</v>
      </c>
      <c r="U684" s="6">
        <f>E684/L684</f>
        <v>13.25</v>
      </c>
      <c r="V684" s="7" t="str">
        <f>LEFT(T684,FIND("/",T684)-1)</f>
        <v>technology</v>
      </c>
      <c r="W684" s="7" t="str">
        <f>MID(T684,FIND("/",T684)+1,LEN(T684))</f>
        <v>wearables</v>
      </c>
    </row>
    <row r="685" spans="1:23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>E685/D685</f>
        <v>8.5142857142857138E-3</v>
      </c>
      <c r="O685" s="13">
        <f>(J685/86400)+25569</f>
        <v>42634.900046296301</v>
      </c>
      <c r="P685" s="11">
        <f>YEAR(O685)</f>
        <v>2016</v>
      </c>
      <c r="Q685" s="12">
        <f>MONTH(O685)</f>
        <v>9</v>
      </c>
      <c r="R685" s="11" t="str">
        <f>IF(Q685=1,"Jan",IF(Q685=2,"Feb",IF(Q685=3,"Mar",IF(Q685=4,"Apr",IF(Q685=5,"May",IF(Q685=6,"Jun",IF(Q685=7,"Jul",IF(Q685=8,"Aug",IF(Q685=9,"Sep",IF(Q685=10,"Oct",IF(Q685=11,"Nov","Dec")))))))))))</f>
        <v>Sep</v>
      </c>
      <c r="S685" s="13">
        <f>(I685/86400)+25569</f>
        <v>42674.900046296301</v>
      </c>
      <c r="T685" t="s">
        <v>8273</v>
      </c>
      <c r="U685" s="6">
        <f>E685/L685</f>
        <v>99.333333333333329</v>
      </c>
      <c r="V685" s="7" t="str">
        <f>LEFT(T685,FIND("/",T685)-1)</f>
        <v>technology</v>
      </c>
      <c r="W685" s="7" t="str">
        <f>MID(T685,FIND("/",T685)+1,LEN(T685))</f>
        <v>wearables</v>
      </c>
    </row>
    <row r="686" spans="1:23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>E686/D686</f>
        <v>7.4837500000000001E-2</v>
      </c>
      <c r="O686" s="13">
        <f>(J686/86400)+25569</f>
        <v>41809.473275462966</v>
      </c>
      <c r="P686" s="11">
        <f>YEAR(O686)</f>
        <v>2014</v>
      </c>
      <c r="Q686" s="12">
        <f>MONTH(O686)</f>
        <v>6</v>
      </c>
      <c r="R686" s="11" t="str">
        <f>IF(Q686=1,"Jan",IF(Q686=2,"Feb",IF(Q686=3,"Mar",IF(Q686=4,"Apr",IF(Q686=5,"May",IF(Q686=6,"Jun",IF(Q686=7,"Jul",IF(Q686=8,"Aug",IF(Q686=9,"Sep",IF(Q686=10,"Oct",IF(Q686=11,"Nov","Dec")))))))))))</f>
        <v>Jun</v>
      </c>
      <c r="S686" s="13">
        <f>(I686/86400)+25569</f>
        <v>41845.125</v>
      </c>
      <c r="T686" t="s">
        <v>8273</v>
      </c>
      <c r="U686" s="6">
        <f>E686/L686</f>
        <v>177.39259259259259</v>
      </c>
      <c r="V686" s="7" t="str">
        <f>LEFT(T686,FIND("/",T686)-1)</f>
        <v>technology</v>
      </c>
      <c r="W686" s="7" t="str">
        <f>MID(T686,FIND("/",T686)+1,LEN(T686))</f>
        <v>wearables</v>
      </c>
    </row>
    <row r="687" spans="1:23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>E687/D687</f>
        <v>0.27650000000000002</v>
      </c>
      <c r="O687" s="13">
        <f>(J687/86400)+25569</f>
        <v>41971.866574074069</v>
      </c>
      <c r="P687" s="11">
        <f>YEAR(O687)</f>
        <v>2014</v>
      </c>
      <c r="Q687" s="12">
        <f>MONTH(O687)</f>
        <v>11</v>
      </c>
      <c r="R687" s="11" t="str">
        <f>IF(Q687=1,"Jan",IF(Q687=2,"Feb",IF(Q687=3,"Mar",IF(Q687=4,"Apr",IF(Q687=5,"May",IF(Q687=6,"Jun",IF(Q687=7,"Jul",IF(Q687=8,"Aug",IF(Q687=9,"Sep",IF(Q687=10,"Oct",IF(Q687=11,"Nov","Dec")))))))))))</f>
        <v>Nov</v>
      </c>
      <c r="S687" s="13">
        <f>(I687/86400)+25569</f>
        <v>42016.866574074069</v>
      </c>
      <c r="T687" t="s">
        <v>8273</v>
      </c>
      <c r="U687" s="6">
        <f>E687/L687</f>
        <v>55.3</v>
      </c>
      <c r="V687" s="7" t="str">
        <f>LEFT(T687,FIND("/",T687)-1)</f>
        <v>technology</v>
      </c>
      <c r="W687" s="7" t="str">
        <f>MID(T687,FIND("/",T687)+1,LEN(T687))</f>
        <v>wearables</v>
      </c>
    </row>
    <row r="688" spans="1:23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>E688/D688</f>
        <v>0</v>
      </c>
      <c r="O688" s="13">
        <f>(J688/86400)+25569</f>
        <v>42189.673263888893</v>
      </c>
      <c r="P688" s="11">
        <f>YEAR(O688)</f>
        <v>2015</v>
      </c>
      <c r="Q688" s="12">
        <f>MONTH(O688)</f>
        <v>7</v>
      </c>
      <c r="R688" s="11" t="str">
        <f>IF(Q688=1,"Jan",IF(Q688=2,"Feb",IF(Q688=3,"Mar",IF(Q688=4,"Apr",IF(Q688=5,"May",IF(Q688=6,"Jun",IF(Q688=7,"Jul",IF(Q688=8,"Aug",IF(Q688=9,"Sep",IF(Q688=10,"Oct",IF(Q688=11,"Nov","Dec")))))))))))</f>
        <v>Jul</v>
      </c>
      <c r="S688" s="13">
        <f>(I688/86400)+25569</f>
        <v>42219.673263888893</v>
      </c>
      <c r="T688" t="s">
        <v>8273</v>
      </c>
      <c r="U688" s="6" t="e">
        <f>E688/L688</f>
        <v>#DIV/0!</v>
      </c>
      <c r="V688" s="7" t="str">
        <f>LEFT(T688,FIND("/",T688)-1)</f>
        <v>technology</v>
      </c>
      <c r="W688" s="7" t="str">
        <f>MID(T688,FIND("/",T688)+1,LEN(T688))</f>
        <v>wearables</v>
      </c>
    </row>
    <row r="689" spans="1:23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>E689/D689</f>
        <v>3.5499999999999997E-2</v>
      </c>
      <c r="O689" s="13">
        <f>(J689/86400)+25569</f>
        <v>42711.750613425931</v>
      </c>
      <c r="P689" s="11">
        <f>YEAR(O689)</f>
        <v>2016</v>
      </c>
      <c r="Q689" s="12">
        <f>MONTH(O689)</f>
        <v>12</v>
      </c>
      <c r="R689" s="11" t="str">
        <f>IF(Q689=1,"Jan",IF(Q689=2,"Feb",IF(Q689=3,"Mar",IF(Q689=4,"Apr",IF(Q689=5,"May",IF(Q689=6,"Jun",IF(Q689=7,"Jul",IF(Q689=8,"Aug",IF(Q689=9,"Sep",IF(Q689=10,"Oct",IF(Q689=11,"Nov","Dec")))))))))))</f>
        <v>Dec</v>
      </c>
      <c r="S689" s="13">
        <f>(I689/86400)+25569</f>
        <v>42771.750613425931</v>
      </c>
      <c r="T689" t="s">
        <v>8273</v>
      </c>
      <c r="U689" s="6">
        <f>E689/L689</f>
        <v>591.66666666666663</v>
      </c>
      <c r="V689" s="7" t="str">
        <f>LEFT(T689,FIND("/",T689)-1)</f>
        <v>technology</v>
      </c>
      <c r="W689" s="7" t="str">
        <f>MID(T689,FIND("/",T689)+1,LEN(T689))</f>
        <v>wearables</v>
      </c>
    </row>
    <row r="690" spans="1:23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>E690/D690</f>
        <v>0.72989999999999999</v>
      </c>
      <c r="O690" s="13">
        <f>(J690/86400)+25569</f>
        <v>42262.104780092588</v>
      </c>
      <c r="P690" s="11">
        <f>YEAR(O690)</f>
        <v>2015</v>
      </c>
      <c r="Q690" s="12">
        <f>MONTH(O690)</f>
        <v>9</v>
      </c>
      <c r="R690" s="11" t="str">
        <f>IF(Q690=1,"Jan",IF(Q690=2,"Feb",IF(Q690=3,"Mar",IF(Q690=4,"Apr",IF(Q690=5,"May",IF(Q690=6,"Jun",IF(Q690=7,"Jul",IF(Q690=8,"Aug",IF(Q690=9,"Sep",IF(Q690=10,"Oct",IF(Q690=11,"Nov","Dec")))))))))))</f>
        <v>Sep</v>
      </c>
      <c r="S690" s="13">
        <f>(I690/86400)+25569</f>
        <v>42292.104780092588</v>
      </c>
      <c r="T690" t="s">
        <v>8273</v>
      </c>
      <c r="U690" s="6">
        <f>E690/L690</f>
        <v>405.5</v>
      </c>
      <c r="V690" s="7" t="str">
        <f>LEFT(T690,FIND("/",T690)-1)</f>
        <v>technology</v>
      </c>
      <c r="W690" s="7" t="str">
        <f>MID(T690,FIND("/",T690)+1,LEN(T690))</f>
        <v>wearables</v>
      </c>
    </row>
    <row r="691" spans="1:23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>E691/D691</f>
        <v>0.57648750000000004</v>
      </c>
      <c r="O691" s="13">
        <f>(J691/86400)+25569</f>
        <v>42675.66778935185</v>
      </c>
      <c r="P691" s="11">
        <f>YEAR(O691)</f>
        <v>2016</v>
      </c>
      <c r="Q691" s="12">
        <f>MONTH(O691)</f>
        <v>11</v>
      </c>
      <c r="R691" s="11" t="str">
        <f>IF(Q691=1,"Jan",IF(Q691=2,"Feb",IF(Q691=3,"Mar",IF(Q691=4,"Apr",IF(Q691=5,"May",IF(Q691=6,"Jun",IF(Q691=7,"Jul",IF(Q691=8,"Aug",IF(Q691=9,"Sep",IF(Q691=10,"Oct",IF(Q691=11,"Nov","Dec")))))))))))</f>
        <v>Nov</v>
      </c>
      <c r="S691" s="13">
        <f>(I691/86400)+25569</f>
        <v>42712.207638888889</v>
      </c>
      <c r="T691" t="s">
        <v>8273</v>
      </c>
      <c r="U691" s="6">
        <f>E691/L691</f>
        <v>343.14732142857144</v>
      </c>
      <c r="V691" s="7" t="str">
        <f>LEFT(T691,FIND("/",T691)-1)</f>
        <v>technology</v>
      </c>
      <c r="W691" s="7" t="str">
        <f>MID(T691,FIND("/",T691)+1,LEN(T691))</f>
        <v>wearables</v>
      </c>
    </row>
    <row r="692" spans="1:23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>E692/D692</f>
        <v>0.1234</v>
      </c>
      <c r="O692" s="13">
        <f>(J692/86400)+25569</f>
        <v>42579.634733796294</v>
      </c>
      <c r="P692" s="11">
        <f>YEAR(O692)</f>
        <v>2016</v>
      </c>
      <c r="Q692" s="12">
        <f>MONTH(O692)</f>
        <v>7</v>
      </c>
      <c r="R692" s="11" t="str">
        <f>IF(Q692=1,"Jan",IF(Q692=2,"Feb",IF(Q692=3,"Mar",IF(Q692=4,"Apr",IF(Q692=5,"May",IF(Q692=6,"Jun",IF(Q692=7,"Jul",IF(Q692=8,"Aug",IF(Q692=9,"Sep",IF(Q692=10,"Oct",IF(Q692=11,"Nov","Dec")))))))))))</f>
        <v>Jul</v>
      </c>
      <c r="S692" s="13">
        <f>(I692/86400)+25569</f>
        <v>42622.25</v>
      </c>
      <c r="T692" t="s">
        <v>8273</v>
      </c>
      <c r="U692" s="6">
        <f>E692/L692</f>
        <v>72.588235294117652</v>
      </c>
      <c r="V692" s="7" t="str">
        <f>LEFT(T692,FIND("/",T692)-1)</f>
        <v>technology</v>
      </c>
      <c r="W692" s="7" t="str">
        <f>MID(T692,FIND("/",T692)+1,LEN(T692))</f>
        <v>wearables</v>
      </c>
    </row>
    <row r="693" spans="1:23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>E693/D693</f>
        <v>5.1999999999999998E-3</v>
      </c>
      <c r="O693" s="13">
        <f>(J693/86400)+25569</f>
        <v>42158.028310185182</v>
      </c>
      <c r="P693" s="11">
        <f>YEAR(O693)</f>
        <v>2015</v>
      </c>
      <c r="Q693" s="12">
        <f>MONTH(O693)</f>
        <v>6</v>
      </c>
      <c r="R693" s="11" t="str">
        <f>IF(Q693=1,"Jan",IF(Q693=2,"Feb",IF(Q693=3,"Mar",IF(Q693=4,"Apr",IF(Q693=5,"May",IF(Q693=6,"Jun",IF(Q693=7,"Jul",IF(Q693=8,"Aug",IF(Q693=9,"Sep",IF(Q693=10,"Oct",IF(Q693=11,"Nov","Dec")))))))))))</f>
        <v>Jun</v>
      </c>
      <c r="S693" s="13">
        <f>(I693/86400)+25569</f>
        <v>42186.028310185182</v>
      </c>
      <c r="T693" t="s">
        <v>8273</v>
      </c>
      <c r="U693" s="6">
        <f>E693/L693</f>
        <v>26</v>
      </c>
      <c r="V693" s="7" t="str">
        <f>LEFT(T693,FIND("/",T693)-1)</f>
        <v>technology</v>
      </c>
      <c r="W693" s="7" t="str">
        <f>MID(T693,FIND("/",T693)+1,LEN(T693))</f>
        <v>wearables</v>
      </c>
    </row>
    <row r="694" spans="1:23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>E694/D694</f>
        <v>6.5299999999999997E-2</v>
      </c>
      <c r="O694" s="13">
        <f>(J694/86400)+25569</f>
        <v>42696.37572916667</v>
      </c>
      <c r="P694" s="11">
        <f>YEAR(O694)</f>
        <v>2016</v>
      </c>
      <c r="Q694" s="12">
        <f>MONTH(O694)</f>
        <v>11</v>
      </c>
      <c r="R694" s="11" t="str">
        <f>IF(Q694=1,"Jan",IF(Q694=2,"Feb",IF(Q694=3,"Mar",IF(Q694=4,"Apr",IF(Q694=5,"May",IF(Q694=6,"Jun",IF(Q694=7,"Jul",IF(Q694=8,"Aug",IF(Q694=9,"Sep",IF(Q694=10,"Oct",IF(Q694=11,"Nov","Dec")))))))))))</f>
        <v>Nov</v>
      </c>
      <c r="S694" s="13">
        <f>(I694/86400)+25569</f>
        <v>42726.37572916667</v>
      </c>
      <c r="T694" t="s">
        <v>8273</v>
      </c>
      <c r="U694" s="6">
        <f>E694/L694</f>
        <v>6.4975124378109452</v>
      </c>
      <c r="V694" s="7" t="str">
        <f>LEFT(T694,FIND("/",T694)-1)</f>
        <v>technology</v>
      </c>
      <c r="W694" s="7" t="str">
        <f>MID(T694,FIND("/",T694)+1,LEN(T694))</f>
        <v>wearables</v>
      </c>
    </row>
    <row r="695" spans="1:23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>E695/D695</f>
        <v>0.35338000000000003</v>
      </c>
      <c r="O695" s="13">
        <f>(J695/86400)+25569</f>
        <v>42094.808182870373</v>
      </c>
      <c r="P695" s="11">
        <f>YEAR(O695)</f>
        <v>2015</v>
      </c>
      <c r="Q695" s="12">
        <f>MONTH(O695)</f>
        <v>3</v>
      </c>
      <c r="R695" s="11" t="str">
        <f>IF(Q695=1,"Jan",IF(Q695=2,"Feb",IF(Q695=3,"Mar",IF(Q695=4,"Apr",IF(Q695=5,"May",IF(Q695=6,"Jun",IF(Q695=7,"Jul",IF(Q695=8,"Aug",IF(Q695=9,"Sep",IF(Q695=10,"Oct",IF(Q695=11,"Nov","Dec")))))))))))</f>
        <v>Mar</v>
      </c>
      <c r="S695" s="13">
        <f>(I695/86400)+25569</f>
        <v>42124.808182870373</v>
      </c>
      <c r="T695" t="s">
        <v>8273</v>
      </c>
      <c r="U695" s="6">
        <f>E695/L695</f>
        <v>119.38513513513513</v>
      </c>
      <c r="V695" s="7" t="str">
        <f>LEFT(T695,FIND("/",T695)-1)</f>
        <v>technology</v>
      </c>
      <c r="W695" s="7" t="str">
        <f>MID(T695,FIND("/",T695)+1,LEN(T695))</f>
        <v>wearables</v>
      </c>
    </row>
    <row r="696" spans="1:23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>E696/D696</f>
        <v>3.933333333333333E-3</v>
      </c>
      <c r="O696" s="13">
        <f>(J696/86400)+25569</f>
        <v>42737.663877314815</v>
      </c>
      <c r="P696" s="11">
        <f>YEAR(O696)</f>
        <v>2017</v>
      </c>
      <c r="Q696" s="12">
        <f>MONTH(O696)</f>
        <v>1</v>
      </c>
      <c r="R696" s="11" t="str">
        <f>IF(Q696=1,"Jan",IF(Q696=2,"Feb",IF(Q696=3,"Mar",IF(Q696=4,"Apr",IF(Q696=5,"May",IF(Q696=6,"Jun",IF(Q696=7,"Jul",IF(Q696=8,"Aug",IF(Q696=9,"Sep",IF(Q696=10,"Oct",IF(Q696=11,"Nov","Dec")))))))))))</f>
        <v>Jan</v>
      </c>
      <c r="S696" s="13">
        <f>(I696/86400)+25569</f>
        <v>42767.663877314815</v>
      </c>
      <c r="T696" t="s">
        <v>8273</v>
      </c>
      <c r="U696" s="6">
        <f>E696/L696</f>
        <v>84.285714285714292</v>
      </c>
      <c r="V696" s="7" t="str">
        <f>LEFT(T696,FIND("/",T696)-1)</f>
        <v>technology</v>
      </c>
      <c r="W696" s="7" t="str">
        <f>MID(T696,FIND("/",T696)+1,LEN(T696))</f>
        <v>wearables</v>
      </c>
    </row>
    <row r="697" spans="1:23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>E697/D697</f>
        <v>1.06E-2</v>
      </c>
      <c r="O697" s="13">
        <f>(J697/86400)+25569</f>
        <v>41913.521064814813</v>
      </c>
      <c r="P697" s="11">
        <f>YEAR(O697)</f>
        <v>2014</v>
      </c>
      <c r="Q697" s="12">
        <f>MONTH(O697)</f>
        <v>10</v>
      </c>
      <c r="R697" s="11" t="str">
        <f>IF(Q697=1,"Jan",IF(Q697=2,"Feb",IF(Q697=3,"Mar",IF(Q697=4,"Apr",IF(Q697=5,"May",IF(Q697=6,"Jun",IF(Q697=7,"Jul",IF(Q697=8,"Aug",IF(Q697=9,"Sep",IF(Q697=10,"Oct",IF(Q697=11,"Nov","Dec")))))))))))</f>
        <v>Oct</v>
      </c>
      <c r="S697" s="13">
        <f>(I697/86400)+25569</f>
        <v>41943.521064814813</v>
      </c>
      <c r="T697" t="s">
        <v>8273</v>
      </c>
      <c r="U697" s="6">
        <f>E697/L697</f>
        <v>90.857142857142861</v>
      </c>
      <c r="V697" s="7" t="str">
        <f>LEFT(T697,FIND("/",T697)-1)</f>
        <v>technology</v>
      </c>
      <c r="W697" s="7" t="str">
        <f>MID(T697,FIND("/",T697)+1,LEN(T697))</f>
        <v>wearables</v>
      </c>
    </row>
    <row r="698" spans="1:23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>E698/D698</f>
        <v>5.7142857142857145E-6</v>
      </c>
      <c r="O698" s="13">
        <f>(J698/86400)+25569</f>
        <v>41815.927106481482</v>
      </c>
      <c r="P698" s="11">
        <f>YEAR(O698)</f>
        <v>2014</v>
      </c>
      <c r="Q698" s="12">
        <f>MONTH(O698)</f>
        <v>6</v>
      </c>
      <c r="R698" s="11" t="str">
        <f>IF(Q698=1,"Jan",IF(Q698=2,"Feb",IF(Q698=3,"Mar",IF(Q698=4,"Apr",IF(Q698=5,"May",IF(Q698=6,"Jun",IF(Q698=7,"Jul",IF(Q698=8,"Aug",IF(Q698=9,"Sep",IF(Q698=10,"Oct",IF(Q698=11,"Nov","Dec")))))))))))</f>
        <v>Jun</v>
      </c>
      <c r="S698" s="13">
        <f>(I698/86400)+25569</f>
        <v>41845.927106481482</v>
      </c>
      <c r="T698" t="s">
        <v>8273</v>
      </c>
      <c r="U698" s="6">
        <f>E698/L698</f>
        <v>1</v>
      </c>
      <c r="V698" s="7" t="str">
        <f>LEFT(T698,FIND("/",T698)-1)</f>
        <v>technology</v>
      </c>
      <c r="W698" s="7" t="str">
        <f>MID(T698,FIND("/",T698)+1,LEN(T698))</f>
        <v>wearables</v>
      </c>
    </row>
    <row r="699" spans="1:23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>E699/D699</f>
        <v>0.46379999999999999</v>
      </c>
      <c r="O699" s="13">
        <f>(J699/86400)+25569</f>
        <v>42388.523020833338</v>
      </c>
      <c r="P699" s="11">
        <f>YEAR(O699)</f>
        <v>2016</v>
      </c>
      <c r="Q699" s="12">
        <f>MONTH(O699)</f>
        <v>1</v>
      </c>
      <c r="R699" s="11" t="str">
        <f>IF(Q699=1,"Jan",IF(Q699=2,"Feb",IF(Q699=3,"Mar",IF(Q699=4,"Apr",IF(Q699=5,"May",IF(Q699=6,"Jun",IF(Q699=7,"Jul",IF(Q699=8,"Aug",IF(Q699=9,"Sep",IF(Q699=10,"Oct",IF(Q699=11,"Nov","Dec")))))))))))</f>
        <v>Jan</v>
      </c>
      <c r="S699" s="13">
        <f>(I699/86400)+25569</f>
        <v>42403.523020833338</v>
      </c>
      <c r="T699" t="s">
        <v>8273</v>
      </c>
      <c r="U699" s="6">
        <f>E699/L699</f>
        <v>20.342105263157894</v>
      </c>
      <c r="V699" s="7" t="str">
        <f>LEFT(T699,FIND("/",T699)-1)</f>
        <v>technology</v>
      </c>
      <c r="W699" s="7" t="str">
        <f>MID(T699,FIND("/",T699)+1,LEN(T699))</f>
        <v>wearables</v>
      </c>
    </row>
    <row r="700" spans="1:23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>E700/D700</f>
        <v>0.15390000000000001</v>
      </c>
      <c r="O700" s="13">
        <f>(J700/86400)+25569</f>
        <v>41866.931076388893</v>
      </c>
      <c r="P700" s="11">
        <f>YEAR(O700)</f>
        <v>2014</v>
      </c>
      <c r="Q700" s="12">
        <f>MONTH(O700)</f>
        <v>8</v>
      </c>
      <c r="R700" s="11" t="str">
        <f>IF(Q700=1,"Jan",IF(Q700=2,"Feb",IF(Q700=3,"Mar",IF(Q700=4,"Apr",IF(Q700=5,"May",IF(Q700=6,"Jun",IF(Q700=7,"Jul",IF(Q700=8,"Aug",IF(Q700=9,"Sep",IF(Q700=10,"Oct",IF(Q700=11,"Nov","Dec")))))))))))</f>
        <v>Aug</v>
      </c>
      <c r="S700" s="13">
        <f>(I700/86400)+25569</f>
        <v>41900.083333333336</v>
      </c>
      <c r="T700" t="s">
        <v>8273</v>
      </c>
      <c r="U700" s="6">
        <f>E700/L700</f>
        <v>530.68965517241384</v>
      </c>
      <c r="V700" s="7" t="str">
        <f>LEFT(T700,FIND("/",T700)-1)</f>
        <v>technology</v>
      </c>
      <c r="W700" s="7" t="str">
        <f>MID(T700,FIND("/",T700)+1,LEN(T700))</f>
        <v>wearables</v>
      </c>
    </row>
    <row r="701" spans="1:23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>E701/D701</f>
        <v>0.824221076923077</v>
      </c>
      <c r="O701" s="13">
        <f>(J701/86400)+25569</f>
        <v>41563.485509259262</v>
      </c>
      <c r="P701" s="11">
        <f>YEAR(O701)</f>
        <v>2013</v>
      </c>
      <c r="Q701" s="12">
        <f>MONTH(O701)</f>
        <v>10</v>
      </c>
      <c r="R701" s="11" t="str">
        <f>IF(Q701=1,"Jan",IF(Q701=2,"Feb",IF(Q701=3,"Mar",IF(Q701=4,"Apr",IF(Q701=5,"May",IF(Q701=6,"Jun",IF(Q701=7,"Jul",IF(Q701=8,"Aug",IF(Q701=9,"Sep",IF(Q701=10,"Oct",IF(Q701=11,"Nov","Dec")))))))))))</f>
        <v>Oct</v>
      </c>
      <c r="S701" s="13">
        <f>(I701/86400)+25569</f>
        <v>41600.666666666664</v>
      </c>
      <c r="T701" t="s">
        <v>8273</v>
      </c>
      <c r="U701" s="6">
        <f>E701/L701</f>
        <v>120.39184269662923</v>
      </c>
      <c r="V701" s="7" t="str">
        <f>LEFT(T701,FIND("/",T701)-1)</f>
        <v>technology</v>
      </c>
      <c r="W701" s="7" t="str">
        <f>MID(T701,FIND("/",T701)+1,LEN(T701))</f>
        <v>wearables</v>
      </c>
    </row>
    <row r="702" spans="1:23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>E702/D702</f>
        <v>2.6866666666666667E-2</v>
      </c>
      <c r="O702" s="13">
        <f>(J702/86400)+25569</f>
        <v>42715.688437500001</v>
      </c>
      <c r="P702" s="11">
        <f>YEAR(O702)</f>
        <v>2016</v>
      </c>
      <c r="Q702" s="12">
        <f>MONTH(O702)</f>
        <v>12</v>
      </c>
      <c r="R702" s="11" t="str">
        <f>IF(Q702=1,"Jan",IF(Q702=2,"Feb",IF(Q702=3,"Mar",IF(Q702=4,"Apr",IF(Q702=5,"May",IF(Q702=6,"Jun",IF(Q702=7,"Jul",IF(Q702=8,"Aug",IF(Q702=9,"Sep",IF(Q702=10,"Oct",IF(Q702=11,"Nov","Dec")))))))))))</f>
        <v>Dec</v>
      </c>
      <c r="S702" s="13">
        <f>(I702/86400)+25569</f>
        <v>42745.688437500001</v>
      </c>
      <c r="T702" t="s">
        <v>8273</v>
      </c>
      <c r="U702" s="6">
        <f>E702/L702</f>
        <v>13</v>
      </c>
      <c r="V702" s="7" t="str">
        <f>LEFT(T702,FIND("/",T702)-1)</f>
        <v>technology</v>
      </c>
      <c r="W702" s="7" t="str">
        <f>MID(T702,FIND("/",T702)+1,LEN(T702))</f>
        <v>wearables</v>
      </c>
    </row>
    <row r="703" spans="1:23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>E703/D703</f>
        <v>0.26600000000000001</v>
      </c>
      <c r="O703" s="13">
        <f>(J703/86400)+25569</f>
        <v>41813.662962962961</v>
      </c>
      <c r="P703" s="11">
        <f>YEAR(O703)</f>
        <v>2014</v>
      </c>
      <c r="Q703" s="12">
        <f>MONTH(O703)</f>
        <v>6</v>
      </c>
      <c r="R703" s="11" t="str">
        <f>IF(Q703=1,"Jan",IF(Q703=2,"Feb",IF(Q703=3,"Mar",IF(Q703=4,"Apr",IF(Q703=5,"May",IF(Q703=6,"Jun",IF(Q703=7,"Jul",IF(Q703=8,"Aug",IF(Q703=9,"Sep",IF(Q703=10,"Oct",IF(Q703=11,"Nov","Dec")))))))))))</f>
        <v>Jun</v>
      </c>
      <c r="S703" s="13">
        <f>(I703/86400)+25569</f>
        <v>41843.662962962961</v>
      </c>
      <c r="T703" t="s">
        <v>8273</v>
      </c>
      <c r="U703" s="6">
        <f>E703/L703</f>
        <v>291.33333333333331</v>
      </c>
      <c r="V703" s="7" t="str">
        <f>LEFT(T703,FIND("/",T703)-1)</f>
        <v>technology</v>
      </c>
      <c r="W703" s="7" t="str">
        <f>MID(T703,FIND("/",T703)+1,LEN(T703))</f>
        <v>wearables</v>
      </c>
    </row>
    <row r="704" spans="1:23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>E704/D704</f>
        <v>0.30813400000000002</v>
      </c>
      <c r="O704" s="13">
        <f>(J704/86400)+25569</f>
        <v>42668.726701388892</v>
      </c>
      <c r="P704" s="11">
        <f>YEAR(O704)</f>
        <v>2016</v>
      </c>
      <c r="Q704" s="12">
        <f>MONTH(O704)</f>
        <v>10</v>
      </c>
      <c r="R704" s="11" t="str">
        <f>IF(Q704=1,"Jan",IF(Q704=2,"Feb",IF(Q704=3,"Mar",IF(Q704=4,"Apr",IF(Q704=5,"May",IF(Q704=6,"Jun",IF(Q704=7,"Jul",IF(Q704=8,"Aug",IF(Q704=9,"Sep",IF(Q704=10,"Oct",IF(Q704=11,"Nov","Dec")))))))))))</f>
        <v>Oct</v>
      </c>
      <c r="S704" s="13">
        <f>(I704/86400)+25569</f>
        <v>42698.768368055556</v>
      </c>
      <c r="T704" t="s">
        <v>8273</v>
      </c>
      <c r="U704" s="6">
        <f>E704/L704</f>
        <v>124.9191891891892</v>
      </c>
      <c r="V704" s="7" t="str">
        <f>LEFT(T704,FIND("/",T704)-1)</f>
        <v>technology</v>
      </c>
      <c r="W704" s="7" t="str">
        <f>MID(T704,FIND("/",T704)+1,LEN(T704))</f>
        <v>wearables</v>
      </c>
    </row>
    <row r="705" spans="1:23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>E705/D705</f>
        <v>5.5800000000000002E-2</v>
      </c>
      <c r="O705" s="13">
        <f>(J705/86400)+25569</f>
        <v>42711.950798611113</v>
      </c>
      <c r="P705" s="11">
        <f>YEAR(O705)</f>
        <v>2016</v>
      </c>
      <c r="Q705" s="12">
        <f>MONTH(O705)</f>
        <v>12</v>
      </c>
      <c r="R705" s="11" t="str">
        <f>IF(Q705=1,"Jan",IF(Q705=2,"Feb",IF(Q705=3,"Mar",IF(Q705=4,"Apr",IF(Q705=5,"May",IF(Q705=6,"Jun",IF(Q705=7,"Jul",IF(Q705=8,"Aug",IF(Q705=9,"Sep",IF(Q705=10,"Oct",IF(Q705=11,"Nov","Dec")))))))))))</f>
        <v>Dec</v>
      </c>
      <c r="S705" s="13">
        <f>(I705/86400)+25569</f>
        <v>42766.98055555555</v>
      </c>
      <c r="T705" t="s">
        <v>8273</v>
      </c>
      <c r="U705" s="6">
        <f>E705/L705</f>
        <v>119.57142857142857</v>
      </c>
      <c r="V705" s="7" t="str">
        <f>LEFT(T705,FIND("/",T705)-1)</f>
        <v>technology</v>
      </c>
      <c r="W705" s="7" t="str">
        <f>MID(T705,FIND("/",T705)+1,LEN(T705))</f>
        <v>wearables</v>
      </c>
    </row>
    <row r="706" spans="1:23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>E706/D706</f>
        <v>8.7454545454545458E-3</v>
      </c>
      <c r="O706" s="13">
        <f>(J706/86400)+25569</f>
        <v>42726.192916666667</v>
      </c>
      <c r="P706" s="11">
        <f>YEAR(O706)</f>
        <v>2016</v>
      </c>
      <c r="Q706" s="12">
        <f>MONTH(O706)</f>
        <v>12</v>
      </c>
      <c r="R706" s="11" t="str">
        <f>IF(Q706=1,"Jan",IF(Q706=2,"Feb",IF(Q706=3,"Mar",IF(Q706=4,"Apr",IF(Q706=5,"May",IF(Q706=6,"Jun",IF(Q706=7,"Jul",IF(Q706=8,"Aug",IF(Q706=9,"Sep",IF(Q706=10,"Oct",IF(Q706=11,"Nov","Dec")))))))))))</f>
        <v>Dec</v>
      </c>
      <c r="S706" s="13">
        <f>(I706/86400)+25569</f>
        <v>42786.192916666667</v>
      </c>
      <c r="T706" t="s">
        <v>8273</v>
      </c>
      <c r="U706" s="6">
        <f>E706/L706</f>
        <v>120.25</v>
      </c>
      <c r="V706" s="7" t="str">
        <f>LEFT(T706,FIND("/",T706)-1)</f>
        <v>technology</v>
      </c>
      <c r="W706" s="7" t="str">
        <f>MID(T706,FIND("/",T706)+1,LEN(T706))</f>
        <v>wearables</v>
      </c>
    </row>
    <row r="707" spans="1:23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>E707/D707</f>
        <v>9.7699999999999992E-3</v>
      </c>
      <c r="O707" s="13">
        <f>(J707/86400)+25569</f>
        <v>42726.491643518515</v>
      </c>
      <c r="P707" s="11">
        <f>YEAR(O707)</f>
        <v>2016</v>
      </c>
      <c r="Q707" s="12">
        <f>MONTH(O707)</f>
        <v>12</v>
      </c>
      <c r="R707" s="11" t="str">
        <f>IF(Q707=1,"Jan",IF(Q707=2,"Feb",IF(Q707=3,"Mar",IF(Q707=4,"Apr",IF(Q707=5,"May",IF(Q707=6,"Jun",IF(Q707=7,"Jul",IF(Q707=8,"Aug",IF(Q707=9,"Sep",IF(Q707=10,"Oct",IF(Q707=11,"Nov","Dec")))))))))))</f>
        <v>Dec</v>
      </c>
      <c r="S707" s="13">
        <f>(I707/86400)+25569</f>
        <v>42756.491643518515</v>
      </c>
      <c r="T707" t="s">
        <v>8273</v>
      </c>
      <c r="U707" s="6">
        <f>E707/L707</f>
        <v>195.4</v>
      </c>
      <c r="V707" s="7" t="str">
        <f>LEFT(T707,FIND("/",T707)-1)</f>
        <v>technology</v>
      </c>
      <c r="W707" s="7" t="str">
        <f>MID(T707,FIND("/",T707)+1,LEN(T707))</f>
        <v>wearables</v>
      </c>
    </row>
    <row r="708" spans="1:23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>E708/D708</f>
        <v>0</v>
      </c>
      <c r="O708" s="13">
        <f>(J708/86400)+25569</f>
        <v>42676.995173611111</v>
      </c>
      <c r="P708" s="11">
        <f>YEAR(O708)</f>
        <v>2016</v>
      </c>
      <c r="Q708" s="12">
        <f>MONTH(O708)</f>
        <v>11</v>
      </c>
      <c r="R708" s="11" t="str">
        <f>IF(Q708=1,"Jan",IF(Q708=2,"Feb",IF(Q708=3,"Mar",IF(Q708=4,"Apr",IF(Q708=5,"May",IF(Q708=6,"Jun",IF(Q708=7,"Jul",IF(Q708=8,"Aug",IF(Q708=9,"Sep",IF(Q708=10,"Oct",IF(Q708=11,"Nov","Dec")))))))))))</f>
        <v>Nov</v>
      </c>
      <c r="S708" s="13">
        <f>(I708/86400)+25569</f>
        <v>42718.777083333334</v>
      </c>
      <c r="T708" t="s">
        <v>8273</v>
      </c>
      <c r="U708" s="6" t="e">
        <f>E708/L708</f>
        <v>#DIV/0!</v>
      </c>
      <c r="V708" s="7" t="str">
        <f>LEFT(T708,FIND("/",T708)-1)</f>
        <v>technology</v>
      </c>
      <c r="W708" s="7" t="str">
        <f>MID(T708,FIND("/",T708)+1,LEN(T708))</f>
        <v>wearables</v>
      </c>
    </row>
    <row r="709" spans="1:23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>E709/D709</f>
        <v>0.78927352941176465</v>
      </c>
      <c r="O709" s="13">
        <f>(J709/86400)+25569</f>
        <v>42696.663506944446</v>
      </c>
      <c r="P709" s="11">
        <f>YEAR(O709)</f>
        <v>2016</v>
      </c>
      <c r="Q709" s="12">
        <f>MONTH(O709)</f>
        <v>11</v>
      </c>
      <c r="R709" s="11" t="str">
        <f>IF(Q709=1,"Jan",IF(Q709=2,"Feb",IF(Q709=3,"Mar",IF(Q709=4,"Apr",IF(Q709=5,"May",IF(Q709=6,"Jun",IF(Q709=7,"Jul",IF(Q709=8,"Aug",IF(Q709=9,"Sep",IF(Q709=10,"Oct",IF(Q709=11,"Nov","Dec")))))))))))</f>
        <v>Nov</v>
      </c>
      <c r="S709" s="13">
        <f>(I709/86400)+25569</f>
        <v>42736.663506944446</v>
      </c>
      <c r="T709" t="s">
        <v>8273</v>
      </c>
      <c r="U709" s="6">
        <f>E709/L709</f>
        <v>117.69868421052631</v>
      </c>
      <c r="V709" s="7" t="str">
        <f>LEFT(T709,FIND("/",T709)-1)</f>
        <v>technology</v>
      </c>
      <c r="W709" s="7" t="str">
        <f>MID(T709,FIND("/",T709)+1,LEN(T709))</f>
        <v>wearables</v>
      </c>
    </row>
    <row r="710" spans="1:23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>E710/D710</f>
        <v>0.22092500000000001</v>
      </c>
      <c r="O710" s="13">
        <f>(J710/86400)+25569</f>
        <v>41835.581018518518</v>
      </c>
      <c r="P710" s="11">
        <f>YEAR(O710)</f>
        <v>2014</v>
      </c>
      <c r="Q710" s="12">
        <f>MONTH(O710)</f>
        <v>7</v>
      </c>
      <c r="R710" s="11" t="str">
        <f>IF(Q710=1,"Jan",IF(Q710=2,"Feb",IF(Q710=3,"Mar",IF(Q710=4,"Apr",IF(Q710=5,"May",IF(Q710=6,"Jun",IF(Q710=7,"Jul",IF(Q710=8,"Aug",IF(Q710=9,"Sep",IF(Q710=10,"Oct",IF(Q710=11,"Nov","Dec")))))))))))</f>
        <v>Jul</v>
      </c>
      <c r="S710" s="13">
        <f>(I710/86400)+25569</f>
        <v>41895.581018518518</v>
      </c>
      <c r="T710" t="s">
        <v>8273</v>
      </c>
      <c r="U710" s="6">
        <f>E710/L710</f>
        <v>23.948509485094849</v>
      </c>
      <c r="V710" s="7" t="str">
        <f>LEFT(T710,FIND("/",T710)-1)</f>
        <v>technology</v>
      </c>
      <c r="W710" s="7" t="str">
        <f>MID(T710,FIND("/",T710)+1,LEN(T710))</f>
        <v>wearables</v>
      </c>
    </row>
    <row r="711" spans="1:23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>E711/D711</f>
        <v>4.0666666666666663E-3</v>
      </c>
      <c r="O711" s="13">
        <f>(J711/86400)+25569</f>
        <v>41948.041192129633</v>
      </c>
      <c r="P711" s="11">
        <f>YEAR(O711)</f>
        <v>2014</v>
      </c>
      <c r="Q711" s="12">
        <f>MONTH(O711)</f>
        <v>11</v>
      </c>
      <c r="R711" s="11" t="str">
        <f>IF(Q711=1,"Jan",IF(Q711=2,"Feb",IF(Q711=3,"Mar",IF(Q711=4,"Apr",IF(Q711=5,"May",IF(Q711=6,"Jun",IF(Q711=7,"Jul",IF(Q711=8,"Aug",IF(Q711=9,"Sep",IF(Q711=10,"Oct",IF(Q711=11,"Nov","Dec")))))))))))</f>
        <v>Nov</v>
      </c>
      <c r="S711" s="13">
        <f>(I711/86400)+25569</f>
        <v>41978.041192129633</v>
      </c>
      <c r="T711" t="s">
        <v>8273</v>
      </c>
      <c r="U711" s="6">
        <f>E711/L711</f>
        <v>30.5</v>
      </c>
      <c r="V711" s="7" t="str">
        <f>LEFT(T711,FIND("/",T711)-1)</f>
        <v>technology</v>
      </c>
      <c r="W711" s="7" t="str">
        <f>MID(T711,FIND("/",T711)+1,LEN(T711))</f>
        <v>wearables</v>
      </c>
    </row>
    <row r="712" spans="1:23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>E712/D712</f>
        <v>0</v>
      </c>
      <c r="O712" s="13">
        <f>(J712/86400)+25569</f>
        <v>41837.984976851854</v>
      </c>
      <c r="P712" s="11">
        <f>YEAR(O712)</f>
        <v>2014</v>
      </c>
      <c r="Q712" s="12">
        <f>MONTH(O712)</f>
        <v>7</v>
      </c>
      <c r="R712" s="11" t="str">
        <f>IF(Q712=1,"Jan",IF(Q712=2,"Feb",IF(Q712=3,"Mar",IF(Q712=4,"Apr",IF(Q712=5,"May",IF(Q712=6,"Jun",IF(Q712=7,"Jul",IF(Q712=8,"Aug",IF(Q712=9,"Sep",IF(Q712=10,"Oct",IF(Q712=11,"Nov","Dec")))))))))))</f>
        <v>Jul</v>
      </c>
      <c r="S712" s="13">
        <f>(I712/86400)+25569</f>
        <v>41871.030555555553</v>
      </c>
      <c r="T712" t="s">
        <v>8273</v>
      </c>
      <c r="U712" s="6" t="e">
        <f>E712/L712</f>
        <v>#DIV/0!</v>
      </c>
      <c r="V712" s="7" t="str">
        <f>LEFT(T712,FIND("/",T712)-1)</f>
        <v>technology</v>
      </c>
      <c r="W712" s="7" t="str">
        <f>MID(T712,FIND("/",T712)+1,LEN(T712))</f>
        <v>wearables</v>
      </c>
    </row>
    <row r="713" spans="1:23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>E713/D713</f>
        <v>0.33790999999999999</v>
      </c>
      <c r="O713" s="13">
        <f>(J713/86400)+25569</f>
        <v>42678.459120370375</v>
      </c>
      <c r="P713" s="11">
        <f>YEAR(O713)</f>
        <v>2016</v>
      </c>
      <c r="Q713" s="12">
        <f>MONTH(O713)</f>
        <v>11</v>
      </c>
      <c r="R713" s="11" t="str">
        <f>IF(Q713=1,"Jan",IF(Q713=2,"Feb",IF(Q713=3,"Mar",IF(Q713=4,"Apr",IF(Q713=5,"May",IF(Q713=6,"Jun",IF(Q713=7,"Jul",IF(Q713=8,"Aug",IF(Q713=9,"Sep",IF(Q713=10,"Oct",IF(Q713=11,"Nov","Dec")))))))))))</f>
        <v>Nov</v>
      </c>
      <c r="S713" s="13">
        <f>(I713/86400)+25569</f>
        <v>42718.500787037032</v>
      </c>
      <c r="T713" t="s">
        <v>8273</v>
      </c>
      <c r="U713" s="6">
        <f>E713/L713</f>
        <v>99.973372781065095</v>
      </c>
      <c r="V713" s="7" t="str">
        <f>LEFT(T713,FIND("/",T713)-1)</f>
        <v>technology</v>
      </c>
      <c r="W713" s="7" t="str">
        <f>MID(T713,FIND("/",T713)+1,LEN(T713))</f>
        <v>wearables</v>
      </c>
    </row>
    <row r="714" spans="1:23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>E714/D714</f>
        <v>2.1649484536082476E-3</v>
      </c>
      <c r="O714" s="13">
        <f>(J714/86400)+25569</f>
        <v>42384.680925925924</v>
      </c>
      <c r="P714" s="11">
        <f>YEAR(O714)</f>
        <v>2016</v>
      </c>
      <c r="Q714" s="12">
        <f>MONTH(O714)</f>
        <v>1</v>
      </c>
      <c r="R714" s="11" t="str">
        <f>IF(Q714=1,"Jan",IF(Q714=2,"Feb",IF(Q714=3,"Mar",IF(Q714=4,"Apr",IF(Q714=5,"May",IF(Q714=6,"Jun",IF(Q714=7,"Jul",IF(Q714=8,"Aug",IF(Q714=9,"Sep",IF(Q714=10,"Oct",IF(Q714=11,"Nov","Dec")))))))))))</f>
        <v>Jan</v>
      </c>
      <c r="S714" s="13">
        <f>(I714/86400)+25569</f>
        <v>42414.680925925924</v>
      </c>
      <c r="T714" t="s">
        <v>8273</v>
      </c>
      <c r="U714" s="6">
        <f>E714/L714</f>
        <v>26.25</v>
      </c>
      <c r="V714" s="7" t="str">
        <f>LEFT(T714,FIND("/",T714)-1)</f>
        <v>technology</v>
      </c>
      <c r="W714" s="7" t="str">
        <f>MID(T714,FIND("/",T714)+1,LEN(T714))</f>
        <v>wearables</v>
      </c>
    </row>
    <row r="715" spans="1:23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>E715/D715</f>
        <v>7.9600000000000001E-3</v>
      </c>
      <c r="O715" s="13">
        <f>(J715/86400)+25569</f>
        <v>42496.529305555552</v>
      </c>
      <c r="P715" s="11">
        <f>YEAR(O715)</f>
        <v>2016</v>
      </c>
      <c r="Q715" s="12">
        <f>MONTH(O715)</f>
        <v>5</v>
      </c>
      <c r="R715" s="11" t="str">
        <f>IF(Q715=1,"Jan",IF(Q715=2,"Feb",IF(Q715=3,"Mar",IF(Q715=4,"Apr",IF(Q715=5,"May",IF(Q715=6,"Jun",IF(Q715=7,"Jul",IF(Q715=8,"Aug",IF(Q715=9,"Sep",IF(Q715=10,"Oct",IF(Q715=11,"Nov","Dec")))))))))))</f>
        <v>May</v>
      </c>
      <c r="S715" s="13">
        <f>(I715/86400)+25569</f>
        <v>42526.529305555552</v>
      </c>
      <c r="T715" t="s">
        <v>8273</v>
      </c>
      <c r="U715" s="6">
        <f>E715/L715</f>
        <v>199</v>
      </c>
      <c r="V715" s="7" t="str">
        <f>LEFT(T715,FIND("/",T715)-1)</f>
        <v>technology</v>
      </c>
      <c r="W715" s="7" t="str">
        <f>MID(T715,FIND("/",T715)+1,LEN(T715))</f>
        <v>wearables</v>
      </c>
    </row>
    <row r="716" spans="1:23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>E716/D716</f>
        <v>0.14993333333333334</v>
      </c>
      <c r="O716" s="13">
        <f>(J716/86400)+25569</f>
        <v>42734.787986111114</v>
      </c>
      <c r="P716" s="11">
        <f>YEAR(O716)</f>
        <v>2016</v>
      </c>
      <c r="Q716" s="12">
        <f>MONTH(O716)</f>
        <v>12</v>
      </c>
      <c r="R716" s="11" t="str">
        <f>IF(Q716=1,"Jan",IF(Q716=2,"Feb",IF(Q716=3,"Mar",IF(Q716=4,"Apr",IF(Q716=5,"May",IF(Q716=6,"Jun",IF(Q716=7,"Jul",IF(Q716=8,"Aug",IF(Q716=9,"Sep",IF(Q716=10,"Oct",IF(Q716=11,"Nov","Dec")))))))))))</f>
        <v>Dec</v>
      </c>
      <c r="S716" s="13">
        <f>(I716/86400)+25569</f>
        <v>42794.787986111114</v>
      </c>
      <c r="T716" t="s">
        <v>8273</v>
      </c>
      <c r="U716" s="6">
        <f>E716/L716</f>
        <v>80.321428571428569</v>
      </c>
      <c r="V716" s="7" t="str">
        <f>LEFT(T716,FIND("/",T716)-1)</f>
        <v>technology</v>
      </c>
      <c r="W716" s="7" t="str">
        <f>MID(T716,FIND("/",T716)+1,LEN(T716))</f>
        <v>wearables</v>
      </c>
    </row>
    <row r="717" spans="1:23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>E717/D717</f>
        <v>5.0509090909090906E-2</v>
      </c>
      <c r="O717" s="13">
        <f>(J717/86400)+25569</f>
        <v>42273.090740740736</v>
      </c>
      <c r="P717" s="11">
        <f>YEAR(O717)</f>
        <v>2015</v>
      </c>
      <c r="Q717" s="12">
        <f>MONTH(O717)</f>
        <v>9</v>
      </c>
      <c r="R717" s="11" t="str">
        <f>IF(Q717=1,"Jan",IF(Q717=2,"Feb",IF(Q717=3,"Mar",IF(Q717=4,"Apr",IF(Q717=5,"May",IF(Q717=6,"Jun",IF(Q717=7,"Jul",IF(Q717=8,"Aug",IF(Q717=9,"Sep",IF(Q717=10,"Oct",IF(Q717=11,"Nov","Dec")))))))))))</f>
        <v>Sep</v>
      </c>
      <c r="S717" s="13">
        <f>(I717/86400)+25569</f>
        <v>42313.132407407407</v>
      </c>
      <c r="T717" t="s">
        <v>8273</v>
      </c>
      <c r="U717" s="6">
        <f>E717/L717</f>
        <v>115.75</v>
      </c>
      <c r="V717" s="7" t="str">
        <f>LEFT(T717,FIND("/",T717)-1)</f>
        <v>technology</v>
      </c>
      <c r="W717" s="7" t="str">
        <f>MID(T717,FIND("/",T717)+1,LEN(T717))</f>
        <v>wearables</v>
      </c>
    </row>
    <row r="718" spans="1:23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>E718/D718</f>
        <v>0.10214285714285715</v>
      </c>
      <c r="O718" s="13">
        <f>(J718/86400)+25569</f>
        <v>41940.658645833333</v>
      </c>
      <c r="P718" s="11">
        <f>YEAR(O718)</f>
        <v>2014</v>
      </c>
      <c r="Q718" s="12">
        <f>MONTH(O718)</f>
        <v>10</v>
      </c>
      <c r="R718" s="11" t="str">
        <f>IF(Q718=1,"Jan",IF(Q718=2,"Feb",IF(Q718=3,"Mar",IF(Q718=4,"Apr",IF(Q718=5,"May",IF(Q718=6,"Jun",IF(Q718=7,"Jul",IF(Q718=8,"Aug",IF(Q718=9,"Sep",IF(Q718=10,"Oct",IF(Q718=11,"Nov","Dec")))))))))))</f>
        <v>Oct</v>
      </c>
      <c r="S718" s="13">
        <f>(I718/86400)+25569</f>
        <v>41974</v>
      </c>
      <c r="T718" t="s">
        <v>8273</v>
      </c>
      <c r="U718" s="6">
        <f>E718/L718</f>
        <v>44.6875</v>
      </c>
      <c r="V718" s="7" t="str">
        <f>LEFT(T718,FIND("/",T718)-1)</f>
        <v>technology</v>
      </c>
      <c r="W718" s="7" t="str">
        <f>MID(T718,FIND("/",T718)+1,LEN(T718))</f>
        <v>wearables</v>
      </c>
    </row>
    <row r="719" spans="1:23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>E719/D719</f>
        <v>3.0500000000000002E-3</v>
      </c>
      <c r="O719" s="13">
        <f>(J719/86400)+25569</f>
        <v>41857.854189814811</v>
      </c>
      <c r="P719" s="11">
        <f>YEAR(O719)</f>
        <v>2014</v>
      </c>
      <c r="Q719" s="12">
        <f>MONTH(O719)</f>
        <v>8</v>
      </c>
      <c r="R719" s="11" t="str">
        <f>IF(Q719=1,"Jan",IF(Q719=2,"Feb",IF(Q719=3,"Mar",IF(Q719=4,"Apr",IF(Q719=5,"May",IF(Q719=6,"Jun",IF(Q719=7,"Jul",IF(Q719=8,"Aug",IF(Q719=9,"Sep",IF(Q719=10,"Oct",IF(Q719=11,"Nov","Dec")))))))))))</f>
        <v>Aug</v>
      </c>
      <c r="S719" s="13">
        <f>(I719/86400)+25569</f>
        <v>41887.854189814811</v>
      </c>
      <c r="T719" t="s">
        <v>8273</v>
      </c>
      <c r="U719" s="6">
        <f>E719/L719</f>
        <v>76.25</v>
      </c>
      <c r="V719" s="7" t="str">
        <f>LEFT(T719,FIND("/",T719)-1)</f>
        <v>technology</v>
      </c>
      <c r="W719" s="7" t="str">
        <f>MID(T719,FIND("/",T719)+1,LEN(T719))</f>
        <v>wearables</v>
      </c>
    </row>
    <row r="720" spans="1:23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>E720/D720</f>
        <v>7.4999999999999997E-3</v>
      </c>
      <c r="O720" s="13">
        <f>(J720/86400)+25569</f>
        <v>42752.845451388886</v>
      </c>
      <c r="P720" s="11">
        <f>YEAR(O720)</f>
        <v>2017</v>
      </c>
      <c r="Q720" s="12">
        <f>MONTH(O720)</f>
        <v>1</v>
      </c>
      <c r="R720" s="11" t="str">
        <f>IF(Q720=1,"Jan",IF(Q720=2,"Feb",IF(Q720=3,"Mar",IF(Q720=4,"Apr",IF(Q720=5,"May",IF(Q720=6,"Jun",IF(Q720=7,"Jul",IF(Q720=8,"Aug",IF(Q720=9,"Sep",IF(Q720=10,"Oct",IF(Q720=11,"Nov","Dec")))))))))))</f>
        <v>Jan</v>
      </c>
      <c r="S720" s="13">
        <f>(I720/86400)+25569</f>
        <v>42784.249305555553</v>
      </c>
      <c r="T720" t="s">
        <v>8273</v>
      </c>
      <c r="U720" s="6">
        <f>E720/L720</f>
        <v>22.5</v>
      </c>
      <c r="V720" s="7" t="str">
        <f>LEFT(T720,FIND("/",T720)-1)</f>
        <v>technology</v>
      </c>
      <c r="W720" s="7" t="str">
        <f>MID(T720,FIND("/",T720)+1,LEN(T720))</f>
        <v>wearables</v>
      </c>
    </row>
    <row r="721" spans="1:23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>E721/D721</f>
        <v>1.2933333333333333E-2</v>
      </c>
      <c r="O721" s="13">
        <f>(J721/86400)+25569</f>
        <v>42409.040231481486</v>
      </c>
      <c r="P721" s="11">
        <f>YEAR(O721)</f>
        <v>2016</v>
      </c>
      <c r="Q721" s="12">
        <f>MONTH(O721)</f>
        <v>2</v>
      </c>
      <c r="R721" s="11" t="str">
        <f>IF(Q721=1,"Jan",IF(Q721=2,"Feb",IF(Q721=3,"Mar",IF(Q721=4,"Apr",IF(Q721=5,"May",IF(Q721=6,"Jun",IF(Q721=7,"Jul",IF(Q721=8,"Aug",IF(Q721=9,"Sep",IF(Q721=10,"Oct",IF(Q721=11,"Nov","Dec")))))))))))</f>
        <v>Feb</v>
      </c>
      <c r="S721" s="13">
        <f>(I721/86400)+25569</f>
        <v>42423.040231481486</v>
      </c>
      <c r="T721" t="s">
        <v>8273</v>
      </c>
      <c r="U721" s="6">
        <f>E721/L721</f>
        <v>19.399999999999999</v>
      </c>
      <c r="V721" s="7" t="str">
        <f>LEFT(T721,FIND("/",T721)-1)</f>
        <v>technology</v>
      </c>
      <c r="W721" s="7" t="str">
        <f>MID(T721,FIND("/",T721)+1,LEN(T721))</f>
        <v>wearables</v>
      </c>
    </row>
    <row r="722" spans="1:23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>E722/D722</f>
        <v>1.4394736842105262</v>
      </c>
      <c r="O722" s="13">
        <f>(J722/86400)+25569</f>
        <v>40909.649201388893</v>
      </c>
      <c r="P722" s="11">
        <f>YEAR(O722)</f>
        <v>2012</v>
      </c>
      <c r="Q722" s="12">
        <f>MONTH(O722)</f>
        <v>1</v>
      </c>
      <c r="R722" s="11" t="str">
        <f>IF(Q722=1,"Jan",IF(Q722=2,"Feb",IF(Q722=3,"Mar",IF(Q722=4,"Apr",IF(Q722=5,"May",IF(Q722=6,"Jun",IF(Q722=7,"Jul",IF(Q722=8,"Aug",IF(Q722=9,"Sep",IF(Q722=10,"Oct",IF(Q722=11,"Nov","Dec")))))))))))</f>
        <v>Jan</v>
      </c>
      <c r="S722" s="13">
        <f>(I722/86400)+25569</f>
        <v>40937.649201388893</v>
      </c>
      <c r="T722" t="s">
        <v>8274</v>
      </c>
      <c r="U722" s="6">
        <f>E722/L722</f>
        <v>66.707317073170728</v>
      </c>
      <c r="V722" s="7" t="str">
        <f>LEFT(T722,FIND("/",T722)-1)</f>
        <v>publishing</v>
      </c>
      <c r="W722" s="7" t="str">
        <f>MID(T722,FIND("/",T722)+1,LEN(T722))</f>
        <v>nonfiction</v>
      </c>
    </row>
    <row r="723" spans="1:23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>E723/D723</f>
        <v>1.2210975609756098</v>
      </c>
      <c r="O723" s="13">
        <f>(J723/86400)+25569</f>
        <v>41807.571840277778</v>
      </c>
      <c r="P723" s="11">
        <f>YEAR(O723)</f>
        <v>2014</v>
      </c>
      <c r="Q723" s="12">
        <f>MONTH(O723)</f>
        <v>6</v>
      </c>
      <c r="R723" s="11" t="str">
        <f>IF(Q723=1,"Jan",IF(Q723=2,"Feb",IF(Q723=3,"Mar",IF(Q723=4,"Apr",IF(Q723=5,"May",IF(Q723=6,"Jun",IF(Q723=7,"Jul",IF(Q723=8,"Aug",IF(Q723=9,"Sep",IF(Q723=10,"Oct",IF(Q723=11,"Nov","Dec")))))))))))</f>
        <v>Jun</v>
      </c>
      <c r="S723" s="13">
        <f>(I723/86400)+25569</f>
        <v>41852.571840277778</v>
      </c>
      <c r="T723" t="s">
        <v>8274</v>
      </c>
      <c r="U723" s="6">
        <f>E723/L723</f>
        <v>84.142857142857139</v>
      </c>
      <c r="V723" s="7" t="str">
        <f>LEFT(T723,FIND("/",T723)-1)</f>
        <v>publishing</v>
      </c>
      <c r="W723" s="7" t="str">
        <f>MID(T723,FIND("/",T723)+1,LEN(T723))</f>
        <v>nonfiction</v>
      </c>
    </row>
    <row r="724" spans="1:23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>E724/D724</f>
        <v>1.3202400000000001</v>
      </c>
      <c r="O724" s="13">
        <f>(J724/86400)+25569</f>
        <v>40977.805300925924</v>
      </c>
      <c r="P724" s="11">
        <f>YEAR(O724)</f>
        <v>2012</v>
      </c>
      <c r="Q724" s="12">
        <f>MONTH(O724)</f>
        <v>3</v>
      </c>
      <c r="R724" s="11" t="str">
        <f>IF(Q724=1,"Jan",IF(Q724=2,"Feb",IF(Q724=3,"Mar",IF(Q724=4,"Apr",IF(Q724=5,"May",IF(Q724=6,"Jun",IF(Q724=7,"Jul",IF(Q724=8,"Aug",IF(Q724=9,"Sep",IF(Q724=10,"Oct",IF(Q724=11,"Nov","Dec")))))))))))</f>
        <v>Mar</v>
      </c>
      <c r="S724" s="13">
        <f>(I724/86400)+25569</f>
        <v>41007.76363425926</v>
      </c>
      <c r="T724" t="s">
        <v>8274</v>
      </c>
      <c r="U724" s="6">
        <f>E724/L724</f>
        <v>215.72549019607843</v>
      </c>
      <c r="V724" s="7" t="str">
        <f>LEFT(T724,FIND("/",T724)-1)</f>
        <v>publishing</v>
      </c>
      <c r="W724" s="7" t="str">
        <f>MID(T724,FIND("/",T724)+1,LEN(T724))</f>
        <v>nonfiction</v>
      </c>
    </row>
    <row r="725" spans="1:23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>E725/D725</f>
        <v>1.0938000000000001</v>
      </c>
      <c r="O725" s="13">
        <f>(J725/86400)+25569</f>
        <v>42184.81653935185</v>
      </c>
      <c r="P725" s="11">
        <f>YEAR(O725)</f>
        <v>2015</v>
      </c>
      <c r="Q725" s="12">
        <f>MONTH(O725)</f>
        <v>6</v>
      </c>
      <c r="R725" s="11" t="str">
        <f>IF(Q725=1,"Jan",IF(Q725=2,"Feb",IF(Q725=3,"Mar",IF(Q725=4,"Apr",IF(Q725=5,"May",IF(Q725=6,"Jun",IF(Q725=7,"Jul",IF(Q725=8,"Aug",IF(Q725=9,"Sep",IF(Q725=10,"Oct",IF(Q725=11,"Nov","Dec")))))))))))</f>
        <v>Jun</v>
      </c>
      <c r="S725" s="13">
        <f>(I725/86400)+25569</f>
        <v>42215.165972222225</v>
      </c>
      <c r="T725" t="s">
        <v>8274</v>
      </c>
      <c r="U725" s="6">
        <f>E725/L725</f>
        <v>54.69</v>
      </c>
      <c r="V725" s="7" t="str">
        <f>LEFT(T725,FIND("/",T725)-1)</f>
        <v>publishing</v>
      </c>
      <c r="W725" s="7" t="str">
        <f>MID(T725,FIND("/",T725)+1,LEN(T725))</f>
        <v>nonfiction</v>
      </c>
    </row>
    <row r="726" spans="1:23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>E726/D726</f>
        <v>1.0547157142857144</v>
      </c>
      <c r="O726" s="13">
        <f>(J726/86400)+25569</f>
        <v>40694.638460648144</v>
      </c>
      <c r="P726" s="11">
        <f>YEAR(O726)</f>
        <v>2011</v>
      </c>
      <c r="Q726" s="12">
        <f>MONTH(O726)</f>
        <v>5</v>
      </c>
      <c r="R726" s="11" t="str">
        <f>IF(Q726=1,"Jan",IF(Q726=2,"Feb",IF(Q726=3,"Mar",IF(Q726=4,"Apr",IF(Q726=5,"May",IF(Q726=6,"Jun",IF(Q726=7,"Jul",IF(Q726=8,"Aug",IF(Q726=9,"Sep",IF(Q726=10,"Oct",IF(Q726=11,"Nov","Dec")))))))))))</f>
        <v>May</v>
      </c>
      <c r="S726" s="13">
        <f>(I726/86400)+25569</f>
        <v>40724.638460648144</v>
      </c>
      <c r="T726" t="s">
        <v>8274</v>
      </c>
      <c r="U726" s="6">
        <f>E726/L726</f>
        <v>51.62944055944056</v>
      </c>
      <c r="V726" s="7" t="str">
        <f>LEFT(T726,FIND("/",T726)-1)</f>
        <v>publishing</v>
      </c>
      <c r="W726" s="7" t="str">
        <f>MID(T726,FIND("/",T726)+1,LEN(T726))</f>
        <v>nonfiction</v>
      </c>
    </row>
    <row r="727" spans="1:23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>E727/D727</f>
        <v>1.0035000000000001</v>
      </c>
      <c r="O727" s="13">
        <f>(J727/86400)+25569</f>
        <v>42321.626296296294</v>
      </c>
      <c r="P727" s="11">
        <f>YEAR(O727)</f>
        <v>2015</v>
      </c>
      <c r="Q727" s="12">
        <f>MONTH(O727)</f>
        <v>11</v>
      </c>
      <c r="R727" s="11" t="str">
        <f>IF(Q727=1,"Jan",IF(Q727=2,"Feb",IF(Q727=3,"Mar",IF(Q727=4,"Apr",IF(Q727=5,"May",IF(Q727=6,"Jun",IF(Q727=7,"Jul",IF(Q727=8,"Aug",IF(Q727=9,"Sep",IF(Q727=10,"Oct",IF(Q727=11,"Nov","Dec")))))))))))</f>
        <v>Nov</v>
      </c>
      <c r="S727" s="13">
        <f>(I727/86400)+25569</f>
        <v>42351.626296296294</v>
      </c>
      <c r="T727" t="s">
        <v>8274</v>
      </c>
      <c r="U727" s="6">
        <f>E727/L727</f>
        <v>143.35714285714286</v>
      </c>
      <c r="V727" s="7" t="str">
        <f>LEFT(T727,FIND("/",T727)-1)</f>
        <v>publishing</v>
      </c>
      <c r="W727" s="7" t="str">
        <f>MID(T727,FIND("/",T727)+1,LEN(T727))</f>
        <v>nonfiction</v>
      </c>
    </row>
    <row r="728" spans="1:23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>E728/D728</f>
        <v>1.014</v>
      </c>
      <c r="O728" s="13">
        <f>(J728/86400)+25569</f>
        <v>41346.042673611111</v>
      </c>
      <c r="P728" s="11">
        <f>YEAR(O728)</f>
        <v>2013</v>
      </c>
      <c r="Q728" s="12">
        <f>MONTH(O728)</f>
        <v>3</v>
      </c>
      <c r="R728" s="11" t="str">
        <f>IF(Q728=1,"Jan",IF(Q728=2,"Feb",IF(Q728=3,"Mar",IF(Q728=4,"Apr",IF(Q728=5,"May",IF(Q728=6,"Jun",IF(Q728=7,"Jul",IF(Q728=8,"Aug",IF(Q728=9,"Sep",IF(Q728=10,"Oct",IF(Q728=11,"Nov","Dec")))))))))))</f>
        <v>Mar</v>
      </c>
      <c r="S728" s="13">
        <f>(I728/86400)+25569</f>
        <v>41376.042673611111</v>
      </c>
      <c r="T728" t="s">
        <v>8274</v>
      </c>
      <c r="U728" s="6">
        <f>E728/L728</f>
        <v>72.428571428571431</v>
      </c>
      <c r="V728" s="7" t="str">
        <f>LEFT(T728,FIND("/",T728)-1)</f>
        <v>publishing</v>
      </c>
      <c r="W728" s="7" t="str">
        <f>MID(T728,FIND("/",T728)+1,LEN(T728))</f>
        <v>nonfiction</v>
      </c>
    </row>
    <row r="729" spans="1:23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>E729/D729</f>
        <v>1.5551428571428572</v>
      </c>
      <c r="O729" s="13">
        <f>(J729/86400)+25569</f>
        <v>41247.020243055558</v>
      </c>
      <c r="P729" s="11">
        <f>YEAR(O729)</f>
        <v>2012</v>
      </c>
      <c r="Q729" s="12">
        <f>MONTH(O729)</f>
        <v>12</v>
      </c>
      <c r="R729" s="11" t="str">
        <f>IF(Q729=1,"Jan",IF(Q729=2,"Feb",IF(Q729=3,"Mar",IF(Q729=4,"Apr",IF(Q729=5,"May",IF(Q729=6,"Jun",IF(Q729=7,"Jul",IF(Q729=8,"Aug",IF(Q729=9,"Sep",IF(Q729=10,"Oct",IF(Q729=11,"Nov","Dec")))))))))))</f>
        <v>Dec</v>
      </c>
      <c r="S729" s="13">
        <f>(I729/86400)+25569</f>
        <v>41288.888888888891</v>
      </c>
      <c r="T729" t="s">
        <v>8274</v>
      </c>
      <c r="U729" s="6">
        <f>E729/L729</f>
        <v>36.530201342281877</v>
      </c>
      <c r="V729" s="7" t="str">
        <f>LEFT(T729,FIND("/",T729)-1)</f>
        <v>publishing</v>
      </c>
      <c r="W729" s="7" t="str">
        <f>MID(T729,FIND("/",T729)+1,LEN(T729))</f>
        <v>nonfiction</v>
      </c>
    </row>
    <row r="730" spans="1:23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>E730/D730</f>
        <v>1.05566</v>
      </c>
      <c r="O730" s="13">
        <f>(J730/86400)+25569</f>
        <v>40731.837465277778</v>
      </c>
      <c r="P730" s="11">
        <f>YEAR(O730)</f>
        <v>2011</v>
      </c>
      <c r="Q730" s="12">
        <f>MONTH(O730)</f>
        <v>7</v>
      </c>
      <c r="R730" s="11" t="str">
        <f>IF(Q730=1,"Jan",IF(Q730=2,"Feb",IF(Q730=3,"Mar",IF(Q730=4,"Apr",IF(Q730=5,"May",IF(Q730=6,"Jun",IF(Q730=7,"Jul",IF(Q730=8,"Aug",IF(Q730=9,"Sep",IF(Q730=10,"Oct",IF(Q730=11,"Nov","Dec")))))))))))</f>
        <v>Jul</v>
      </c>
      <c r="S730" s="13">
        <f>(I730/86400)+25569</f>
        <v>40776.837465277778</v>
      </c>
      <c r="T730" t="s">
        <v>8274</v>
      </c>
      <c r="U730" s="6">
        <f>E730/L730</f>
        <v>60.903461538461535</v>
      </c>
      <c r="V730" s="7" t="str">
        <f>LEFT(T730,FIND("/",T730)-1)</f>
        <v>publishing</v>
      </c>
      <c r="W730" s="7" t="str">
        <f>MID(T730,FIND("/",T730)+1,LEN(T730))</f>
        <v>nonfiction</v>
      </c>
    </row>
    <row r="731" spans="1:23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>E731/D731</f>
        <v>1.3065</v>
      </c>
      <c r="O731" s="13">
        <f>(J731/86400)+25569</f>
        <v>41111.185891203706</v>
      </c>
      <c r="P731" s="11">
        <f>YEAR(O731)</f>
        <v>2012</v>
      </c>
      <c r="Q731" s="12">
        <f>MONTH(O731)</f>
        <v>7</v>
      </c>
      <c r="R731" s="11" t="str">
        <f>IF(Q731=1,"Jan",IF(Q731=2,"Feb",IF(Q731=3,"Mar",IF(Q731=4,"Apr",IF(Q731=5,"May",IF(Q731=6,"Jun",IF(Q731=7,"Jul",IF(Q731=8,"Aug",IF(Q731=9,"Sep",IF(Q731=10,"Oct",IF(Q731=11,"Nov","Dec")))))))))))</f>
        <v>Jul</v>
      </c>
      <c r="S731" s="13">
        <f>(I731/86400)+25569</f>
        <v>41171.185891203706</v>
      </c>
      <c r="T731" t="s">
        <v>8274</v>
      </c>
      <c r="U731" s="6">
        <f>E731/L731</f>
        <v>43.55</v>
      </c>
      <c r="V731" s="7" t="str">
        <f>LEFT(T731,FIND("/",T731)-1)</f>
        <v>publishing</v>
      </c>
      <c r="W731" s="7" t="str">
        <f>MID(T731,FIND("/",T731)+1,LEN(T731))</f>
        <v>nonfiction</v>
      </c>
    </row>
    <row r="732" spans="1:23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>E732/D732</f>
        <v>1.3219000000000001</v>
      </c>
      <c r="O732" s="13">
        <f>(J732/86400)+25569</f>
        <v>40854.745266203703</v>
      </c>
      <c r="P732" s="11">
        <f>YEAR(O732)</f>
        <v>2011</v>
      </c>
      <c r="Q732" s="12">
        <f>MONTH(O732)</f>
        <v>11</v>
      </c>
      <c r="R732" s="11" t="str">
        <f>IF(Q732=1,"Jan",IF(Q732=2,"Feb",IF(Q732=3,"Mar",IF(Q732=4,"Apr",IF(Q732=5,"May",IF(Q732=6,"Jun",IF(Q732=7,"Jul",IF(Q732=8,"Aug",IF(Q732=9,"Sep",IF(Q732=10,"Oct",IF(Q732=11,"Nov","Dec")))))))))))</f>
        <v>Nov</v>
      </c>
      <c r="S732" s="13">
        <f>(I732/86400)+25569</f>
        <v>40884.745266203703</v>
      </c>
      <c r="T732" t="s">
        <v>8274</v>
      </c>
      <c r="U732" s="6">
        <f>E732/L732</f>
        <v>99.766037735849054</v>
      </c>
      <c r="V732" s="7" t="str">
        <f>LEFT(T732,FIND("/",T732)-1)</f>
        <v>publishing</v>
      </c>
      <c r="W732" s="7" t="str">
        <f>MID(T732,FIND("/",T732)+1,LEN(T732))</f>
        <v>nonfiction</v>
      </c>
    </row>
    <row r="733" spans="1:23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>E733/D733</f>
        <v>1.26</v>
      </c>
      <c r="O733" s="13">
        <f>(J733/86400)+25569</f>
        <v>40879.795682870368</v>
      </c>
      <c r="P733" s="11">
        <f>YEAR(O733)</f>
        <v>2011</v>
      </c>
      <c r="Q733" s="12">
        <f>MONTH(O733)</f>
        <v>12</v>
      </c>
      <c r="R733" s="11" t="str">
        <f>IF(Q733=1,"Jan",IF(Q733=2,"Feb",IF(Q733=3,"Mar",IF(Q733=4,"Apr",IF(Q733=5,"May",IF(Q733=6,"Jun",IF(Q733=7,"Jul",IF(Q733=8,"Aug",IF(Q733=9,"Sep",IF(Q733=10,"Oct",IF(Q733=11,"Nov","Dec")))))))))))</f>
        <v>Dec</v>
      </c>
      <c r="S733" s="13">
        <f>(I733/86400)+25569</f>
        <v>40930.25</v>
      </c>
      <c r="T733" t="s">
        <v>8274</v>
      </c>
      <c r="U733" s="6">
        <f>E733/L733</f>
        <v>88.732394366197184</v>
      </c>
      <c r="V733" s="7" t="str">
        <f>LEFT(T733,FIND("/",T733)-1)</f>
        <v>publishing</v>
      </c>
      <c r="W733" s="7" t="str">
        <f>MID(T733,FIND("/",T733)+1,LEN(T733))</f>
        <v>nonfiction</v>
      </c>
    </row>
    <row r="734" spans="1:23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>E734/D734</f>
        <v>1.6</v>
      </c>
      <c r="O734" s="13">
        <f>(J734/86400)+25569</f>
        <v>41486.424317129626</v>
      </c>
      <c r="P734" s="11">
        <f>YEAR(O734)</f>
        <v>2013</v>
      </c>
      <c r="Q734" s="12">
        <f>MONTH(O734)</f>
        <v>7</v>
      </c>
      <c r="R734" s="11" t="str">
        <f>IF(Q734=1,"Jan",IF(Q734=2,"Feb",IF(Q734=3,"Mar",IF(Q734=4,"Apr",IF(Q734=5,"May",IF(Q734=6,"Jun",IF(Q734=7,"Jul",IF(Q734=8,"Aug",IF(Q734=9,"Sep",IF(Q734=10,"Oct",IF(Q734=11,"Nov","Dec")))))))))))</f>
        <v>Jul</v>
      </c>
      <c r="S734" s="13">
        <f>(I734/86400)+25569</f>
        <v>41546.424317129626</v>
      </c>
      <c r="T734" t="s">
        <v>8274</v>
      </c>
      <c r="U734" s="6">
        <f>E734/L734</f>
        <v>4.9230769230769234</v>
      </c>
      <c r="V734" s="7" t="str">
        <f>LEFT(T734,FIND("/",T734)-1)</f>
        <v>publishing</v>
      </c>
      <c r="W734" s="7" t="str">
        <f>MID(T734,FIND("/",T734)+1,LEN(T734))</f>
        <v>nonfiction</v>
      </c>
    </row>
    <row r="735" spans="1:23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>E735/D735</f>
        <v>1.2048000000000001</v>
      </c>
      <c r="O735" s="13">
        <f>(J735/86400)+25569</f>
        <v>41598.420046296298</v>
      </c>
      <c r="P735" s="11">
        <f>YEAR(O735)</f>
        <v>2013</v>
      </c>
      <c r="Q735" s="12">
        <f>MONTH(O735)</f>
        <v>11</v>
      </c>
      <c r="R735" s="11" t="str">
        <f>IF(Q735=1,"Jan",IF(Q735=2,"Feb",IF(Q735=3,"Mar",IF(Q735=4,"Apr",IF(Q735=5,"May",IF(Q735=6,"Jun",IF(Q735=7,"Jul",IF(Q735=8,"Aug",IF(Q735=9,"Sep",IF(Q735=10,"Oct",IF(Q735=11,"Nov","Dec")))))))))))</f>
        <v>Nov</v>
      </c>
      <c r="S735" s="13">
        <f>(I735/86400)+25569</f>
        <v>41628.420046296298</v>
      </c>
      <c r="T735" t="s">
        <v>8274</v>
      </c>
      <c r="U735" s="6">
        <f>E735/L735</f>
        <v>17.822485207100591</v>
      </c>
      <c r="V735" s="7" t="str">
        <f>LEFT(T735,FIND("/",T735)-1)</f>
        <v>publishing</v>
      </c>
      <c r="W735" s="7" t="str">
        <f>MID(T735,FIND("/",T735)+1,LEN(T735))</f>
        <v>nonfiction</v>
      </c>
    </row>
    <row r="736" spans="1:23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>E736/D736</f>
        <v>1.2552941176470589</v>
      </c>
      <c r="O736" s="13">
        <f>(J736/86400)+25569</f>
        <v>42102.164583333331</v>
      </c>
      <c r="P736" s="11">
        <f>YEAR(O736)</f>
        <v>2015</v>
      </c>
      <c r="Q736" s="12">
        <f>MONTH(O736)</f>
        <v>4</v>
      </c>
      <c r="R736" s="11" t="str">
        <f>IF(Q736=1,"Jan",IF(Q736=2,"Feb",IF(Q736=3,"Mar",IF(Q736=4,"Apr",IF(Q736=5,"May",IF(Q736=6,"Jun",IF(Q736=7,"Jul",IF(Q736=8,"Aug",IF(Q736=9,"Sep",IF(Q736=10,"Oct",IF(Q736=11,"Nov","Dec")))))))))))</f>
        <v>Apr</v>
      </c>
      <c r="S736" s="13">
        <f>(I736/86400)+25569</f>
        <v>42133.208333333328</v>
      </c>
      <c r="T736" t="s">
        <v>8274</v>
      </c>
      <c r="U736" s="6">
        <f>E736/L736</f>
        <v>187.19298245614036</v>
      </c>
      <c r="V736" s="7" t="str">
        <f>LEFT(T736,FIND("/",T736)-1)</f>
        <v>publishing</v>
      </c>
      <c r="W736" s="7" t="str">
        <f>MID(T736,FIND("/",T736)+1,LEN(T736))</f>
        <v>nonfiction</v>
      </c>
    </row>
    <row r="737" spans="1:23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>E737/D737</f>
        <v>1.1440638297872341</v>
      </c>
      <c r="O737" s="13">
        <f>(J737/86400)+25569</f>
        <v>41946.029467592591</v>
      </c>
      <c r="P737" s="11">
        <f>YEAR(O737)</f>
        <v>2014</v>
      </c>
      <c r="Q737" s="12">
        <f>MONTH(O737)</f>
        <v>11</v>
      </c>
      <c r="R737" s="11" t="str">
        <f>IF(Q737=1,"Jan",IF(Q737=2,"Feb",IF(Q737=3,"Mar",IF(Q737=4,"Apr",IF(Q737=5,"May",IF(Q737=6,"Jun",IF(Q737=7,"Jul",IF(Q737=8,"Aug",IF(Q737=9,"Sep",IF(Q737=10,"Oct",IF(Q737=11,"Nov","Dec")))))))))))</f>
        <v>Nov</v>
      </c>
      <c r="S737" s="13">
        <f>(I737/86400)+25569</f>
        <v>41977.027083333334</v>
      </c>
      <c r="T737" t="s">
        <v>8274</v>
      </c>
      <c r="U737" s="6">
        <f>E737/L737</f>
        <v>234.80786026200875</v>
      </c>
      <c r="V737" s="7" t="str">
        <f>LEFT(T737,FIND("/",T737)-1)</f>
        <v>publishing</v>
      </c>
      <c r="W737" s="7" t="str">
        <f>MID(T737,FIND("/",T737)+1,LEN(T737))</f>
        <v>nonfiction</v>
      </c>
    </row>
    <row r="738" spans="1:23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>E738/D738</f>
        <v>3.151388888888889</v>
      </c>
      <c r="O738" s="13">
        <f>(J738/86400)+25569</f>
        <v>41579.734259259261</v>
      </c>
      <c r="P738" s="11">
        <f>YEAR(O738)</f>
        <v>2013</v>
      </c>
      <c r="Q738" s="12">
        <f>MONTH(O738)</f>
        <v>11</v>
      </c>
      <c r="R738" s="11" t="str">
        <f>IF(Q738=1,"Jan",IF(Q738=2,"Feb",IF(Q738=3,"Mar",IF(Q738=4,"Apr",IF(Q738=5,"May",IF(Q738=6,"Jun",IF(Q738=7,"Jul",IF(Q738=8,"Aug",IF(Q738=9,"Sep",IF(Q738=10,"Oct",IF(Q738=11,"Nov","Dec")))))))))))</f>
        <v>Nov</v>
      </c>
      <c r="S738" s="13">
        <f>(I738/86400)+25569</f>
        <v>41599.207638888889</v>
      </c>
      <c r="T738" t="s">
        <v>8274</v>
      </c>
      <c r="U738" s="6">
        <f>E738/L738</f>
        <v>105.04629629629629</v>
      </c>
      <c r="V738" s="7" t="str">
        <f>LEFT(T738,FIND("/",T738)-1)</f>
        <v>publishing</v>
      </c>
      <c r="W738" s="7" t="str">
        <f>MID(T738,FIND("/",T738)+1,LEN(T738))</f>
        <v>nonfiction</v>
      </c>
    </row>
    <row r="739" spans="1:23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>E739/D739</f>
        <v>1.224</v>
      </c>
      <c r="O739" s="13">
        <f>(J739/86400)+25569</f>
        <v>41667.275312500002</v>
      </c>
      <c r="P739" s="11">
        <f>YEAR(O739)</f>
        <v>2014</v>
      </c>
      <c r="Q739" s="12">
        <f>MONTH(O739)</f>
        <v>1</v>
      </c>
      <c r="R739" s="11" t="str">
        <f>IF(Q739=1,"Jan",IF(Q739=2,"Feb",IF(Q739=3,"Mar",IF(Q739=4,"Apr",IF(Q739=5,"May",IF(Q739=6,"Jun",IF(Q739=7,"Jul",IF(Q739=8,"Aug",IF(Q739=9,"Sep",IF(Q739=10,"Oct",IF(Q739=11,"Nov","Dec")))))))))))</f>
        <v>Jan</v>
      </c>
      <c r="S739" s="13">
        <f>(I739/86400)+25569</f>
        <v>41684.833333333336</v>
      </c>
      <c r="T739" t="s">
        <v>8274</v>
      </c>
      <c r="U739" s="6">
        <f>E739/L739</f>
        <v>56.666666666666664</v>
      </c>
      <c r="V739" s="7" t="str">
        <f>LEFT(T739,FIND("/",T739)-1)</f>
        <v>publishing</v>
      </c>
      <c r="W739" s="7" t="str">
        <f>MID(T739,FIND("/",T739)+1,LEN(T739))</f>
        <v>nonfiction</v>
      </c>
    </row>
    <row r="740" spans="1:23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>E740/D740</f>
        <v>1.0673333333333332</v>
      </c>
      <c r="O740" s="13">
        <f>(J740/86400)+25569</f>
        <v>41943.604097222225</v>
      </c>
      <c r="P740" s="11">
        <f>YEAR(O740)</f>
        <v>2014</v>
      </c>
      <c r="Q740" s="12">
        <f>MONTH(O740)</f>
        <v>10</v>
      </c>
      <c r="R740" s="11" t="str">
        <f>IF(Q740=1,"Jan",IF(Q740=2,"Feb",IF(Q740=3,"Mar",IF(Q740=4,"Apr",IF(Q740=5,"May",IF(Q740=6,"Jun",IF(Q740=7,"Jul",IF(Q740=8,"Aug",IF(Q740=9,"Sep",IF(Q740=10,"Oct",IF(Q740=11,"Nov","Dec")))))))))))</f>
        <v>Oct</v>
      </c>
      <c r="S740" s="13">
        <f>(I740/86400)+25569</f>
        <v>41974.207638888889</v>
      </c>
      <c r="T740" t="s">
        <v>8274</v>
      </c>
      <c r="U740" s="6">
        <f>E740/L740</f>
        <v>39.048780487804876</v>
      </c>
      <c r="V740" s="7" t="str">
        <f>LEFT(T740,FIND("/",T740)-1)</f>
        <v>publishing</v>
      </c>
      <c r="W740" s="7" t="str">
        <f>MID(T740,FIND("/",T740)+1,LEN(T740))</f>
        <v>nonfiction</v>
      </c>
    </row>
    <row r="741" spans="1:23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>E741/D741</f>
        <v>1.5833333333333333</v>
      </c>
      <c r="O741" s="13">
        <f>(J741/86400)+25569</f>
        <v>41829.502650462964</v>
      </c>
      <c r="P741" s="11">
        <f>YEAR(O741)</f>
        <v>2014</v>
      </c>
      <c r="Q741" s="12">
        <f>MONTH(O741)</f>
        <v>7</v>
      </c>
      <c r="R741" s="11" t="str">
        <f>IF(Q741=1,"Jan",IF(Q741=2,"Feb",IF(Q741=3,"Mar",IF(Q741=4,"Apr",IF(Q741=5,"May",IF(Q741=6,"Jun",IF(Q741=7,"Jul",IF(Q741=8,"Aug",IF(Q741=9,"Sep",IF(Q741=10,"Oct",IF(Q741=11,"Nov","Dec")))))))))))</f>
        <v>Jul</v>
      </c>
      <c r="S741" s="13">
        <f>(I741/86400)+25569</f>
        <v>41862.502650462964</v>
      </c>
      <c r="T741" t="s">
        <v>8274</v>
      </c>
      <c r="U741" s="6">
        <f>E741/L741</f>
        <v>68.345323741007192</v>
      </c>
      <c r="V741" s="7" t="str">
        <f>LEFT(T741,FIND("/",T741)-1)</f>
        <v>publishing</v>
      </c>
      <c r="W741" s="7" t="str">
        <f>MID(T741,FIND("/",T741)+1,LEN(T741))</f>
        <v>nonfiction</v>
      </c>
    </row>
    <row r="742" spans="1:23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>E742/D742</f>
        <v>1.0740000000000001</v>
      </c>
      <c r="O742" s="13">
        <f>(J742/86400)+25569</f>
        <v>42162.146782407406</v>
      </c>
      <c r="P742" s="11">
        <f>YEAR(O742)</f>
        <v>2015</v>
      </c>
      <c r="Q742" s="12">
        <f>MONTH(O742)</f>
        <v>6</v>
      </c>
      <c r="R742" s="11" t="str">
        <f>IF(Q742=1,"Jan",IF(Q742=2,"Feb",IF(Q742=3,"Mar",IF(Q742=4,"Apr",IF(Q742=5,"May",IF(Q742=6,"Jun",IF(Q742=7,"Jul",IF(Q742=8,"Aug",IF(Q742=9,"Sep",IF(Q742=10,"Oct",IF(Q742=11,"Nov","Dec")))))))))))</f>
        <v>Jun</v>
      </c>
      <c r="S742" s="13">
        <f>(I742/86400)+25569</f>
        <v>42176.146782407406</v>
      </c>
      <c r="T742" t="s">
        <v>8274</v>
      </c>
      <c r="U742" s="6">
        <f>E742/L742</f>
        <v>169.57894736842104</v>
      </c>
      <c r="V742" s="7" t="str">
        <f>LEFT(T742,FIND("/",T742)-1)</f>
        <v>publishing</v>
      </c>
      <c r="W742" s="7" t="str">
        <f>MID(T742,FIND("/",T742)+1,LEN(T742))</f>
        <v>nonfiction</v>
      </c>
    </row>
    <row r="743" spans="1:23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>E743/D743</f>
        <v>1.0226</v>
      </c>
      <c r="O743" s="13">
        <f>(J743/86400)+25569</f>
        <v>41401.648217592592</v>
      </c>
      <c r="P743" s="11">
        <f>YEAR(O743)</f>
        <v>2013</v>
      </c>
      <c r="Q743" s="12">
        <f>MONTH(O743)</f>
        <v>5</v>
      </c>
      <c r="R743" s="11" t="str">
        <f>IF(Q743=1,"Jan",IF(Q743=2,"Feb",IF(Q743=3,"Mar",IF(Q743=4,"Apr",IF(Q743=5,"May",IF(Q743=6,"Jun",IF(Q743=7,"Jul",IF(Q743=8,"Aug",IF(Q743=9,"Sep",IF(Q743=10,"Oct",IF(Q743=11,"Nov","Dec")))))))))))</f>
        <v>May</v>
      </c>
      <c r="S743" s="13">
        <f>(I743/86400)+25569</f>
        <v>41436.648217592592</v>
      </c>
      <c r="T743" t="s">
        <v>8274</v>
      </c>
      <c r="U743" s="6">
        <f>E743/L743</f>
        <v>141.42340425531913</v>
      </c>
      <c r="V743" s="7" t="str">
        <f>LEFT(T743,FIND("/",T743)-1)</f>
        <v>publishing</v>
      </c>
      <c r="W743" s="7" t="str">
        <f>MID(T743,FIND("/",T743)+1,LEN(T743))</f>
        <v>nonfiction</v>
      </c>
    </row>
    <row r="744" spans="1:23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>E744/D744</f>
        <v>1.1071428571428572</v>
      </c>
      <c r="O744" s="13">
        <f>(J744/86400)+25569</f>
        <v>41689.917962962965</v>
      </c>
      <c r="P744" s="11">
        <f>YEAR(O744)</f>
        <v>2014</v>
      </c>
      <c r="Q744" s="12">
        <f>MONTH(O744)</f>
        <v>2</v>
      </c>
      <c r="R744" s="11" t="str">
        <f>IF(Q744=1,"Jan",IF(Q744=2,"Feb",IF(Q744=3,"Mar",IF(Q744=4,"Apr",IF(Q744=5,"May",IF(Q744=6,"Jun",IF(Q744=7,"Jul",IF(Q744=8,"Aug",IF(Q744=9,"Sep",IF(Q744=10,"Oct",IF(Q744=11,"Nov","Dec")))))))))))</f>
        <v>Feb</v>
      </c>
      <c r="S744" s="13">
        <f>(I744/86400)+25569</f>
        <v>41719.876296296294</v>
      </c>
      <c r="T744" t="s">
        <v>8274</v>
      </c>
      <c r="U744" s="6">
        <f>E744/L744</f>
        <v>67.391304347826093</v>
      </c>
      <c r="V744" s="7" t="str">
        <f>LEFT(T744,FIND("/",T744)-1)</f>
        <v>publishing</v>
      </c>
      <c r="W744" s="7" t="str">
        <f>MID(T744,FIND("/",T744)+1,LEN(T744))</f>
        <v>nonfiction</v>
      </c>
    </row>
    <row r="745" spans="1:23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>E745/D745</f>
        <v>1.48</v>
      </c>
      <c r="O745" s="13">
        <f>(J745/86400)+25569</f>
        <v>40990.709317129629</v>
      </c>
      <c r="P745" s="11">
        <f>YEAR(O745)</f>
        <v>2012</v>
      </c>
      <c r="Q745" s="12">
        <f>MONTH(O745)</f>
        <v>3</v>
      </c>
      <c r="R745" s="11" t="str">
        <f>IF(Q745=1,"Jan",IF(Q745=2,"Feb",IF(Q745=3,"Mar",IF(Q745=4,"Apr",IF(Q745=5,"May",IF(Q745=6,"Jun",IF(Q745=7,"Jul",IF(Q745=8,"Aug",IF(Q745=9,"Sep",IF(Q745=10,"Oct",IF(Q745=11,"Nov","Dec")))))))))))</f>
        <v>Mar</v>
      </c>
      <c r="S745" s="13">
        <f>(I745/86400)+25569</f>
        <v>41015.875</v>
      </c>
      <c r="T745" t="s">
        <v>8274</v>
      </c>
      <c r="U745" s="6">
        <f>E745/L745</f>
        <v>54.266666666666666</v>
      </c>
      <c r="V745" s="7" t="str">
        <f>LEFT(T745,FIND("/",T745)-1)</f>
        <v>publishing</v>
      </c>
      <c r="W745" s="7" t="str">
        <f>MID(T745,FIND("/",T745)+1,LEN(T745))</f>
        <v>nonfiction</v>
      </c>
    </row>
    <row r="746" spans="1:23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>E746/D746</f>
        <v>1.0232000000000001</v>
      </c>
      <c r="O746" s="13">
        <f>(J746/86400)+25569</f>
        <v>41226.95721064815</v>
      </c>
      <c r="P746" s="11">
        <f>YEAR(O746)</f>
        <v>2012</v>
      </c>
      <c r="Q746" s="12">
        <f>MONTH(O746)</f>
        <v>11</v>
      </c>
      <c r="R746" s="11" t="str">
        <f>IF(Q746=1,"Jan",IF(Q746=2,"Feb",IF(Q746=3,"Mar",IF(Q746=4,"Apr",IF(Q746=5,"May",IF(Q746=6,"Jun",IF(Q746=7,"Jul",IF(Q746=8,"Aug",IF(Q746=9,"Sep",IF(Q746=10,"Oct",IF(Q746=11,"Nov","Dec")))))))))))</f>
        <v>Nov</v>
      </c>
      <c r="S746" s="13">
        <f>(I746/86400)+25569</f>
        <v>41256.95721064815</v>
      </c>
      <c r="T746" t="s">
        <v>8274</v>
      </c>
      <c r="U746" s="6">
        <f>E746/L746</f>
        <v>82.516129032258064</v>
      </c>
      <c r="V746" s="7" t="str">
        <f>LEFT(T746,FIND("/",T746)-1)</f>
        <v>publishing</v>
      </c>
      <c r="W746" s="7" t="str">
        <f>MID(T746,FIND("/",T746)+1,LEN(T746))</f>
        <v>nonfiction</v>
      </c>
    </row>
    <row r="747" spans="1:23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>E747/D747</f>
        <v>1.7909909909909909</v>
      </c>
      <c r="O747" s="13">
        <f>(J747/86400)+25569</f>
        <v>41367.572280092594</v>
      </c>
      <c r="P747" s="11">
        <f>YEAR(O747)</f>
        <v>2013</v>
      </c>
      <c r="Q747" s="12">
        <f>MONTH(O747)</f>
        <v>4</v>
      </c>
      <c r="R747" s="11" t="str">
        <f>IF(Q747=1,"Jan",IF(Q747=2,"Feb",IF(Q747=3,"Mar",IF(Q747=4,"Apr",IF(Q747=5,"May",IF(Q747=6,"Jun",IF(Q747=7,"Jul",IF(Q747=8,"Aug",IF(Q747=9,"Sep",IF(Q747=10,"Oct",IF(Q747=11,"Nov","Dec")))))))))))</f>
        <v>Apr</v>
      </c>
      <c r="S747" s="13">
        <f>(I747/86400)+25569</f>
        <v>41397.572280092594</v>
      </c>
      <c r="T747" t="s">
        <v>8274</v>
      </c>
      <c r="U747" s="6">
        <f>E747/L747</f>
        <v>53.729729729729726</v>
      </c>
      <c r="V747" s="7" t="str">
        <f>LEFT(T747,FIND("/",T747)-1)</f>
        <v>publishing</v>
      </c>
      <c r="W747" s="7" t="str">
        <f>MID(T747,FIND("/",T747)+1,LEN(T747))</f>
        <v>nonfiction</v>
      </c>
    </row>
    <row r="748" spans="1:23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>E748/D748</f>
        <v>1.1108135252761968</v>
      </c>
      <c r="O748" s="13">
        <f>(J748/86400)+25569</f>
        <v>41157.042928240742</v>
      </c>
      <c r="P748" s="11">
        <f>YEAR(O748)</f>
        <v>2012</v>
      </c>
      <c r="Q748" s="12">
        <f>MONTH(O748)</f>
        <v>9</v>
      </c>
      <c r="R748" s="11" t="str">
        <f>IF(Q748=1,"Jan",IF(Q748=2,"Feb",IF(Q748=3,"Mar",IF(Q748=4,"Apr",IF(Q748=5,"May",IF(Q748=6,"Jun",IF(Q748=7,"Jul",IF(Q748=8,"Aug",IF(Q748=9,"Sep",IF(Q748=10,"Oct",IF(Q748=11,"Nov","Dec")))))))))))</f>
        <v>Sep</v>
      </c>
      <c r="S748" s="13">
        <f>(I748/86400)+25569</f>
        <v>41175.165972222225</v>
      </c>
      <c r="T748" t="s">
        <v>8274</v>
      </c>
      <c r="U748" s="6">
        <f>E748/L748</f>
        <v>34.206185567010309</v>
      </c>
      <c r="V748" s="7" t="str">
        <f>LEFT(T748,FIND("/",T748)-1)</f>
        <v>publishing</v>
      </c>
      <c r="W748" s="7" t="str">
        <f>MID(T748,FIND("/",T748)+1,LEN(T748))</f>
        <v>nonfiction</v>
      </c>
    </row>
    <row r="749" spans="1:23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>E749/D749</f>
        <v>1.0004285714285714</v>
      </c>
      <c r="O749" s="13">
        <f>(J749/86400)+25569</f>
        <v>41988.548831018517</v>
      </c>
      <c r="P749" s="11">
        <f>YEAR(O749)</f>
        <v>2014</v>
      </c>
      <c r="Q749" s="12">
        <f>MONTH(O749)</f>
        <v>12</v>
      </c>
      <c r="R749" s="11" t="str">
        <f>IF(Q749=1,"Jan",IF(Q749=2,"Feb",IF(Q749=3,"Mar",IF(Q749=4,"Apr",IF(Q749=5,"May",IF(Q749=6,"Jun",IF(Q749=7,"Jul",IF(Q749=8,"Aug",IF(Q749=9,"Sep",IF(Q749=10,"Oct",IF(Q749=11,"Nov","Dec")))))))))))</f>
        <v>Dec</v>
      </c>
      <c r="S749" s="13">
        <f>(I749/86400)+25569</f>
        <v>42019.454166666663</v>
      </c>
      <c r="T749" t="s">
        <v>8274</v>
      </c>
      <c r="U749" s="6">
        <f>E749/L749</f>
        <v>127.32727272727273</v>
      </c>
      <c r="V749" s="7" t="str">
        <f>LEFT(T749,FIND("/",T749)-1)</f>
        <v>publishing</v>
      </c>
      <c r="W749" s="7" t="str">
        <f>MID(T749,FIND("/",T749)+1,LEN(T749))</f>
        <v>nonfiction</v>
      </c>
    </row>
    <row r="750" spans="1:23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>E750/D750</f>
        <v>1.0024999999999999</v>
      </c>
      <c r="O750" s="13">
        <f>(J750/86400)+25569</f>
        <v>41831.846828703703</v>
      </c>
      <c r="P750" s="11">
        <f>YEAR(O750)</f>
        <v>2014</v>
      </c>
      <c r="Q750" s="12">
        <f>MONTH(O750)</f>
        <v>7</v>
      </c>
      <c r="R750" s="11" t="str">
        <f>IF(Q750=1,"Jan",IF(Q750=2,"Feb",IF(Q750=3,"Mar",IF(Q750=4,"Apr",IF(Q750=5,"May",IF(Q750=6,"Jun",IF(Q750=7,"Jul",IF(Q750=8,"Aug",IF(Q750=9,"Sep",IF(Q750=10,"Oct",IF(Q750=11,"Nov","Dec")))))))))))</f>
        <v>Jul</v>
      </c>
      <c r="S750" s="13">
        <f>(I750/86400)+25569</f>
        <v>41861.846828703703</v>
      </c>
      <c r="T750" t="s">
        <v>8274</v>
      </c>
      <c r="U750" s="6">
        <f>E750/L750</f>
        <v>45.56818181818182</v>
      </c>
      <c r="V750" s="7" t="str">
        <f>LEFT(T750,FIND("/",T750)-1)</f>
        <v>publishing</v>
      </c>
      <c r="W750" s="7" t="str">
        <f>MID(T750,FIND("/",T750)+1,LEN(T750))</f>
        <v>nonfiction</v>
      </c>
    </row>
    <row r="751" spans="1:23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>E751/D751</f>
        <v>1.0556000000000001</v>
      </c>
      <c r="O751" s="13">
        <f>(J751/86400)+25569</f>
        <v>42733.94131944445</v>
      </c>
      <c r="P751" s="11">
        <f>YEAR(O751)</f>
        <v>2016</v>
      </c>
      <c r="Q751" s="12">
        <f>MONTH(O751)</f>
        <v>12</v>
      </c>
      <c r="R751" s="11" t="str">
        <f>IF(Q751=1,"Jan",IF(Q751=2,"Feb",IF(Q751=3,"Mar",IF(Q751=4,"Apr",IF(Q751=5,"May",IF(Q751=6,"Jun",IF(Q751=7,"Jul",IF(Q751=8,"Aug",IF(Q751=9,"Sep",IF(Q751=10,"Oct",IF(Q751=11,"Nov","Dec")))))))))))</f>
        <v>Dec</v>
      </c>
      <c r="S751" s="13">
        <f>(I751/86400)+25569</f>
        <v>42763.94131944445</v>
      </c>
      <c r="T751" t="s">
        <v>8274</v>
      </c>
      <c r="U751" s="6">
        <f>E751/L751</f>
        <v>95.963636363636368</v>
      </c>
      <c r="V751" s="7" t="str">
        <f>LEFT(T751,FIND("/",T751)-1)</f>
        <v>publishing</v>
      </c>
      <c r="W751" s="7" t="str">
        <f>MID(T751,FIND("/",T751)+1,LEN(T751))</f>
        <v>nonfiction</v>
      </c>
    </row>
    <row r="752" spans="1:23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>E752/D752</f>
        <v>1.0258775877587758</v>
      </c>
      <c r="O752" s="13">
        <f>(J752/86400)+25569</f>
        <v>41299.878148148149</v>
      </c>
      <c r="P752" s="11">
        <f>YEAR(O752)</f>
        <v>2013</v>
      </c>
      <c r="Q752" s="12">
        <f>MONTH(O752)</f>
        <v>1</v>
      </c>
      <c r="R752" s="11" t="str">
        <f>IF(Q752=1,"Jan",IF(Q752=2,"Feb",IF(Q752=3,"Mar",IF(Q752=4,"Apr",IF(Q752=5,"May",IF(Q752=6,"Jun",IF(Q752=7,"Jul",IF(Q752=8,"Aug",IF(Q752=9,"Sep",IF(Q752=10,"Oct",IF(Q752=11,"Nov","Dec")))))))))))</f>
        <v>Jan</v>
      </c>
      <c r="S752" s="13">
        <f>(I752/86400)+25569</f>
        <v>41329.878148148149</v>
      </c>
      <c r="T752" t="s">
        <v>8274</v>
      </c>
      <c r="U752" s="6">
        <f>E752/L752</f>
        <v>77.271186440677965</v>
      </c>
      <c r="V752" s="7" t="str">
        <f>LEFT(T752,FIND("/",T752)-1)</f>
        <v>publishing</v>
      </c>
      <c r="W752" s="7" t="str">
        <f>MID(T752,FIND("/",T752)+1,LEN(T752))</f>
        <v>nonfiction</v>
      </c>
    </row>
    <row r="753" spans="1:23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>E753/D753</f>
        <v>1.1850000000000001</v>
      </c>
      <c r="O753" s="13">
        <f>(J753/86400)+25569</f>
        <v>40713.630497685182</v>
      </c>
      <c r="P753" s="11">
        <f>YEAR(O753)</f>
        <v>2011</v>
      </c>
      <c r="Q753" s="12">
        <f>MONTH(O753)</f>
        <v>6</v>
      </c>
      <c r="R753" s="11" t="str">
        <f>IF(Q753=1,"Jan",IF(Q753=2,"Feb",IF(Q753=3,"Mar",IF(Q753=4,"Apr",IF(Q753=5,"May",IF(Q753=6,"Jun",IF(Q753=7,"Jul",IF(Q753=8,"Aug",IF(Q753=9,"Sep",IF(Q753=10,"Oct",IF(Q753=11,"Nov","Dec")))))))))))</f>
        <v>Jun</v>
      </c>
      <c r="S753" s="13">
        <f>(I753/86400)+25569</f>
        <v>40759.630497685182</v>
      </c>
      <c r="T753" t="s">
        <v>8274</v>
      </c>
      <c r="U753" s="6">
        <f>E753/L753</f>
        <v>57.338709677419352</v>
      </c>
      <c r="V753" s="7" t="str">
        <f>LEFT(T753,FIND("/",T753)-1)</f>
        <v>publishing</v>
      </c>
      <c r="W753" s="7" t="str">
        <f>MID(T753,FIND("/",T753)+1,LEN(T753))</f>
        <v>nonfiction</v>
      </c>
    </row>
    <row r="754" spans="1:23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>E754/D754</f>
        <v>1.117</v>
      </c>
      <c r="O754" s="13">
        <f>(J754/86400)+25569</f>
        <v>42639.421493055561</v>
      </c>
      <c r="P754" s="11">
        <f>YEAR(O754)</f>
        <v>2016</v>
      </c>
      <c r="Q754" s="12">
        <f>MONTH(O754)</f>
        <v>9</v>
      </c>
      <c r="R754" s="11" t="str">
        <f>IF(Q754=1,"Jan",IF(Q754=2,"Feb",IF(Q754=3,"Mar",IF(Q754=4,"Apr",IF(Q754=5,"May",IF(Q754=6,"Jun",IF(Q754=7,"Jul",IF(Q754=8,"Aug",IF(Q754=9,"Sep",IF(Q754=10,"Oct",IF(Q754=11,"Nov","Dec")))))))))))</f>
        <v>Sep</v>
      </c>
      <c r="S754" s="13">
        <f>(I754/86400)+25569</f>
        <v>42659.458333333328</v>
      </c>
      <c r="T754" t="s">
        <v>8274</v>
      </c>
      <c r="U754" s="6">
        <f>E754/L754</f>
        <v>53.19047619047619</v>
      </c>
      <c r="V754" s="7" t="str">
        <f>LEFT(T754,FIND("/",T754)-1)</f>
        <v>publishing</v>
      </c>
      <c r="W754" s="7" t="str">
        <f>MID(T754,FIND("/",T754)+1,LEN(T754))</f>
        <v>nonfiction</v>
      </c>
    </row>
    <row r="755" spans="1:23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>E755/D755</f>
        <v>1.28</v>
      </c>
      <c r="O755" s="13">
        <f>(J755/86400)+25569</f>
        <v>42019.590173611112</v>
      </c>
      <c r="P755" s="11">
        <f>YEAR(O755)</f>
        <v>2015</v>
      </c>
      <c r="Q755" s="12">
        <f>MONTH(O755)</f>
        <v>1</v>
      </c>
      <c r="R755" s="11" t="str">
        <f>IF(Q755=1,"Jan",IF(Q755=2,"Feb",IF(Q755=3,"Mar",IF(Q755=4,"Apr",IF(Q755=5,"May",IF(Q755=6,"Jun",IF(Q755=7,"Jul",IF(Q755=8,"Aug",IF(Q755=9,"Sep",IF(Q755=10,"Oct",IF(Q755=11,"Nov","Dec")))))))))))</f>
        <v>Jan</v>
      </c>
      <c r="S755" s="13">
        <f>(I755/86400)+25569</f>
        <v>42049.590173611112</v>
      </c>
      <c r="T755" t="s">
        <v>8274</v>
      </c>
      <c r="U755" s="6">
        <f>E755/L755</f>
        <v>492.30769230769232</v>
      </c>
      <c r="V755" s="7" t="str">
        <f>LEFT(T755,FIND("/",T755)-1)</f>
        <v>publishing</v>
      </c>
      <c r="W755" s="7" t="str">
        <f>MID(T755,FIND("/",T755)+1,LEN(T755))</f>
        <v>nonfiction</v>
      </c>
    </row>
    <row r="756" spans="1:23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>E756/D756</f>
        <v>1.0375000000000001</v>
      </c>
      <c r="O756" s="13">
        <f>(J756/86400)+25569</f>
        <v>41249.749085648145</v>
      </c>
      <c r="P756" s="11">
        <f>YEAR(O756)</f>
        <v>2012</v>
      </c>
      <c r="Q756" s="12">
        <f>MONTH(O756)</f>
        <v>12</v>
      </c>
      <c r="R756" s="11" t="str">
        <f>IF(Q756=1,"Jan",IF(Q756=2,"Feb",IF(Q756=3,"Mar",IF(Q756=4,"Apr",IF(Q756=5,"May",IF(Q756=6,"Jun",IF(Q756=7,"Jul",IF(Q756=8,"Aug",IF(Q756=9,"Sep",IF(Q756=10,"Oct",IF(Q756=11,"Nov","Dec")))))))))))</f>
        <v>Dec</v>
      </c>
      <c r="S756" s="13">
        <f>(I756/86400)+25569</f>
        <v>41279.749085648145</v>
      </c>
      <c r="T756" t="s">
        <v>8274</v>
      </c>
      <c r="U756" s="6">
        <f>E756/L756</f>
        <v>42.346938775510203</v>
      </c>
      <c r="V756" s="7" t="str">
        <f>LEFT(T756,FIND("/",T756)-1)</f>
        <v>publishing</v>
      </c>
      <c r="W756" s="7" t="str">
        <f>MID(T756,FIND("/",T756)+1,LEN(T756))</f>
        <v>nonfiction</v>
      </c>
    </row>
    <row r="757" spans="1:23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>E757/D757</f>
        <v>1.0190760000000001</v>
      </c>
      <c r="O757" s="13">
        <f>(J757/86400)+25569</f>
        <v>41383.605057870373</v>
      </c>
      <c r="P757" s="11">
        <f>YEAR(O757)</f>
        <v>2013</v>
      </c>
      <c r="Q757" s="12">
        <f>MONTH(O757)</f>
        <v>4</v>
      </c>
      <c r="R757" s="11" t="str">
        <f>IF(Q757=1,"Jan",IF(Q757=2,"Feb",IF(Q757=3,"Mar",IF(Q757=4,"Apr",IF(Q757=5,"May",IF(Q757=6,"Jun",IF(Q757=7,"Jul",IF(Q757=8,"Aug",IF(Q757=9,"Sep",IF(Q757=10,"Oct",IF(Q757=11,"Nov","Dec")))))))))))</f>
        <v>Apr</v>
      </c>
      <c r="S757" s="13">
        <f>(I757/86400)+25569</f>
        <v>41414.02847222222</v>
      </c>
      <c r="T757" t="s">
        <v>8274</v>
      </c>
      <c r="U757" s="6">
        <f>E757/L757</f>
        <v>37.466029411764708</v>
      </c>
      <c r="V757" s="7" t="str">
        <f>LEFT(T757,FIND("/",T757)-1)</f>
        <v>publishing</v>
      </c>
      <c r="W757" s="7" t="str">
        <f>MID(T757,FIND("/",T757)+1,LEN(T757))</f>
        <v>nonfiction</v>
      </c>
    </row>
    <row r="758" spans="1:23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>E758/D758</f>
        <v>1.177142857142857</v>
      </c>
      <c r="O758" s="13">
        <f>(J758/86400)+25569</f>
        <v>40590.766886574071</v>
      </c>
      <c r="P758" s="11">
        <f>YEAR(O758)</f>
        <v>2011</v>
      </c>
      <c r="Q758" s="12">
        <f>MONTH(O758)</f>
        <v>2</v>
      </c>
      <c r="R758" s="11" t="str">
        <f>IF(Q758=1,"Jan",IF(Q758=2,"Feb",IF(Q758=3,"Mar",IF(Q758=4,"Apr",IF(Q758=5,"May",IF(Q758=6,"Jun",IF(Q758=7,"Jul",IF(Q758=8,"Aug",IF(Q758=9,"Sep",IF(Q758=10,"Oct",IF(Q758=11,"Nov","Dec")))))))))))</f>
        <v>Feb</v>
      </c>
      <c r="S758" s="13">
        <f>(I758/86400)+25569</f>
        <v>40651.725219907406</v>
      </c>
      <c r="T758" t="s">
        <v>8274</v>
      </c>
      <c r="U758" s="6">
        <f>E758/L758</f>
        <v>37.454545454545453</v>
      </c>
      <c r="V758" s="7" t="str">
        <f>LEFT(T758,FIND("/",T758)-1)</f>
        <v>publishing</v>
      </c>
      <c r="W758" s="7" t="str">
        <f>MID(T758,FIND("/",T758)+1,LEN(T758))</f>
        <v>nonfiction</v>
      </c>
    </row>
    <row r="759" spans="1:23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>E759/D759</f>
        <v>2.38</v>
      </c>
      <c r="O759" s="13">
        <f>(J759/86400)+25569</f>
        <v>41235.054560185185</v>
      </c>
      <c r="P759" s="11">
        <f>YEAR(O759)</f>
        <v>2012</v>
      </c>
      <c r="Q759" s="12">
        <f>MONTH(O759)</f>
        <v>11</v>
      </c>
      <c r="R759" s="11" t="str">
        <f>IF(Q759=1,"Jan",IF(Q759=2,"Feb",IF(Q759=3,"Mar",IF(Q759=4,"Apr",IF(Q759=5,"May",IF(Q759=6,"Jun",IF(Q759=7,"Jul",IF(Q759=8,"Aug",IF(Q759=9,"Sep",IF(Q759=10,"Oct",IF(Q759=11,"Nov","Dec")))))))))))</f>
        <v>Nov</v>
      </c>
      <c r="S759" s="13">
        <f>(I759/86400)+25569</f>
        <v>41249.054560185185</v>
      </c>
      <c r="T759" t="s">
        <v>8274</v>
      </c>
      <c r="U759" s="6">
        <f>E759/L759</f>
        <v>33.055555555555557</v>
      </c>
      <c r="V759" s="7" t="str">
        <f>LEFT(T759,FIND("/",T759)-1)</f>
        <v>publishing</v>
      </c>
      <c r="W759" s="7" t="str">
        <f>MID(T759,FIND("/",T759)+1,LEN(T759))</f>
        <v>nonfiction</v>
      </c>
    </row>
    <row r="760" spans="1:23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>E760/D760</f>
        <v>1.02</v>
      </c>
      <c r="O760" s="13">
        <f>(J760/86400)+25569</f>
        <v>40429.836435185185</v>
      </c>
      <c r="P760" s="11">
        <f>YEAR(O760)</f>
        <v>2010</v>
      </c>
      <c r="Q760" s="12">
        <f>MONTH(O760)</f>
        <v>9</v>
      </c>
      <c r="R760" s="11" t="str">
        <f>IF(Q760=1,"Jan",IF(Q760=2,"Feb",IF(Q760=3,"Mar",IF(Q760=4,"Apr",IF(Q760=5,"May",IF(Q760=6,"Jun",IF(Q760=7,"Jul",IF(Q760=8,"Aug",IF(Q760=9,"Sep",IF(Q760=10,"Oct",IF(Q760=11,"Nov","Dec")))))))))))</f>
        <v>Sep</v>
      </c>
      <c r="S760" s="13">
        <f>(I760/86400)+25569</f>
        <v>40459.836435185185</v>
      </c>
      <c r="T760" t="s">
        <v>8274</v>
      </c>
      <c r="U760" s="6">
        <f>E760/L760</f>
        <v>134.21052631578948</v>
      </c>
      <c r="V760" s="7" t="str">
        <f>LEFT(T760,FIND("/",T760)-1)</f>
        <v>publishing</v>
      </c>
      <c r="W760" s="7" t="str">
        <f>MID(T760,FIND("/",T760)+1,LEN(T760))</f>
        <v>nonfiction</v>
      </c>
    </row>
    <row r="761" spans="1:23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>E761/D761</f>
        <v>1.0192000000000001</v>
      </c>
      <c r="O761" s="13">
        <f>(J761/86400)+25569</f>
        <v>41789.330312500002</v>
      </c>
      <c r="P761" s="11">
        <f>YEAR(O761)</f>
        <v>2014</v>
      </c>
      <c r="Q761" s="12">
        <f>MONTH(O761)</f>
        <v>5</v>
      </c>
      <c r="R761" s="11" t="str">
        <f>IF(Q761=1,"Jan",IF(Q761=2,"Feb",IF(Q761=3,"Mar",IF(Q761=4,"Apr",IF(Q761=5,"May",IF(Q761=6,"Jun",IF(Q761=7,"Jul",IF(Q761=8,"Aug",IF(Q761=9,"Sep",IF(Q761=10,"Oct",IF(Q761=11,"Nov","Dec")))))))))))</f>
        <v>May</v>
      </c>
      <c r="S761" s="13">
        <f>(I761/86400)+25569</f>
        <v>41829.330312500002</v>
      </c>
      <c r="T761" t="s">
        <v>8274</v>
      </c>
      <c r="U761" s="6">
        <f>E761/L761</f>
        <v>51.474747474747474</v>
      </c>
      <c r="V761" s="7" t="str">
        <f>LEFT(T761,FIND("/",T761)-1)</f>
        <v>publishing</v>
      </c>
      <c r="W761" s="7" t="str">
        <f>MID(T761,FIND("/",T761)+1,LEN(T761))</f>
        <v>nonfiction</v>
      </c>
    </row>
    <row r="762" spans="1:23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>E762/D762</f>
        <v>0</v>
      </c>
      <c r="O762" s="13">
        <f>(J762/86400)+25569</f>
        <v>42670.764039351852</v>
      </c>
      <c r="P762" s="11">
        <f>YEAR(O762)</f>
        <v>2016</v>
      </c>
      <c r="Q762" s="12">
        <f>MONTH(O762)</f>
        <v>10</v>
      </c>
      <c r="R762" s="11" t="str">
        <f>IF(Q762=1,"Jan",IF(Q762=2,"Feb",IF(Q762=3,"Mar",IF(Q762=4,"Apr",IF(Q762=5,"May",IF(Q762=6,"Jun",IF(Q762=7,"Jul",IF(Q762=8,"Aug",IF(Q762=9,"Sep",IF(Q762=10,"Oct",IF(Q762=11,"Nov","Dec")))))))))))</f>
        <v>Oct</v>
      </c>
      <c r="S762" s="13">
        <f>(I762/86400)+25569</f>
        <v>42700.805706018524</v>
      </c>
      <c r="T762" t="s">
        <v>8275</v>
      </c>
      <c r="U762" s="6" t="e">
        <f>E762/L762</f>
        <v>#DIV/0!</v>
      </c>
      <c r="V762" s="7" t="str">
        <f>LEFT(T762,FIND("/",T762)-1)</f>
        <v>publishing</v>
      </c>
      <c r="W762" s="7" t="str">
        <f>MID(T762,FIND("/",T762)+1,LEN(T762))</f>
        <v>fiction</v>
      </c>
    </row>
    <row r="763" spans="1:23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>E763/D763</f>
        <v>4.7E-2</v>
      </c>
      <c r="O763" s="13">
        <f>(J763/86400)+25569</f>
        <v>41642.751458333332</v>
      </c>
      <c r="P763" s="11">
        <f>YEAR(O763)</f>
        <v>2014</v>
      </c>
      <c r="Q763" s="12">
        <f>MONTH(O763)</f>
        <v>1</v>
      </c>
      <c r="R763" s="11" t="str">
        <f>IF(Q763=1,"Jan",IF(Q763=2,"Feb",IF(Q763=3,"Mar",IF(Q763=4,"Apr",IF(Q763=5,"May",IF(Q763=6,"Jun",IF(Q763=7,"Jul",IF(Q763=8,"Aug",IF(Q763=9,"Sep",IF(Q763=10,"Oct",IF(Q763=11,"Nov","Dec")))))))))))</f>
        <v>Jan</v>
      </c>
      <c r="S763" s="13">
        <f>(I763/86400)+25569</f>
        <v>41672.751458333332</v>
      </c>
      <c r="T763" t="s">
        <v>8275</v>
      </c>
      <c r="U763" s="6">
        <f>E763/L763</f>
        <v>39.166666666666664</v>
      </c>
      <c r="V763" s="7" t="str">
        <f>LEFT(T763,FIND("/",T763)-1)</f>
        <v>publishing</v>
      </c>
      <c r="W763" s="7" t="str">
        <f>MID(T763,FIND("/",T763)+1,LEN(T763))</f>
        <v>fiction</v>
      </c>
    </row>
    <row r="764" spans="1:23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>E764/D764</f>
        <v>0</v>
      </c>
      <c r="O764" s="13">
        <f>(J764/86400)+25569</f>
        <v>42690.858449074076</v>
      </c>
      <c r="P764" s="11">
        <f>YEAR(O764)</f>
        <v>2016</v>
      </c>
      <c r="Q764" s="12">
        <f>MONTH(O764)</f>
        <v>11</v>
      </c>
      <c r="R764" s="11" t="str">
        <f>IF(Q764=1,"Jan",IF(Q764=2,"Feb",IF(Q764=3,"Mar",IF(Q764=4,"Apr",IF(Q764=5,"May",IF(Q764=6,"Jun",IF(Q764=7,"Jul",IF(Q764=8,"Aug",IF(Q764=9,"Sep",IF(Q764=10,"Oct",IF(Q764=11,"Nov","Dec")))))))))))</f>
        <v>Nov</v>
      </c>
      <c r="S764" s="13">
        <f>(I764/86400)+25569</f>
        <v>42708.25</v>
      </c>
      <c r="T764" t="s">
        <v>8275</v>
      </c>
      <c r="U764" s="6" t="e">
        <f>E764/L764</f>
        <v>#DIV/0!</v>
      </c>
      <c r="V764" s="7" t="str">
        <f>LEFT(T764,FIND("/",T764)-1)</f>
        <v>publishing</v>
      </c>
      <c r="W764" s="7" t="str">
        <f>MID(T764,FIND("/",T764)+1,LEN(T764))</f>
        <v>fiction</v>
      </c>
    </row>
    <row r="765" spans="1:23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>E765/D765</f>
        <v>1.1655011655011655E-3</v>
      </c>
      <c r="O765" s="13">
        <f>(J765/86400)+25569</f>
        <v>41471.446851851855</v>
      </c>
      <c r="P765" s="11">
        <f>YEAR(O765)</f>
        <v>2013</v>
      </c>
      <c r="Q765" s="12">
        <f>MONTH(O765)</f>
        <v>7</v>
      </c>
      <c r="R765" s="11" t="str">
        <f>IF(Q765=1,"Jan",IF(Q765=2,"Feb",IF(Q765=3,"Mar",IF(Q765=4,"Apr",IF(Q765=5,"May",IF(Q765=6,"Jun",IF(Q765=7,"Jul",IF(Q765=8,"Aug",IF(Q765=9,"Sep",IF(Q765=10,"Oct",IF(Q765=11,"Nov","Dec")))))))))))</f>
        <v>Jul</v>
      </c>
      <c r="S765" s="13">
        <f>(I765/86400)+25569</f>
        <v>41501.446851851855</v>
      </c>
      <c r="T765" t="s">
        <v>8275</v>
      </c>
      <c r="U765" s="6">
        <f>E765/L765</f>
        <v>5</v>
      </c>
      <c r="V765" s="7" t="str">
        <f>LEFT(T765,FIND("/",T765)-1)</f>
        <v>publishing</v>
      </c>
      <c r="W765" s="7" t="str">
        <f>MID(T765,FIND("/",T765)+1,LEN(T765))</f>
        <v>fiction</v>
      </c>
    </row>
    <row r="766" spans="1:23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>E766/D766</f>
        <v>0</v>
      </c>
      <c r="O766" s="13">
        <f>(J766/86400)+25569</f>
        <v>42227.173159722224</v>
      </c>
      <c r="P766" s="11">
        <f>YEAR(O766)</f>
        <v>2015</v>
      </c>
      <c r="Q766" s="12">
        <f>MONTH(O766)</f>
        <v>8</v>
      </c>
      <c r="R766" s="11" t="str">
        <f>IF(Q766=1,"Jan",IF(Q766=2,"Feb",IF(Q766=3,"Mar",IF(Q766=4,"Apr",IF(Q766=5,"May",IF(Q766=6,"Jun",IF(Q766=7,"Jul",IF(Q766=8,"Aug",IF(Q766=9,"Sep",IF(Q766=10,"Oct",IF(Q766=11,"Nov","Dec")))))))))))</f>
        <v>Aug</v>
      </c>
      <c r="S766" s="13">
        <f>(I766/86400)+25569</f>
        <v>42257.173159722224</v>
      </c>
      <c r="T766" t="s">
        <v>8275</v>
      </c>
      <c r="U766" s="6" t="e">
        <f>E766/L766</f>
        <v>#DIV/0!</v>
      </c>
      <c r="V766" s="7" t="str">
        <f>LEFT(T766,FIND("/",T766)-1)</f>
        <v>publishing</v>
      </c>
      <c r="W766" s="7" t="str">
        <f>MID(T766,FIND("/",T766)+1,LEN(T766))</f>
        <v>fiction</v>
      </c>
    </row>
    <row r="767" spans="1:23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>E767/D767</f>
        <v>0.36014285714285715</v>
      </c>
      <c r="O767" s="13">
        <f>(J767/86400)+25569</f>
        <v>41901.542638888888</v>
      </c>
      <c r="P767" s="11">
        <f>YEAR(O767)</f>
        <v>2014</v>
      </c>
      <c r="Q767" s="12">
        <f>MONTH(O767)</f>
        <v>9</v>
      </c>
      <c r="R767" s="11" t="str">
        <f>IF(Q767=1,"Jan",IF(Q767=2,"Feb",IF(Q767=3,"Mar",IF(Q767=4,"Apr",IF(Q767=5,"May",IF(Q767=6,"Jun",IF(Q767=7,"Jul",IF(Q767=8,"Aug",IF(Q767=9,"Sep",IF(Q767=10,"Oct",IF(Q767=11,"Nov","Dec")))))))))))</f>
        <v>Sep</v>
      </c>
      <c r="S767" s="13">
        <f>(I767/86400)+25569</f>
        <v>41931.542638888888</v>
      </c>
      <c r="T767" t="s">
        <v>8275</v>
      </c>
      <c r="U767" s="6">
        <f>E767/L767</f>
        <v>57.295454545454547</v>
      </c>
      <c r="V767" s="7" t="str">
        <f>LEFT(T767,FIND("/",T767)-1)</f>
        <v>publishing</v>
      </c>
      <c r="W767" s="7" t="str">
        <f>MID(T767,FIND("/",T767)+1,LEN(T767))</f>
        <v>fiction</v>
      </c>
    </row>
    <row r="768" spans="1:23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>E768/D768</f>
        <v>0</v>
      </c>
      <c r="O768" s="13">
        <f>(J768/86400)+25569</f>
        <v>42021.783368055556</v>
      </c>
      <c r="P768" s="11">
        <f>YEAR(O768)</f>
        <v>2015</v>
      </c>
      <c r="Q768" s="12">
        <f>MONTH(O768)</f>
        <v>1</v>
      </c>
      <c r="R768" s="11" t="str">
        <f>IF(Q768=1,"Jan",IF(Q768=2,"Feb",IF(Q768=3,"Mar",IF(Q768=4,"Apr",IF(Q768=5,"May",IF(Q768=6,"Jun",IF(Q768=7,"Jul",IF(Q768=8,"Aug",IF(Q768=9,"Sep",IF(Q768=10,"Oct",IF(Q768=11,"Nov","Dec")))))))))))</f>
        <v>Jan</v>
      </c>
      <c r="S768" s="13">
        <f>(I768/86400)+25569</f>
        <v>42051.783368055556</v>
      </c>
      <c r="T768" t="s">
        <v>8275</v>
      </c>
      <c r="U768" s="6" t="e">
        <f>E768/L768</f>
        <v>#DIV/0!</v>
      </c>
      <c r="V768" s="7" t="str">
        <f>LEFT(T768,FIND("/",T768)-1)</f>
        <v>publishing</v>
      </c>
      <c r="W768" s="7" t="str">
        <f>MID(T768,FIND("/",T768)+1,LEN(T768))</f>
        <v>fiction</v>
      </c>
    </row>
    <row r="769" spans="1:23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>E769/D769</f>
        <v>3.5400000000000001E-2</v>
      </c>
      <c r="O769" s="13">
        <f>(J769/86400)+25569</f>
        <v>42115.143634259264</v>
      </c>
      <c r="P769" s="11">
        <f>YEAR(O769)</f>
        <v>2015</v>
      </c>
      <c r="Q769" s="12">
        <f>MONTH(O769)</f>
        <v>4</v>
      </c>
      <c r="R769" s="11" t="str">
        <f>IF(Q769=1,"Jan",IF(Q769=2,"Feb",IF(Q769=3,"Mar",IF(Q769=4,"Apr",IF(Q769=5,"May",IF(Q769=6,"Jun",IF(Q769=7,"Jul",IF(Q769=8,"Aug",IF(Q769=9,"Sep",IF(Q769=10,"Oct",IF(Q769=11,"Nov","Dec")))))))))))</f>
        <v>Apr</v>
      </c>
      <c r="S769" s="13">
        <f>(I769/86400)+25569</f>
        <v>42145.143634259264</v>
      </c>
      <c r="T769" t="s">
        <v>8275</v>
      </c>
      <c r="U769" s="6">
        <f>E769/L769</f>
        <v>59</v>
      </c>
      <c r="V769" s="7" t="str">
        <f>LEFT(T769,FIND("/",T769)-1)</f>
        <v>publishing</v>
      </c>
      <c r="W769" s="7" t="str">
        <f>MID(T769,FIND("/",T769)+1,LEN(T769))</f>
        <v>fiction</v>
      </c>
    </row>
    <row r="770" spans="1:23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>E770/D770</f>
        <v>0</v>
      </c>
      <c r="O770" s="13">
        <f>(J770/86400)+25569</f>
        <v>41594.207060185188</v>
      </c>
      <c r="P770" s="11">
        <f>YEAR(O770)</f>
        <v>2013</v>
      </c>
      <c r="Q770" s="12">
        <f>MONTH(O770)</f>
        <v>11</v>
      </c>
      <c r="R770" s="11" t="str">
        <f>IF(Q770=1,"Jan",IF(Q770=2,"Feb",IF(Q770=3,"Mar",IF(Q770=4,"Apr",IF(Q770=5,"May",IF(Q770=6,"Jun",IF(Q770=7,"Jul",IF(Q770=8,"Aug",IF(Q770=9,"Sep",IF(Q770=10,"Oct",IF(Q770=11,"Nov","Dec")))))))))))</f>
        <v>Nov</v>
      </c>
      <c r="S770" s="13">
        <f>(I770/86400)+25569</f>
        <v>41624.207060185188</v>
      </c>
      <c r="T770" t="s">
        <v>8275</v>
      </c>
      <c r="U770" s="6" t="e">
        <f>E770/L770</f>
        <v>#DIV/0!</v>
      </c>
      <c r="V770" s="7" t="str">
        <f>LEFT(T770,FIND("/",T770)-1)</f>
        <v>publishing</v>
      </c>
      <c r="W770" s="7" t="str">
        <f>MID(T770,FIND("/",T770)+1,LEN(T770))</f>
        <v>fiction</v>
      </c>
    </row>
    <row r="771" spans="1:23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>E771/D771</f>
        <v>0.41399999999999998</v>
      </c>
      <c r="O771" s="13">
        <f>(J771/86400)+25569</f>
        <v>41604.996458333335</v>
      </c>
      <c r="P771" s="11">
        <f>YEAR(O771)</f>
        <v>2013</v>
      </c>
      <c r="Q771" s="12">
        <f>MONTH(O771)</f>
        <v>11</v>
      </c>
      <c r="R771" s="11" t="str">
        <f>IF(Q771=1,"Jan",IF(Q771=2,"Feb",IF(Q771=3,"Mar",IF(Q771=4,"Apr",IF(Q771=5,"May",IF(Q771=6,"Jun",IF(Q771=7,"Jul",IF(Q771=8,"Aug",IF(Q771=9,"Sep",IF(Q771=10,"Oct",IF(Q771=11,"Nov","Dec")))))))))))</f>
        <v>Nov</v>
      </c>
      <c r="S771" s="13">
        <f>(I771/86400)+25569</f>
        <v>41634.996458333335</v>
      </c>
      <c r="T771" t="s">
        <v>8275</v>
      </c>
      <c r="U771" s="6">
        <f>E771/L771</f>
        <v>31.846153846153847</v>
      </c>
      <c r="V771" s="7" t="str">
        <f>LEFT(T771,FIND("/",T771)-1)</f>
        <v>publishing</v>
      </c>
      <c r="W771" s="7" t="str">
        <f>MID(T771,FIND("/",T771)+1,LEN(T771))</f>
        <v>fiction</v>
      </c>
    </row>
    <row r="772" spans="1:23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>E772/D772</f>
        <v>0</v>
      </c>
      <c r="O772" s="13">
        <f>(J772/86400)+25569</f>
        <v>41289.9996412037</v>
      </c>
      <c r="P772" s="11">
        <f>YEAR(O772)</f>
        <v>2013</v>
      </c>
      <c r="Q772" s="12">
        <f>MONTH(O772)</f>
        <v>1</v>
      </c>
      <c r="R772" s="11" t="str">
        <f>IF(Q772=1,"Jan",IF(Q772=2,"Feb",IF(Q772=3,"Mar",IF(Q772=4,"Apr",IF(Q772=5,"May",IF(Q772=6,"Jun",IF(Q772=7,"Jul",IF(Q772=8,"Aug",IF(Q772=9,"Sep",IF(Q772=10,"Oct",IF(Q772=11,"Nov","Dec")))))))))))</f>
        <v>Jan</v>
      </c>
      <c r="S772" s="13">
        <f>(I772/86400)+25569</f>
        <v>41329.9996412037</v>
      </c>
      <c r="T772" t="s">
        <v>8275</v>
      </c>
      <c r="U772" s="6" t="e">
        <f>E772/L772</f>
        <v>#DIV/0!</v>
      </c>
      <c r="V772" s="7" t="str">
        <f>LEFT(T772,FIND("/",T772)-1)</f>
        <v>publishing</v>
      </c>
      <c r="W772" s="7" t="str">
        <f>MID(T772,FIND("/",T772)+1,LEN(T772))</f>
        <v>fiction</v>
      </c>
    </row>
    <row r="773" spans="1:23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>E773/D773</f>
        <v>2.631578947368421E-4</v>
      </c>
      <c r="O773" s="13">
        <f>(J773/86400)+25569</f>
        <v>42349.824097222227</v>
      </c>
      <c r="P773" s="11">
        <f>YEAR(O773)</f>
        <v>2015</v>
      </c>
      <c r="Q773" s="12">
        <f>MONTH(O773)</f>
        <v>12</v>
      </c>
      <c r="R773" s="11" t="str">
        <f>IF(Q773=1,"Jan",IF(Q773=2,"Feb",IF(Q773=3,"Mar",IF(Q773=4,"Apr",IF(Q773=5,"May",IF(Q773=6,"Jun",IF(Q773=7,"Jul",IF(Q773=8,"Aug",IF(Q773=9,"Sep",IF(Q773=10,"Oct",IF(Q773=11,"Nov","Dec")))))))))))</f>
        <v>Dec</v>
      </c>
      <c r="S773" s="13">
        <f>(I773/86400)+25569</f>
        <v>42399.824097222227</v>
      </c>
      <c r="T773" t="s">
        <v>8275</v>
      </c>
      <c r="U773" s="6">
        <f>E773/L773</f>
        <v>10</v>
      </c>
      <c r="V773" s="7" t="str">
        <f>LEFT(T773,FIND("/",T773)-1)</f>
        <v>publishing</v>
      </c>
      <c r="W773" s="7" t="str">
        <f>MID(T773,FIND("/",T773)+1,LEN(T773))</f>
        <v>fiction</v>
      </c>
    </row>
    <row r="774" spans="1:23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>E774/D774</f>
        <v>3.3333333333333333E-2</v>
      </c>
      <c r="O774" s="13">
        <f>(J774/86400)+25569</f>
        <v>40068.056932870371</v>
      </c>
      <c r="P774" s="11">
        <f>YEAR(O774)</f>
        <v>2009</v>
      </c>
      <c r="Q774" s="12">
        <f>MONTH(O774)</f>
        <v>9</v>
      </c>
      <c r="R774" s="11" t="str">
        <f>IF(Q774=1,"Jan",IF(Q774=2,"Feb",IF(Q774=3,"Mar",IF(Q774=4,"Apr",IF(Q774=5,"May",IF(Q774=6,"Jun",IF(Q774=7,"Jul",IF(Q774=8,"Aug",IF(Q774=9,"Sep",IF(Q774=10,"Oct",IF(Q774=11,"Nov","Dec")))))))))))</f>
        <v>Sep</v>
      </c>
      <c r="S774" s="13">
        <f>(I774/86400)+25569</f>
        <v>40118.165972222225</v>
      </c>
      <c r="T774" t="s">
        <v>8275</v>
      </c>
      <c r="U774" s="6">
        <f>E774/L774</f>
        <v>50</v>
      </c>
      <c r="V774" s="7" t="str">
        <f>LEFT(T774,FIND("/",T774)-1)</f>
        <v>publishing</v>
      </c>
      <c r="W774" s="7" t="str">
        <f>MID(T774,FIND("/",T774)+1,LEN(T774))</f>
        <v>fiction</v>
      </c>
    </row>
    <row r="775" spans="1:23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>E775/D775</f>
        <v>8.5129023676509714E-3</v>
      </c>
      <c r="O775" s="13">
        <f>(J775/86400)+25569</f>
        <v>42100.735937500001</v>
      </c>
      <c r="P775" s="11">
        <f>YEAR(O775)</f>
        <v>2015</v>
      </c>
      <c r="Q775" s="12">
        <f>MONTH(O775)</f>
        <v>4</v>
      </c>
      <c r="R775" s="11" t="str">
        <f>IF(Q775=1,"Jan",IF(Q775=2,"Feb",IF(Q775=3,"Mar",IF(Q775=4,"Apr",IF(Q775=5,"May",IF(Q775=6,"Jun",IF(Q775=7,"Jul",IF(Q775=8,"Aug",IF(Q775=9,"Sep",IF(Q775=10,"Oct",IF(Q775=11,"Nov","Dec")))))))))))</f>
        <v>Apr</v>
      </c>
      <c r="S775" s="13">
        <f>(I775/86400)+25569</f>
        <v>42134.959027777775</v>
      </c>
      <c r="T775" t="s">
        <v>8275</v>
      </c>
      <c r="U775" s="6">
        <f>E775/L775</f>
        <v>16</v>
      </c>
      <c r="V775" s="7" t="str">
        <f>LEFT(T775,FIND("/",T775)-1)</f>
        <v>publishing</v>
      </c>
      <c r="W775" s="7" t="str">
        <f>MID(T775,FIND("/",T775)+1,LEN(T775))</f>
        <v>fiction</v>
      </c>
    </row>
    <row r="776" spans="1:23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>E776/D776</f>
        <v>0.70199999999999996</v>
      </c>
      <c r="O776" s="13">
        <f>(J776/86400)+25569</f>
        <v>41663.780300925922</v>
      </c>
      <c r="P776" s="11">
        <f>YEAR(O776)</f>
        <v>2014</v>
      </c>
      <c r="Q776" s="12">
        <f>MONTH(O776)</f>
        <v>1</v>
      </c>
      <c r="R776" s="11" t="str">
        <f>IF(Q776=1,"Jan",IF(Q776=2,"Feb",IF(Q776=3,"Mar",IF(Q776=4,"Apr",IF(Q776=5,"May",IF(Q776=6,"Jun",IF(Q776=7,"Jul",IF(Q776=8,"Aug",IF(Q776=9,"Sep",IF(Q776=10,"Oct",IF(Q776=11,"Nov","Dec")))))))))))</f>
        <v>Jan</v>
      </c>
      <c r="S776" s="13">
        <f>(I776/86400)+25569</f>
        <v>41693.780300925922</v>
      </c>
      <c r="T776" t="s">
        <v>8275</v>
      </c>
      <c r="U776" s="6">
        <f>E776/L776</f>
        <v>39</v>
      </c>
      <c r="V776" s="7" t="str">
        <f>LEFT(T776,FIND("/",T776)-1)</f>
        <v>publishing</v>
      </c>
      <c r="W776" s="7" t="str">
        <f>MID(T776,FIND("/",T776)+1,LEN(T776))</f>
        <v>fiction</v>
      </c>
    </row>
    <row r="777" spans="1:23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>E777/D777</f>
        <v>1.7000000000000001E-2</v>
      </c>
      <c r="O777" s="13">
        <f>(J777/86400)+25569</f>
        <v>40863.060127314813</v>
      </c>
      <c r="P777" s="11">
        <f>YEAR(O777)</f>
        <v>2011</v>
      </c>
      <c r="Q777" s="12">
        <f>MONTH(O777)</f>
        <v>11</v>
      </c>
      <c r="R777" s="11" t="str">
        <f>IF(Q777=1,"Jan",IF(Q777=2,"Feb",IF(Q777=3,"Mar",IF(Q777=4,"Apr",IF(Q777=5,"May",IF(Q777=6,"Jun",IF(Q777=7,"Jul",IF(Q777=8,"Aug",IF(Q777=9,"Sep",IF(Q777=10,"Oct",IF(Q777=11,"Nov","Dec")))))))))))</f>
        <v>Nov</v>
      </c>
      <c r="S777" s="13">
        <f>(I777/86400)+25569</f>
        <v>40893.060127314813</v>
      </c>
      <c r="T777" t="s">
        <v>8275</v>
      </c>
      <c r="U777" s="6">
        <f>E777/L777</f>
        <v>34</v>
      </c>
      <c r="V777" s="7" t="str">
        <f>LEFT(T777,FIND("/",T777)-1)</f>
        <v>publishing</v>
      </c>
      <c r="W777" s="7" t="str">
        <f>MID(T777,FIND("/",T777)+1,LEN(T777))</f>
        <v>fiction</v>
      </c>
    </row>
    <row r="778" spans="1:23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>E778/D778</f>
        <v>0.51400000000000001</v>
      </c>
      <c r="O778" s="13">
        <f>(J778/86400)+25569</f>
        <v>42250.685706018514</v>
      </c>
      <c r="P778" s="11">
        <f>YEAR(O778)</f>
        <v>2015</v>
      </c>
      <c r="Q778" s="12">
        <f>MONTH(O778)</f>
        <v>9</v>
      </c>
      <c r="R778" s="11" t="str">
        <f>IF(Q778=1,"Jan",IF(Q778=2,"Feb",IF(Q778=3,"Mar",IF(Q778=4,"Apr",IF(Q778=5,"May",IF(Q778=6,"Jun",IF(Q778=7,"Jul",IF(Q778=8,"Aug",IF(Q778=9,"Sep",IF(Q778=10,"Oct",IF(Q778=11,"Nov","Dec")))))))))))</f>
        <v>Sep</v>
      </c>
      <c r="S778" s="13">
        <f>(I778/86400)+25569</f>
        <v>42288.208333333328</v>
      </c>
      <c r="T778" t="s">
        <v>8275</v>
      </c>
      <c r="U778" s="6">
        <f>E778/L778</f>
        <v>63.122807017543863</v>
      </c>
      <c r="V778" s="7" t="str">
        <f>LEFT(T778,FIND("/",T778)-1)</f>
        <v>publishing</v>
      </c>
      <c r="W778" s="7" t="str">
        <f>MID(T778,FIND("/",T778)+1,LEN(T778))</f>
        <v>fiction</v>
      </c>
    </row>
    <row r="779" spans="1:23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>E779/D779</f>
        <v>7.0000000000000001E-3</v>
      </c>
      <c r="O779" s="13">
        <f>(J779/86400)+25569</f>
        <v>41456.981215277774</v>
      </c>
      <c r="P779" s="11">
        <f>YEAR(O779)</f>
        <v>2013</v>
      </c>
      <c r="Q779" s="12">
        <f>MONTH(O779)</f>
        <v>7</v>
      </c>
      <c r="R779" s="11" t="str">
        <f>IF(Q779=1,"Jan",IF(Q779=2,"Feb",IF(Q779=3,"Mar",IF(Q779=4,"Apr",IF(Q779=5,"May",IF(Q779=6,"Jun",IF(Q779=7,"Jul",IF(Q779=8,"Aug",IF(Q779=9,"Sep",IF(Q779=10,"Oct",IF(Q779=11,"Nov","Dec")))))))))))</f>
        <v>Jul</v>
      </c>
      <c r="S779" s="13">
        <f>(I779/86400)+25569</f>
        <v>41486.981215277774</v>
      </c>
      <c r="T779" t="s">
        <v>8275</v>
      </c>
      <c r="U779" s="6">
        <f>E779/L779</f>
        <v>7</v>
      </c>
      <c r="V779" s="7" t="str">
        <f>LEFT(T779,FIND("/",T779)-1)</f>
        <v>publishing</v>
      </c>
      <c r="W779" s="7" t="str">
        <f>MID(T779,FIND("/",T779)+1,LEN(T779))</f>
        <v>fiction</v>
      </c>
    </row>
    <row r="780" spans="1:23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>E780/D780</f>
        <v>4.0000000000000001E-3</v>
      </c>
      <c r="O780" s="13">
        <f>(J780/86400)+25569</f>
        <v>41729.702314814815</v>
      </c>
      <c r="P780" s="11">
        <f>YEAR(O780)</f>
        <v>2014</v>
      </c>
      <c r="Q780" s="12">
        <f>MONTH(O780)</f>
        <v>3</v>
      </c>
      <c r="R780" s="11" t="str">
        <f>IF(Q780=1,"Jan",IF(Q780=2,"Feb",IF(Q780=3,"Mar",IF(Q780=4,"Apr",IF(Q780=5,"May",IF(Q780=6,"Jun",IF(Q780=7,"Jul",IF(Q780=8,"Aug",IF(Q780=9,"Sep",IF(Q780=10,"Oct",IF(Q780=11,"Nov","Dec")))))))))))</f>
        <v>Mar</v>
      </c>
      <c r="S780" s="13">
        <f>(I780/86400)+25569</f>
        <v>41759.702314814815</v>
      </c>
      <c r="T780" t="s">
        <v>8275</v>
      </c>
      <c r="U780" s="6">
        <f>E780/L780</f>
        <v>2</v>
      </c>
      <c r="V780" s="7" t="str">
        <f>LEFT(T780,FIND("/",T780)-1)</f>
        <v>publishing</v>
      </c>
      <c r="W780" s="7" t="str">
        <f>MID(T780,FIND("/",T780)+1,LEN(T780))</f>
        <v>fiction</v>
      </c>
    </row>
    <row r="781" spans="1:23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>E781/D781</f>
        <v>2.6666666666666668E-2</v>
      </c>
      <c r="O781" s="13">
        <f>(J781/86400)+25569</f>
        <v>40436.68408564815</v>
      </c>
      <c r="P781" s="11">
        <f>YEAR(O781)</f>
        <v>2010</v>
      </c>
      <c r="Q781" s="12">
        <f>MONTH(O781)</f>
        <v>9</v>
      </c>
      <c r="R781" s="11" t="str">
        <f>IF(Q781=1,"Jan",IF(Q781=2,"Feb",IF(Q781=3,"Mar",IF(Q781=4,"Apr",IF(Q781=5,"May",IF(Q781=6,"Jun",IF(Q781=7,"Jul",IF(Q781=8,"Aug",IF(Q781=9,"Sep",IF(Q781=10,"Oct",IF(Q781=11,"Nov","Dec")))))))))))</f>
        <v>Sep</v>
      </c>
      <c r="S781" s="13">
        <f>(I781/86400)+25569</f>
        <v>40466.166666666664</v>
      </c>
      <c r="T781" t="s">
        <v>8275</v>
      </c>
      <c r="U781" s="6">
        <f>E781/L781</f>
        <v>66.666666666666671</v>
      </c>
      <c r="V781" s="7" t="str">
        <f>LEFT(T781,FIND("/",T781)-1)</f>
        <v>publishing</v>
      </c>
      <c r="W781" s="7" t="str">
        <f>MID(T781,FIND("/",T781)+1,LEN(T781))</f>
        <v>fiction</v>
      </c>
    </row>
    <row r="782" spans="1:23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>E782/D782</f>
        <v>1.04</v>
      </c>
      <c r="O782" s="13">
        <f>(J782/86400)+25569</f>
        <v>40636.673900462964</v>
      </c>
      <c r="P782" s="11">
        <f>YEAR(O782)</f>
        <v>2011</v>
      </c>
      <c r="Q782" s="12">
        <f>MONTH(O782)</f>
        <v>4</v>
      </c>
      <c r="R782" s="11" t="str">
        <f>IF(Q782=1,"Jan",IF(Q782=2,"Feb",IF(Q782=3,"Mar",IF(Q782=4,"Apr",IF(Q782=5,"May",IF(Q782=6,"Jun",IF(Q782=7,"Jul",IF(Q782=8,"Aug",IF(Q782=9,"Sep",IF(Q782=10,"Oct",IF(Q782=11,"Nov","Dec")))))))))))</f>
        <v>Apr</v>
      </c>
      <c r="S782" s="13">
        <f>(I782/86400)+25569</f>
        <v>40666.673900462964</v>
      </c>
      <c r="T782" t="s">
        <v>8276</v>
      </c>
      <c r="U782" s="6">
        <f>E782/L782</f>
        <v>38.518518518518519</v>
      </c>
      <c r="V782" s="7" t="str">
        <f>LEFT(T782,FIND("/",T782)-1)</f>
        <v>music</v>
      </c>
      <c r="W782" s="7" t="str">
        <f>MID(T782,FIND("/",T782)+1,LEN(T782))</f>
        <v>rock</v>
      </c>
    </row>
    <row r="783" spans="1:23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>E783/D783</f>
        <v>1.3315375</v>
      </c>
      <c r="O783" s="13">
        <f>(J783/86400)+25569</f>
        <v>41403.000856481478</v>
      </c>
      <c r="P783" s="11">
        <f>YEAR(O783)</f>
        <v>2013</v>
      </c>
      <c r="Q783" s="12">
        <f>MONTH(O783)</f>
        <v>5</v>
      </c>
      <c r="R783" s="11" t="str">
        <f>IF(Q783=1,"Jan",IF(Q783=2,"Feb",IF(Q783=3,"Mar",IF(Q783=4,"Apr",IF(Q783=5,"May",IF(Q783=6,"Jun",IF(Q783=7,"Jul",IF(Q783=8,"Aug",IF(Q783=9,"Sep",IF(Q783=10,"Oct",IF(Q783=11,"Nov","Dec")))))))))))</f>
        <v>May</v>
      </c>
      <c r="S783" s="13">
        <f>(I783/86400)+25569</f>
        <v>41433.000856481478</v>
      </c>
      <c r="T783" t="s">
        <v>8276</v>
      </c>
      <c r="U783" s="6">
        <f>E783/L783</f>
        <v>42.609200000000001</v>
      </c>
      <c r="V783" s="7" t="str">
        <f>LEFT(T783,FIND("/",T783)-1)</f>
        <v>music</v>
      </c>
      <c r="W783" s="7" t="str">
        <f>MID(T783,FIND("/",T783)+1,LEN(T783))</f>
        <v>rock</v>
      </c>
    </row>
    <row r="784" spans="1:23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>E784/D784</f>
        <v>1</v>
      </c>
      <c r="O784" s="13">
        <f>(J784/86400)+25569</f>
        <v>41116.758125</v>
      </c>
      <c r="P784" s="11">
        <f>YEAR(O784)</f>
        <v>2012</v>
      </c>
      <c r="Q784" s="12">
        <f>MONTH(O784)</f>
        <v>7</v>
      </c>
      <c r="R784" s="11" t="str">
        <f>IF(Q784=1,"Jan",IF(Q784=2,"Feb",IF(Q784=3,"Mar",IF(Q784=4,"Apr",IF(Q784=5,"May",IF(Q784=6,"Jun",IF(Q784=7,"Jul",IF(Q784=8,"Aug",IF(Q784=9,"Sep",IF(Q784=10,"Oct",IF(Q784=11,"Nov","Dec")))))))))))</f>
        <v>Jul</v>
      </c>
      <c r="S784" s="13">
        <f>(I784/86400)+25569</f>
        <v>41146.758125</v>
      </c>
      <c r="T784" t="s">
        <v>8276</v>
      </c>
      <c r="U784" s="6">
        <f>E784/L784</f>
        <v>50</v>
      </c>
      <c r="V784" s="7" t="str">
        <f>LEFT(T784,FIND("/",T784)-1)</f>
        <v>music</v>
      </c>
      <c r="W784" s="7" t="str">
        <f>MID(T784,FIND("/",T784)+1,LEN(T784))</f>
        <v>rock</v>
      </c>
    </row>
    <row r="785" spans="1:23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>E785/D785</f>
        <v>1.4813333333333334</v>
      </c>
      <c r="O785" s="13">
        <f>(J785/86400)+25569</f>
        <v>40987.773715277777</v>
      </c>
      <c r="P785" s="11">
        <f>YEAR(O785)</f>
        <v>2012</v>
      </c>
      <c r="Q785" s="12">
        <f>MONTH(O785)</f>
        <v>3</v>
      </c>
      <c r="R785" s="11" t="str">
        <f>IF(Q785=1,"Jan",IF(Q785=2,"Feb",IF(Q785=3,"Mar",IF(Q785=4,"Apr",IF(Q785=5,"May",IF(Q785=6,"Jun",IF(Q785=7,"Jul",IF(Q785=8,"Aug",IF(Q785=9,"Sep",IF(Q785=10,"Oct",IF(Q785=11,"Nov","Dec")))))))))))</f>
        <v>Mar</v>
      </c>
      <c r="S785" s="13">
        <f>(I785/86400)+25569</f>
        <v>41026.916666666664</v>
      </c>
      <c r="T785" t="s">
        <v>8276</v>
      </c>
      <c r="U785" s="6">
        <f>E785/L785</f>
        <v>63.485714285714288</v>
      </c>
      <c r="V785" s="7" t="str">
        <f>LEFT(T785,FIND("/",T785)-1)</f>
        <v>music</v>
      </c>
      <c r="W785" s="7" t="str">
        <f>MID(T785,FIND("/",T785)+1,LEN(T785))</f>
        <v>rock</v>
      </c>
    </row>
    <row r="786" spans="1:23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>E786/D786</f>
        <v>1.0249999999999999</v>
      </c>
      <c r="O786" s="13">
        <f>(J786/86400)+25569</f>
        <v>41675.149525462963</v>
      </c>
      <c r="P786" s="11">
        <f>YEAR(O786)</f>
        <v>2014</v>
      </c>
      <c r="Q786" s="12">
        <f>MONTH(O786)</f>
        <v>2</v>
      </c>
      <c r="R786" s="11" t="str">
        <f>IF(Q786=1,"Jan",IF(Q786=2,"Feb",IF(Q786=3,"Mar",IF(Q786=4,"Apr",IF(Q786=5,"May",IF(Q786=6,"Jun",IF(Q786=7,"Jul",IF(Q786=8,"Aug",IF(Q786=9,"Sep",IF(Q786=10,"Oct",IF(Q786=11,"Nov","Dec")))))))))))</f>
        <v>Feb</v>
      </c>
      <c r="S786" s="13">
        <f>(I786/86400)+25569</f>
        <v>41715.107858796298</v>
      </c>
      <c r="T786" t="s">
        <v>8276</v>
      </c>
      <c r="U786" s="6">
        <f>E786/L786</f>
        <v>102.5</v>
      </c>
      <c r="V786" s="7" t="str">
        <f>LEFT(T786,FIND("/",T786)-1)</f>
        <v>music</v>
      </c>
      <c r="W786" s="7" t="str">
        <f>MID(T786,FIND("/",T786)+1,LEN(T786))</f>
        <v>rock</v>
      </c>
    </row>
    <row r="787" spans="1:23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>E787/D787</f>
        <v>1.8062799999999999</v>
      </c>
      <c r="O787" s="13">
        <f>(J787/86400)+25569</f>
        <v>41303.593923611115</v>
      </c>
      <c r="P787" s="11">
        <f>YEAR(O787)</f>
        <v>2013</v>
      </c>
      <c r="Q787" s="12">
        <f>MONTH(O787)</f>
        <v>1</v>
      </c>
      <c r="R787" s="11" t="str">
        <f>IF(Q787=1,"Jan",IF(Q787=2,"Feb",IF(Q787=3,"Mar",IF(Q787=4,"Apr",IF(Q787=5,"May",IF(Q787=6,"Jun",IF(Q787=7,"Jul",IF(Q787=8,"Aug",IF(Q787=9,"Sep",IF(Q787=10,"Oct",IF(Q787=11,"Nov","Dec")))))))))))</f>
        <v>Jan</v>
      </c>
      <c r="S787" s="13">
        <f>(I787/86400)+25569</f>
        <v>41333.593923611115</v>
      </c>
      <c r="T787" t="s">
        <v>8276</v>
      </c>
      <c r="U787" s="6">
        <f>E787/L787</f>
        <v>31.142758620689655</v>
      </c>
      <c r="V787" s="7" t="str">
        <f>LEFT(T787,FIND("/",T787)-1)</f>
        <v>music</v>
      </c>
      <c r="W787" s="7" t="str">
        <f>MID(T787,FIND("/",T787)+1,LEN(T787))</f>
        <v>rock</v>
      </c>
    </row>
    <row r="788" spans="1:23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>E788/D788</f>
        <v>1.4279999999999999</v>
      </c>
      <c r="O788" s="13">
        <f>(J788/86400)+25569</f>
        <v>40983.055949074071</v>
      </c>
      <c r="P788" s="11">
        <f>YEAR(O788)</f>
        <v>2012</v>
      </c>
      <c r="Q788" s="12">
        <f>MONTH(O788)</f>
        <v>3</v>
      </c>
      <c r="R788" s="11" t="str">
        <f>IF(Q788=1,"Jan",IF(Q788=2,"Feb",IF(Q788=3,"Mar",IF(Q788=4,"Apr",IF(Q788=5,"May",IF(Q788=6,"Jun",IF(Q788=7,"Jul",IF(Q788=8,"Aug",IF(Q788=9,"Sep",IF(Q788=10,"Oct",IF(Q788=11,"Nov","Dec")))))))))))</f>
        <v>Mar</v>
      </c>
      <c r="S788" s="13">
        <f>(I788/86400)+25569</f>
        <v>41040.657638888893</v>
      </c>
      <c r="T788" t="s">
        <v>8276</v>
      </c>
      <c r="U788" s="6">
        <f>E788/L788</f>
        <v>162.27272727272728</v>
      </c>
      <c r="V788" s="7" t="str">
        <f>LEFT(T788,FIND("/",T788)-1)</f>
        <v>music</v>
      </c>
      <c r="W788" s="7" t="str">
        <f>MID(T788,FIND("/",T788)+1,LEN(T788))</f>
        <v>rock</v>
      </c>
    </row>
    <row r="789" spans="1:23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>E789/D789</f>
        <v>1.1416666666666666</v>
      </c>
      <c r="O789" s="13">
        <f>(J789/86400)+25569</f>
        <v>41549.627615740741</v>
      </c>
      <c r="P789" s="11">
        <f>YEAR(O789)</f>
        <v>2013</v>
      </c>
      <c r="Q789" s="12">
        <f>MONTH(O789)</f>
        <v>10</v>
      </c>
      <c r="R789" s="11" t="str">
        <f>IF(Q789=1,"Jan",IF(Q789=2,"Feb",IF(Q789=3,"Mar",IF(Q789=4,"Apr",IF(Q789=5,"May",IF(Q789=6,"Jun",IF(Q789=7,"Jul",IF(Q789=8,"Aug",IF(Q789=9,"Sep",IF(Q789=10,"Oct",IF(Q789=11,"Nov","Dec")))))))))))</f>
        <v>Oct</v>
      </c>
      <c r="S789" s="13">
        <f>(I789/86400)+25569</f>
        <v>41579.627615740741</v>
      </c>
      <c r="T789" t="s">
        <v>8276</v>
      </c>
      <c r="U789" s="6">
        <f>E789/L789</f>
        <v>80.588235294117652</v>
      </c>
      <c r="V789" s="7" t="str">
        <f>LEFT(T789,FIND("/",T789)-1)</f>
        <v>music</v>
      </c>
      <c r="W789" s="7" t="str">
        <f>MID(T789,FIND("/",T789)+1,LEN(T789))</f>
        <v>rock</v>
      </c>
    </row>
    <row r="790" spans="1:23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>E790/D790</f>
        <v>2.03505</v>
      </c>
      <c r="O790" s="13">
        <f>(J790/86400)+25569</f>
        <v>41059.006805555553</v>
      </c>
      <c r="P790" s="11">
        <f>YEAR(O790)</f>
        <v>2012</v>
      </c>
      <c r="Q790" s="12">
        <f>MONTH(O790)</f>
        <v>5</v>
      </c>
      <c r="R790" s="11" t="str">
        <f>IF(Q790=1,"Jan",IF(Q790=2,"Feb",IF(Q790=3,"Mar",IF(Q790=4,"Apr",IF(Q790=5,"May",IF(Q790=6,"Jun",IF(Q790=7,"Jul",IF(Q790=8,"Aug",IF(Q790=9,"Sep",IF(Q790=10,"Oct",IF(Q790=11,"Nov","Dec")))))))))))</f>
        <v>May</v>
      </c>
      <c r="S790" s="13">
        <f>(I790/86400)+25569</f>
        <v>41097.165972222225</v>
      </c>
      <c r="T790" t="s">
        <v>8276</v>
      </c>
      <c r="U790" s="6">
        <f>E790/L790</f>
        <v>59.85441176470588</v>
      </c>
      <c r="V790" s="7" t="str">
        <f>LEFT(T790,FIND("/",T790)-1)</f>
        <v>music</v>
      </c>
      <c r="W790" s="7" t="str">
        <f>MID(T790,FIND("/",T790)+1,LEN(T790))</f>
        <v>rock</v>
      </c>
    </row>
    <row r="791" spans="1:23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>E791/D791</f>
        <v>1.0941176470588236</v>
      </c>
      <c r="O791" s="13">
        <f>(J791/86400)+25569</f>
        <v>41277.186111111107</v>
      </c>
      <c r="P791" s="11">
        <f>YEAR(O791)</f>
        <v>2013</v>
      </c>
      <c r="Q791" s="12">
        <f>MONTH(O791)</f>
        <v>1</v>
      </c>
      <c r="R791" s="11" t="str">
        <f>IF(Q791=1,"Jan",IF(Q791=2,"Feb",IF(Q791=3,"Mar",IF(Q791=4,"Apr",IF(Q791=5,"May",IF(Q791=6,"Jun",IF(Q791=7,"Jul",IF(Q791=8,"Aug",IF(Q791=9,"Sep",IF(Q791=10,"Oct",IF(Q791=11,"Nov","Dec")))))))))))</f>
        <v>Jan</v>
      </c>
      <c r="S791" s="13">
        <f>(I791/86400)+25569</f>
        <v>41295.332638888889</v>
      </c>
      <c r="T791" t="s">
        <v>8276</v>
      </c>
      <c r="U791" s="6">
        <f>E791/L791</f>
        <v>132.85714285714286</v>
      </c>
      <c r="V791" s="7" t="str">
        <f>LEFT(T791,FIND("/",T791)-1)</f>
        <v>music</v>
      </c>
      <c r="W791" s="7" t="str">
        <f>MID(T791,FIND("/",T791)+1,LEN(T791))</f>
        <v>rock</v>
      </c>
    </row>
    <row r="792" spans="1:23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>E792/D792</f>
        <v>1.443746</v>
      </c>
      <c r="O792" s="13">
        <f>(J792/86400)+25569</f>
        <v>41276.047905092593</v>
      </c>
      <c r="P792" s="11">
        <f>YEAR(O792)</f>
        <v>2013</v>
      </c>
      <c r="Q792" s="12">
        <f>MONTH(O792)</f>
        <v>1</v>
      </c>
      <c r="R792" s="11" t="str">
        <f>IF(Q792=1,"Jan",IF(Q792=2,"Feb",IF(Q792=3,"Mar",IF(Q792=4,"Apr",IF(Q792=5,"May",IF(Q792=6,"Jun",IF(Q792=7,"Jul",IF(Q792=8,"Aug",IF(Q792=9,"Sep",IF(Q792=10,"Oct",IF(Q792=11,"Nov","Dec")))))))))))</f>
        <v>Jan</v>
      </c>
      <c r="S792" s="13">
        <f>(I792/86400)+25569</f>
        <v>41306.047905092593</v>
      </c>
      <c r="T792" t="s">
        <v>8276</v>
      </c>
      <c r="U792" s="6">
        <f>E792/L792</f>
        <v>92.547820512820508</v>
      </c>
      <c r="V792" s="7" t="str">
        <f>LEFT(T792,FIND("/",T792)-1)</f>
        <v>music</v>
      </c>
      <c r="W792" s="7" t="str">
        <f>MID(T792,FIND("/",T792)+1,LEN(T792))</f>
        <v>rock</v>
      </c>
    </row>
    <row r="793" spans="1:23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>E793/D793</f>
        <v>1.0386666666666666</v>
      </c>
      <c r="O793" s="13">
        <f>(J793/86400)+25569</f>
        <v>41557.780624999999</v>
      </c>
      <c r="P793" s="11">
        <f>YEAR(O793)</f>
        <v>2013</v>
      </c>
      <c r="Q793" s="12">
        <f>MONTH(O793)</f>
        <v>10</v>
      </c>
      <c r="R793" s="11" t="str">
        <f>IF(Q793=1,"Jan",IF(Q793=2,"Feb",IF(Q793=3,"Mar",IF(Q793=4,"Apr",IF(Q793=5,"May",IF(Q793=6,"Jun",IF(Q793=7,"Jul",IF(Q793=8,"Aug",IF(Q793=9,"Sep",IF(Q793=10,"Oct",IF(Q793=11,"Nov","Dec")))))))))))</f>
        <v>Oct</v>
      </c>
      <c r="S793" s="13">
        <f>(I793/86400)+25569</f>
        <v>41591.249305555553</v>
      </c>
      <c r="T793" t="s">
        <v>8276</v>
      </c>
      <c r="U793" s="6">
        <f>E793/L793</f>
        <v>60.859375</v>
      </c>
      <c r="V793" s="7" t="str">
        <f>LEFT(T793,FIND("/",T793)-1)</f>
        <v>music</v>
      </c>
      <c r="W793" s="7" t="str">
        <f>MID(T793,FIND("/",T793)+1,LEN(T793))</f>
        <v>rock</v>
      </c>
    </row>
    <row r="794" spans="1:23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>E794/D794</f>
        <v>1.0044440000000001</v>
      </c>
      <c r="O794" s="13">
        <f>(J794/86400)+25569</f>
        <v>41555.87364583333</v>
      </c>
      <c r="P794" s="11">
        <f>YEAR(O794)</f>
        <v>2013</v>
      </c>
      <c r="Q794" s="12">
        <f>MONTH(O794)</f>
        <v>10</v>
      </c>
      <c r="R794" s="11" t="str">
        <f>IF(Q794=1,"Jan",IF(Q794=2,"Feb",IF(Q794=3,"Mar",IF(Q794=4,"Apr",IF(Q794=5,"May",IF(Q794=6,"Jun",IF(Q794=7,"Jul",IF(Q794=8,"Aug",IF(Q794=9,"Sep",IF(Q794=10,"Oct",IF(Q794=11,"Nov","Dec")))))))))))</f>
        <v>Oct</v>
      </c>
      <c r="S794" s="13">
        <f>(I794/86400)+25569</f>
        <v>41585.915312500001</v>
      </c>
      <c r="T794" t="s">
        <v>8276</v>
      </c>
      <c r="U794" s="6">
        <f>E794/L794</f>
        <v>41.851833333333339</v>
      </c>
      <c r="V794" s="7" t="str">
        <f>LEFT(T794,FIND("/",T794)-1)</f>
        <v>music</v>
      </c>
      <c r="W794" s="7" t="str">
        <f>MID(T794,FIND("/",T794)+1,LEN(T794))</f>
        <v>rock</v>
      </c>
    </row>
    <row r="795" spans="1:23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>E795/D795</f>
        <v>1.0277927272727272</v>
      </c>
      <c r="O795" s="13">
        <f>(J795/86400)+25569</f>
        <v>41442.741249999999</v>
      </c>
      <c r="P795" s="11">
        <f>YEAR(O795)</f>
        <v>2013</v>
      </c>
      <c r="Q795" s="12">
        <f>MONTH(O795)</f>
        <v>6</v>
      </c>
      <c r="R795" s="11" t="str">
        <f>IF(Q795=1,"Jan",IF(Q795=2,"Feb",IF(Q795=3,"Mar",IF(Q795=4,"Apr",IF(Q795=5,"May",IF(Q795=6,"Jun",IF(Q795=7,"Jul",IF(Q795=8,"Aug",IF(Q795=9,"Sep",IF(Q795=10,"Oct",IF(Q795=11,"Nov","Dec")))))))))))</f>
        <v>Jun</v>
      </c>
      <c r="S795" s="13">
        <f>(I795/86400)+25569</f>
        <v>41458.207638888889</v>
      </c>
      <c r="T795" t="s">
        <v>8276</v>
      </c>
      <c r="U795" s="6">
        <f>E795/L795</f>
        <v>88.325937499999995</v>
      </c>
      <c r="V795" s="7" t="str">
        <f>LEFT(T795,FIND("/",T795)-1)</f>
        <v>music</v>
      </c>
      <c r="W795" s="7" t="str">
        <f>MID(T795,FIND("/",T795)+1,LEN(T795))</f>
        <v>rock</v>
      </c>
    </row>
    <row r="796" spans="1:23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>E796/D796</f>
        <v>1.0531250000000001</v>
      </c>
      <c r="O796" s="13">
        <f>(J796/86400)+25569</f>
        <v>40736.115011574075</v>
      </c>
      <c r="P796" s="11">
        <f>YEAR(O796)</f>
        <v>2011</v>
      </c>
      <c r="Q796" s="12">
        <f>MONTH(O796)</f>
        <v>7</v>
      </c>
      <c r="R796" s="11" t="str">
        <f>IF(Q796=1,"Jan",IF(Q796=2,"Feb",IF(Q796=3,"Mar",IF(Q796=4,"Apr",IF(Q796=5,"May",IF(Q796=6,"Jun",IF(Q796=7,"Jul",IF(Q796=8,"Aug",IF(Q796=9,"Sep",IF(Q796=10,"Oct",IF(Q796=11,"Nov","Dec")))))))))))</f>
        <v>Jul</v>
      </c>
      <c r="S796" s="13">
        <f>(I796/86400)+25569</f>
        <v>40791.712500000001</v>
      </c>
      <c r="T796" t="s">
        <v>8276</v>
      </c>
      <c r="U796" s="6">
        <f>E796/L796</f>
        <v>158.96226415094338</v>
      </c>
      <c r="V796" s="7" t="str">
        <f>LEFT(T796,FIND("/",T796)-1)</f>
        <v>music</v>
      </c>
      <c r="W796" s="7" t="str">
        <f>MID(T796,FIND("/",T796)+1,LEN(T796))</f>
        <v>rock</v>
      </c>
    </row>
    <row r="797" spans="1:23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>E797/D797</f>
        <v>1.1178571428571429</v>
      </c>
      <c r="O797" s="13">
        <f>(J797/86400)+25569</f>
        <v>40963.613032407404</v>
      </c>
      <c r="P797" s="11">
        <f>YEAR(O797)</f>
        <v>2012</v>
      </c>
      <c r="Q797" s="12">
        <f>MONTH(O797)</f>
        <v>2</v>
      </c>
      <c r="R797" s="11" t="str">
        <f>IF(Q797=1,"Jan",IF(Q797=2,"Feb",IF(Q797=3,"Mar",IF(Q797=4,"Apr",IF(Q797=5,"May",IF(Q797=6,"Jun",IF(Q797=7,"Jul",IF(Q797=8,"Aug",IF(Q797=9,"Sep",IF(Q797=10,"Oct",IF(Q797=11,"Nov","Dec")))))))))))</f>
        <v>Feb</v>
      </c>
      <c r="S797" s="13">
        <f>(I797/86400)+25569</f>
        <v>41006.207638888889</v>
      </c>
      <c r="T797" t="s">
        <v>8276</v>
      </c>
      <c r="U797" s="6">
        <f>E797/L797</f>
        <v>85.054347826086953</v>
      </c>
      <c r="V797" s="7" t="str">
        <f>LEFT(T797,FIND("/",T797)-1)</f>
        <v>music</v>
      </c>
      <c r="W797" s="7" t="str">
        <f>MID(T797,FIND("/",T797)+1,LEN(T797))</f>
        <v>rock</v>
      </c>
    </row>
    <row r="798" spans="1:23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>E798/D798</f>
        <v>1.0135000000000001</v>
      </c>
      <c r="O798" s="13">
        <f>(J798/86400)+25569</f>
        <v>41502.882928240739</v>
      </c>
      <c r="P798" s="11">
        <f>YEAR(O798)</f>
        <v>2013</v>
      </c>
      <c r="Q798" s="12">
        <f>MONTH(O798)</f>
        <v>8</v>
      </c>
      <c r="R798" s="11" t="str">
        <f>IF(Q798=1,"Jan",IF(Q798=2,"Feb",IF(Q798=3,"Mar",IF(Q798=4,"Apr",IF(Q798=5,"May",IF(Q798=6,"Jun",IF(Q798=7,"Jul",IF(Q798=8,"Aug",IF(Q798=9,"Sep",IF(Q798=10,"Oct",IF(Q798=11,"Nov","Dec")))))))))))</f>
        <v>Aug</v>
      </c>
      <c r="S798" s="13">
        <f>(I798/86400)+25569</f>
        <v>41532.881944444445</v>
      </c>
      <c r="T798" t="s">
        <v>8276</v>
      </c>
      <c r="U798" s="6">
        <f>E798/L798</f>
        <v>112.61111111111111</v>
      </c>
      <c r="V798" s="7" t="str">
        <f>LEFT(T798,FIND("/",T798)-1)</f>
        <v>music</v>
      </c>
      <c r="W798" s="7" t="str">
        <f>MID(T798,FIND("/",T798)+1,LEN(T798))</f>
        <v>rock</v>
      </c>
    </row>
    <row r="799" spans="1:23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>E799/D799</f>
        <v>1.0753333333333333</v>
      </c>
      <c r="O799" s="13">
        <f>(J799/86400)+25569</f>
        <v>40996.994074074071</v>
      </c>
      <c r="P799" s="11">
        <f>YEAR(O799)</f>
        <v>2012</v>
      </c>
      <c r="Q799" s="12">
        <f>MONTH(O799)</f>
        <v>3</v>
      </c>
      <c r="R799" s="11" t="str">
        <f>IF(Q799=1,"Jan",IF(Q799=2,"Feb",IF(Q799=3,"Mar",IF(Q799=4,"Apr",IF(Q799=5,"May",IF(Q799=6,"Jun",IF(Q799=7,"Jul",IF(Q799=8,"Aug",IF(Q799=9,"Sep",IF(Q799=10,"Oct",IF(Q799=11,"Nov","Dec")))))))))))</f>
        <v>Mar</v>
      </c>
      <c r="S799" s="13">
        <f>(I799/86400)+25569</f>
        <v>41028.166666666664</v>
      </c>
      <c r="T799" t="s">
        <v>8276</v>
      </c>
      <c r="U799" s="6">
        <f>E799/L799</f>
        <v>45.436619718309856</v>
      </c>
      <c r="V799" s="7" t="str">
        <f>LEFT(T799,FIND("/",T799)-1)</f>
        <v>music</v>
      </c>
      <c r="W799" s="7" t="str">
        <f>MID(T799,FIND("/",T799)+1,LEN(T799))</f>
        <v>rock</v>
      </c>
    </row>
    <row r="800" spans="1:23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>E800/D800</f>
        <v>1.1488571428571428</v>
      </c>
      <c r="O800" s="13">
        <f>(J800/86400)+25569</f>
        <v>41882.590127314819</v>
      </c>
      <c r="P800" s="11">
        <f>YEAR(O800)</f>
        <v>2014</v>
      </c>
      <c r="Q800" s="12">
        <f>MONTH(O800)</f>
        <v>8</v>
      </c>
      <c r="R800" s="11" t="str">
        <f>IF(Q800=1,"Jan",IF(Q800=2,"Feb",IF(Q800=3,"Mar",IF(Q800=4,"Apr",IF(Q800=5,"May",IF(Q800=6,"Jun",IF(Q800=7,"Jul",IF(Q800=8,"Aug",IF(Q800=9,"Sep",IF(Q800=10,"Oct",IF(Q800=11,"Nov","Dec")))))))))))</f>
        <v>Aug</v>
      </c>
      <c r="S800" s="13">
        <f>(I800/86400)+25569</f>
        <v>41912.590127314819</v>
      </c>
      <c r="T800" t="s">
        <v>8276</v>
      </c>
      <c r="U800" s="6">
        <f>E800/L800</f>
        <v>46.218390804597703</v>
      </c>
      <c r="V800" s="7" t="str">
        <f>LEFT(T800,FIND("/",T800)-1)</f>
        <v>music</v>
      </c>
      <c r="W800" s="7" t="str">
        <f>MID(T800,FIND("/",T800)+1,LEN(T800))</f>
        <v>rock</v>
      </c>
    </row>
    <row r="801" spans="1:23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>E801/D801</f>
        <v>1.0002</v>
      </c>
      <c r="O801" s="13">
        <f>(J801/86400)+25569</f>
        <v>40996.667199074072</v>
      </c>
      <c r="P801" s="11">
        <f>YEAR(O801)</f>
        <v>2012</v>
      </c>
      <c r="Q801" s="12">
        <f>MONTH(O801)</f>
        <v>3</v>
      </c>
      <c r="R801" s="11" t="str">
        <f>IF(Q801=1,"Jan",IF(Q801=2,"Feb",IF(Q801=3,"Mar",IF(Q801=4,"Apr",IF(Q801=5,"May",IF(Q801=6,"Jun",IF(Q801=7,"Jul",IF(Q801=8,"Aug",IF(Q801=9,"Sep",IF(Q801=10,"Oct",IF(Q801=11,"Nov","Dec")))))))))))</f>
        <v>Mar</v>
      </c>
      <c r="S801" s="13">
        <f>(I801/86400)+25569</f>
        <v>41026.667199074072</v>
      </c>
      <c r="T801" t="s">
        <v>8276</v>
      </c>
      <c r="U801" s="6">
        <f>E801/L801</f>
        <v>178.60714285714286</v>
      </c>
      <c r="V801" s="7" t="str">
        <f>LEFT(T801,FIND("/",T801)-1)</f>
        <v>music</v>
      </c>
      <c r="W801" s="7" t="str">
        <f>MID(T801,FIND("/",T801)+1,LEN(T801))</f>
        <v>rock</v>
      </c>
    </row>
    <row r="802" spans="1:23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>E802/D802</f>
        <v>1.5213333333333334</v>
      </c>
      <c r="O802" s="13">
        <f>(J802/86400)+25569</f>
        <v>41863.433495370373</v>
      </c>
      <c r="P802" s="11">
        <f>YEAR(O802)</f>
        <v>2014</v>
      </c>
      <c r="Q802" s="12">
        <f>MONTH(O802)</f>
        <v>8</v>
      </c>
      <c r="R802" s="11" t="str">
        <f>IF(Q802=1,"Jan",IF(Q802=2,"Feb",IF(Q802=3,"Mar",IF(Q802=4,"Apr",IF(Q802=5,"May",IF(Q802=6,"Jun",IF(Q802=7,"Jul",IF(Q802=8,"Aug",IF(Q802=9,"Sep",IF(Q802=10,"Oct",IF(Q802=11,"Nov","Dec")))))))))))</f>
        <v>Aug</v>
      </c>
      <c r="S802" s="13">
        <f>(I802/86400)+25569</f>
        <v>41893.433495370373</v>
      </c>
      <c r="T802" t="s">
        <v>8276</v>
      </c>
      <c r="U802" s="6">
        <f>E802/L802</f>
        <v>40.75</v>
      </c>
      <c r="V802" s="7" t="str">
        <f>LEFT(T802,FIND("/",T802)-1)</f>
        <v>music</v>
      </c>
      <c r="W802" s="7" t="str">
        <f>MID(T802,FIND("/",T802)+1,LEN(T802))</f>
        <v>rock</v>
      </c>
    </row>
    <row r="803" spans="1:23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>E803/D803</f>
        <v>1.1152149999999998</v>
      </c>
      <c r="O803" s="13">
        <f>(J803/86400)+25569</f>
        <v>40695.795370370368</v>
      </c>
      <c r="P803" s="11">
        <f>YEAR(O803)</f>
        <v>2011</v>
      </c>
      <c r="Q803" s="12">
        <f>MONTH(O803)</f>
        <v>6</v>
      </c>
      <c r="R803" s="11" t="str">
        <f>IF(Q803=1,"Jan",IF(Q803=2,"Feb",IF(Q803=3,"Mar",IF(Q803=4,"Apr",IF(Q803=5,"May",IF(Q803=6,"Jun",IF(Q803=7,"Jul",IF(Q803=8,"Aug",IF(Q803=9,"Sep",IF(Q803=10,"Oct",IF(Q803=11,"Nov","Dec")))))))))))</f>
        <v>Jun</v>
      </c>
      <c r="S803" s="13">
        <f>(I803/86400)+25569</f>
        <v>40725.795370370368</v>
      </c>
      <c r="T803" t="s">
        <v>8276</v>
      </c>
      <c r="U803" s="6">
        <f>E803/L803</f>
        <v>43.733921568627444</v>
      </c>
      <c r="V803" s="7" t="str">
        <f>LEFT(T803,FIND("/",T803)-1)</f>
        <v>music</v>
      </c>
      <c r="W803" s="7" t="str">
        <f>MID(T803,FIND("/",T803)+1,LEN(T803))</f>
        <v>rock</v>
      </c>
    </row>
    <row r="804" spans="1:23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>E804/D804</f>
        <v>1.0133333333333334</v>
      </c>
      <c r="O804" s="13">
        <f>(J804/86400)+25569</f>
        <v>41123.022268518514</v>
      </c>
      <c r="P804" s="11">
        <f>YEAR(O804)</f>
        <v>2012</v>
      </c>
      <c r="Q804" s="12">
        <f>MONTH(O804)</f>
        <v>8</v>
      </c>
      <c r="R804" s="11" t="str">
        <f>IF(Q804=1,"Jan",IF(Q804=2,"Feb",IF(Q804=3,"Mar",IF(Q804=4,"Apr",IF(Q804=5,"May",IF(Q804=6,"Jun",IF(Q804=7,"Jul",IF(Q804=8,"Aug",IF(Q804=9,"Sep",IF(Q804=10,"Oct",IF(Q804=11,"Nov","Dec")))))))))))</f>
        <v>Aug</v>
      </c>
      <c r="S804" s="13">
        <f>(I804/86400)+25569</f>
        <v>41169.170138888891</v>
      </c>
      <c r="T804" t="s">
        <v>8276</v>
      </c>
      <c r="U804" s="6">
        <f>E804/L804</f>
        <v>81.066666666666663</v>
      </c>
      <c r="V804" s="7" t="str">
        <f>LEFT(T804,FIND("/",T804)-1)</f>
        <v>music</v>
      </c>
      <c r="W804" s="7" t="str">
        <f>MID(T804,FIND("/",T804)+1,LEN(T804))</f>
        <v>rock</v>
      </c>
    </row>
    <row r="805" spans="1:23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>E805/D805</f>
        <v>1.232608695652174</v>
      </c>
      <c r="O805" s="13">
        <f>(J805/86400)+25569</f>
        <v>40665.949976851851</v>
      </c>
      <c r="P805" s="11">
        <f>YEAR(O805)</f>
        <v>2011</v>
      </c>
      <c r="Q805" s="12">
        <f>MONTH(O805)</f>
        <v>5</v>
      </c>
      <c r="R805" s="11" t="str">
        <f>IF(Q805=1,"Jan",IF(Q805=2,"Feb",IF(Q805=3,"Mar",IF(Q805=4,"Apr",IF(Q805=5,"May",IF(Q805=6,"Jun",IF(Q805=7,"Jul",IF(Q805=8,"Aug",IF(Q805=9,"Sep",IF(Q805=10,"Oct",IF(Q805=11,"Nov","Dec")))))))))))</f>
        <v>May</v>
      </c>
      <c r="S805" s="13">
        <f>(I805/86400)+25569</f>
        <v>40692.041666666664</v>
      </c>
      <c r="T805" t="s">
        <v>8276</v>
      </c>
      <c r="U805" s="6">
        <f>E805/L805</f>
        <v>74.60526315789474</v>
      </c>
      <c r="V805" s="7" t="str">
        <f>LEFT(T805,FIND("/",T805)-1)</f>
        <v>music</v>
      </c>
      <c r="W805" s="7" t="str">
        <f>MID(T805,FIND("/",T805)+1,LEN(T805))</f>
        <v>rock</v>
      </c>
    </row>
    <row r="806" spans="1:23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>E806/D806</f>
        <v>1</v>
      </c>
      <c r="O806" s="13">
        <f>(J806/86400)+25569</f>
        <v>40730.105624999997</v>
      </c>
      <c r="P806" s="11">
        <f>YEAR(O806)</f>
        <v>2011</v>
      </c>
      <c r="Q806" s="12">
        <f>MONTH(O806)</f>
        <v>7</v>
      </c>
      <c r="R806" s="11" t="str">
        <f>IF(Q806=1,"Jan",IF(Q806=2,"Feb",IF(Q806=3,"Mar",IF(Q806=4,"Apr",IF(Q806=5,"May",IF(Q806=6,"Jun",IF(Q806=7,"Jul",IF(Q806=8,"Aug",IF(Q806=9,"Sep",IF(Q806=10,"Oct",IF(Q806=11,"Nov","Dec")))))))))))</f>
        <v>Jul</v>
      </c>
      <c r="S806" s="13">
        <f>(I806/86400)+25569</f>
        <v>40747.165972222225</v>
      </c>
      <c r="T806" t="s">
        <v>8276</v>
      </c>
      <c r="U806" s="6">
        <f>E806/L806</f>
        <v>305.55555555555554</v>
      </c>
      <c r="V806" s="7" t="str">
        <f>LEFT(T806,FIND("/",T806)-1)</f>
        <v>music</v>
      </c>
      <c r="W806" s="7" t="str">
        <f>MID(T806,FIND("/",T806)+1,LEN(T806))</f>
        <v>rock</v>
      </c>
    </row>
    <row r="807" spans="1:23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>E807/D807</f>
        <v>1.05</v>
      </c>
      <c r="O807" s="13">
        <f>(J807/86400)+25569</f>
        <v>40690.823055555556</v>
      </c>
      <c r="P807" s="11">
        <f>YEAR(O807)</f>
        <v>2011</v>
      </c>
      <c r="Q807" s="12">
        <f>MONTH(O807)</f>
        <v>5</v>
      </c>
      <c r="R807" s="11" t="str">
        <f>IF(Q807=1,"Jan",IF(Q807=2,"Feb",IF(Q807=3,"Mar",IF(Q807=4,"Apr",IF(Q807=5,"May",IF(Q807=6,"Jun",IF(Q807=7,"Jul",IF(Q807=8,"Aug",IF(Q807=9,"Sep",IF(Q807=10,"Oct",IF(Q807=11,"Nov","Dec")))))))))))</f>
        <v>May</v>
      </c>
      <c r="S807" s="13">
        <f>(I807/86400)+25569</f>
        <v>40740.958333333336</v>
      </c>
      <c r="T807" t="s">
        <v>8276</v>
      </c>
      <c r="U807" s="6">
        <f>E807/L807</f>
        <v>58.333333333333336</v>
      </c>
      <c r="V807" s="7" t="str">
        <f>LEFT(T807,FIND("/",T807)-1)</f>
        <v>music</v>
      </c>
      <c r="W807" s="7" t="str">
        <f>MID(T807,FIND("/",T807)+1,LEN(T807))</f>
        <v>rock</v>
      </c>
    </row>
    <row r="808" spans="1:23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>E808/D808</f>
        <v>1.0443750000000001</v>
      </c>
      <c r="O808" s="13">
        <f>(J808/86400)+25569</f>
        <v>40763.691423611112</v>
      </c>
      <c r="P808" s="11">
        <f>YEAR(O808)</f>
        <v>2011</v>
      </c>
      <c r="Q808" s="12">
        <f>MONTH(O808)</f>
        <v>8</v>
      </c>
      <c r="R808" s="11" t="str">
        <f>IF(Q808=1,"Jan",IF(Q808=2,"Feb",IF(Q808=3,"Mar",IF(Q808=4,"Apr",IF(Q808=5,"May",IF(Q808=6,"Jun",IF(Q808=7,"Jul",IF(Q808=8,"Aug",IF(Q808=9,"Sep",IF(Q808=10,"Oct",IF(Q808=11,"Nov","Dec")))))))))))</f>
        <v>Aug</v>
      </c>
      <c r="S808" s="13">
        <f>(I808/86400)+25569</f>
        <v>40793.691423611112</v>
      </c>
      <c r="T808" t="s">
        <v>8276</v>
      </c>
      <c r="U808" s="6">
        <f>E808/L808</f>
        <v>117.67605633802818</v>
      </c>
      <c r="V808" s="7" t="str">
        <f>LEFT(T808,FIND("/",T808)-1)</f>
        <v>music</v>
      </c>
      <c r="W808" s="7" t="str">
        <f>MID(T808,FIND("/",T808)+1,LEN(T808))</f>
        <v>rock</v>
      </c>
    </row>
    <row r="809" spans="1:23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>E809/D809</f>
        <v>1.05125</v>
      </c>
      <c r="O809" s="13">
        <f>(J809/86400)+25569</f>
        <v>42759.628599537042</v>
      </c>
      <c r="P809" s="11">
        <f>YEAR(O809)</f>
        <v>2017</v>
      </c>
      <c r="Q809" s="12">
        <f>MONTH(O809)</f>
        <v>1</v>
      </c>
      <c r="R809" s="11" t="str">
        <f>IF(Q809=1,"Jan",IF(Q809=2,"Feb",IF(Q809=3,"Mar",IF(Q809=4,"Apr",IF(Q809=5,"May",IF(Q809=6,"Jun",IF(Q809=7,"Jul",IF(Q809=8,"Aug",IF(Q809=9,"Sep",IF(Q809=10,"Oct",IF(Q809=11,"Nov","Dec")))))))))))</f>
        <v>Jan</v>
      </c>
      <c r="S809" s="13">
        <f>(I809/86400)+25569</f>
        <v>42795.083333333328</v>
      </c>
      <c r="T809" t="s">
        <v>8276</v>
      </c>
      <c r="U809" s="6">
        <f>E809/L809</f>
        <v>73.771929824561397</v>
      </c>
      <c r="V809" s="7" t="str">
        <f>LEFT(T809,FIND("/",T809)-1)</f>
        <v>music</v>
      </c>
      <c r="W809" s="7" t="str">
        <f>MID(T809,FIND("/",T809)+1,LEN(T809))</f>
        <v>rock</v>
      </c>
    </row>
    <row r="810" spans="1:23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>E810/D810</f>
        <v>1</v>
      </c>
      <c r="O810" s="13">
        <f>(J810/86400)+25569</f>
        <v>41962.100532407407</v>
      </c>
      <c r="P810" s="11">
        <f>YEAR(O810)</f>
        <v>2014</v>
      </c>
      <c r="Q810" s="12">
        <f>MONTH(O810)</f>
        <v>11</v>
      </c>
      <c r="R810" s="11" t="str">
        <f>IF(Q810=1,"Jan",IF(Q810=2,"Feb",IF(Q810=3,"Mar",IF(Q810=4,"Apr",IF(Q810=5,"May",IF(Q810=6,"Jun",IF(Q810=7,"Jul",IF(Q810=8,"Aug",IF(Q810=9,"Sep",IF(Q810=10,"Oct",IF(Q810=11,"Nov","Dec")))))))))))</f>
        <v>Nov</v>
      </c>
      <c r="S810" s="13">
        <f>(I810/86400)+25569</f>
        <v>41995.207638888889</v>
      </c>
      <c r="T810" t="s">
        <v>8276</v>
      </c>
      <c r="U810" s="6">
        <f>E810/L810</f>
        <v>104.65116279069767</v>
      </c>
      <c r="V810" s="7" t="str">
        <f>LEFT(T810,FIND("/",T810)-1)</f>
        <v>music</v>
      </c>
      <c r="W810" s="7" t="str">
        <f>MID(T810,FIND("/",T810)+1,LEN(T810))</f>
        <v>rock</v>
      </c>
    </row>
    <row r="811" spans="1:23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>E811/D811</f>
        <v>1.03775</v>
      </c>
      <c r="O811" s="13">
        <f>(J811/86400)+25569</f>
        <v>41628.833680555559</v>
      </c>
      <c r="P811" s="11">
        <f>YEAR(O811)</f>
        <v>2013</v>
      </c>
      <c r="Q811" s="12">
        <f>MONTH(O811)</f>
        <v>12</v>
      </c>
      <c r="R811" s="11" t="str">
        <f>IF(Q811=1,"Jan",IF(Q811=2,"Feb",IF(Q811=3,"Mar",IF(Q811=4,"Apr",IF(Q811=5,"May",IF(Q811=6,"Jun",IF(Q811=7,"Jul",IF(Q811=8,"Aug",IF(Q811=9,"Sep",IF(Q811=10,"Oct",IF(Q811=11,"Nov","Dec")))))))))))</f>
        <v>Dec</v>
      </c>
      <c r="S811" s="13">
        <f>(I811/86400)+25569</f>
        <v>41658.833680555559</v>
      </c>
      <c r="T811" t="s">
        <v>8276</v>
      </c>
      <c r="U811" s="6">
        <f>E811/L811</f>
        <v>79.82692307692308</v>
      </c>
      <c r="V811" s="7" t="str">
        <f>LEFT(T811,FIND("/",T811)-1)</f>
        <v>music</v>
      </c>
      <c r="W811" s="7" t="str">
        <f>MID(T811,FIND("/",T811)+1,LEN(T811))</f>
        <v>rock</v>
      </c>
    </row>
    <row r="812" spans="1:23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>E812/D812</f>
        <v>1.05</v>
      </c>
      <c r="O812" s="13">
        <f>(J812/86400)+25569</f>
        <v>41123.056273148148</v>
      </c>
      <c r="P812" s="11">
        <f>YEAR(O812)</f>
        <v>2012</v>
      </c>
      <c r="Q812" s="12">
        <f>MONTH(O812)</f>
        <v>8</v>
      </c>
      <c r="R812" s="11" t="str">
        <f>IF(Q812=1,"Jan",IF(Q812=2,"Feb",IF(Q812=3,"Mar",IF(Q812=4,"Apr",IF(Q812=5,"May",IF(Q812=6,"Jun",IF(Q812=7,"Jul",IF(Q812=8,"Aug",IF(Q812=9,"Sep",IF(Q812=10,"Oct",IF(Q812=11,"Nov","Dec")))))))))))</f>
        <v>Aug</v>
      </c>
      <c r="S812" s="13">
        <f>(I812/86400)+25569</f>
        <v>41153.056273148148</v>
      </c>
      <c r="T812" t="s">
        <v>8276</v>
      </c>
      <c r="U812" s="6">
        <f>E812/L812</f>
        <v>58.333333333333336</v>
      </c>
      <c r="V812" s="7" t="str">
        <f>LEFT(T812,FIND("/",T812)-1)</f>
        <v>music</v>
      </c>
      <c r="W812" s="7" t="str">
        <f>MID(T812,FIND("/",T812)+1,LEN(T812))</f>
        <v>rock</v>
      </c>
    </row>
    <row r="813" spans="1:23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>E813/D813</f>
        <v>1.04</v>
      </c>
      <c r="O813" s="13">
        <f>(J813/86400)+25569</f>
        <v>41443.643541666665</v>
      </c>
      <c r="P813" s="11">
        <f>YEAR(O813)</f>
        <v>2013</v>
      </c>
      <c r="Q813" s="12">
        <f>MONTH(O813)</f>
        <v>6</v>
      </c>
      <c r="R813" s="11" t="str">
        <f>IF(Q813=1,"Jan",IF(Q813=2,"Feb",IF(Q813=3,"Mar",IF(Q813=4,"Apr",IF(Q813=5,"May",IF(Q813=6,"Jun",IF(Q813=7,"Jul",IF(Q813=8,"Aug",IF(Q813=9,"Sep",IF(Q813=10,"Oct",IF(Q813=11,"Nov","Dec")))))))))))</f>
        <v>Jun</v>
      </c>
      <c r="S813" s="13">
        <f>(I813/86400)+25569</f>
        <v>41465.702777777777</v>
      </c>
      <c r="T813" t="s">
        <v>8276</v>
      </c>
      <c r="U813" s="6">
        <f>E813/L813</f>
        <v>86.666666666666671</v>
      </c>
      <c r="V813" s="7" t="str">
        <f>LEFT(T813,FIND("/",T813)-1)</f>
        <v>music</v>
      </c>
      <c r="W813" s="7" t="str">
        <f>MID(T813,FIND("/",T813)+1,LEN(T813))</f>
        <v>rock</v>
      </c>
    </row>
    <row r="814" spans="1:23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>E814/D814</f>
        <v>1.5183333333333333</v>
      </c>
      <c r="O814" s="13">
        <f>(J814/86400)+25569</f>
        <v>41282.017962962964</v>
      </c>
      <c r="P814" s="11">
        <f>YEAR(O814)</f>
        <v>2013</v>
      </c>
      <c r="Q814" s="12">
        <f>MONTH(O814)</f>
        <v>1</v>
      </c>
      <c r="R814" s="11" t="str">
        <f>IF(Q814=1,"Jan",IF(Q814=2,"Feb",IF(Q814=3,"Mar",IF(Q814=4,"Apr",IF(Q814=5,"May",IF(Q814=6,"Jun",IF(Q814=7,"Jul",IF(Q814=8,"Aug",IF(Q814=9,"Sep",IF(Q814=10,"Oct",IF(Q814=11,"Nov","Dec")))))))))))</f>
        <v>Jan</v>
      </c>
      <c r="S814" s="13">
        <f>(I814/86400)+25569</f>
        <v>41334.581944444442</v>
      </c>
      <c r="T814" t="s">
        <v>8276</v>
      </c>
      <c r="U814" s="6">
        <f>E814/L814</f>
        <v>27.606060606060606</v>
      </c>
      <c r="V814" s="7" t="str">
        <f>LEFT(T814,FIND("/",T814)-1)</f>
        <v>music</v>
      </c>
      <c r="W814" s="7" t="str">
        <f>MID(T814,FIND("/",T814)+1,LEN(T814))</f>
        <v>rock</v>
      </c>
    </row>
    <row r="815" spans="1:23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>E815/D815</f>
        <v>1.59996</v>
      </c>
      <c r="O815" s="13">
        <f>(J815/86400)+25569</f>
        <v>41080.960243055553</v>
      </c>
      <c r="P815" s="11">
        <f>YEAR(O815)</f>
        <v>2012</v>
      </c>
      <c r="Q815" s="12">
        <f>MONTH(O815)</f>
        <v>6</v>
      </c>
      <c r="R815" s="11" t="str">
        <f>IF(Q815=1,"Jan",IF(Q815=2,"Feb",IF(Q815=3,"Mar",IF(Q815=4,"Apr",IF(Q815=5,"May",IF(Q815=6,"Jun",IF(Q815=7,"Jul",IF(Q815=8,"Aug",IF(Q815=9,"Sep",IF(Q815=10,"Oct",IF(Q815=11,"Nov","Dec")))))))))))</f>
        <v>Jun</v>
      </c>
      <c r="S815" s="13">
        <f>(I815/86400)+25569</f>
        <v>41110.960243055553</v>
      </c>
      <c r="T815" t="s">
        <v>8276</v>
      </c>
      <c r="U815" s="6">
        <f>E815/L815</f>
        <v>24.999375000000001</v>
      </c>
      <c r="V815" s="7" t="str">
        <f>LEFT(T815,FIND("/",T815)-1)</f>
        <v>music</v>
      </c>
      <c r="W815" s="7" t="str">
        <f>MID(T815,FIND("/",T815)+1,LEN(T815))</f>
        <v>rock</v>
      </c>
    </row>
    <row r="816" spans="1:23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>E816/D816</f>
        <v>1.2729999999999999</v>
      </c>
      <c r="O816" s="13">
        <f>(J816/86400)+25569</f>
        <v>40679.743067129632</v>
      </c>
      <c r="P816" s="11">
        <f>YEAR(O816)</f>
        <v>2011</v>
      </c>
      <c r="Q816" s="12">
        <f>MONTH(O816)</f>
        <v>5</v>
      </c>
      <c r="R816" s="11" t="str">
        <f>IF(Q816=1,"Jan",IF(Q816=2,"Feb",IF(Q816=3,"Mar",IF(Q816=4,"Apr",IF(Q816=5,"May",IF(Q816=6,"Jun",IF(Q816=7,"Jul",IF(Q816=8,"Aug",IF(Q816=9,"Sep",IF(Q816=10,"Oct",IF(Q816=11,"Nov","Dec")))))))))))</f>
        <v>May</v>
      </c>
      <c r="S816" s="13">
        <f>(I816/86400)+25569</f>
        <v>40694.75277777778</v>
      </c>
      <c r="T816" t="s">
        <v>8276</v>
      </c>
      <c r="U816" s="6">
        <f>E816/L816</f>
        <v>45.464285714285715</v>
      </c>
      <c r="V816" s="7" t="str">
        <f>LEFT(T816,FIND("/",T816)-1)</f>
        <v>music</v>
      </c>
      <c r="W816" s="7" t="str">
        <f>MID(T816,FIND("/",T816)+1,LEN(T816))</f>
        <v>rock</v>
      </c>
    </row>
    <row r="817" spans="1:23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>E817/D817</f>
        <v>1.07</v>
      </c>
      <c r="O817" s="13">
        <f>(J817/86400)+25569</f>
        <v>41914.917858796296</v>
      </c>
      <c r="P817" s="11">
        <f>YEAR(O817)</f>
        <v>2014</v>
      </c>
      <c r="Q817" s="12">
        <f>MONTH(O817)</f>
        <v>10</v>
      </c>
      <c r="R817" s="11" t="str">
        <f>IF(Q817=1,"Jan",IF(Q817=2,"Feb",IF(Q817=3,"Mar",IF(Q817=4,"Apr",IF(Q817=5,"May",IF(Q817=6,"Jun",IF(Q817=7,"Jul",IF(Q817=8,"Aug",IF(Q817=9,"Sep",IF(Q817=10,"Oct",IF(Q817=11,"Nov","Dec")))))))))))</f>
        <v>Oct</v>
      </c>
      <c r="S817" s="13">
        <f>(I817/86400)+25569</f>
        <v>41944.917858796296</v>
      </c>
      <c r="T817" t="s">
        <v>8276</v>
      </c>
      <c r="U817" s="6">
        <f>E817/L817</f>
        <v>99.534883720930239</v>
      </c>
      <c r="V817" s="7" t="str">
        <f>LEFT(T817,FIND("/",T817)-1)</f>
        <v>music</v>
      </c>
      <c r="W817" s="7" t="str">
        <f>MID(T817,FIND("/",T817)+1,LEN(T817))</f>
        <v>rock</v>
      </c>
    </row>
    <row r="818" spans="1:23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>E818/D818</f>
        <v>1.1512214285714286</v>
      </c>
      <c r="O818" s="13">
        <f>(J818/86400)+25569</f>
        <v>41341.870868055557</v>
      </c>
      <c r="P818" s="11">
        <f>YEAR(O818)</f>
        <v>2013</v>
      </c>
      <c r="Q818" s="12">
        <f>MONTH(O818)</f>
        <v>3</v>
      </c>
      <c r="R818" s="11" t="str">
        <f>IF(Q818=1,"Jan",IF(Q818=2,"Feb",IF(Q818=3,"Mar",IF(Q818=4,"Apr",IF(Q818=5,"May",IF(Q818=6,"Jun",IF(Q818=7,"Jul",IF(Q818=8,"Aug",IF(Q818=9,"Sep",IF(Q818=10,"Oct",IF(Q818=11,"Nov","Dec")))))))))))</f>
        <v>Mar</v>
      </c>
      <c r="S818" s="13">
        <f>(I818/86400)+25569</f>
        <v>41373.270833333336</v>
      </c>
      <c r="T818" t="s">
        <v>8276</v>
      </c>
      <c r="U818" s="6">
        <f>E818/L818</f>
        <v>39.31</v>
      </c>
      <c r="V818" s="7" t="str">
        <f>LEFT(T818,FIND("/",T818)-1)</f>
        <v>music</v>
      </c>
      <c r="W818" s="7" t="str">
        <f>MID(T818,FIND("/",T818)+1,LEN(T818))</f>
        <v>rock</v>
      </c>
    </row>
    <row r="819" spans="1:23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>E819/D819</f>
        <v>1.3711066666666665</v>
      </c>
      <c r="O819" s="13">
        <f>(J819/86400)+25569</f>
        <v>40925.599664351852</v>
      </c>
      <c r="P819" s="11">
        <f>YEAR(O819)</f>
        <v>2012</v>
      </c>
      <c r="Q819" s="12">
        <f>MONTH(O819)</f>
        <v>1</v>
      </c>
      <c r="R819" s="11" t="str">
        <f>IF(Q819=1,"Jan",IF(Q819=2,"Feb",IF(Q819=3,"Mar",IF(Q819=4,"Apr",IF(Q819=5,"May",IF(Q819=6,"Jun",IF(Q819=7,"Jul",IF(Q819=8,"Aug",IF(Q819=9,"Sep",IF(Q819=10,"Oct",IF(Q819=11,"Nov","Dec")))))))))))</f>
        <v>Jan</v>
      </c>
      <c r="S819" s="13">
        <f>(I819/86400)+25569</f>
        <v>40979.207638888889</v>
      </c>
      <c r="T819" t="s">
        <v>8276</v>
      </c>
      <c r="U819" s="6">
        <f>E819/L819</f>
        <v>89.419999999999987</v>
      </c>
      <c r="V819" s="7" t="str">
        <f>LEFT(T819,FIND("/",T819)-1)</f>
        <v>music</v>
      </c>
      <c r="W819" s="7" t="str">
        <f>MID(T819,FIND("/",T819)+1,LEN(T819))</f>
        <v>rock</v>
      </c>
    </row>
    <row r="820" spans="1:23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>E820/D820</f>
        <v>1.5571428571428572</v>
      </c>
      <c r="O820" s="13">
        <f>(J820/86400)+25569</f>
        <v>41120.882881944446</v>
      </c>
      <c r="P820" s="11">
        <f>YEAR(O820)</f>
        <v>2012</v>
      </c>
      <c r="Q820" s="12">
        <f>MONTH(O820)</f>
        <v>7</v>
      </c>
      <c r="R820" s="11" t="str">
        <f>IF(Q820=1,"Jan",IF(Q820=2,"Feb",IF(Q820=3,"Mar",IF(Q820=4,"Apr",IF(Q820=5,"May",IF(Q820=6,"Jun",IF(Q820=7,"Jul",IF(Q820=8,"Aug",IF(Q820=9,"Sep",IF(Q820=10,"Oct",IF(Q820=11,"Nov","Dec")))))))))))</f>
        <v>Jul</v>
      </c>
      <c r="S820" s="13">
        <f>(I820/86400)+25569</f>
        <v>41128.709027777775</v>
      </c>
      <c r="T820" t="s">
        <v>8276</v>
      </c>
      <c r="U820" s="6">
        <f>E820/L820</f>
        <v>28.684210526315791</v>
      </c>
      <c r="V820" s="7" t="str">
        <f>LEFT(T820,FIND("/",T820)-1)</f>
        <v>music</v>
      </c>
      <c r="W820" s="7" t="str">
        <f>MID(T820,FIND("/",T820)+1,LEN(T820))</f>
        <v>rock</v>
      </c>
    </row>
    <row r="821" spans="1:23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>E821/D821</f>
        <v>1.0874999999999999</v>
      </c>
      <c r="O821" s="13">
        <f>(J821/86400)+25569</f>
        <v>41619.998310185183</v>
      </c>
      <c r="P821" s="11">
        <f>YEAR(O821)</f>
        <v>2013</v>
      </c>
      <c r="Q821" s="12">
        <f>MONTH(O821)</f>
        <v>12</v>
      </c>
      <c r="R821" s="11" t="str">
        <f>IF(Q821=1,"Jan",IF(Q821=2,"Feb",IF(Q821=3,"Mar",IF(Q821=4,"Apr",IF(Q821=5,"May",IF(Q821=6,"Jun",IF(Q821=7,"Jul",IF(Q821=8,"Aug",IF(Q821=9,"Sep",IF(Q821=10,"Oct",IF(Q821=11,"Nov","Dec")))))))))))</f>
        <v>Dec</v>
      </c>
      <c r="S821" s="13">
        <f>(I821/86400)+25569</f>
        <v>41629.197222222225</v>
      </c>
      <c r="T821" t="s">
        <v>8276</v>
      </c>
      <c r="U821" s="6">
        <f>E821/L821</f>
        <v>31.071428571428573</v>
      </c>
      <c r="V821" s="7" t="str">
        <f>LEFT(T821,FIND("/",T821)-1)</f>
        <v>music</v>
      </c>
      <c r="W821" s="7" t="str">
        <f>MID(T821,FIND("/",T821)+1,LEN(T821))</f>
        <v>rock</v>
      </c>
    </row>
    <row r="822" spans="1:23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>E822/D822</f>
        <v>1.3405</v>
      </c>
      <c r="O822" s="13">
        <f>(J822/86400)+25569</f>
        <v>41768.841921296298</v>
      </c>
      <c r="P822" s="11">
        <f>YEAR(O822)</f>
        <v>2014</v>
      </c>
      <c r="Q822" s="12">
        <f>MONTH(O822)</f>
        <v>5</v>
      </c>
      <c r="R822" s="11" t="str">
        <f>IF(Q822=1,"Jan",IF(Q822=2,"Feb",IF(Q822=3,"Mar",IF(Q822=4,"Apr",IF(Q822=5,"May",IF(Q822=6,"Jun",IF(Q822=7,"Jul",IF(Q822=8,"Aug",IF(Q822=9,"Sep",IF(Q822=10,"Oct",IF(Q822=11,"Nov","Dec")))))))))))</f>
        <v>May</v>
      </c>
      <c r="S822" s="13">
        <f>(I822/86400)+25569</f>
        <v>41799.208333333336</v>
      </c>
      <c r="T822" t="s">
        <v>8276</v>
      </c>
      <c r="U822" s="6">
        <f>E822/L822</f>
        <v>70.55263157894737</v>
      </c>
      <c r="V822" s="7" t="str">
        <f>LEFT(T822,FIND("/",T822)-1)</f>
        <v>music</v>
      </c>
      <c r="W822" s="7" t="str">
        <f>MID(T822,FIND("/",T822)+1,LEN(T822))</f>
        <v>rock</v>
      </c>
    </row>
    <row r="823" spans="1:23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>E823/D823</f>
        <v>1</v>
      </c>
      <c r="O823" s="13">
        <f>(J823/86400)+25569</f>
        <v>42093.922048611115</v>
      </c>
      <c r="P823" s="11">
        <f>YEAR(O823)</f>
        <v>2015</v>
      </c>
      <c r="Q823" s="12">
        <f>MONTH(O823)</f>
        <v>3</v>
      </c>
      <c r="R823" s="11" t="str">
        <f>IF(Q823=1,"Jan",IF(Q823=2,"Feb",IF(Q823=3,"Mar",IF(Q823=4,"Apr",IF(Q823=5,"May",IF(Q823=6,"Jun",IF(Q823=7,"Jul",IF(Q823=8,"Aug",IF(Q823=9,"Sep",IF(Q823=10,"Oct",IF(Q823=11,"Nov","Dec")))))))))))</f>
        <v>Mar</v>
      </c>
      <c r="S823" s="13">
        <f>(I823/86400)+25569</f>
        <v>42128.167361111111</v>
      </c>
      <c r="T823" t="s">
        <v>8276</v>
      </c>
      <c r="U823" s="6">
        <f>E823/L823</f>
        <v>224.12820512820514</v>
      </c>
      <c r="V823" s="7" t="str">
        <f>LEFT(T823,FIND("/",T823)-1)</f>
        <v>music</v>
      </c>
      <c r="W823" s="7" t="str">
        <f>MID(T823,FIND("/",T823)+1,LEN(T823))</f>
        <v>rock</v>
      </c>
    </row>
    <row r="824" spans="1:23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>E824/D824</f>
        <v>1.1916666666666667</v>
      </c>
      <c r="O824" s="13">
        <f>(J824/86400)+25569</f>
        <v>41157.947337962964</v>
      </c>
      <c r="P824" s="11">
        <f>YEAR(O824)</f>
        <v>2012</v>
      </c>
      <c r="Q824" s="12">
        <f>MONTH(O824)</f>
        <v>9</v>
      </c>
      <c r="R824" s="11" t="str">
        <f>IF(Q824=1,"Jan",IF(Q824=2,"Feb",IF(Q824=3,"Mar",IF(Q824=4,"Apr",IF(Q824=5,"May",IF(Q824=6,"Jun",IF(Q824=7,"Jul",IF(Q824=8,"Aug",IF(Q824=9,"Sep",IF(Q824=10,"Oct",IF(Q824=11,"Nov","Dec")))))))))))</f>
        <v>Sep</v>
      </c>
      <c r="S824" s="13">
        <f>(I824/86400)+25569</f>
        <v>41187.947337962964</v>
      </c>
      <c r="T824" t="s">
        <v>8276</v>
      </c>
      <c r="U824" s="6">
        <f>E824/L824</f>
        <v>51.811594202898547</v>
      </c>
      <c r="V824" s="7" t="str">
        <f>LEFT(T824,FIND("/",T824)-1)</f>
        <v>music</v>
      </c>
      <c r="W824" s="7" t="str">
        <f>MID(T824,FIND("/",T824)+1,LEN(T824))</f>
        <v>rock</v>
      </c>
    </row>
    <row r="825" spans="1:23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>E825/D825</f>
        <v>1.7949999999999999</v>
      </c>
      <c r="O825" s="13">
        <f>(J825/86400)+25569</f>
        <v>42055.972824074073</v>
      </c>
      <c r="P825" s="11">
        <f>YEAR(O825)</f>
        <v>2015</v>
      </c>
      <c r="Q825" s="12">
        <f>MONTH(O825)</f>
        <v>2</v>
      </c>
      <c r="R825" s="11" t="str">
        <f>IF(Q825=1,"Jan",IF(Q825=2,"Feb",IF(Q825=3,"Mar",IF(Q825=4,"Apr",IF(Q825=5,"May",IF(Q825=6,"Jun",IF(Q825=7,"Jul",IF(Q825=8,"Aug",IF(Q825=9,"Sep",IF(Q825=10,"Oct",IF(Q825=11,"Nov","Dec")))))))))))</f>
        <v>Feb</v>
      </c>
      <c r="S825" s="13">
        <f>(I825/86400)+25569</f>
        <v>42085.931157407409</v>
      </c>
      <c r="T825" t="s">
        <v>8276</v>
      </c>
      <c r="U825" s="6">
        <f>E825/L825</f>
        <v>43.515151515151516</v>
      </c>
      <c r="V825" s="7" t="str">
        <f>LEFT(T825,FIND("/",T825)-1)</f>
        <v>music</v>
      </c>
      <c r="W825" s="7" t="str">
        <f>MID(T825,FIND("/",T825)+1,LEN(T825))</f>
        <v>rock</v>
      </c>
    </row>
    <row r="826" spans="1:23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>E826/D826</f>
        <v>1.3438124999999999</v>
      </c>
      <c r="O826" s="13">
        <f>(J826/86400)+25569</f>
        <v>40250.242106481484</v>
      </c>
      <c r="P826" s="11">
        <f>YEAR(O826)</f>
        <v>2010</v>
      </c>
      <c r="Q826" s="12">
        <f>MONTH(O826)</f>
        <v>3</v>
      </c>
      <c r="R826" s="11" t="str">
        <f>IF(Q826=1,"Jan",IF(Q826=2,"Feb",IF(Q826=3,"Mar",IF(Q826=4,"Apr",IF(Q826=5,"May",IF(Q826=6,"Jun",IF(Q826=7,"Jul",IF(Q826=8,"Aug",IF(Q826=9,"Sep",IF(Q826=10,"Oct",IF(Q826=11,"Nov","Dec")))))))))))</f>
        <v>Mar</v>
      </c>
      <c r="S826" s="13">
        <f>(I826/86400)+25569</f>
        <v>40286.290972222225</v>
      </c>
      <c r="T826" t="s">
        <v>8276</v>
      </c>
      <c r="U826" s="6">
        <f>E826/L826</f>
        <v>39.816666666666663</v>
      </c>
      <c r="V826" s="7" t="str">
        <f>LEFT(T826,FIND("/",T826)-1)</f>
        <v>music</v>
      </c>
      <c r="W826" s="7" t="str">
        <f>MID(T826,FIND("/",T826)+1,LEN(T826))</f>
        <v>rock</v>
      </c>
    </row>
    <row r="827" spans="1:23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>E827/D827</f>
        <v>1.0043200000000001</v>
      </c>
      <c r="O827" s="13">
        <f>(J827/86400)+25569</f>
        <v>41186.306527777779</v>
      </c>
      <c r="P827" s="11">
        <f>YEAR(O827)</f>
        <v>2012</v>
      </c>
      <c r="Q827" s="12">
        <f>MONTH(O827)</f>
        <v>10</v>
      </c>
      <c r="R827" s="11" t="str">
        <f>IF(Q827=1,"Jan",IF(Q827=2,"Feb",IF(Q827=3,"Mar",IF(Q827=4,"Apr",IF(Q827=5,"May",IF(Q827=6,"Jun",IF(Q827=7,"Jul",IF(Q827=8,"Aug",IF(Q827=9,"Sep",IF(Q827=10,"Oct",IF(Q827=11,"Nov","Dec")))))))))))</f>
        <v>Oct</v>
      </c>
      <c r="S827" s="13">
        <f>(I827/86400)+25569</f>
        <v>41211.306527777779</v>
      </c>
      <c r="T827" t="s">
        <v>8276</v>
      </c>
      <c r="U827" s="6">
        <f>E827/L827</f>
        <v>126.8080808080808</v>
      </c>
      <c r="V827" s="7" t="str">
        <f>LEFT(T827,FIND("/",T827)-1)</f>
        <v>music</v>
      </c>
      <c r="W827" s="7" t="str">
        <f>MID(T827,FIND("/",T827)+1,LEN(T827))</f>
        <v>rock</v>
      </c>
    </row>
    <row r="828" spans="1:23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>E828/D828</f>
        <v>1.0145454545454546</v>
      </c>
      <c r="O828" s="13">
        <f>(J828/86400)+25569</f>
        <v>40973.038541666669</v>
      </c>
      <c r="P828" s="11">
        <f>YEAR(O828)</f>
        <v>2012</v>
      </c>
      <c r="Q828" s="12">
        <f>MONTH(O828)</f>
        <v>3</v>
      </c>
      <c r="R828" s="11" t="str">
        <f>IF(Q828=1,"Jan",IF(Q828=2,"Feb",IF(Q828=3,"Mar",IF(Q828=4,"Apr",IF(Q828=5,"May",IF(Q828=6,"Jun",IF(Q828=7,"Jul",IF(Q828=8,"Aug",IF(Q828=9,"Sep",IF(Q828=10,"Oct",IF(Q828=11,"Nov","Dec")))))))))))</f>
        <v>Mar</v>
      </c>
      <c r="S828" s="13">
        <f>(I828/86400)+25569</f>
        <v>40993.996874999997</v>
      </c>
      <c r="T828" t="s">
        <v>8276</v>
      </c>
      <c r="U828" s="6">
        <f>E828/L828</f>
        <v>113.87755102040816</v>
      </c>
      <c r="V828" s="7" t="str">
        <f>LEFT(T828,FIND("/",T828)-1)</f>
        <v>music</v>
      </c>
      <c r="W828" s="7" t="str">
        <f>MID(T828,FIND("/",T828)+1,LEN(T828))</f>
        <v>rock</v>
      </c>
    </row>
    <row r="829" spans="1:23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>E829/D829</f>
        <v>1.0333333333333334</v>
      </c>
      <c r="O829" s="13">
        <f>(J829/86400)+25569</f>
        <v>40927.473460648151</v>
      </c>
      <c r="P829" s="11">
        <f>YEAR(O829)</f>
        <v>2012</v>
      </c>
      <c r="Q829" s="12">
        <f>MONTH(O829)</f>
        <v>1</v>
      </c>
      <c r="R829" s="11" t="str">
        <f>IF(Q829=1,"Jan",IF(Q829=2,"Feb",IF(Q829=3,"Mar",IF(Q829=4,"Apr",IF(Q829=5,"May",IF(Q829=6,"Jun",IF(Q829=7,"Jul",IF(Q829=8,"Aug",IF(Q829=9,"Sep",IF(Q829=10,"Oct",IF(Q829=11,"Nov","Dec")))))))))))</f>
        <v>Jan</v>
      </c>
      <c r="S829" s="13">
        <f>(I829/86400)+25569</f>
        <v>40953.825694444444</v>
      </c>
      <c r="T829" t="s">
        <v>8276</v>
      </c>
      <c r="U829" s="6">
        <f>E829/L829</f>
        <v>28.181818181818183</v>
      </c>
      <c r="V829" s="7" t="str">
        <f>LEFT(T829,FIND("/",T829)-1)</f>
        <v>music</v>
      </c>
      <c r="W829" s="7" t="str">
        <f>MID(T829,FIND("/",T829)+1,LEN(T829))</f>
        <v>rock</v>
      </c>
    </row>
    <row r="830" spans="1:23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>E830/D830</f>
        <v>1.07</v>
      </c>
      <c r="O830" s="13">
        <f>(J830/86400)+25569</f>
        <v>41073.050717592589</v>
      </c>
      <c r="P830" s="11">
        <f>YEAR(O830)</f>
        <v>2012</v>
      </c>
      <c r="Q830" s="12">
        <f>MONTH(O830)</f>
        <v>6</v>
      </c>
      <c r="R830" s="11" t="str">
        <f>IF(Q830=1,"Jan",IF(Q830=2,"Feb",IF(Q830=3,"Mar",IF(Q830=4,"Apr",IF(Q830=5,"May",IF(Q830=6,"Jun",IF(Q830=7,"Jul",IF(Q830=8,"Aug",IF(Q830=9,"Sep",IF(Q830=10,"Oct",IF(Q830=11,"Nov","Dec")))))))))))</f>
        <v>Jun</v>
      </c>
      <c r="S830" s="13">
        <f>(I830/86400)+25569</f>
        <v>41085.683333333334</v>
      </c>
      <c r="T830" t="s">
        <v>8276</v>
      </c>
      <c r="U830" s="6">
        <f>E830/L830</f>
        <v>36.60526315789474</v>
      </c>
      <c r="V830" s="7" t="str">
        <f>LEFT(T830,FIND("/",T830)-1)</f>
        <v>music</v>
      </c>
      <c r="W830" s="7" t="str">
        <f>MID(T830,FIND("/",T830)+1,LEN(T830))</f>
        <v>rock</v>
      </c>
    </row>
    <row r="831" spans="1:23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>E831/D831</f>
        <v>1.04</v>
      </c>
      <c r="O831" s="13">
        <f>(J831/86400)+25569</f>
        <v>42504.801388888889</v>
      </c>
      <c r="P831" s="11">
        <f>YEAR(O831)</f>
        <v>2016</v>
      </c>
      <c r="Q831" s="12">
        <f>MONTH(O831)</f>
        <v>5</v>
      </c>
      <c r="R831" s="11" t="str">
        <f>IF(Q831=1,"Jan",IF(Q831=2,"Feb",IF(Q831=3,"Mar",IF(Q831=4,"Apr",IF(Q831=5,"May",IF(Q831=6,"Jun",IF(Q831=7,"Jul",IF(Q831=8,"Aug",IF(Q831=9,"Sep",IF(Q831=10,"Oct",IF(Q831=11,"Nov","Dec")))))))))))</f>
        <v>May</v>
      </c>
      <c r="S831" s="13">
        <f>(I831/86400)+25569</f>
        <v>42564.801388888889</v>
      </c>
      <c r="T831" t="s">
        <v>8276</v>
      </c>
      <c r="U831" s="6">
        <f>E831/L831</f>
        <v>32.5</v>
      </c>
      <c r="V831" s="7" t="str">
        <f>LEFT(T831,FIND("/",T831)-1)</f>
        <v>music</v>
      </c>
      <c r="W831" s="7" t="str">
        <f>MID(T831,FIND("/",T831)+1,LEN(T831))</f>
        <v>rock</v>
      </c>
    </row>
    <row r="832" spans="1:23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>E832/D832</f>
        <v>1.0783333333333334</v>
      </c>
      <c r="O832" s="13">
        <f>(J832/86400)+25569</f>
        <v>41325.525752314818</v>
      </c>
      <c r="P832" s="11">
        <f>YEAR(O832)</f>
        <v>2013</v>
      </c>
      <c r="Q832" s="12">
        <f>MONTH(O832)</f>
        <v>2</v>
      </c>
      <c r="R832" s="11" t="str">
        <f>IF(Q832=1,"Jan",IF(Q832=2,"Feb",IF(Q832=3,"Mar",IF(Q832=4,"Apr",IF(Q832=5,"May",IF(Q832=6,"Jun",IF(Q832=7,"Jul",IF(Q832=8,"Aug",IF(Q832=9,"Sep",IF(Q832=10,"Oct",IF(Q832=11,"Nov","Dec")))))))))))</f>
        <v>Feb</v>
      </c>
      <c r="S832" s="13">
        <f>(I832/86400)+25569</f>
        <v>41355.484085648146</v>
      </c>
      <c r="T832" t="s">
        <v>8276</v>
      </c>
      <c r="U832" s="6">
        <f>E832/L832</f>
        <v>60.65625</v>
      </c>
      <c r="V832" s="7" t="str">
        <f>LEFT(T832,FIND("/",T832)-1)</f>
        <v>music</v>
      </c>
      <c r="W832" s="7" t="str">
        <f>MID(T832,FIND("/",T832)+1,LEN(T832))</f>
        <v>rock</v>
      </c>
    </row>
    <row r="833" spans="1:23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>E833/D833</f>
        <v>2.3333333333333335</v>
      </c>
      <c r="O833" s="13">
        <f>(J833/86400)+25569</f>
        <v>40996.646921296298</v>
      </c>
      <c r="P833" s="11">
        <f>YEAR(O833)</f>
        <v>2012</v>
      </c>
      <c r="Q833" s="12">
        <f>MONTH(O833)</f>
        <v>3</v>
      </c>
      <c r="R833" s="11" t="str">
        <f>IF(Q833=1,"Jan",IF(Q833=2,"Feb",IF(Q833=3,"Mar",IF(Q833=4,"Apr",IF(Q833=5,"May",IF(Q833=6,"Jun",IF(Q833=7,"Jul",IF(Q833=8,"Aug",IF(Q833=9,"Sep",IF(Q833=10,"Oct",IF(Q833=11,"Nov","Dec")))))))))))</f>
        <v>Mar</v>
      </c>
      <c r="S833" s="13">
        <f>(I833/86400)+25569</f>
        <v>41026.646921296298</v>
      </c>
      <c r="T833" t="s">
        <v>8276</v>
      </c>
      <c r="U833" s="6">
        <f>E833/L833</f>
        <v>175</v>
      </c>
      <c r="V833" s="7" t="str">
        <f>LEFT(T833,FIND("/",T833)-1)</f>
        <v>music</v>
      </c>
      <c r="W833" s="7" t="str">
        <f>MID(T833,FIND("/",T833)+1,LEN(T833))</f>
        <v>rock</v>
      </c>
    </row>
    <row r="834" spans="1:23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>E834/D834</f>
        <v>1.0060706666666666</v>
      </c>
      <c r="O834" s="13">
        <f>(J834/86400)+25569</f>
        <v>40869.675173611111</v>
      </c>
      <c r="P834" s="11">
        <f>YEAR(O834)</f>
        <v>2011</v>
      </c>
      <c r="Q834" s="12">
        <f>MONTH(O834)</f>
        <v>11</v>
      </c>
      <c r="R834" s="11" t="str">
        <f>IF(Q834=1,"Jan",IF(Q834=2,"Feb",IF(Q834=3,"Mar",IF(Q834=4,"Apr",IF(Q834=5,"May",IF(Q834=6,"Jun",IF(Q834=7,"Jul",IF(Q834=8,"Aug",IF(Q834=9,"Sep",IF(Q834=10,"Oct",IF(Q834=11,"Nov","Dec")))))))))))</f>
        <v>Nov</v>
      </c>
      <c r="S834" s="13">
        <f>(I834/86400)+25569</f>
        <v>40929.342361111107</v>
      </c>
      <c r="T834" t="s">
        <v>8276</v>
      </c>
      <c r="U834" s="6">
        <f>E834/L834</f>
        <v>97.993896103896105</v>
      </c>
      <c r="V834" s="7" t="str">
        <f>LEFT(T834,FIND("/",T834)-1)</f>
        <v>music</v>
      </c>
      <c r="W834" s="7" t="str">
        <f>MID(T834,FIND("/",T834)+1,LEN(T834))</f>
        <v>rock</v>
      </c>
    </row>
    <row r="835" spans="1:23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>E835/D835</f>
        <v>1.0166666666666666</v>
      </c>
      <c r="O835" s="13">
        <f>(J835/86400)+25569</f>
        <v>41718.878182870372</v>
      </c>
      <c r="P835" s="11">
        <f>YEAR(O835)</f>
        <v>2014</v>
      </c>
      <c r="Q835" s="12">
        <f>MONTH(O835)</f>
        <v>3</v>
      </c>
      <c r="R835" s="11" t="str">
        <f>IF(Q835=1,"Jan",IF(Q835=2,"Feb",IF(Q835=3,"Mar",IF(Q835=4,"Apr",IF(Q835=5,"May",IF(Q835=6,"Jun",IF(Q835=7,"Jul",IF(Q835=8,"Aug",IF(Q835=9,"Sep",IF(Q835=10,"Oct",IF(Q835=11,"Nov","Dec")))))))))))</f>
        <v>Mar</v>
      </c>
      <c r="S835" s="13">
        <f>(I835/86400)+25569</f>
        <v>41748.878182870372</v>
      </c>
      <c r="T835" t="s">
        <v>8276</v>
      </c>
      <c r="U835" s="6">
        <f>E835/L835</f>
        <v>148.78048780487805</v>
      </c>
      <c r="V835" s="7" t="str">
        <f>LEFT(T835,FIND("/",T835)-1)</f>
        <v>music</v>
      </c>
      <c r="W835" s="7" t="str">
        <f>MID(T835,FIND("/",T835)+1,LEN(T835))</f>
        <v>rock</v>
      </c>
    </row>
    <row r="836" spans="1:23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>E836/D836</f>
        <v>1.3101818181818181</v>
      </c>
      <c r="O836" s="13">
        <f>(J836/86400)+25569</f>
        <v>41422.822824074072</v>
      </c>
      <c r="P836" s="11">
        <f>YEAR(O836)</f>
        <v>2013</v>
      </c>
      <c r="Q836" s="12">
        <f>MONTH(O836)</f>
        <v>5</v>
      </c>
      <c r="R836" s="11" t="str">
        <f>IF(Q836=1,"Jan",IF(Q836=2,"Feb",IF(Q836=3,"Mar",IF(Q836=4,"Apr",IF(Q836=5,"May",IF(Q836=6,"Jun",IF(Q836=7,"Jul",IF(Q836=8,"Aug",IF(Q836=9,"Sep",IF(Q836=10,"Oct",IF(Q836=11,"Nov","Dec")))))))))))</f>
        <v>May</v>
      </c>
      <c r="S836" s="13">
        <f>(I836/86400)+25569</f>
        <v>41456.165972222225</v>
      </c>
      <c r="T836" t="s">
        <v>8276</v>
      </c>
      <c r="U836" s="6">
        <f>E836/L836</f>
        <v>96.08</v>
      </c>
      <c r="V836" s="7" t="str">
        <f>LEFT(T836,FIND("/",T836)-1)</f>
        <v>music</v>
      </c>
      <c r="W836" s="7" t="str">
        <f>MID(T836,FIND("/",T836)+1,LEN(T836))</f>
        <v>rock</v>
      </c>
    </row>
    <row r="837" spans="1:23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>E837/D837</f>
        <v>1.1725000000000001</v>
      </c>
      <c r="O837" s="13">
        <f>(J837/86400)+25569</f>
        <v>41005.45784722222</v>
      </c>
      <c r="P837" s="11">
        <f>YEAR(O837)</f>
        <v>2012</v>
      </c>
      <c r="Q837" s="12">
        <f>MONTH(O837)</f>
        <v>4</v>
      </c>
      <c r="R837" s="11" t="str">
        <f>IF(Q837=1,"Jan",IF(Q837=2,"Feb",IF(Q837=3,"Mar",IF(Q837=4,"Apr",IF(Q837=5,"May",IF(Q837=6,"Jun",IF(Q837=7,"Jul",IF(Q837=8,"Aug",IF(Q837=9,"Sep",IF(Q837=10,"Oct",IF(Q837=11,"Nov","Dec")))))))))))</f>
        <v>Apr</v>
      </c>
      <c r="S837" s="13">
        <f>(I837/86400)+25569</f>
        <v>41048.125</v>
      </c>
      <c r="T837" t="s">
        <v>8276</v>
      </c>
      <c r="U837" s="6">
        <f>E837/L837</f>
        <v>58.625</v>
      </c>
      <c r="V837" s="7" t="str">
        <f>LEFT(T837,FIND("/",T837)-1)</f>
        <v>music</v>
      </c>
      <c r="W837" s="7" t="str">
        <f>MID(T837,FIND("/",T837)+1,LEN(T837))</f>
        <v>rock</v>
      </c>
    </row>
    <row r="838" spans="1:23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>E838/D838</f>
        <v>1.009304</v>
      </c>
      <c r="O838" s="13">
        <f>(J838/86400)+25569</f>
        <v>41524.056921296295</v>
      </c>
      <c r="P838" s="11">
        <f>YEAR(O838)</f>
        <v>2013</v>
      </c>
      <c r="Q838" s="12">
        <f>MONTH(O838)</f>
        <v>9</v>
      </c>
      <c r="R838" s="11" t="str">
        <f>IF(Q838=1,"Jan",IF(Q838=2,"Feb",IF(Q838=3,"Mar",IF(Q838=4,"Apr",IF(Q838=5,"May",IF(Q838=6,"Jun",IF(Q838=7,"Jul",IF(Q838=8,"Aug",IF(Q838=9,"Sep",IF(Q838=10,"Oct",IF(Q838=11,"Nov","Dec")))))))))))</f>
        <v>Sep</v>
      </c>
      <c r="S838" s="13">
        <f>(I838/86400)+25569</f>
        <v>41554.056921296295</v>
      </c>
      <c r="T838" t="s">
        <v>8276</v>
      </c>
      <c r="U838" s="6">
        <f>E838/L838</f>
        <v>109.70695652173914</v>
      </c>
      <c r="V838" s="7" t="str">
        <f>LEFT(T838,FIND("/",T838)-1)</f>
        <v>music</v>
      </c>
      <c r="W838" s="7" t="str">
        <f>MID(T838,FIND("/",T838)+1,LEN(T838))</f>
        <v>rock</v>
      </c>
    </row>
    <row r="839" spans="1:23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>E839/D839</f>
        <v>1.218</v>
      </c>
      <c r="O839" s="13">
        <f>(J839/86400)+25569</f>
        <v>41730.998402777775</v>
      </c>
      <c r="P839" s="11">
        <f>YEAR(O839)</f>
        <v>2014</v>
      </c>
      <c r="Q839" s="12">
        <f>MONTH(O839)</f>
        <v>4</v>
      </c>
      <c r="R839" s="11" t="str">
        <f>IF(Q839=1,"Jan",IF(Q839=2,"Feb",IF(Q839=3,"Mar",IF(Q839=4,"Apr",IF(Q839=5,"May",IF(Q839=6,"Jun",IF(Q839=7,"Jul",IF(Q839=8,"Aug",IF(Q839=9,"Sep",IF(Q839=10,"Oct",IF(Q839=11,"Nov","Dec")))))))))))</f>
        <v>Apr</v>
      </c>
      <c r="S839" s="13">
        <f>(I839/86400)+25569</f>
        <v>41760.998402777775</v>
      </c>
      <c r="T839" t="s">
        <v>8276</v>
      </c>
      <c r="U839" s="6">
        <f>E839/L839</f>
        <v>49.112903225806448</v>
      </c>
      <c r="V839" s="7" t="str">
        <f>LEFT(T839,FIND("/",T839)-1)</f>
        <v>music</v>
      </c>
      <c r="W839" s="7" t="str">
        <f>MID(T839,FIND("/",T839)+1,LEN(T839))</f>
        <v>rock</v>
      </c>
    </row>
    <row r="840" spans="1:23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>E840/D840</f>
        <v>1.454</v>
      </c>
      <c r="O840" s="13">
        <f>(J840/86400)+25569</f>
        <v>40895.897974537038</v>
      </c>
      <c r="P840" s="11">
        <f>YEAR(O840)</f>
        <v>2011</v>
      </c>
      <c r="Q840" s="12">
        <f>MONTH(O840)</f>
        <v>12</v>
      </c>
      <c r="R840" s="11" t="str">
        <f>IF(Q840=1,"Jan",IF(Q840=2,"Feb",IF(Q840=3,"Mar",IF(Q840=4,"Apr",IF(Q840=5,"May",IF(Q840=6,"Jun",IF(Q840=7,"Jul",IF(Q840=8,"Aug",IF(Q840=9,"Sep",IF(Q840=10,"Oct",IF(Q840=11,"Nov","Dec")))))))))))</f>
        <v>Dec</v>
      </c>
      <c r="S840" s="13">
        <f>(I840/86400)+25569</f>
        <v>40925.897974537038</v>
      </c>
      <c r="T840" t="s">
        <v>8276</v>
      </c>
      <c r="U840" s="6">
        <f>E840/L840</f>
        <v>47.672131147540981</v>
      </c>
      <c r="V840" s="7" t="str">
        <f>LEFT(T840,FIND("/",T840)-1)</f>
        <v>music</v>
      </c>
      <c r="W840" s="7" t="str">
        <f>MID(T840,FIND("/",T840)+1,LEN(T840))</f>
        <v>rock</v>
      </c>
    </row>
    <row r="841" spans="1:23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>E841/D841</f>
        <v>1.166166</v>
      </c>
      <c r="O841" s="13">
        <f>(J841/86400)+25569</f>
        <v>41144.763379629629</v>
      </c>
      <c r="P841" s="11">
        <f>YEAR(O841)</f>
        <v>2012</v>
      </c>
      <c r="Q841" s="12">
        <f>MONTH(O841)</f>
        <v>8</v>
      </c>
      <c r="R841" s="11" t="str">
        <f>IF(Q841=1,"Jan",IF(Q841=2,"Feb",IF(Q841=3,"Mar",IF(Q841=4,"Apr",IF(Q841=5,"May",IF(Q841=6,"Jun",IF(Q841=7,"Jul",IF(Q841=8,"Aug",IF(Q841=9,"Sep",IF(Q841=10,"Oct",IF(Q841=11,"Nov","Dec")))))))))))</f>
        <v>Aug</v>
      </c>
      <c r="S841" s="13">
        <f>(I841/86400)+25569</f>
        <v>41174.763379629629</v>
      </c>
      <c r="T841" t="s">
        <v>8276</v>
      </c>
      <c r="U841" s="6">
        <f>E841/L841</f>
        <v>60.737812499999997</v>
      </c>
      <c r="V841" s="7" t="str">
        <f>LEFT(T841,FIND("/",T841)-1)</f>
        <v>music</v>
      </c>
      <c r="W841" s="7" t="str">
        <f>MID(T841,FIND("/",T841)+1,LEN(T841))</f>
        <v>rock</v>
      </c>
    </row>
    <row r="842" spans="1:23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>E842/D842</f>
        <v>1.2041660000000001</v>
      </c>
      <c r="O842" s="13">
        <f>(J842/86400)+25569</f>
        <v>42607.226701388892</v>
      </c>
      <c r="P842" s="11">
        <f>YEAR(O842)</f>
        <v>2016</v>
      </c>
      <c r="Q842" s="12">
        <f>MONTH(O842)</f>
        <v>8</v>
      </c>
      <c r="R842" s="11" t="str">
        <f>IF(Q842=1,"Jan",IF(Q842=2,"Feb",IF(Q842=3,"Mar",IF(Q842=4,"Apr",IF(Q842=5,"May",IF(Q842=6,"Jun",IF(Q842=7,"Jul",IF(Q842=8,"Aug",IF(Q842=9,"Sep",IF(Q842=10,"Oct",IF(Q842=11,"Nov","Dec")))))))))))</f>
        <v>Aug</v>
      </c>
      <c r="S842" s="13">
        <f>(I842/86400)+25569</f>
        <v>42637.226701388892</v>
      </c>
      <c r="T842" t="s">
        <v>8277</v>
      </c>
      <c r="U842" s="6">
        <f>E842/L842</f>
        <v>63.37715789473684</v>
      </c>
      <c r="V842" s="7" t="str">
        <f>LEFT(T842,FIND("/",T842)-1)</f>
        <v>music</v>
      </c>
      <c r="W842" s="7" t="str">
        <f>MID(T842,FIND("/",T842)+1,LEN(T842))</f>
        <v>metal</v>
      </c>
    </row>
    <row r="843" spans="1:23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>E843/D843</f>
        <v>1.0132000000000001</v>
      </c>
      <c r="O843" s="13">
        <f>(J843/86400)+25569</f>
        <v>41923.838692129633</v>
      </c>
      <c r="P843" s="11">
        <f>YEAR(O843)</f>
        <v>2014</v>
      </c>
      <c r="Q843" s="12">
        <f>MONTH(O843)</f>
        <v>10</v>
      </c>
      <c r="R843" s="11" t="str">
        <f>IF(Q843=1,"Jan",IF(Q843=2,"Feb",IF(Q843=3,"Mar",IF(Q843=4,"Apr",IF(Q843=5,"May",IF(Q843=6,"Jun",IF(Q843=7,"Jul",IF(Q843=8,"Aug",IF(Q843=9,"Sep",IF(Q843=10,"Oct",IF(Q843=11,"Nov","Dec")))))))))))</f>
        <v>Oct</v>
      </c>
      <c r="S843" s="13">
        <f>(I843/86400)+25569</f>
        <v>41953.880358796298</v>
      </c>
      <c r="T843" t="s">
        <v>8277</v>
      </c>
      <c r="U843" s="6">
        <f>E843/L843</f>
        <v>53.893617021276597</v>
      </c>
      <c r="V843" s="7" t="str">
        <f>LEFT(T843,FIND("/",T843)-1)</f>
        <v>music</v>
      </c>
      <c r="W843" s="7" t="str">
        <f>MID(T843,FIND("/",T843)+1,LEN(T843))</f>
        <v>metal</v>
      </c>
    </row>
    <row r="844" spans="1:23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>E844/D844</f>
        <v>1.0431999999999999</v>
      </c>
      <c r="O844" s="13">
        <f>(J844/86400)+25569</f>
        <v>41526.59239583333</v>
      </c>
      <c r="P844" s="11">
        <f>YEAR(O844)</f>
        <v>2013</v>
      </c>
      <c r="Q844" s="12">
        <f>MONTH(O844)</f>
        <v>9</v>
      </c>
      <c r="R844" s="11" t="str">
        <f>IF(Q844=1,"Jan",IF(Q844=2,"Feb",IF(Q844=3,"Mar",IF(Q844=4,"Apr",IF(Q844=5,"May",IF(Q844=6,"Jun",IF(Q844=7,"Jul",IF(Q844=8,"Aug",IF(Q844=9,"Sep",IF(Q844=10,"Oct",IF(Q844=11,"Nov","Dec")))))))))))</f>
        <v>Sep</v>
      </c>
      <c r="S844" s="13">
        <f>(I844/86400)+25569</f>
        <v>41561.165972222225</v>
      </c>
      <c r="T844" t="s">
        <v>8277</v>
      </c>
      <c r="U844" s="6">
        <f>E844/L844</f>
        <v>66.871794871794876</v>
      </c>
      <c r="V844" s="7" t="str">
        <f>LEFT(T844,FIND("/",T844)-1)</f>
        <v>music</v>
      </c>
      <c r="W844" s="7" t="str">
        <f>MID(T844,FIND("/",T844)+1,LEN(T844))</f>
        <v>metal</v>
      </c>
    </row>
    <row r="845" spans="1:23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>E845/D845</f>
        <v>2.6713333333333331</v>
      </c>
      <c r="O845" s="13">
        <f>(J845/86400)+25569</f>
        <v>42695.257870370369</v>
      </c>
      <c r="P845" s="11">
        <f>YEAR(O845)</f>
        <v>2016</v>
      </c>
      <c r="Q845" s="12">
        <f>MONTH(O845)</f>
        <v>11</v>
      </c>
      <c r="R845" s="11" t="str">
        <f>IF(Q845=1,"Jan",IF(Q845=2,"Feb",IF(Q845=3,"Mar",IF(Q845=4,"Apr",IF(Q845=5,"May",IF(Q845=6,"Jun",IF(Q845=7,"Jul",IF(Q845=8,"Aug",IF(Q845=9,"Sep",IF(Q845=10,"Oct",IF(Q845=11,"Nov","Dec")))))))))))</f>
        <v>Nov</v>
      </c>
      <c r="S845" s="13">
        <f>(I845/86400)+25569</f>
        <v>42712.333333333328</v>
      </c>
      <c r="T845" t="s">
        <v>8277</v>
      </c>
      <c r="U845" s="6">
        <f>E845/L845</f>
        <v>63.102362204724407</v>
      </c>
      <c r="V845" s="7" t="str">
        <f>LEFT(T845,FIND("/",T845)-1)</f>
        <v>music</v>
      </c>
      <c r="W845" s="7" t="str">
        <f>MID(T845,FIND("/",T845)+1,LEN(T845))</f>
        <v>metal</v>
      </c>
    </row>
    <row r="846" spans="1:23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>E846/D846</f>
        <v>1.9413333333333334</v>
      </c>
      <c r="O846" s="13">
        <f>(J846/86400)+25569</f>
        <v>41905.684629629628</v>
      </c>
      <c r="P846" s="11">
        <f>YEAR(O846)</f>
        <v>2014</v>
      </c>
      <c r="Q846" s="12">
        <f>MONTH(O846)</f>
        <v>9</v>
      </c>
      <c r="R846" s="11" t="str">
        <f>IF(Q846=1,"Jan",IF(Q846=2,"Feb",IF(Q846=3,"Mar",IF(Q846=4,"Apr",IF(Q846=5,"May",IF(Q846=6,"Jun",IF(Q846=7,"Jul",IF(Q846=8,"Aug",IF(Q846=9,"Sep",IF(Q846=10,"Oct",IF(Q846=11,"Nov","Dec")))))))))))</f>
        <v>Sep</v>
      </c>
      <c r="S846" s="13">
        <f>(I846/86400)+25569</f>
        <v>41944.207638888889</v>
      </c>
      <c r="T846" t="s">
        <v>8277</v>
      </c>
      <c r="U846" s="6">
        <f>E846/L846</f>
        <v>36.628930817610062</v>
      </c>
      <c r="V846" s="7" t="str">
        <f>LEFT(T846,FIND("/",T846)-1)</f>
        <v>music</v>
      </c>
      <c r="W846" s="7" t="str">
        <f>MID(T846,FIND("/",T846)+1,LEN(T846))</f>
        <v>metal</v>
      </c>
    </row>
    <row r="847" spans="1:23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>E847/D847</f>
        <v>1.203802</v>
      </c>
      <c r="O847" s="13">
        <f>(J847/86400)+25569</f>
        <v>42578.205972222218</v>
      </c>
      <c r="P847" s="11">
        <f>YEAR(O847)</f>
        <v>2016</v>
      </c>
      <c r="Q847" s="12">
        <f>MONTH(O847)</f>
        <v>7</v>
      </c>
      <c r="R847" s="11" t="str">
        <f>IF(Q847=1,"Jan",IF(Q847=2,"Feb",IF(Q847=3,"Mar",IF(Q847=4,"Apr",IF(Q847=5,"May",IF(Q847=6,"Jun",IF(Q847=7,"Jul",IF(Q847=8,"Aug",IF(Q847=9,"Sep",IF(Q847=10,"Oct",IF(Q847=11,"Nov","Dec")))))))))))</f>
        <v>Jul</v>
      </c>
      <c r="S847" s="13">
        <f>(I847/86400)+25569</f>
        <v>42618.165972222225</v>
      </c>
      <c r="T847" t="s">
        <v>8277</v>
      </c>
      <c r="U847" s="6">
        <f>E847/L847</f>
        <v>34.005706214689269</v>
      </c>
      <c r="V847" s="7" t="str">
        <f>LEFT(T847,FIND("/",T847)-1)</f>
        <v>music</v>
      </c>
      <c r="W847" s="7" t="str">
        <f>MID(T847,FIND("/",T847)+1,LEN(T847))</f>
        <v>metal</v>
      </c>
    </row>
    <row r="848" spans="1:23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>E848/D848</f>
        <v>1.2200090909090908</v>
      </c>
      <c r="O848" s="13">
        <f>(J848/86400)+25569</f>
        <v>41694.391840277778</v>
      </c>
      <c r="P848" s="11">
        <f>YEAR(O848)</f>
        <v>2014</v>
      </c>
      <c r="Q848" s="12">
        <f>MONTH(O848)</f>
        <v>2</v>
      </c>
      <c r="R848" s="11" t="str">
        <f>IF(Q848=1,"Jan",IF(Q848=2,"Feb",IF(Q848=3,"Mar",IF(Q848=4,"Apr",IF(Q848=5,"May",IF(Q848=6,"Jun",IF(Q848=7,"Jul",IF(Q848=8,"Aug",IF(Q848=9,"Sep",IF(Q848=10,"Oct",IF(Q848=11,"Nov","Dec")))))))))))</f>
        <v>Feb</v>
      </c>
      <c r="S848" s="13">
        <f>(I848/86400)+25569</f>
        <v>41708.583333333336</v>
      </c>
      <c r="T848" t="s">
        <v>8277</v>
      </c>
      <c r="U848" s="6">
        <f>E848/L848</f>
        <v>28.553404255319148</v>
      </c>
      <c r="V848" s="7" t="str">
        <f>LEFT(T848,FIND("/",T848)-1)</f>
        <v>music</v>
      </c>
      <c r="W848" s="7" t="str">
        <f>MID(T848,FIND("/",T848)+1,LEN(T848))</f>
        <v>metal</v>
      </c>
    </row>
    <row r="849" spans="1:23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>E849/D849</f>
        <v>1</v>
      </c>
      <c r="O849" s="13">
        <f>(J849/86400)+25569</f>
        <v>42165.798333333332</v>
      </c>
      <c r="P849" s="11">
        <f>YEAR(O849)</f>
        <v>2015</v>
      </c>
      <c r="Q849" s="12">
        <f>MONTH(O849)</f>
        <v>6</v>
      </c>
      <c r="R849" s="11" t="str">
        <f>IF(Q849=1,"Jan",IF(Q849=2,"Feb",IF(Q849=3,"Mar",IF(Q849=4,"Apr",IF(Q849=5,"May",IF(Q849=6,"Jun",IF(Q849=7,"Jul",IF(Q849=8,"Aug",IF(Q849=9,"Sep",IF(Q849=10,"Oct",IF(Q849=11,"Nov","Dec")))))))))))</f>
        <v>Jun</v>
      </c>
      <c r="S849" s="13">
        <f>(I849/86400)+25569</f>
        <v>42195.798333333332</v>
      </c>
      <c r="T849" t="s">
        <v>8277</v>
      </c>
      <c r="U849" s="6">
        <f>E849/L849</f>
        <v>10</v>
      </c>
      <c r="V849" s="7" t="str">
        <f>LEFT(T849,FIND("/",T849)-1)</f>
        <v>music</v>
      </c>
      <c r="W849" s="7" t="str">
        <f>MID(T849,FIND("/",T849)+1,LEN(T849))</f>
        <v>metal</v>
      </c>
    </row>
    <row r="850" spans="1:23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>E850/D850</f>
        <v>1</v>
      </c>
      <c r="O850" s="13">
        <f>(J850/86400)+25569</f>
        <v>42078.792048611111</v>
      </c>
      <c r="P850" s="11">
        <f>YEAR(O850)</f>
        <v>2015</v>
      </c>
      <c r="Q850" s="12">
        <f>MONTH(O850)</f>
        <v>3</v>
      </c>
      <c r="R850" s="11" t="str">
        <f>IF(Q850=1,"Jan",IF(Q850=2,"Feb",IF(Q850=3,"Mar",IF(Q850=4,"Apr",IF(Q850=5,"May",IF(Q850=6,"Jun",IF(Q850=7,"Jul",IF(Q850=8,"Aug",IF(Q850=9,"Sep",IF(Q850=10,"Oct",IF(Q850=11,"Nov","Dec")))))))))))</f>
        <v>Mar</v>
      </c>
      <c r="S850" s="13">
        <f>(I850/86400)+25569</f>
        <v>42108.792048611111</v>
      </c>
      <c r="T850" t="s">
        <v>8277</v>
      </c>
      <c r="U850" s="6">
        <f>E850/L850</f>
        <v>18.75</v>
      </c>
      <c r="V850" s="7" t="str">
        <f>LEFT(T850,FIND("/",T850)-1)</f>
        <v>music</v>
      </c>
      <c r="W850" s="7" t="str">
        <f>MID(T850,FIND("/",T850)+1,LEN(T850))</f>
        <v>metal</v>
      </c>
    </row>
    <row r="851" spans="1:23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>E851/D851</f>
        <v>1.1990000000000001</v>
      </c>
      <c r="O851" s="13">
        <f>(J851/86400)+25569</f>
        <v>42051.148888888885</v>
      </c>
      <c r="P851" s="11">
        <f>YEAR(O851)</f>
        <v>2015</v>
      </c>
      <c r="Q851" s="12">
        <f>MONTH(O851)</f>
        <v>2</v>
      </c>
      <c r="R851" s="11" t="str">
        <f>IF(Q851=1,"Jan",IF(Q851=2,"Feb",IF(Q851=3,"Mar",IF(Q851=4,"Apr",IF(Q851=5,"May",IF(Q851=6,"Jun",IF(Q851=7,"Jul",IF(Q851=8,"Aug",IF(Q851=9,"Sep",IF(Q851=10,"Oct",IF(Q851=11,"Nov","Dec")))))))))))</f>
        <v>Feb</v>
      </c>
      <c r="S851" s="13">
        <f>(I851/86400)+25569</f>
        <v>42079.107222222221</v>
      </c>
      <c r="T851" t="s">
        <v>8277</v>
      </c>
      <c r="U851" s="6">
        <f>E851/L851</f>
        <v>41.704347826086959</v>
      </c>
      <c r="V851" s="7" t="str">
        <f>LEFT(T851,FIND("/",T851)-1)</f>
        <v>music</v>
      </c>
      <c r="W851" s="7" t="str">
        <f>MID(T851,FIND("/",T851)+1,LEN(T851))</f>
        <v>metal</v>
      </c>
    </row>
    <row r="852" spans="1:23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>E852/D852</f>
        <v>1.55175</v>
      </c>
      <c r="O852" s="13">
        <f>(J852/86400)+25569</f>
        <v>42452.827743055561</v>
      </c>
      <c r="P852" s="11">
        <f>YEAR(O852)</f>
        <v>2016</v>
      </c>
      <c r="Q852" s="12">
        <f>MONTH(O852)</f>
        <v>3</v>
      </c>
      <c r="R852" s="11" t="str">
        <f>IF(Q852=1,"Jan",IF(Q852=2,"Feb",IF(Q852=3,"Mar",IF(Q852=4,"Apr",IF(Q852=5,"May",IF(Q852=6,"Jun",IF(Q852=7,"Jul",IF(Q852=8,"Aug",IF(Q852=9,"Sep",IF(Q852=10,"Oct",IF(Q852=11,"Nov","Dec")))))))))))</f>
        <v>Mar</v>
      </c>
      <c r="S852" s="13">
        <f>(I852/86400)+25569</f>
        <v>42485.207638888889</v>
      </c>
      <c r="T852" t="s">
        <v>8277</v>
      </c>
      <c r="U852" s="6">
        <f>E852/L852</f>
        <v>46.669172932330824</v>
      </c>
      <c r="V852" s="7" t="str">
        <f>LEFT(T852,FIND("/",T852)-1)</f>
        <v>music</v>
      </c>
      <c r="W852" s="7" t="str">
        <f>MID(T852,FIND("/",T852)+1,LEN(T852))</f>
        <v>metal</v>
      </c>
    </row>
    <row r="853" spans="1:23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>E853/D853</f>
        <v>1.3045</v>
      </c>
      <c r="O853" s="13">
        <f>(J853/86400)+25569</f>
        <v>42522.880243055552</v>
      </c>
      <c r="P853" s="11">
        <f>YEAR(O853)</f>
        <v>2016</v>
      </c>
      <c r="Q853" s="12">
        <f>MONTH(O853)</f>
        <v>6</v>
      </c>
      <c r="R853" s="11" t="str">
        <f>IF(Q853=1,"Jan",IF(Q853=2,"Feb",IF(Q853=3,"Mar",IF(Q853=4,"Apr",IF(Q853=5,"May",IF(Q853=6,"Jun",IF(Q853=7,"Jul",IF(Q853=8,"Aug",IF(Q853=9,"Sep",IF(Q853=10,"Oct",IF(Q853=11,"Nov","Dec")))))))))))</f>
        <v>Jun</v>
      </c>
      <c r="S853" s="13">
        <f>(I853/86400)+25569</f>
        <v>42582.822916666672</v>
      </c>
      <c r="T853" t="s">
        <v>8277</v>
      </c>
      <c r="U853" s="6">
        <f>E853/L853</f>
        <v>37.271428571428572</v>
      </c>
      <c r="V853" s="7" t="str">
        <f>LEFT(T853,FIND("/",T853)-1)</f>
        <v>music</v>
      </c>
      <c r="W853" s="7" t="str">
        <f>MID(T853,FIND("/",T853)+1,LEN(T853))</f>
        <v>metal</v>
      </c>
    </row>
    <row r="854" spans="1:23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>E854/D854</f>
        <v>1.0497142857142858</v>
      </c>
      <c r="O854" s="13">
        <f>(J854/86400)+25569</f>
        <v>42656.805497685185</v>
      </c>
      <c r="P854" s="11">
        <f>YEAR(O854)</f>
        <v>2016</v>
      </c>
      <c r="Q854" s="12">
        <f>MONTH(O854)</f>
        <v>10</v>
      </c>
      <c r="R854" s="11" t="str">
        <f>IF(Q854=1,"Jan",IF(Q854=2,"Feb",IF(Q854=3,"Mar",IF(Q854=4,"Apr",IF(Q854=5,"May",IF(Q854=6,"Jun",IF(Q854=7,"Jul",IF(Q854=8,"Aug",IF(Q854=9,"Sep",IF(Q854=10,"Oct",IF(Q854=11,"Nov","Dec")))))))))))</f>
        <v>Oct</v>
      </c>
      <c r="S854" s="13">
        <f>(I854/86400)+25569</f>
        <v>42667.875</v>
      </c>
      <c r="T854" t="s">
        <v>8277</v>
      </c>
      <c r="U854" s="6">
        <f>E854/L854</f>
        <v>59.258064516129032</v>
      </c>
      <c r="V854" s="7" t="str">
        <f>LEFT(T854,FIND("/",T854)-1)</f>
        <v>music</v>
      </c>
      <c r="W854" s="7" t="str">
        <f>MID(T854,FIND("/",T854)+1,LEN(T854))</f>
        <v>metal</v>
      </c>
    </row>
    <row r="855" spans="1:23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>E855/D855</f>
        <v>1</v>
      </c>
      <c r="O855" s="13">
        <f>(J855/86400)+25569</f>
        <v>42021.832280092596</v>
      </c>
      <c r="P855" s="11">
        <f>YEAR(O855)</f>
        <v>2015</v>
      </c>
      <c r="Q855" s="12">
        <f>MONTH(O855)</f>
        <v>1</v>
      </c>
      <c r="R855" s="11" t="str">
        <f>IF(Q855=1,"Jan",IF(Q855=2,"Feb",IF(Q855=3,"Mar",IF(Q855=4,"Apr",IF(Q855=5,"May",IF(Q855=6,"Jun",IF(Q855=7,"Jul",IF(Q855=8,"Aug",IF(Q855=9,"Sep",IF(Q855=10,"Oct",IF(Q855=11,"Nov","Dec")))))))))))</f>
        <v>Jan</v>
      </c>
      <c r="S855" s="13">
        <f>(I855/86400)+25569</f>
        <v>42051.832280092596</v>
      </c>
      <c r="T855" t="s">
        <v>8277</v>
      </c>
      <c r="U855" s="6">
        <f>E855/L855</f>
        <v>30</v>
      </c>
      <c r="V855" s="7" t="str">
        <f>LEFT(T855,FIND("/",T855)-1)</f>
        <v>music</v>
      </c>
      <c r="W855" s="7" t="str">
        <f>MID(T855,FIND("/",T855)+1,LEN(T855))</f>
        <v>metal</v>
      </c>
    </row>
    <row r="856" spans="1:23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>E856/D856</f>
        <v>1.1822050359712231</v>
      </c>
      <c r="O856" s="13">
        <f>(J856/86400)+25569</f>
        <v>42702.212337962963</v>
      </c>
      <c r="P856" s="11">
        <f>YEAR(O856)</f>
        <v>2016</v>
      </c>
      <c r="Q856" s="12">
        <f>MONTH(O856)</f>
        <v>11</v>
      </c>
      <c r="R856" s="11" t="str">
        <f>IF(Q856=1,"Jan",IF(Q856=2,"Feb",IF(Q856=3,"Mar",IF(Q856=4,"Apr",IF(Q856=5,"May",IF(Q856=6,"Jun",IF(Q856=7,"Jul",IF(Q856=8,"Aug",IF(Q856=9,"Sep",IF(Q856=10,"Oct",IF(Q856=11,"Nov","Dec")))))))))))</f>
        <v>Nov</v>
      </c>
      <c r="S856" s="13">
        <f>(I856/86400)+25569</f>
        <v>42732.212337962963</v>
      </c>
      <c r="T856" t="s">
        <v>8277</v>
      </c>
      <c r="U856" s="6">
        <f>E856/L856</f>
        <v>65.8623246492986</v>
      </c>
      <c r="V856" s="7" t="str">
        <f>LEFT(T856,FIND("/",T856)-1)</f>
        <v>music</v>
      </c>
      <c r="W856" s="7" t="str">
        <f>MID(T856,FIND("/",T856)+1,LEN(T856))</f>
        <v>metal</v>
      </c>
    </row>
    <row r="857" spans="1:23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>E857/D857</f>
        <v>1.0344827586206897</v>
      </c>
      <c r="O857" s="13">
        <f>(J857/86400)+25569</f>
        <v>42545.125196759254</v>
      </c>
      <c r="P857" s="11">
        <f>YEAR(O857)</f>
        <v>2016</v>
      </c>
      <c r="Q857" s="12">
        <f>MONTH(O857)</f>
        <v>6</v>
      </c>
      <c r="R857" s="11" t="str">
        <f>IF(Q857=1,"Jan",IF(Q857=2,"Feb",IF(Q857=3,"Mar",IF(Q857=4,"Apr",IF(Q857=5,"May",IF(Q857=6,"Jun",IF(Q857=7,"Jul",IF(Q857=8,"Aug",IF(Q857=9,"Sep",IF(Q857=10,"Oct",IF(Q857=11,"Nov","Dec")))))))))))</f>
        <v>Jun</v>
      </c>
      <c r="S857" s="13">
        <f>(I857/86400)+25569</f>
        <v>42575.125196759254</v>
      </c>
      <c r="T857" t="s">
        <v>8277</v>
      </c>
      <c r="U857" s="6">
        <f>E857/L857</f>
        <v>31.914893617021278</v>
      </c>
      <c r="V857" s="7" t="str">
        <f>LEFT(T857,FIND("/",T857)-1)</f>
        <v>music</v>
      </c>
      <c r="W857" s="7" t="str">
        <f>MID(T857,FIND("/",T857)+1,LEN(T857))</f>
        <v>metal</v>
      </c>
    </row>
    <row r="858" spans="1:23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>E858/D858</f>
        <v>2.1800000000000002</v>
      </c>
      <c r="O858" s="13">
        <f>(J858/86400)+25569</f>
        <v>42609.311990740738</v>
      </c>
      <c r="P858" s="11">
        <f>YEAR(O858)</f>
        <v>2016</v>
      </c>
      <c r="Q858" s="12">
        <f>MONTH(O858)</f>
        <v>8</v>
      </c>
      <c r="R858" s="11" t="str">
        <f>IF(Q858=1,"Jan",IF(Q858=2,"Feb",IF(Q858=3,"Mar",IF(Q858=4,"Apr",IF(Q858=5,"May",IF(Q858=6,"Jun",IF(Q858=7,"Jul",IF(Q858=8,"Aug",IF(Q858=9,"Sep",IF(Q858=10,"Oct",IF(Q858=11,"Nov","Dec")))))))))))</f>
        <v>Aug</v>
      </c>
      <c r="S858" s="13">
        <f>(I858/86400)+25569</f>
        <v>42668.791666666672</v>
      </c>
      <c r="T858" t="s">
        <v>8277</v>
      </c>
      <c r="U858" s="6">
        <f>E858/L858</f>
        <v>19.464285714285715</v>
      </c>
      <c r="V858" s="7" t="str">
        <f>LEFT(T858,FIND("/",T858)-1)</f>
        <v>music</v>
      </c>
      <c r="W858" s="7" t="str">
        <f>MID(T858,FIND("/",T858)+1,LEN(T858))</f>
        <v>metal</v>
      </c>
    </row>
    <row r="859" spans="1:23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>E859/D859</f>
        <v>1</v>
      </c>
      <c r="O859" s="13">
        <f>(J859/86400)+25569</f>
        <v>42291.581377314811</v>
      </c>
      <c r="P859" s="11">
        <f>YEAR(O859)</f>
        <v>2015</v>
      </c>
      <c r="Q859" s="12">
        <f>MONTH(O859)</f>
        <v>10</v>
      </c>
      <c r="R859" s="11" t="str">
        <f>IF(Q859=1,"Jan",IF(Q859=2,"Feb",IF(Q859=3,"Mar",IF(Q859=4,"Apr",IF(Q859=5,"May",IF(Q859=6,"Jun",IF(Q859=7,"Jul",IF(Q859=8,"Aug",IF(Q859=9,"Sep",IF(Q859=10,"Oct",IF(Q859=11,"Nov","Dec")))))))))))</f>
        <v>Oct</v>
      </c>
      <c r="S859" s="13">
        <f>(I859/86400)+25569</f>
        <v>42333.623043981483</v>
      </c>
      <c r="T859" t="s">
        <v>8277</v>
      </c>
      <c r="U859" s="6">
        <f>E859/L859</f>
        <v>50</v>
      </c>
      <c r="V859" s="7" t="str">
        <f>LEFT(T859,FIND("/",T859)-1)</f>
        <v>music</v>
      </c>
      <c r="W859" s="7" t="str">
        <f>MID(T859,FIND("/",T859)+1,LEN(T859))</f>
        <v>metal</v>
      </c>
    </row>
    <row r="860" spans="1:23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>E860/D860</f>
        <v>1.4400583333333332</v>
      </c>
      <c r="O860" s="13">
        <f>(J860/86400)+25569</f>
        <v>42079.745578703703</v>
      </c>
      <c r="P860" s="11">
        <f>YEAR(O860)</f>
        <v>2015</v>
      </c>
      <c r="Q860" s="12">
        <f>MONTH(O860)</f>
        <v>3</v>
      </c>
      <c r="R860" s="11" t="str">
        <f>IF(Q860=1,"Jan",IF(Q860=2,"Feb",IF(Q860=3,"Mar",IF(Q860=4,"Apr",IF(Q860=5,"May",IF(Q860=6,"Jun",IF(Q860=7,"Jul",IF(Q860=8,"Aug",IF(Q860=9,"Sep",IF(Q860=10,"Oct",IF(Q860=11,"Nov","Dec")))))))))))</f>
        <v>Mar</v>
      </c>
      <c r="S860" s="13">
        <f>(I860/86400)+25569</f>
        <v>42109.957638888889</v>
      </c>
      <c r="T860" t="s">
        <v>8277</v>
      </c>
      <c r="U860" s="6">
        <f>E860/L860</f>
        <v>22.737763157894737</v>
      </c>
      <c r="V860" s="7" t="str">
        <f>LEFT(T860,FIND("/",T860)-1)</f>
        <v>music</v>
      </c>
      <c r="W860" s="7" t="str">
        <f>MID(T860,FIND("/",T860)+1,LEN(T860))</f>
        <v>metal</v>
      </c>
    </row>
    <row r="861" spans="1:23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>E861/D861</f>
        <v>1.0467500000000001</v>
      </c>
      <c r="O861" s="13">
        <f>(J861/86400)+25569</f>
        <v>42128.820231481484</v>
      </c>
      <c r="P861" s="11">
        <f>YEAR(O861)</f>
        <v>2015</v>
      </c>
      <c r="Q861" s="12">
        <f>MONTH(O861)</f>
        <v>5</v>
      </c>
      <c r="R861" s="11" t="str">
        <f>IF(Q861=1,"Jan",IF(Q861=2,"Feb",IF(Q861=3,"Mar",IF(Q861=4,"Apr",IF(Q861=5,"May",IF(Q861=6,"Jun",IF(Q861=7,"Jul",IF(Q861=8,"Aug",IF(Q861=9,"Sep",IF(Q861=10,"Oct",IF(Q861=11,"Nov","Dec")))))))))))</f>
        <v>May</v>
      </c>
      <c r="S861" s="13">
        <f>(I861/86400)+25569</f>
        <v>42159</v>
      </c>
      <c r="T861" t="s">
        <v>8277</v>
      </c>
      <c r="U861" s="6">
        <f>E861/L861</f>
        <v>42.724489795918366</v>
      </c>
      <c r="V861" s="7" t="str">
        <f>LEFT(T861,FIND("/",T861)-1)</f>
        <v>music</v>
      </c>
      <c r="W861" s="7" t="str">
        <f>MID(T861,FIND("/",T861)+1,LEN(T861))</f>
        <v>metal</v>
      </c>
    </row>
    <row r="862" spans="1:23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>E862/D862</f>
        <v>0.18142857142857144</v>
      </c>
      <c r="O862" s="13">
        <f>(J862/86400)+25569</f>
        <v>41570.482789351852</v>
      </c>
      <c r="P862" s="11">
        <f>YEAR(O862)</f>
        <v>2013</v>
      </c>
      <c r="Q862" s="12">
        <f>MONTH(O862)</f>
        <v>10</v>
      </c>
      <c r="R862" s="11" t="str">
        <f>IF(Q862=1,"Jan",IF(Q862=2,"Feb",IF(Q862=3,"Mar",IF(Q862=4,"Apr",IF(Q862=5,"May",IF(Q862=6,"Jun",IF(Q862=7,"Jul",IF(Q862=8,"Aug",IF(Q862=9,"Sep",IF(Q862=10,"Oct",IF(Q862=11,"Nov","Dec")))))))))))</f>
        <v>Oct</v>
      </c>
      <c r="S862" s="13">
        <f>(I862/86400)+25569</f>
        <v>41600.524456018517</v>
      </c>
      <c r="T862" t="s">
        <v>8278</v>
      </c>
      <c r="U862" s="6">
        <f>E862/L862</f>
        <v>52.916666666666664</v>
      </c>
      <c r="V862" s="7" t="str">
        <f>LEFT(T862,FIND("/",T862)-1)</f>
        <v>music</v>
      </c>
      <c r="W862" s="7" t="str">
        <f>MID(T862,FIND("/",T862)+1,LEN(T862))</f>
        <v>jazz</v>
      </c>
    </row>
    <row r="863" spans="1:23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>E863/D863</f>
        <v>2.2444444444444444E-2</v>
      </c>
      <c r="O863" s="13">
        <f>(J863/86400)+25569</f>
        <v>42599.965324074074</v>
      </c>
      <c r="P863" s="11">
        <f>YEAR(O863)</f>
        <v>2016</v>
      </c>
      <c r="Q863" s="12">
        <f>MONTH(O863)</f>
        <v>8</v>
      </c>
      <c r="R863" s="11" t="str">
        <f>IF(Q863=1,"Jan",IF(Q863=2,"Feb",IF(Q863=3,"Mar",IF(Q863=4,"Apr",IF(Q863=5,"May",IF(Q863=6,"Jun",IF(Q863=7,"Jul",IF(Q863=8,"Aug",IF(Q863=9,"Sep",IF(Q863=10,"Oct",IF(Q863=11,"Nov","Dec")))))))))))</f>
        <v>Aug</v>
      </c>
      <c r="S863" s="13">
        <f>(I863/86400)+25569</f>
        <v>42629.965324074074</v>
      </c>
      <c r="T863" t="s">
        <v>8278</v>
      </c>
      <c r="U863" s="6">
        <f>E863/L863</f>
        <v>50.5</v>
      </c>
      <c r="V863" s="7" t="str">
        <f>LEFT(T863,FIND("/",T863)-1)</f>
        <v>music</v>
      </c>
      <c r="W863" s="7" t="str">
        <f>MID(T863,FIND("/",T863)+1,LEN(T863))</f>
        <v>jazz</v>
      </c>
    </row>
    <row r="864" spans="1:23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>E864/D864</f>
        <v>3.3999999999999998E-3</v>
      </c>
      <c r="O864" s="13">
        <f>(J864/86400)+25569</f>
        <v>41559.5549537037</v>
      </c>
      <c r="P864" s="11">
        <f>YEAR(O864)</f>
        <v>2013</v>
      </c>
      <c r="Q864" s="12">
        <f>MONTH(O864)</f>
        <v>10</v>
      </c>
      <c r="R864" s="11" t="str">
        <f>IF(Q864=1,"Jan",IF(Q864=2,"Feb",IF(Q864=3,"Mar",IF(Q864=4,"Apr",IF(Q864=5,"May",IF(Q864=6,"Jun",IF(Q864=7,"Jul",IF(Q864=8,"Aug",IF(Q864=9,"Sep",IF(Q864=10,"Oct",IF(Q864=11,"Nov","Dec")))))))))))</f>
        <v>Oct</v>
      </c>
      <c r="S864" s="13">
        <f>(I864/86400)+25569</f>
        <v>41589.596620370372</v>
      </c>
      <c r="T864" t="s">
        <v>8278</v>
      </c>
      <c r="U864" s="6">
        <f>E864/L864</f>
        <v>42.5</v>
      </c>
      <c r="V864" s="7" t="str">
        <f>LEFT(T864,FIND("/",T864)-1)</f>
        <v>music</v>
      </c>
      <c r="W864" s="7" t="str">
        <f>MID(T864,FIND("/",T864)+1,LEN(T864))</f>
        <v>jazz</v>
      </c>
    </row>
    <row r="865" spans="1:23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>E865/D865</f>
        <v>4.4999999999999998E-2</v>
      </c>
      <c r="O865" s="13">
        <f>(J865/86400)+25569</f>
        <v>40921.117662037039</v>
      </c>
      <c r="P865" s="11">
        <f>YEAR(O865)</f>
        <v>2012</v>
      </c>
      <c r="Q865" s="12">
        <f>MONTH(O865)</f>
        <v>1</v>
      </c>
      <c r="R865" s="11" t="str">
        <f>IF(Q865=1,"Jan",IF(Q865=2,"Feb",IF(Q865=3,"Mar",IF(Q865=4,"Apr",IF(Q865=5,"May",IF(Q865=6,"Jun",IF(Q865=7,"Jul",IF(Q865=8,"Aug",IF(Q865=9,"Sep",IF(Q865=10,"Oct",IF(Q865=11,"Nov","Dec")))))))))))</f>
        <v>Jan</v>
      </c>
      <c r="S865" s="13">
        <f>(I865/86400)+25569</f>
        <v>40951.117662037039</v>
      </c>
      <c r="T865" t="s">
        <v>8278</v>
      </c>
      <c r="U865" s="6">
        <f>E865/L865</f>
        <v>18</v>
      </c>
      <c r="V865" s="7" t="str">
        <f>LEFT(T865,FIND("/",T865)-1)</f>
        <v>music</v>
      </c>
      <c r="W865" s="7" t="str">
        <f>MID(T865,FIND("/",T865)+1,LEN(T865))</f>
        <v>jazz</v>
      </c>
    </row>
    <row r="866" spans="1:23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>E866/D866</f>
        <v>0.41538461538461541</v>
      </c>
      <c r="O866" s="13">
        <f>(J866/86400)+25569</f>
        <v>41541.106921296298</v>
      </c>
      <c r="P866" s="11">
        <f>YEAR(O866)</f>
        <v>2013</v>
      </c>
      <c r="Q866" s="12">
        <f>MONTH(O866)</f>
        <v>9</v>
      </c>
      <c r="R866" s="11" t="str">
        <f>IF(Q866=1,"Jan",IF(Q866=2,"Feb",IF(Q866=3,"Mar",IF(Q866=4,"Apr",IF(Q866=5,"May",IF(Q866=6,"Jun",IF(Q866=7,"Jul",IF(Q866=8,"Aug",IF(Q866=9,"Sep",IF(Q866=10,"Oct",IF(Q866=11,"Nov","Dec")))))))))))</f>
        <v>Sep</v>
      </c>
      <c r="S866" s="13">
        <f>(I866/86400)+25569</f>
        <v>41563.415972222225</v>
      </c>
      <c r="T866" t="s">
        <v>8278</v>
      </c>
      <c r="U866" s="6">
        <f>E866/L866</f>
        <v>34.177215189873415</v>
      </c>
      <c r="V866" s="7" t="str">
        <f>LEFT(T866,FIND("/",T866)-1)</f>
        <v>music</v>
      </c>
      <c r="W866" s="7" t="str">
        <f>MID(T866,FIND("/",T866)+1,LEN(T866))</f>
        <v>jazz</v>
      </c>
    </row>
    <row r="867" spans="1:23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>E867/D867</f>
        <v>2.0454545454545454E-2</v>
      </c>
      <c r="O867" s="13">
        <f>(J867/86400)+25569</f>
        <v>41230.773113425923</v>
      </c>
      <c r="P867" s="11">
        <f>YEAR(O867)</f>
        <v>2012</v>
      </c>
      <c r="Q867" s="12">
        <f>MONTH(O867)</f>
        <v>11</v>
      </c>
      <c r="R867" s="11" t="str">
        <f>IF(Q867=1,"Jan",IF(Q867=2,"Feb",IF(Q867=3,"Mar",IF(Q867=4,"Apr",IF(Q867=5,"May",IF(Q867=6,"Jun",IF(Q867=7,"Jul",IF(Q867=8,"Aug",IF(Q867=9,"Sep",IF(Q867=10,"Oct",IF(Q867=11,"Nov","Dec")))))))))))</f>
        <v>Nov</v>
      </c>
      <c r="S867" s="13">
        <f>(I867/86400)+25569</f>
        <v>41290.773113425923</v>
      </c>
      <c r="T867" t="s">
        <v>8278</v>
      </c>
      <c r="U867" s="6">
        <f>E867/L867</f>
        <v>22.5</v>
      </c>
      <c r="V867" s="7" t="str">
        <f>LEFT(T867,FIND("/",T867)-1)</f>
        <v>music</v>
      </c>
      <c r="W867" s="7" t="str">
        <f>MID(T867,FIND("/",T867)+1,LEN(T867))</f>
        <v>jazz</v>
      </c>
    </row>
    <row r="868" spans="1:23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>E868/D868</f>
        <v>0.18285714285714286</v>
      </c>
      <c r="O868" s="13">
        <f>(J868/86400)+25569</f>
        <v>42025.637939814813</v>
      </c>
      <c r="P868" s="11">
        <f>YEAR(O868)</f>
        <v>2015</v>
      </c>
      <c r="Q868" s="12">
        <f>MONTH(O868)</f>
        <v>1</v>
      </c>
      <c r="R868" s="11" t="str">
        <f>IF(Q868=1,"Jan",IF(Q868=2,"Feb",IF(Q868=3,"Mar",IF(Q868=4,"Apr",IF(Q868=5,"May",IF(Q868=6,"Jun",IF(Q868=7,"Jul",IF(Q868=8,"Aug",IF(Q868=9,"Sep",IF(Q868=10,"Oct",IF(Q868=11,"Nov","Dec")))))))))))</f>
        <v>Jan</v>
      </c>
      <c r="S868" s="13">
        <f>(I868/86400)+25569</f>
        <v>42063.631944444445</v>
      </c>
      <c r="T868" t="s">
        <v>8278</v>
      </c>
      <c r="U868" s="6">
        <f>E868/L868</f>
        <v>58.18181818181818</v>
      </c>
      <c r="V868" s="7" t="str">
        <f>LEFT(T868,FIND("/",T868)-1)</f>
        <v>music</v>
      </c>
      <c r="W868" s="7" t="str">
        <f>MID(T868,FIND("/",T868)+1,LEN(T868))</f>
        <v>jazz</v>
      </c>
    </row>
    <row r="869" spans="1:23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>E869/D869</f>
        <v>0.2402</v>
      </c>
      <c r="O869" s="13">
        <f>(J869/86400)+25569</f>
        <v>40088.105393518519</v>
      </c>
      <c r="P869" s="11">
        <f>YEAR(O869)</f>
        <v>2009</v>
      </c>
      <c r="Q869" s="12">
        <f>MONTH(O869)</f>
        <v>10</v>
      </c>
      <c r="R869" s="11" t="str">
        <f>IF(Q869=1,"Jan",IF(Q869=2,"Feb",IF(Q869=3,"Mar",IF(Q869=4,"Apr",IF(Q869=5,"May",IF(Q869=6,"Jun",IF(Q869=7,"Jul",IF(Q869=8,"Aug",IF(Q869=9,"Sep",IF(Q869=10,"Oct",IF(Q869=11,"Nov","Dec")))))))))))</f>
        <v>Oct</v>
      </c>
      <c r="S869" s="13">
        <f>(I869/86400)+25569</f>
        <v>40148.207638888889</v>
      </c>
      <c r="T869" t="s">
        <v>8278</v>
      </c>
      <c r="U869" s="6">
        <f>E869/L869</f>
        <v>109.18181818181819</v>
      </c>
      <c r="V869" s="7" t="str">
        <f>LEFT(T869,FIND("/",T869)-1)</f>
        <v>music</v>
      </c>
      <c r="W869" s="7" t="str">
        <f>MID(T869,FIND("/",T869)+1,LEN(T869))</f>
        <v>jazz</v>
      </c>
    </row>
    <row r="870" spans="1:23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>E870/D870</f>
        <v>1.1111111111111111E-3</v>
      </c>
      <c r="O870" s="13">
        <f>(J870/86400)+25569</f>
        <v>41616.027754629627</v>
      </c>
      <c r="P870" s="11">
        <f>YEAR(O870)</f>
        <v>2013</v>
      </c>
      <c r="Q870" s="12">
        <f>MONTH(O870)</f>
        <v>12</v>
      </c>
      <c r="R870" s="11" t="str">
        <f>IF(Q870=1,"Jan",IF(Q870=2,"Feb",IF(Q870=3,"Mar",IF(Q870=4,"Apr",IF(Q870=5,"May",IF(Q870=6,"Jun",IF(Q870=7,"Jul",IF(Q870=8,"Aug",IF(Q870=9,"Sep",IF(Q870=10,"Oct",IF(Q870=11,"Nov","Dec")))))))))))</f>
        <v>Dec</v>
      </c>
      <c r="S870" s="13">
        <f>(I870/86400)+25569</f>
        <v>41646.027754629627</v>
      </c>
      <c r="T870" t="s">
        <v>8278</v>
      </c>
      <c r="U870" s="6">
        <f>E870/L870</f>
        <v>50</v>
      </c>
      <c r="V870" s="7" t="str">
        <f>LEFT(T870,FIND("/",T870)-1)</f>
        <v>music</v>
      </c>
      <c r="W870" s="7" t="str">
        <f>MID(T870,FIND("/",T870)+1,LEN(T870))</f>
        <v>jazz</v>
      </c>
    </row>
    <row r="871" spans="1:23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>E871/D871</f>
        <v>0.11818181818181818</v>
      </c>
      <c r="O871" s="13">
        <f>(J871/86400)+25569</f>
        <v>41342.845567129625</v>
      </c>
      <c r="P871" s="11">
        <f>YEAR(O871)</f>
        <v>2013</v>
      </c>
      <c r="Q871" s="12">
        <f>MONTH(O871)</f>
        <v>3</v>
      </c>
      <c r="R871" s="11" t="str">
        <f>IF(Q871=1,"Jan",IF(Q871=2,"Feb",IF(Q871=3,"Mar",IF(Q871=4,"Apr",IF(Q871=5,"May",IF(Q871=6,"Jun",IF(Q871=7,"Jul",IF(Q871=8,"Aug",IF(Q871=9,"Sep",IF(Q871=10,"Oct",IF(Q871=11,"Nov","Dec")))))))))))</f>
        <v>Mar</v>
      </c>
      <c r="S871" s="13">
        <f>(I871/86400)+25569</f>
        <v>41372.803900462961</v>
      </c>
      <c r="T871" t="s">
        <v>8278</v>
      </c>
      <c r="U871" s="6">
        <f>E871/L871</f>
        <v>346.66666666666669</v>
      </c>
      <c r="V871" s="7" t="str">
        <f>LEFT(T871,FIND("/",T871)-1)</f>
        <v>music</v>
      </c>
      <c r="W871" s="7" t="str">
        <f>MID(T871,FIND("/",T871)+1,LEN(T871))</f>
        <v>jazz</v>
      </c>
    </row>
    <row r="872" spans="1:23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>E872/D872</f>
        <v>3.0999999999999999E-3</v>
      </c>
      <c r="O872" s="13">
        <f>(J872/86400)+25569</f>
        <v>41488.022256944445</v>
      </c>
      <c r="P872" s="11">
        <f>YEAR(O872)</f>
        <v>2013</v>
      </c>
      <c r="Q872" s="12">
        <f>MONTH(O872)</f>
        <v>8</v>
      </c>
      <c r="R872" s="11" t="str">
        <f>IF(Q872=1,"Jan",IF(Q872=2,"Feb",IF(Q872=3,"Mar",IF(Q872=4,"Apr",IF(Q872=5,"May",IF(Q872=6,"Jun",IF(Q872=7,"Jul",IF(Q872=8,"Aug",IF(Q872=9,"Sep",IF(Q872=10,"Oct",IF(Q872=11,"Nov","Dec")))))))))))</f>
        <v>Aug</v>
      </c>
      <c r="S872" s="13">
        <f>(I872/86400)+25569</f>
        <v>41518.022256944445</v>
      </c>
      <c r="T872" t="s">
        <v>8278</v>
      </c>
      <c r="U872" s="6">
        <f>E872/L872</f>
        <v>12.4</v>
      </c>
      <c r="V872" s="7" t="str">
        <f>LEFT(T872,FIND("/",T872)-1)</f>
        <v>music</v>
      </c>
      <c r="W872" s="7" t="str">
        <f>MID(T872,FIND("/",T872)+1,LEN(T872))</f>
        <v>jazz</v>
      </c>
    </row>
    <row r="873" spans="1:23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>E873/D873</f>
        <v>5.4166666666666669E-2</v>
      </c>
      <c r="O873" s="13">
        <f>(J873/86400)+25569</f>
        <v>41577.561284722222</v>
      </c>
      <c r="P873" s="11">
        <f>YEAR(O873)</f>
        <v>2013</v>
      </c>
      <c r="Q873" s="12">
        <f>MONTH(O873)</f>
        <v>10</v>
      </c>
      <c r="R873" s="11" t="str">
        <f>IF(Q873=1,"Jan",IF(Q873=2,"Feb",IF(Q873=3,"Mar",IF(Q873=4,"Apr",IF(Q873=5,"May",IF(Q873=6,"Jun",IF(Q873=7,"Jul",IF(Q873=8,"Aug",IF(Q873=9,"Sep",IF(Q873=10,"Oct",IF(Q873=11,"Nov","Dec")))))))))))</f>
        <v>Oct</v>
      </c>
      <c r="S873" s="13">
        <f>(I873/86400)+25569</f>
        <v>41607.602951388893</v>
      </c>
      <c r="T873" t="s">
        <v>8278</v>
      </c>
      <c r="U873" s="6">
        <f>E873/L873</f>
        <v>27.083333333333332</v>
      </c>
      <c r="V873" s="7" t="str">
        <f>LEFT(T873,FIND("/",T873)-1)</f>
        <v>music</v>
      </c>
      <c r="W873" s="7" t="str">
        <f>MID(T873,FIND("/",T873)+1,LEN(T873))</f>
        <v>jazz</v>
      </c>
    </row>
    <row r="874" spans="1:23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>E874/D874</f>
        <v>8.1250000000000003E-3</v>
      </c>
      <c r="O874" s="13">
        <f>(J874/86400)+25569</f>
        <v>40567.825543981482</v>
      </c>
      <c r="P874" s="11">
        <f>YEAR(O874)</f>
        <v>2011</v>
      </c>
      <c r="Q874" s="12">
        <f>MONTH(O874)</f>
        <v>1</v>
      </c>
      <c r="R874" s="11" t="str">
        <f>IF(Q874=1,"Jan",IF(Q874=2,"Feb",IF(Q874=3,"Mar",IF(Q874=4,"Apr",IF(Q874=5,"May",IF(Q874=6,"Jun",IF(Q874=7,"Jul",IF(Q874=8,"Aug",IF(Q874=9,"Sep",IF(Q874=10,"Oct",IF(Q874=11,"Nov","Dec")))))))))))</f>
        <v>Jan</v>
      </c>
      <c r="S874" s="13">
        <f>(I874/86400)+25569</f>
        <v>40612.825543981482</v>
      </c>
      <c r="T874" t="s">
        <v>8278</v>
      </c>
      <c r="U874" s="6">
        <f>E874/L874</f>
        <v>32.5</v>
      </c>
      <c r="V874" s="7" t="str">
        <f>LEFT(T874,FIND("/",T874)-1)</f>
        <v>music</v>
      </c>
      <c r="W874" s="7" t="str">
        <f>MID(T874,FIND("/",T874)+1,LEN(T874))</f>
        <v>jazz</v>
      </c>
    </row>
    <row r="875" spans="1:23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>E875/D875</f>
        <v>1.2857142857142857E-2</v>
      </c>
      <c r="O875" s="13">
        <f>(J875/86400)+25569</f>
        <v>41184.167129629626</v>
      </c>
      <c r="P875" s="11">
        <f>YEAR(O875)</f>
        <v>2012</v>
      </c>
      <c r="Q875" s="12">
        <f>MONTH(O875)</f>
        <v>10</v>
      </c>
      <c r="R875" s="11" t="str">
        <f>IF(Q875=1,"Jan",IF(Q875=2,"Feb",IF(Q875=3,"Mar",IF(Q875=4,"Apr",IF(Q875=5,"May",IF(Q875=6,"Jun",IF(Q875=7,"Jul",IF(Q875=8,"Aug",IF(Q875=9,"Sep",IF(Q875=10,"Oct",IF(Q875=11,"Nov","Dec")))))))))))</f>
        <v>Oct</v>
      </c>
      <c r="S875" s="13">
        <f>(I875/86400)+25569</f>
        <v>41224.208796296298</v>
      </c>
      <c r="T875" t="s">
        <v>8278</v>
      </c>
      <c r="U875" s="6">
        <f>E875/L875</f>
        <v>9</v>
      </c>
      <c r="V875" s="7" t="str">
        <f>LEFT(T875,FIND("/",T875)-1)</f>
        <v>music</v>
      </c>
      <c r="W875" s="7" t="str">
        <f>MID(T875,FIND("/",T875)+1,LEN(T875))</f>
        <v>jazz</v>
      </c>
    </row>
    <row r="876" spans="1:23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>E876/D876</f>
        <v>0.24333333333333335</v>
      </c>
      <c r="O876" s="13">
        <f>(J876/86400)+25569</f>
        <v>41368.583726851852</v>
      </c>
      <c r="P876" s="11">
        <f>YEAR(O876)</f>
        <v>2013</v>
      </c>
      <c r="Q876" s="12">
        <f>MONTH(O876)</f>
        <v>4</v>
      </c>
      <c r="R876" s="11" t="str">
        <f>IF(Q876=1,"Jan",IF(Q876=2,"Feb",IF(Q876=3,"Mar",IF(Q876=4,"Apr",IF(Q876=5,"May",IF(Q876=6,"Jun",IF(Q876=7,"Jul",IF(Q876=8,"Aug",IF(Q876=9,"Sep",IF(Q876=10,"Oct",IF(Q876=11,"Nov","Dec")))))))))))</f>
        <v>Apr</v>
      </c>
      <c r="S876" s="13">
        <f>(I876/86400)+25569</f>
        <v>41398.583726851852</v>
      </c>
      <c r="T876" t="s">
        <v>8278</v>
      </c>
      <c r="U876" s="6">
        <f>E876/L876</f>
        <v>34.761904761904759</v>
      </c>
      <c r="V876" s="7" t="str">
        <f>LEFT(T876,FIND("/",T876)-1)</f>
        <v>music</v>
      </c>
      <c r="W876" s="7" t="str">
        <f>MID(T876,FIND("/",T876)+1,LEN(T876))</f>
        <v>jazz</v>
      </c>
    </row>
    <row r="877" spans="1:23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>E877/D877</f>
        <v>0</v>
      </c>
      <c r="O877" s="13">
        <f>(J877/86400)+25569</f>
        <v>42248.723738425921</v>
      </c>
      <c r="P877" s="11">
        <f>YEAR(O877)</f>
        <v>2015</v>
      </c>
      <c r="Q877" s="12">
        <f>MONTH(O877)</f>
        <v>9</v>
      </c>
      <c r="R877" s="11" t="str">
        <f>IF(Q877=1,"Jan",IF(Q877=2,"Feb",IF(Q877=3,"Mar",IF(Q877=4,"Apr",IF(Q877=5,"May",IF(Q877=6,"Jun",IF(Q877=7,"Jul",IF(Q877=8,"Aug",IF(Q877=9,"Sep",IF(Q877=10,"Oct",IF(Q877=11,"Nov","Dec")))))))))))</f>
        <v>Sep</v>
      </c>
      <c r="S877" s="13">
        <f>(I877/86400)+25569</f>
        <v>42268.723738425921</v>
      </c>
      <c r="T877" t="s">
        <v>8278</v>
      </c>
      <c r="U877" s="6" t="e">
        <f>E877/L877</f>
        <v>#DIV/0!</v>
      </c>
      <c r="V877" s="7" t="str">
        <f>LEFT(T877,FIND("/",T877)-1)</f>
        <v>music</v>
      </c>
      <c r="W877" s="7" t="str">
        <f>MID(T877,FIND("/",T877)+1,LEN(T877))</f>
        <v>jazz</v>
      </c>
    </row>
    <row r="878" spans="1:23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>E878/D878</f>
        <v>0.40799492385786801</v>
      </c>
      <c r="O878" s="13">
        <f>(J878/86400)+25569</f>
        <v>41276.496840277774</v>
      </c>
      <c r="P878" s="11">
        <f>YEAR(O878)</f>
        <v>2013</v>
      </c>
      <c r="Q878" s="12">
        <f>MONTH(O878)</f>
        <v>1</v>
      </c>
      <c r="R878" s="11" t="str">
        <f>IF(Q878=1,"Jan",IF(Q878=2,"Feb",IF(Q878=3,"Mar",IF(Q878=4,"Apr",IF(Q878=5,"May",IF(Q878=6,"Jun",IF(Q878=7,"Jul",IF(Q878=8,"Aug",IF(Q878=9,"Sep",IF(Q878=10,"Oct",IF(Q878=11,"Nov","Dec")))))))))))</f>
        <v>Jan</v>
      </c>
      <c r="S878" s="13">
        <f>(I878/86400)+25569</f>
        <v>41309.496840277774</v>
      </c>
      <c r="T878" t="s">
        <v>8278</v>
      </c>
      <c r="U878" s="6">
        <f>E878/L878</f>
        <v>28.577777777777779</v>
      </c>
      <c r="V878" s="7" t="str">
        <f>LEFT(T878,FIND("/",T878)-1)</f>
        <v>music</v>
      </c>
      <c r="W878" s="7" t="str">
        <f>MID(T878,FIND("/",T878)+1,LEN(T878))</f>
        <v>jazz</v>
      </c>
    </row>
    <row r="879" spans="1:23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>E879/D879</f>
        <v>0.67549999999999999</v>
      </c>
      <c r="O879" s="13">
        <f>(J879/86400)+25569</f>
        <v>41597.788888888885</v>
      </c>
      <c r="P879" s="11">
        <f>YEAR(O879)</f>
        <v>2013</v>
      </c>
      <c r="Q879" s="12">
        <f>MONTH(O879)</f>
        <v>11</v>
      </c>
      <c r="R879" s="11" t="str">
        <f>IF(Q879=1,"Jan",IF(Q879=2,"Feb",IF(Q879=3,"Mar",IF(Q879=4,"Apr",IF(Q879=5,"May",IF(Q879=6,"Jun",IF(Q879=7,"Jul",IF(Q879=8,"Aug",IF(Q879=9,"Sep",IF(Q879=10,"Oct",IF(Q879=11,"Nov","Dec")))))))))))</f>
        <v>Nov</v>
      </c>
      <c r="S879" s="13">
        <f>(I879/86400)+25569</f>
        <v>41627.788888888885</v>
      </c>
      <c r="T879" t="s">
        <v>8278</v>
      </c>
      <c r="U879" s="6">
        <f>E879/L879</f>
        <v>46.586206896551722</v>
      </c>
      <c r="V879" s="7" t="str">
        <f>LEFT(T879,FIND("/",T879)-1)</f>
        <v>music</v>
      </c>
      <c r="W879" s="7" t="str">
        <f>MID(T879,FIND("/",T879)+1,LEN(T879))</f>
        <v>jazz</v>
      </c>
    </row>
    <row r="880" spans="1:23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>E880/D880</f>
        <v>1.2999999999999999E-2</v>
      </c>
      <c r="O880" s="13">
        <f>(J880/86400)+25569</f>
        <v>40505.232916666668</v>
      </c>
      <c r="P880" s="11">
        <f>YEAR(O880)</f>
        <v>2010</v>
      </c>
      <c r="Q880" s="12">
        <f>MONTH(O880)</f>
        <v>11</v>
      </c>
      <c r="R880" s="11" t="str">
        <f>IF(Q880=1,"Jan",IF(Q880=2,"Feb",IF(Q880=3,"Mar",IF(Q880=4,"Apr",IF(Q880=5,"May",IF(Q880=6,"Jun",IF(Q880=7,"Jul",IF(Q880=8,"Aug",IF(Q880=9,"Sep",IF(Q880=10,"Oct",IF(Q880=11,"Nov","Dec")))))))))))</f>
        <v>Nov</v>
      </c>
      <c r="S880" s="13">
        <f>(I880/86400)+25569</f>
        <v>40535.232916666668</v>
      </c>
      <c r="T880" t="s">
        <v>8278</v>
      </c>
      <c r="U880" s="6">
        <f>E880/L880</f>
        <v>32.5</v>
      </c>
      <c r="V880" s="7" t="str">
        <f>LEFT(T880,FIND("/",T880)-1)</f>
        <v>music</v>
      </c>
      <c r="W880" s="7" t="str">
        <f>MID(T880,FIND("/",T880)+1,LEN(T880))</f>
        <v>jazz</v>
      </c>
    </row>
    <row r="881" spans="1:23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>E881/D881</f>
        <v>0.30666666666666664</v>
      </c>
      <c r="O881" s="13">
        <f>(J881/86400)+25569</f>
        <v>41037.829918981479</v>
      </c>
      <c r="P881" s="11">
        <f>YEAR(O881)</f>
        <v>2012</v>
      </c>
      <c r="Q881" s="12">
        <f>MONTH(O881)</f>
        <v>5</v>
      </c>
      <c r="R881" s="11" t="str">
        <f>IF(Q881=1,"Jan",IF(Q881=2,"Feb",IF(Q881=3,"Mar",IF(Q881=4,"Apr",IF(Q881=5,"May",IF(Q881=6,"Jun",IF(Q881=7,"Jul",IF(Q881=8,"Aug",IF(Q881=9,"Sep",IF(Q881=10,"Oct",IF(Q881=11,"Nov","Dec")))))))))))</f>
        <v>May</v>
      </c>
      <c r="S881" s="13">
        <f>(I881/86400)+25569</f>
        <v>41058.829918981479</v>
      </c>
      <c r="T881" t="s">
        <v>8278</v>
      </c>
      <c r="U881" s="6">
        <f>E881/L881</f>
        <v>21.466666666666665</v>
      </c>
      <c r="V881" s="7" t="str">
        <f>LEFT(T881,FIND("/",T881)-1)</f>
        <v>music</v>
      </c>
      <c r="W881" s="7" t="str">
        <f>MID(T881,FIND("/",T881)+1,LEN(T881))</f>
        <v>jazz</v>
      </c>
    </row>
    <row r="882" spans="1:23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>E882/D882</f>
        <v>2.9894179894179893E-2</v>
      </c>
      <c r="O882" s="13">
        <f>(J882/86400)+25569</f>
        <v>41179.32104166667</v>
      </c>
      <c r="P882" s="11">
        <f>YEAR(O882)</f>
        <v>2012</v>
      </c>
      <c r="Q882" s="12">
        <f>MONTH(O882)</f>
        <v>9</v>
      </c>
      <c r="R882" s="11" t="str">
        <f>IF(Q882=1,"Jan",IF(Q882=2,"Feb",IF(Q882=3,"Mar",IF(Q882=4,"Apr",IF(Q882=5,"May",IF(Q882=6,"Jun",IF(Q882=7,"Jul",IF(Q882=8,"Aug",IF(Q882=9,"Sep",IF(Q882=10,"Oct",IF(Q882=11,"Nov","Dec")))))))))))</f>
        <v>Sep</v>
      </c>
      <c r="S882" s="13">
        <f>(I882/86400)+25569</f>
        <v>41212.32104166667</v>
      </c>
      <c r="T882" t="s">
        <v>8279</v>
      </c>
      <c r="U882" s="6">
        <f>E882/L882</f>
        <v>14.125</v>
      </c>
      <c r="V882" s="7" t="str">
        <f>LEFT(T882,FIND("/",T882)-1)</f>
        <v>music</v>
      </c>
      <c r="W882" s="7" t="str">
        <f>MID(T882,FIND("/",T882)+1,LEN(T882))</f>
        <v>indie rock</v>
      </c>
    </row>
    <row r="883" spans="1:23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>E883/D883</f>
        <v>8.0000000000000002E-3</v>
      </c>
      <c r="O883" s="13">
        <f>(J883/86400)+25569</f>
        <v>40877.25099537037</v>
      </c>
      <c r="P883" s="11">
        <f>YEAR(O883)</f>
        <v>2011</v>
      </c>
      <c r="Q883" s="12">
        <f>MONTH(O883)</f>
        <v>11</v>
      </c>
      <c r="R883" s="11" t="str">
        <f>IF(Q883=1,"Jan",IF(Q883=2,"Feb",IF(Q883=3,"Mar",IF(Q883=4,"Apr",IF(Q883=5,"May",IF(Q883=6,"Jun",IF(Q883=7,"Jul",IF(Q883=8,"Aug",IF(Q883=9,"Sep",IF(Q883=10,"Oct",IF(Q883=11,"Nov","Dec")))))))))))</f>
        <v>Nov</v>
      </c>
      <c r="S883" s="13">
        <f>(I883/86400)+25569</f>
        <v>40922.25099537037</v>
      </c>
      <c r="T883" t="s">
        <v>8279</v>
      </c>
      <c r="U883" s="6">
        <f>E883/L883</f>
        <v>30</v>
      </c>
      <c r="V883" s="7" t="str">
        <f>LEFT(T883,FIND("/",T883)-1)</f>
        <v>music</v>
      </c>
      <c r="W883" s="7" t="str">
        <f>MID(T883,FIND("/",T883)+1,LEN(T883))</f>
        <v>indie rock</v>
      </c>
    </row>
    <row r="884" spans="1:23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>E884/D884</f>
        <v>0.20133333333333334</v>
      </c>
      <c r="O884" s="13">
        <f>(J884/86400)+25569</f>
        <v>40759.860532407409</v>
      </c>
      <c r="P884" s="11">
        <f>YEAR(O884)</f>
        <v>2011</v>
      </c>
      <c r="Q884" s="12">
        <f>MONTH(O884)</f>
        <v>8</v>
      </c>
      <c r="R884" s="11" t="str">
        <f>IF(Q884=1,"Jan",IF(Q884=2,"Feb",IF(Q884=3,"Mar",IF(Q884=4,"Apr",IF(Q884=5,"May",IF(Q884=6,"Jun",IF(Q884=7,"Jul",IF(Q884=8,"Aug",IF(Q884=9,"Sep",IF(Q884=10,"Oct",IF(Q884=11,"Nov","Dec")))))))))))</f>
        <v>Aug</v>
      </c>
      <c r="S884" s="13">
        <f>(I884/86400)+25569</f>
        <v>40792.860532407409</v>
      </c>
      <c r="T884" t="s">
        <v>8279</v>
      </c>
      <c r="U884" s="6">
        <f>E884/L884</f>
        <v>21.571428571428573</v>
      </c>
      <c r="V884" s="7" t="str">
        <f>LEFT(T884,FIND("/",T884)-1)</f>
        <v>music</v>
      </c>
      <c r="W884" s="7" t="str">
        <f>MID(T884,FIND("/",T884)+1,LEN(T884))</f>
        <v>indie rock</v>
      </c>
    </row>
    <row r="885" spans="1:23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>E885/D885</f>
        <v>0.4002</v>
      </c>
      <c r="O885" s="13">
        <f>(J885/86400)+25569</f>
        <v>42371.935590277775</v>
      </c>
      <c r="P885" s="11">
        <f>YEAR(O885)</f>
        <v>2016</v>
      </c>
      <c r="Q885" s="12">
        <f>MONTH(O885)</f>
        <v>1</v>
      </c>
      <c r="R885" s="11" t="str">
        <f>IF(Q885=1,"Jan",IF(Q885=2,"Feb",IF(Q885=3,"Mar",IF(Q885=4,"Apr",IF(Q885=5,"May",IF(Q885=6,"Jun",IF(Q885=7,"Jul",IF(Q885=8,"Aug",IF(Q885=9,"Sep",IF(Q885=10,"Oct",IF(Q885=11,"Nov","Dec")))))))))))</f>
        <v>Jan</v>
      </c>
      <c r="S885" s="13">
        <f>(I885/86400)+25569</f>
        <v>42431.935590277775</v>
      </c>
      <c r="T885" t="s">
        <v>8279</v>
      </c>
      <c r="U885" s="6">
        <f>E885/L885</f>
        <v>83.375</v>
      </c>
      <c r="V885" s="7" t="str">
        <f>LEFT(T885,FIND("/",T885)-1)</f>
        <v>music</v>
      </c>
      <c r="W885" s="7" t="str">
        <f>MID(T885,FIND("/",T885)+1,LEN(T885))</f>
        <v>indie rock</v>
      </c>
    </row>
    <row r="886" spans="1:23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>E886/D886</f>
        <v>0.01</v>
      </c>
      <c r="O886" s="13">
        <f>(J886/86400)+25569</f>
        <v>40981.802615740744</v>
      </c>
      <c r="P886" s="11">
        <f>YEAR(O886)</f>
        <v>2012</v>
      </c>
      <c r="Q886" s="12">
        <f>MONTH(O886)</f>
        <v>3</v>
      </c>
      <c r="R886" s="11" t="str">
        <f>IF(Q886=1,"Jan",IF(Q886=2,"Feb",IF(Q886=3,"Mar",IF(Q886=4,"Apr",IF(Q886=5,"May",IF(Q886=6,"Jun",IF(Q886=7,"Jul",IF(Q886=8,"Aug",IF(Q886=9,"Sep",IF(Q886=10,"Oct",IF(Q886=11,"Nov","Dec")))))))))))</f>
        <v>Mar</v>
      </c>
      <c r="S886" s="13">
        <f>(I886/86400)+25569</f>
        <v>41041.104861111111</v>
      </c>
      <c r="T886" t="s">
        <v>8279</v>
      </c>
      <c r="U886" s="6">
        <f>E886/L886</f>
        <v>10</v>
      </c>
      <c r="V886" s="7" t="str">
        <f>LEFT(T886,FIND("/",T886)-1)</f>
        <v>music</v>
      </c>
      <c r="W886" s="7" t="str">
        <f>MID(T886,FIND("/",T886)+1,LEN(T886))</f>
        <v>indie rock</v>
      </c>
    </row>
    <row r="887" spans="1:23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>E887/D887</f>
        <v>0.75</v>
      </c>
      <c r="O887" s="13">
        <f>(J887/86400)+25569</f>
        <v>42713.941099537042</v>
      </c>
      <c r="P887" s="11">
        <f>YEAR(O887)</f>
        <v>2016</v>
      </c>
      <c r="Q887" s="12">
        <f>MONTH(O887)</f>
        <v>12</v>
      </c>
      <c r="R887" s="11" t="str">
        <f>IF(Q887=1,"Jan",IF(Q887=2,"Feb",IF(Q887=3,"Mar",IF(Q887=4,"Apr",IF(Q887=5,"May",IF(Q887=6,"Jun",IF(Q887=7,"Jul",IF(Q887=8,"Aug",IF(Q887=9,"Sep",IF(Q887=10,"Oct",IF(Q887=11,"Nov","Dec")))))))))))</f>
        <v>Dec</v>
      </c>
      <c r="S887" s="13">
        <f>(I887/86400)+25569</f>
        <v>42734.941099537042</v>
      </c>
      <c r="T887" t="s">
        <v>8279</v>
      </c>
      <c r="U887" s="6">
        <f>E887/L887</f>
        <v>35.714285714285715</v>
      </c>
      <c r="V887" s="7" t="str">
        <f>LEFT(T887,FIND("/",T887)-1)</f>
        <v>music</v>
      </c>
      <c r="W887" s="7" t="str">
        <f>MID(T887,FIND("/",T887)+1,LEN(T887))</f>
        <v>indie rock</v>
      </c>
    </row>
    <row r="888" spans="1:23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>E888/D888</f>
        <v>0.41</v>
      </c>
      <c r="O888" s="13">
        <f>(J888/86400)+25569</f>
        <v>42603.870520833334</v>
      </c>
      <c r="P888" s="11">
        <f>YEAR(O888)</f>
        <v>2016</v>
      </c>
      <c r="Q888" s="12">
        <f>MONTH(O888)</f>
        <v>8</v>
      </c>
      <c r="R888" s="11" t="str">
        <f>IF(Q888=1,"Jan",IF(Q888=2,"Feb",IF(Q888=3,"Mar",IF(Q888=4,"Apr",IF(Q888=5,"May",IF(Q888=6,"Jun",IF(Q888=7,"Jul",IF(Q888=8,"Aug",IF(Q888=9,"Sep",IF(Q888=10,"Oct",IF(Q888=11,"Nov","Dec")))))))))))</f>
        <v>Aug</v>
      </c>
      <c r="S888" s="13">
        <f>(I888/86400)+25569</f>
        <v>42628.870520833334</v>
      </c>
      <c r="T888" t="s">
        <v>8279</v>
      </c>
      <c r="U888" s="6">
        <f>E888/L888</f>
        <v>29.285714285714285</v>
      </c>
      <c r="V888" s="7" t="str">
        <f>LEFT(T888,FIND("/",T888)-1)</f>
        <v>music</v>
      </c>
      <c r="W888" s="7" t="str">
        <f>MID(T888,FIND("/",T888)+1,LEN(T888))</f>
        <v>indie rock</v>
      </c>
    </row>
    <row r="889" spans="1:23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>E889/D889</f>
        <v>0</v>
      </c>
      <c r="O889" s="13">
        <f>(J889/86400)+25569</f>
        <v>41026.958969907406</v>
      </c>
      <c r="P889" s="11">
        <f>YEAR(O889)</f>
        <v>2012</v>
      </c>
      <c r="Q889" s="12">
        <f>MONTH(O889)</f>
        <v>4</v>
      </c>
      <c r="R889" s="11" t="str">
        <f>IF(Q889=1,"Jan",IF(Q889=2,"Feb",IF(Q889=3,"Mar",IF(Q889=4,"Apr",IF(Q889=5,"May",IF(Q889=6,"Jun",IF(Q889=7,"Jul",IF(Q889=8,"Aug",IF(Q889=9,"Sep",IF(Q889=10,"Oct",IF(Q889=11,"Nov","Dec")))))))))))</f>
        <v>Apr</v>
      </c>
      <c r="S889" s="13">
        <f>(I889/86400)+25569</f>
        <v>41056.958969907406</v>
      </c>
      <c r="T889" t="s">
        <v>8279</v>
      </c>
      <c r="U889" s="6" t="e">
        <f>E889/L889</f>
        <v>#DIV/0!</v>
      </c>
      <c r="V889" s="7" t="str">
        <f>LEFT(T889,FIND("/",T889)-1)</f>
        <v>music</v>
      </c>
      <c r="W889" s="7" t="str">
        <f>MID(T889,FIND("/",T889)+1,LEN(T889))</f>
        <v>indie rock</v>
      </c>
    </row>
    <row r="890" spans="1:23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>E890/D890</f>
        <v>7.1999999999999995E-2</v>
      </c>
      <c r="O890" s="13">
        <f>(J890/86400)+25569</f>
        <v>40751.753298611111</v>
      </c>
      <c r="P890" s="11">
        <f>YEAR(O890)</f>
        <v>2011</v>
      </c>
      <c r="Q890" s="12">
        <f>MONTH(O890)</f>
        <v>7</v>
      </c>
      <c r="R890" s="11" t="str">
        <f>IF(Q890=1,"Jan",IF(Q890=2,"Feb",IF(Q890=3,"Mar",IF(Q890=4,"Apr",IF(Q890=5,"May",IF(Q890=6,"Jun",IF(Q890=7,"Jul",IF(Q890=8,"Aug",IF(Q890=9,"Sep",IF(Q890=10,"Oct",IF(Q890=11,"Nov","Dec")))))))))))</f>
        <v>Jul</v>
      </c>
      <c r="S890" s="13">
        <f>(I890/86400)+25569</f>
        <v>40787.25</v>
      </c>
      <c r="T890" t="s">
        <v>8279</v>
      </c>
      <c r="U890" s="6">
        <f>E890/L890</f>
        <v>18</v>
      </c>
      <c r="V890" s="7" t="str">
        <f>LEFT(T890,FIND("/",T890)-1)</f>
        <v>music</v>
      </c>
      <c r="W890" s="7" t="str">
        <f>MID(T890,FIND("/",T890)+1,LEN(T890))</f>
        <v>indie rock</v>
      </c>
    </row>
    <row r="891" spans="1:23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>E891/D891</f>
        <v>9.4412800000000005E-2</v>
      </c>
      <c r="O891" s="13">
        <f>(J891/86400)+25569</f>
        <v>41887.784062500003</v>
      </c>
      <c r="P891" s="11">
        <f>YEAR(O891)</f>
        <v>2014</v>
      </c>
      <c r="Q891" s="12">
        <f>MONTH(O891)</f>
        <v>9</v>
      </c>
      <c r="R891" s="11" t="str">
        <f>IF(Q891=1,"Jan",IF(Q891=2,"Feb",IF(Q891=3,"Mar",IF(Q891=4,"Apr",IF(Q891=5,"May",IF(Q891=6,"Jun",IF(Q891=7,"Jul",IF(Q891=8,"Aug",IF(Q891=9,"Sep",IF(Q891=10,"Oct",IF(Q891=11,"Nov","Dec")))))))))))</f>
        <v>Sep</v>
      </c>
      <c r="S891" s="13">
        <f>(I891/86400)+25569</f>
        <v>41917.784062500003</v>
      </c>
      <c r="T891" t="s">
        <v>8279</v>
      </c>
      <c r="U891" s="6">
        <f>E891/L891</f>
        <v>73.760000000000005</v>
      </c>
      <c r="V891" s="7" t="str">
        <f>LEFT(T891,FIND("/",T891)-1)</f>
        <v>music</v>
      </c>
      <c r="W891" s="7" t="str">
        <f>MID(T891,FIND("/",T891)+1,LEN(T891))</f>
        <v>indie rock</v>
      </c>
    </row>
    <row r="892" spans="1:23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>E892/D892</f>
        <v>4.1666666666666664E-2</v>
      </c>
      <c r="O892" s="13">
        <f>(J892/86400)+25569</f>
        <v>41569.698831018519</v>
      </c>
      <c r="P892" s="11">
        <f>YEAR(O892)</f>
        <v>2013</v>
      </c>
      <c r="Q892" s="12">
        <f>MONTH(O892)</f>
        <v>10</v>
      </c>
      <c r="R892" s="11" t="str">
        <f>IF(Q892=1,"Jan",IF(Q892=2,"Feb",IF(Q892=3,"Mar",IF(Q892=4,"Apr",IF(Q892=5,"May",IF(Q892=6,"Jun",IF(Q892=7,"Jul",IF(Q892=8,"Aug",IF(Q892=9,"Sep",IF(Q892=10,"Oct",IF(Q892=11,"Nov","Dec")))))))))))</f>
        <v>Oct</v>
      </c>
      <c r="S892" s="13">
        <f>(I892/86400)+25569</f>
        <v>41599.740497685183</v>
      </c>
      <c r="T892" t="s">
        <v>8279</v>
      </c>
      <c r="U892" s="6">
        <f>E892/L892</f>
        <v>31.25</v>
      </c>
      <c r="V892" s="7" t="str">
        <f>LEFT(T892,FIND("/",T892)-1)</f>
        <v>music</v>
      </c>
      <c r="W892" s="7" t="str">
        <f>MID(T892,FIND("/",T892)+1,LEN(T892))</f>
        <v>indie rock</v>
      </c>
    </row>
    <row r="893" spans="1:23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>E893/D893</f>
        <v>3.2500000000000001E-2</v>
      </c>
      <c r="O893" s="13">
        <f>(J893/86400)+25569</f>
        <v>41842.031597222223</v>
      </c>
      <c r="P893" s="11">
        <f>YEAR(O893)</f>
        <v>2014</v>
      </c>
      <c r="Q893" s="12">
        <f>MONTH(O893)</f>
        <v>7</v>
      </c>
      <c r="R893" s="11" t="str">
        <f>IF(Q893=1,"Jan",IF(Q893=2,"Feb",IF(Q893=3,"Mar",IF(Q893=4,"Apr",IF(Q893=5,"May",IF(Q893=6,"Jun",IF(Q893=7,"Jul",IF(Q893=8,"Aug",IF(Q893=9,"Sep",IF(Q893=10,"Oct",IF(Q893=11,"Nov","Dec")))))))))))</f>
        <v>Jul</v>
      </c>
      <c r="S893" s="13">
        <f>(I893/86400)+25569</f>
        <v>41872.031597222223</v>
      </c>
      <c r="T893" t="s">
        <v>8279</v>
      </c>
      <c r="U893" s="6">
        <f>E893/L893</f>
        <v>28.888888888888889</v>
      </c>
      <c r="V893" s="7" t="str">
        <f>LEFT(T893,FIND("/",T893)-1)</f>
        <v>music</v>
      </c>
      <c r="W893" s="7" t="str">
        <f>MID(T893,FIND("/",T893)+1,LEN(T893))</f>
        <v>indie rock</v>
      </c>
    </row>
    <row r="894" spans="1:23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>E894/D894</f>
        <v>0.40749999999999997</v>
      </c>
      <c r="O894" s="13">
        <f>(J894/86400)+25569</f>
        <v>40304.20003472222</v>
      </c>
      <c r="P894" s="11">
        <f>YEAR(O894)</f>
        <v>2010</v>
      </c>
      <c r="Q894" s="12">
        <f>MONTH(O894)</f>
        <v>5</v>
      </c>
      <c r="R894" s="11" t="str">
        <f>IF(Q894=1,"Jan",IF(Q894=2,"Feb",IF(Q894=3,"Mar",IF(Q894=4,"Apr",IF(Q894=5,"May",IF(Q894=6,"Jun",IF(Q894=7,"Jul",IF(Q894=8,"Aug",IF(Q894=9,"Sep",IF(Q894=10,"Oct",IF(Q894=11,"Nov","Dec")))))))))))</f>
        <v>May</v>
      </c>
      <c r="S894" s="13">
        <f>(I894/86400)+25569</f>
        <v>40391.166666666664</v>
      </c>
      <c r="T894" t="s">
        <v>8279</v>
      </c>
      <c r="U894" s="6">
        <f>E894/L894</f>
        <v>143.8235294117647</v>
      </c>
      <c r="V894" s="7" t="str">
        <f>LEFT(T894,FIND("/",T894)-1)</f>
        <v>music</v>
      </c>
      <c r="W894" s="7" t="str">
        <f>MID(T894,FIND("/",T894)+1,LEN(T894))</f>
        <v>indie rock</v>
      </c>
    </row>
    <row r="895" spans="1:23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>E895/D895</f>
        <v>0.1</v>
      </c>
      <c r="O895" s="13">
        <f>(J895/86400)+25569</f>
        <v>42065.897719907407</v>
      </c>
      <c r="P895" s="11">
        <f>YEAR(O895)</f>
        <v>2015</v>
      </c>
      <c r="Q895" s="12">
        <f>MONTH(O895)</f>
        <v>3</v>
      </c>
      <c r="R895" s="11" t="str">
        <f>IF(Q895=1,"Jan",IF(Q895=2,"Feb",IF(Q895=3,"Mar",IF(Q895=4,"Apr",IF(Q895=5,"May",IF(Q895=6,"Jun",IF(Q895=7,"Jul",IF(Q895=8,"Aug",IF(Q895=9,"Sep",IF(Q895=10,"Oct",IF(Q895=11,"Nov","Dec")))))))))))</f>
        <v>Mar</v>
      </c>
      <c r="S895" s="13">
        <f>(I895/86400)+25569</f>
        <v>42095.856053240743</v>
      </c>
      <c r="T895" t="s">
        <v>8279</v>
      </c>
      <c r="U895" s="6">
        <f>E895/L895</f>
        <v>40</v>
      </c>
      <c r="V895" s="7" t="str">
        <f>LEFT(T895,FIND("/",T895)-1)</f>
        <v>music</v>
      </c>
      <c r="W895" s="7" t="str">
        <f>MID(T895,FIND("/",T895)+1,LEN(T895))</f>
        <v>indie rock</v>
      </c>
    </row>
    <row r="896" spans="1:23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>E896/D896</f>
        <v>0.39169999999999999</v>
      </c>
      <c r="O896" s="13">
        <f>(J896/86400)+25569</f>
        <v>42496.98159722222</v>
      </c>
      <c r="P896" s="11">
        <f>YEAR(O896)</f>
        <v>2016</v>
      </c>
      <c r="Q896" s="12">
        <f>MONTH(O896)</f>
        <v>5</v>
      </c>
      <c r="R896" s="11" t="str">
        <f>IF(Q896=1,"Jan",IF(Q896=2,"Feb",IF(Q896=3,"Mar",IF(Q896=4,"Apr",IF(Q896=5,"May",IF(Q896=6,"Jun",IF(Q896=7,"Jul",IF(Q896=8,"Aug",IF(Q896=9,"Sep",IF(Q896=10,"Oct",IF(Q896=11,"Nov","Dec")))))))))))</f>
        <v>May</v>
      </c>
      <c r="S896" s="13">
        <f>(I896/86400)+25569</f>
        <v>42526.98159722222</v>
      </c>
      <c r="T896" t="s">
        <v>8279</v>
      </c>
      <c r="U896" s="6">
        <f>E896/L896</f>
        <v>147.81132075471697</v>
      </c>
      <c r="V896" s="7" t="str">
        <f>LEFT(T896,FIND("/",T896)-1)</f>
        <v>music</v>
      </c>
      <c r="W896" s="7" t="str">
        <f>MID(T896,FIND("/",T896)+1,LEN(T896))</f>
        <v>indie rock</v>
      </c>
    </row>
    <row r="897" spans="1:23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>E897/D897</f>
        <v>2.4375000000000001E-2</v>
      </c>
      <c r="O897" s="13">
        <f>(J897/86400)+25569</f>
        <v>40431.127650462964</v>
      </c>
      <c r="P897" s="11">
        <f>YEAR(O897)</f>
        <v>2010</v>
      </c>
      <c r="Q897" s="12">
        <f>MONTH(O897)</f>
        <v>9</v>
      </c>
      <c r="R897" s="11" t="str">
        <f>IF(Q897=1,"Jan",IF(Q897=2,"Feb",IF(Q897=3,"Mar",IF(Q897=4,"Apr",IF(Q897=5,"May",IF(Q897=6,"Jun",IF(Q897=7,"Jul",IF(Q897=8,"Aug",IF(Q897=9,"Sep",IF(Q897=10,"Oct",IF(Q897=11,"Nov","Dec")))))))))))</f>
        <v>Sep</v>
      </c>
      <c r="S897" s="13">
        <f>(I897/86400)+25569</f>
        <v>40476.127650462964</v>
      </c>
      <c r="T897" t="s">
        <v>8279</v>
      </c>
      <c r="U897" s="6">
        <f>E897/L897</f>
        <v>27.857142857142858</v>
      </c>
      <c r="V897" s="7" t="str">
        <f>LEFT(T897,FIND("/",T897)-1)</f>
        <v>music</v>
      </c>
      <c r="W897" s="7" t="str">
        <f>MID(T897,FIND("/",T897)+1,LEN(T897))</f>
        <v>indie rock</v>
      </c>
    </row>
    <row r="898" spans="1:23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>E898/D898</f>
        <v>0.4</v>
      </c>
      <c r="O898" s="13">
        <f>(J898/86400)+25569</f>
        <v>42218.872986111106</v>
      </c>
      <c r="P898" s="11">
        <f>YEAR(O898)</f>
        <v>2015</v>
      </c>
      <c r="Q898" s="12">
        <f>MONTH(O898)</f>
        <v>8</v>
      </c>
      <c r="R898" s="11" t="str">
        <f>IF(Q898=1,"Jan",IF(Q898=2,"Feb",IF(Q898=3,"Mar",IF(Q898=4,"Apr",IF(Q898=5,"May",IF(Q898=6,"Jun",IF(Q898=7,"Jul",IF(Q898=8,"Aug",IF(Q898=9,"Sep",IF(Q898=10,"Oct",IF(Q898=11,"Nov","Dec")))))))))))</f>
        <v>Aug</v>
      </c>
      <c r="S898" s="13">
        <f>(I898/86400)+25569</f>
        <v>42244.166666666672</v>
      </c>
      <c r="T898" t="s">
        <v>8279</v>
      </c>
      <c r="U898" s="6">
        <f>E898/L898</f>
        <v>44.444444444444443</v>
      </c>
      <c r="V898" s="7" t="str">
        <f>LEFT(T898,FIND("/",T898)-1)</f>
        <v>music</v>
      </c>
      <c r="W898" s="7" t="str">
        <f>MID(T898,FIND("/",T898)+1,LEN(T898))</f>
        <v>indie rock</v>
      </c>
    </row>
    <row r="899" spans="1:23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>E899/D899</f>
        <v>0</v>
      </c>
      <c r="O899" s="13">
        <f>(J899/86400)+25569</f>
        <v>41211.688750000001</v>
      </c>
      <c r="P899" s="11">
        <f>YEAR(O899)</f>
        <v>2012</v>
      </c>
      <c r="Q899" s="12">
        <f>MONTH(O899)</f>
        <v>10</v>
      </c>
      <c r="R899" s="11" t="str">
        <f>IF(Q899=1,"Jan",IF(Q899=2,"Feb",IF(Q899=3,"Mar",IF(Q899=4,"Apr",IF(Q899=5,"May",IF(Q899=6,"Jun",IF(Q899=7,"Jul",IF(Q899=8,"Aug",IF(Q899=9,"Sep",IF(Q899=10,"Oct",IF(Q899=11,"Nov","Dec")))))))))))</f>
        <v>Oct</v>
      </c>
      <c r="S899" s="13">
        <f>(I899/86400)+25569</f>
        <v>41241.730416666665</v>
      </c>
      <c r="T899" t="s">
        <v>8279</v>
      </c>
      <c r="U899" s="6" t="e">
        <f>E899/L899</f>
        <v>#DIV/0!</v>
      </c>
      <c r="V899" s="7" t="str">
        <f>LEFT(T899,FIND("/",T899)-1)</f>
        <v>music</v>
      </c>
      <c r="W899" s="7" t="str">
        <f>MID(T899,FIND("/",T899)+1,LEN(T899))</f>
        <v>indie rock</v>
      </c>
    </row>
    <row r="900" spans="1:23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>E900/D900</f>
        <v>2.8000000000000001E-2</v>
      </c>
      <c r="O900" s="13">
        <f>(J900/86400)+25569</f>
        <v>40878.758217592593</v>
      </c>
      <c r="P900" s="11">
        <f>YEAR(O900)</f>
        <v>2011</v>
      </c>
      <c r="Q900" s="12">
        <f>MONTH(O900)</f>
        <v>12</v>
      </c>
      <c r="R900" s="11" t="str">
        <f>IF(Q900=1,"Jan",IF(Q900=2,"Feb",IF(Q900=3,"Mar",IF(Q900=4,"Apr",IF(Q900=5,"May",IF(Q900=6,"Jun",IF(Q900=7,"Jul",IF(Q900=8,"Aug",IF(Q900=9,"Sep",IF(Q900=10,"Oct",IF(Q900=11,"Nov","Dec")))))))))))</f>
        <v>Dec</v>
      </c>
      <c r="S900" s="13">
        <f>(I900/86400)+25569</f>
        <v>40923.758217592593</v>
      </c>
      <c r="T900" t="s">
        <v>8279</v>
      </c>
      <c r="U900" s="6">
        <f>E900/L900</f>
        <v>35</v>
      </c>
      <c r="V900" s="7" t="str">
        <f>LEFT(T900,FIND("/",T900)-1)</f>
        <v>music</v>
      </c>
      <c r="W900" s="7" t="str">
        <f>MID(T900,FIND("/",T900)+1,LEN(T900))</f>
        <v>indie rock</v>
      </c>
    </row>
    <row r="901" spans="1:23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>E901/D901</f>
        <v>0.37333333333333335</v>
      </c>
      <c r="O901" s="13">
        <f>(J901/86400)+25569</f>
        <v>40646.099097222221</v>
      </c>
      <c r="P901" s="11">
        <f>YEAR(O901)</f>
        <v>2011</v>
      </c>
      <c r="Q901" s="12">
        <f>MONTH(O901)</f>
        <v>4</v>
      </c>
      <c r="R901" s="11" t="str">
        <f>IF(Q901=1,"Jan",IF(Q901=2,"Feb",IF(Q901=3,"Mar",IF(Q901=4,"Apr",IF(Q901=5,"May",IF(Q901=6,"Jun",IF(Q901=7,"Jul",IF(Q901=8,"Aug",IF(Q901=9,"Sep",IF(Q901=10,"Oct",IF(Q901=11,"Nov","Dec")))))))))))</f>
        <v>Apr</v>
      </c>
      <c r="S901" s="13">
        <f>(I901/86400)+25569</f>
        <v>40691.099097222221</v>
      </c>
      <c r="T901" t="s">
        <v>8279</v>
      </c>
      <c r="U901" s="6">
        <f>E901/L901</f>
        <v>35</v>
      </c>
      <c r="V901" s="7" t="str">
        <f>LEFT(T901,FIND("/",T901)-1)</f>
        <v>music</v>
      </c>
      <c r="W901" s="7" t="str">
        <f>MID(T901,FIND("/",T901)+1,LEN(T901))</f>
        <v>indie rock</v>
      </c>
    </row>
    <row r="902" spans="1:23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>E902/D902</f>
        <v>4.1999999999999997E-3</v>
      </c>
      <c r="O902" s="13">
        <f>(J902/86400)+25569</f>
        <v>42429.84956018519</v>
      </c>
      <c r="P902" s="11">
        <f>YEAR(O902)</f>
        <v>2016</v>
      </c>
      <c r="Q902" s="12">
        <f>MONTH(O902)</f>
        <v>2</v>
      </c>
      <c r="R902" s="11" t="str">
        <f>IF(Q902=1,"Jan",IF(Q902=2,"Feb",IF(Q902=3,"Mar",IF(Q902=4,"Apr",IF(Q902=5,"May",IF(Q902=6,"Jun",IF(Q902=7,"Jul",IF(Q902=8,"Aug",IF(Q902=9,"Sep",IF(Q902=10,"Oct",IF(Q902=11,"Nov","Dec")))))))))))</f>
        <v>Feb</v>
      </c>
      <c r="S902" s="13">
        <f>(I902/86400)+25569</f>
        <v>42459.807893518519</v>
      </c>
      <c r="T902" t="s">
        <v>8278</v>
      </c>
      <c r="U902" s="6">
        <f>E902/L902</f>
        <v>10.5</v>
      </c>
      <c r="V902" s="7" t="str">
        <f>LEFT(T902,FIND("/",T902)-1)</f>
        <v>music</v>
      </c>
      <c r="W902" s="7" t="str">
        <f>MID(T902,FIND("/",T902)+1,LEN(T902))</f>
        <v>jazz</v>
      </c>
    </row>
    <row r="903" spans="1:23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>E903/D903</f>
        <v>0</v>
      </c>
      <c r="O903" s="13">
        <f>(J903/86400)+25569</f>
        <v>40291.81150462963</v>
      </c>
      <c r="P903" s="11">
        <f>YEAR(O903)</f>
        <v>2010</v>
      </c>
      <c r="Q903" s="12">
        <f>MONTH(O903)</f>
        <v>4</v>
      </c>
      <c r="R903" s="11" t="str">
        <f>IF(Q903=1,"Jan",IF(Q903=2,"Feb",IF(Q903=3,"Mar",IF(Q903=4,"Apr",IF(Q903=5,"May",IF(Q903=6,"Jun",IF(Q903=7,"Jul",IF(Q903=8,"Aug",IF(Q903=9,"Sep",IF(Q903=10,"Oct",IF(Q903=11,"Nov","Dec")))))))))))</f>
        <v>Apr</v>
      </c>
      <c r="S903" s="13">
        <f>(I903/86400)+25569</f>
        <v>40337.799305555556</v>
      </c>
      <c r="T903" t="s">
        <v>8278</v>
      </c>
      <c r="U903" s="6" t="e">
        <f>E903/L903</f>
        <v>#DIV/0!</v>
      </c>
      <c r="V903" s="7" t="str">
        <f>LEFT(T903,FIND("/",T903)-1)</f>
        <v>music</v>
      </c>
      <c r="W903" s="7" t="str">
        <f>MID(T903,FIND("/",T903)+1,LEN(T903))</f>
        <v>jazz</v>
      </c>
    </row>
    <row r="904" spans="1:23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>E904/D904</f>
        <v>3.0000000000000001E-3</v>
      </c>
      <c r="O904" s="13">
        <f>(J904/86400)+25569</f>
        <v>41829.965532407405</v>
      </c>
      <c r="P904" s="11">
        <f>YEAR(O904)</f>
        <v>2014</v>
      </c>
      <c r="Q904" s="12">
        <f>MONTH(O904)</f>
        <v>7</v>
      </c>
      <c r="R904" s="11" t="str">
        <f>IF(Q904=1,"Jan",IF(Q904=2,"Feb",IF(Q904=3,"Mar",IF(Q904=4,"Apr",IF(Q904=5,"May",IF(Q904=6,"Jun",IF(Q904=7,"Jul",IF(Q904=8,"Aug",IF(Q904=9,"Sep",IF(Q904=10,"Oct",IF(Q904=11,"Nov","Dec")))))))))))</f>
        <v>Jul</v>
      </c>
      <c r="S904" s="13">
        <f>(I904/86400)+25569</f>
        <v>41881.645833333336</v>
      </c>
      <c r="T904" t="s">
        <v>8278</v>
      </c>
      <c r="U904" s="6">
        <f>E904/L904</f>
        <v>30</v>
      </c>
      <c r="V904" s="7" t="str">
        <f>LEFT(T904,FIND("/",T904)-1)</f>
        <v>music</v>
      </c>
      <c r="W904" s="7" t="str">
        <f>MID(T904,FIND("/",T904)+1,LEN(T904))</f>
        <v>jazz</v>
      </c>
    </row>
    <row r="905" spans="1:23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>E905/D905</f>
        <v>3.2000000000000001E-2</v>
      </c>
      <c r="O905" s="13">
        <f>(J905/86400)+25569</f>
        <v>41149.796064814815</v>
      </c>
      <c r="P905" s="11">
        <f>YEAR(O905)</f>
        <v>2012</v>
      </c>
      <c r="Q905" s="12">
        <f>MONTH(O905)</f>
        <v>8</v>
      </c>
      <c r="R905" s="11" t="str">
        <f>IF(Q905=1,"Jan",IF(Q905=2,"Feb",IF(Q905=3,"Mar",IF(Q905=4,"Apr",IF(Q905=5,"May",IF(Q905=6,"Jun",IF(Q905=7,"Jul",IF(Q905=8,"Aug",IF(Q905=9,"Sep",IF(Q905=10,"Oct",IF(Q905=11,"Nov","Dec")))))))))))</f>
        <v>Aug</v>
      </c>
      <c r="S905" s="13">
        <f>(I905/86400)+25569</f>
        <v>41175.100694444445</v>
      </c>
      <c r="T905" t="s">
        <v>8278</v>
      </c>
      <c r="U905" s="6">
        <f>E905/L905</f>
        <v>40</v>
      </c>
      <c r="V905" s="7" t="str">
        <f>LEFT(T905,FIND("/",T905)-1)</f>
        <v>music</v>
      </c>
      <c r="W905" s="7" t="str">
        <f>MID(T905,FIND("/",T905)+1,LEN(T905))</f>
        <v>jazz</v>
      </c>
    </row>
    <row r="906" spans="1:23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>E906/D906</f>
        <v>3.0200000000000001E-3</v>
      </c>
      <c r="O906" s="13">
        <f>(J906/86400)+25569</f>
        <v>42342.080289351856</v>
      </c>
      <c r="P906" s="11">
        <f>YEAR(O906)</f>
        <v>2015</v>
      </c>
      <c r="Q906" s="12">
        <f>MONTH(O906)</f>
        <v>12</v>
      </c>
      <c r="R906" s="11" t="str">
        <f>IF(Q906=1,"Jan",IF(Q906=2,"Feb",IF(Q906=3,"Mar",IF(Q906=4,"Apr",IF(Q906=5,"May",IF(Q906=6,"Jun",IF(Q906=7,"Jul",IF(Q906=8,"Aug",IF(Q906=9,"Sep",IF(Q906=10,"Oct",IF(Q906=11,"Nov","Dec")))))))))))</f>
        <v>Dec</v>
      </c>
      <c r="S906" s="13">
        <f>(I906/86400)+25569</f>
        <v>42372.080289351856</v>
      </c>
      <c r="T906" t="s">
        <v>8278</v>
      </c>
      <c r="U906" s="6">
        <f>E906/L906</f>
        <v>50.333333333333336</v>
      </c>
      <c r="V906" s="7" t="str">
        <f>LEFT(T906,FIND("/",T906)-1)</f>
        <v>music</v>
      </c>
      <c r="W906" s="7" t="str">
        <f>MID(T906,FIND("/",T906)+1,LEN(T906))</f>
        <v>jazz</v>
      </c>
    </row>
    <row r="907" spans="1:23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>E907/D907</f>
        <v>3.0153846153846153E-2</v>
      </c>
      <c r="O907" s="13">
        <f>(J907/86400)+25569</f>
        <v>40507.239884259259</v>
      </c>
      <c r="P907" s="11">
        <f>YEAR(O907)</f>
        <v>2010</v>
      </c>
      <c r="Q907" s="12">
        <f>MONTH(O907)</f>
        <v>11</v>
      </c>
      <c r="R907" s="11" t="str">
        <f>IF(Q907=1,"Jan",IF(Q907=2,"Feb",IF(Q907=3,"Mar",IF(Q907=4,"Apr",IF(Q907=5,"May",IF(Q907=6,"Jun",IF(Q907=7,"Jul",IF(Q907=8,"Aug",IF(Q907=9,"Sep",IF(Q907=10,"Oct",IF(Q907=11,"Nov","Dec")))))))))))</f>
        <v>Nov</v>
      </c>
      <c r="S907" s="13">
        <f>(I907/86400)+25569</f>
        <v>40567.239884259259</v>
      </c>
      <c r="T907" t="s">
        <v>8278</v>
      </c>
      <c r="U907" s="6">
        <f>E907/L907</f>
        <v>32.666666666666664</v>
      </c>
      <c r="V907" s="7" t="str">
        <f>LEFT(T907,FIND("/",T907)-1)</f>
        <v>music</v>
      </c>
      <c r="W907" s="7" t="str">
        <f>MID(T907,FIND("/",T907)+1,LEN(T907))</f>
        <v>jazz</v>
      </c>
    </row>
    <row r="908" spans="1:23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>E908/D908</f>
        <v>0</v>
      </c>
      <c r="O908" s="13">
        <f>(J908/86400)+25569</f>
        <v>41681.189699074072</v>
      </c>
      <c r="P908" s="11">
        <f>YEAR(O908)</f>
        <v>2014</v>
      </c>
      <c r="Q908" s="12">
        <f>MONTH(O908)</f>
        <v>2</v>
      </c>
      <c r="R908" s="11" t="str">
        <f>IF(Q908=1,"Jan",IF(Q908=2,"Feb",IF(Q908=3,"Mar",IF(Q908=4,"Apr",IF(Q908=5,"May",IF(Q908=6,"Jun",IF(Q908=7,"Jul",IF(Q908=8,"Aug",IF(Q908=9,"Sep",IF(Q908=10,"Oct",IF(Q908=11,"Nov","Dec")))))))))))</f>
        <v>Feb</v>
      </c>
      <c r="S908" s="13">
        <f>(I908/86400)+25569</f>
        <v>41711.148032407407</v>
      </c>
      <c r="T908" t="s">
        <v>8278</v>
      </c>
      <c r="U908" s="6" t="e">
        <f>E908/L908</f>
        <v>#DIV/0!</v>
      </c>
      <c r="V908" s="7" t="str">
        <f>LEFT(T908,FIND("/",T908)-1)</f>
        <v>music</v>
      </c>
      <c r="W908" s="7" t="str">
        <f>MID(T908,FIND("/",T908)+1,LEN(T908))</f>
        <v>jazz</v>
      </c>
    </row>
    <row r="909" spans="1:23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>E909/D909</f>
        <v>0</v>
      </c>
      <c r="O909" s="13">
        <f>(J909/86400)+25569</f>
        <v>40767.192395833335</v>
      </c>
      <c r="P909" s="11">
        <f>YEAR(O909)</f>
        <v>2011</v>
      </c>
      <c r="Q909" s="12">
        <f>MONTH(O909)</f>
        <v>8</v>
      </c>
      <c r="R909" s="11" t="str">
        <f>IF(Q909=1,"Jan",IF(Q909=2,"Feb",IF(Q909=3,"Mar",IF(Q909=4,"Apr",IF(Q909=5,"May",IF(Q909=6,"Jun",IF(Q909=7,"Jul",IF(Q909=8,"Aug",IF(Q909=9,"Sep",IF(Q909=10,"Oct",IF(Q909=11,"Nov","Dec")))))))))))</f>
        <v>Aug</v>
      </c>
      <c r="S909" s="13">
        <f>(I909/86400)+25569</f>
        <v>40797.192395833335</v>
      </c>
      <c r="T909" t="s">
        <v>8278</v>
      </c>
      <c r="U909" s="6" t="e">
        <f>E909/L909</f>
        <v>#DIV/0!</v>
      </c>
      <c r="V909" s="7" t="str">
        <f>LEFT(T909,FIND("/",T909)-1)</f>
        <v>music</v>
      </c>
      <c r="W909" s="7" t="str">
        <f>MID(T909,FIND("/",T909)+1,LEN(T909))</f>
        <v>jazz</v>
      </c>
    </row>
    <row r="910" spans="1:23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>E910/D910</f>
        <v>0</v>
      </c>
      <c r="O910" s="13">
        <f>(J910/86400)+25569</f>
        <v>40340.801562499997</v>
      </c>
      <c r="P910" s="11">
        <f>YEAR(O910)</f>
        <v>2010</v>
      </c>
      <c r="Q910" s="12">
        <f>MONTH(O910)</f>
        <v>6</v>
      </c>
      <c r="R910" s="11" t="str">
        <f>IF(Q910=1,"Jan",IF(Q910=2,"Feb",IF(Q910=3,"Mar",IF(Q910=4,"Apr",IF(Q910=5,"May",IF(Q910=6,"Jun",IF(Q910=7,"Jul",IF(Q910=8,"Aug",IF(Q910=9,"Sep",IF(Q910=10,"Oct",IF(Q910=11,"Nov","Dec")))))))))))</f>
        <v>Jun</v>
      </c>
      <c r="S910" s="13">
        <f>(I910/86400)+25569</f>
        <v>40386.207638888889</v>
      </c>
      <c r="T910" t="s">
        <v>8278</v>
      </c>
      <c r="U910" s="6" t="e">
        <f>E910/L910</f>
        <v>#DIV/0!</v>
      </c>
      <c r="V910" s="7" t="str">
        <f>LEFT(T910,FIND("/",T910)-1)</f>
        <v>music</v>
      </c>
      <c r="W910" s="7" t="str">
        <f>MID(T910,FIND("/",T910)+1,LEN(T910))</f>
        <v>jazz</v>
      </c>
    </row>
    <row r="911" spans="1:23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>E911/D911</f>
        <v>3.2500000000000001E-2</v>
      </c>
      <c r="O911" s="13">
        <f>(J911/86400)+25569</f>
        <v>41081.69027777778</v>
      </c>
      <c r="P911" s="11">
        <f>YEAR(O911)</f>
        <v>2012</v>
      </c>
      <c r="Q911" s="12">
        <f>MONTH(O911)</f>
        <v>6</v>
      </c>
      <c r="R911" s="11" t="str">
        <f>IF(Q911=1,"Jan",IF(Q911=2,"Feb",IF(Q911=3,"Mar",IF(Q911=4,"Apr",IF(Q911=5,"May",IF(Q911=6,"Jun",IF(Q911=7,"Jul",IF(Q911=8,"Aug",IF(Q911=9,"Sep",IF(Q911=10,"Oct",IF(Q911=11,"Nov","Dec")))))))))))</f>
        <v>Jun</v>
      </c>
      <c r="S911" s="13">
        <f>(I911/86400)+25569</f>
        <v>41113.166666666664</v>
      </c>
      <c r="T911" t="s">
        <v>8278</v>
      </c>
      <c r="U911" s="6">
        <f>E911/L911</f>
        <v>65</v>
      </c>
      <c r="V911" s="7" t="str">
        <f>LEFT(T911,FIND("/",T911)-1)</f>
        <v>music</v>
      </c>
      <c r="W911" s="7" t="str">
        <f>MID(T911,FIND("/",T911)+1,LEN(T911))</f>
        <v>jazz</v>
      </c>
    </row>
    <row r="912" spans="1:23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>E912/D912</f>
        <v>0.22363636363636363</v>
      </c>
      <c r="O912" s="13">
        <f>(J912/86400)+25569</f>
        <v>42737.545358796298</v>
      </c>
      <c r="P912" s="11">
        <f>YEAR(O912)</f>
        <v>2017</v>
      </c>
      <c r="Q912" s="12">
        <f>MONTH(O912)</f>
        <v>1</v>
      </c>
      <c r="R912" s="11" t="str">
        <f>IF(Q912=1,"Jan",IF(Q912=2,"Feb",IF(Q912=3,"Mar",IF(Q912=4,"Apr",IF(Q912=5,"May",IF(Q912=6,"Jun",IF(Q912=7,"Jul",IF(Q912=8,"Aug",IF(Q912=9,"Sep",IF(Q912=10,"Oct",IF(Q912=11,"Nov","Dec")))))))))))</f>
        <v>Jan</v>
      </c>
      <c r="S912" s="13">
        <f>(I912/86400)+25569</f>
        <v>42797.545358796298</v>
      </c>
      <c r="T912" t="s">
        <v>8278</v>
      </c>
      <c r="U912" s="6">
        <f>E912/L912</f>
        <v>24.6</v>
      </c>
      <c r="V912" s="7" t="str">
        <f>LEFT(T912,FIND("/",T912)-1)</f>
        <v>music</v>
      </c>
      <c r="W912" s="7" t="str">
        <f>MID(T912,FIND("/",T912)+1,LEN(T912))</f>
        <v>jazz</v>
      </c>
    </row>
    <row r="913" spans="1:23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>E913/D913</f>
        <v>0</v>
      </c>
      <c r="O913" s="13">
        <f>(J913/86400)+25569</f>
        <v>41642.005150462966</v>
      </c>
      <c r="P913" s="11">
        <f>YEAR(O913)</f>
        <v>2014</v>
      </c>
      <c r="Q913" s="12">
        <f>MONTH(O913)</f>
        <v>1</v>
      </c>
      <c r="R913" s="11" t="str">
        <f>IF(Q913=1,"Jan",IF(Q913=2,"Feb",IF(Q913=3,"Mar",IF(Q913=4,"Apr",IF(Q913=5,"May",IF(Q913=6,"Jun",IF(Q913=7,"Jul",IF(Q913=8,"Aug",IF(Q913=9,"Sep",IF(Q913=10,"Oct",IF(Q913=11,"Nov","Dec")))))))))))</f>
        <v>Jan</v>
      </c>
      <c r="S913" s="13">
        <f>(I913/86400)+25569</f>
        <v>41663.005150462966</v>
      </c>
      <c r="T913" t="s">
        <v>8278</v>
      </c>
      <c r="U913" s="6" t="e">
        <f>E913/L913</f>
        <v>#DIV/0!</v>
      </c>
      <c r="V913" s="7" t="str">
        <f>LEFT(T913,FIND("/",T913)-1)</f>
        <v>music</v>
      </c>
      <c r="W913" s="7" t="str">
        <f>MID(T913,FIND("/",T913)+1,LEN(T913))</f>
        <v>jazz</v>
      </c>
    </row>
    <row r="914" spans="1:23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>E914/D914</f>
        <v>8.5714285714285719E-3</v>
      </c>
      <c r="O914" s="13">
        <f>(J914/86400)+25569</f>
        <v>41194.109340277777</v>
      </c>
      <c r="P914" s="11">
        <f>YEAR(O914)</f>
        <v>2012</v>
      </c>
      <c r="Q914" s="12">
        <f>MONTH(O914)</f>
        <v>10</v>
      </c>
      <c r="R914" s="11" t="str">
        <f>IF(Q914=1,"Jan",IF(Q914=2,"Feb",IF(Q914=3,"Mar",IF(Q914=4,"Apr",IF(Q914=5,"May",IF(Q914=6,"Jun",IF(Q914=7,"Jul",IF(Q914=8,"Aug",IF(Q914=9,"Sep",IF(Q914=10,"Oct",IF(Q914=11,"Nov","Dec")))))))))))</f>
        <v>Oct</v>
      </c>
      <c r="S914" s="13">
        <f>(I914/86400)+25569</f>
        <v>41254.151006944448</v>
      </c>
      <c r="T914" t="s">
        <v>8278</v>
      </c>
      <c r="U914" s="6">
        <f>E914/L914</f>
        <v>15</v>
      </c>
      <c r="V914" s="7" t="str">
        <f>LEFT(T914,FIND("/",T914)-1)</f>
        <v>music</v>
      </c>
      <c r="W914" s="7" t="str">
        <f>MID(T914,FIND("/",T914)+1,LEN(T914))</f>
        <v>jazz</v>
      </c>
    </row>
    <row r="915" spans="1:23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>E915/D915</f>
        <v>6.6066666666666662E-2</v>
      </c>
      <c r="O915" s="13">
        <f>(J915/86400)+25569</f>
        <v>41004.139108796298</v>
      </c>
      <c r="P915" s="11">
        <f>YEAR(O915)</f>
        <v>2012</v>
      </c>
      <c r="Q915" s="12">
        <f>MONTH(O915)</f>
        <v>4</v>
      </c>
      <c r="R915" s="11" t="str">
        <f>IF(Q915=1,"Jan",IF(Q915=2,"Feb",IF(Q915=3,"Mar",IF(Q915=4,"Apr",IF(Q915=5,"May",IF(Q915=6,"Jun",IF(Q915=7,"Jul",IF(Q915=8,"Aug",IF(Q915=9,"Sep",IF(Q915=10,"Oct",IF(Q915=11,"Nov","Dec")))))))))))</f>
        <v>Apr</v>
      </c>
      <c r="S915" s="13">
        <f>(I915/86400)+25569</f>
        <v>41034.139108796298</v>
      </c>
      <c r="T915" t="s">
        <v>8278</v>
      </c>
      <c r="U915" s="6">
        <f>E915/L915</f>
        <v>82.583333333333329</v>
      </c>
      <c r="V915" s="7" t="str">
        <f>LEFT(T915,FIND("/",T915)-1)</f>
        <v>music</v>
      </c>
      <c r="W915" s="7" t="str">
        <f>MID(T915,FIND("/",T915)+1,LEN(T915))</f>
        <v>jazz</v>
      </c>
    </row>
    <row r="916" spans="1:23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>E916/D916</f>
        <v>0</v>
      </c>
      <c r="O916" s="13">
        <f>(J916/86400)+25569</f>
        <v>41116.763275462959</v>
      </c>
      <c r="P916" s="11">
        <f>YEAR(O916)</f>
        <v>2012</v>
      </c>
      <c r="Q916" s="12">
        <f>MONTH(O916)</f>
        <v>7</v>
      </c>
      <c r="R916" s="11" t="str">
        <f>IF(Q916=1,"Jan",IF(Q916=2,"Feb",IF(Q916=3,"Mar",IF(Q916=4,"Apr",IF(Q916=5,"May",IF(Q916=6,"Jun",IF(Q916=7,"Jul",IF(Q916=8,"Aug",IF(Q916=9,"Sep",IF(Q916=10,"Oct",IF(Q916=11,"Nov","Dec")))))))))))</f>
        <v>Jul</v>
      </c>
      <c r="S916" s="13">
        <f>(I916/86400)+25569</f>
        <v>41146.763275462959</v>
      </c>
      <c r="T916" t="s">
        <v>8278</v>
      </c>
      <c r="U916" s="6" t="e">
        <f>E916/L916</f>
        <v>#DIV/0!</v>
      </c>
      <c r="V916" s="7" t="str">
        <f>LEFT(T916,FIND("/",T916)-1)</f>
        <v>music</v>
      </c>
      <c r="W916" s="7" t="str">
        <f>MID(T916,FIND("/",T916)+1,LEN(T916))</f>
        <v>jazz</v>
      </c>
    </row>
    <row r="917" spans="1:23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>E917/D917</f>
        <v>5.7692307692307696E-2</v>
      </c>
      <c r="O917" s="13">
        <f>(J917/86400)+25569</f>
        <v>40937.679560185185</v>
      </c>
      <c r="P917" s="11">
        <f>YEAR(O917)</f>
        <v>2012</v>
      </c>
      <c r="Q917" s="12">
        <f>MONTH(O917)</f>
        <v>1</v>
      </c>
      <c r="R917" s="11" t="str">
        <f>IF(Q917=1,"Jan",IF(Q917=2,"Feb",IF(Q917=3,"Mar",IF(Q917=4,"Apr",IF(Q917=5,"May",IF(Q917=6,"Jun",IF(Q917=7,"Jul",IF(Q917=8,"Aug",IF(Q917=9,"Sep",IF(Q917=10,"Oct",IF(Q917=11,"Nov","Dec")))))))))))</f>
        <v>Jan</v>
      </c>
      <c r="S917" s="13">
        <f>(I917/86400)+25569</f>
        <v>40969.207638888889</v>
      </c>
      <c r="T917" t="s">
        <v>8278</v>
      </c>
      <c r="U917" s="6">
        <f>E917/L917</f>
        <v>41.666666666666664</v>
      </c>
      <c r="V917" s="7" t="str">
        <f>LEFT(T917,FIND("/",T917)-1)</f>
        <v>music</v>
      </c>
      <c r="W917" s="7" t="str">
        <f>MID(T917,FIND("/",T917)+1,LEN(T917))</f>
        <v>jazz</v>
      </c>
    </row>
    <row r="918" spans="1:23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>E918/D918</f>
        <v>0</v>
      </c>
      <c r="O918" s="13">
        <f>(J918/86400)+25569</f>
        <v>40434.853402777779</v>
      </c>
      <c r="P918" s="11">
        <f>YEAR(O918)</f>
        <v>2010</v>
      </c>
      <c r="Q918" s="12">
        <f>MONTH(O918)</f>
        <v>9</v>
      </c>
      <c r="R918" s="11" t="str">
        <f>IF(Q918=1,"Jan",IF(Q918=2,"Feb",IF(Q918=3,"Mar",IF(Q918=4,"Apr",IF(Q918=5,"May",IF(Q918=6,"Jun",IF(Q918=7,"Jul",IF(Q918=8,"Aug",IF(Q918=9,"Sep",IF(Q918=10,"Oct",IF(Q918=11,"Nov","Dec")))))))))))</f>
        <v>Sep</v>
      </c>
      <c r="S918" s="13">
        <f>(I918/86400)+25569</f>
        <v>40473.208333333336</v>
      </c>
      <c r="T918" t="s">
        <v>8278</v>
      </c>
      <c r="U918" s="6" t="e">
        <f>E918/L918</f>
        <v>#DIV/0!</v>
      </c>
      <c r="V918" s="7" t="str">
        <f>LEFT(T918,FIND("/",T918)-1)</f>
        <v>music</v>
      </c>
      <c r="W918" s="7" t="str">
        <f>MID(T918,FIND("/",T918)+1,LEN(T918))</f>
        <v>jazz</v>
      </c>
    </row>
    <row r="919" spans="1:23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>E919/D919</f>
        <v>6.0000000000000001E-3</v>
      </c>
      <c r="O919" s="13">
        <f>(J919/86400)+25569</f>
        <v>41802.94363425926</v>
      </c>
      <c r="P919" s="11">
        <f>YEAR(O919)</f>
        <v>2014</v>
      </c>
      <c r="Q919" s="12">
        <f>MONTH(O919)</f>
        <v>6</v>
      </c>
      <c r="R919" s="11" t="str">
        <f>IF(Q919=1,"Jan",IF(Q919=2,"Feb",IF(Q919=3,"Mar",IF(Q919=4,"Apr",IF(Q919=5,"May",IF(Q919=6,"Jun",IF(Q919=7,"Jul",IF(Q919=8,"Aug",IF(Q919=9,"Sep",IF(Q919=10,"Oct",IF(Q919=11,"Nov","Dec")))))))))))</f>
        <v>Jun</v>
      </c>
      <c r="S919" s="13">
        <f>(I919/86400)+25569</f>
        <v>41834.104166666664</v>
      </c>
      <c r="T919" t="s">
        <v>8278</v>
      </c>
      <c r="U919" s="6">
        <f>E919/L919</f>
        <v>30</v>
      </c>
      <c r="V919" s="7" t="str">
        <f>LEFT(T919,FIND("/",T919)-1)</f>
        <v>music</v>
      </c>
      <c r="W919" s="7" t="str">
        <f>MID(T919,FIND("/",T919)+1,LEN(T919))</f>
        <v>jazz</v>
      </c>
    </row>
    <row r="920" spans="1:23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>E920/D920</f>
        <v>5.0256410256410255E-2</v>
      </c>
      <c r="O920" s="13">
        <f>(J920/86400)+25569</f>
        <v>41944.916215277779</v>
      </c>
      <c r="P920" s="11">
        <f>YEAR(O920)</f>
        <v>2014</v>
      </c>
      <c r="Q920" s="12">
        <f>MONTH(O920)</f>
        <v>11</v>
      </c>
      <c r="R920" s="11" t="str">
        <f>IF(Q920=1,"Jan",IF(Q920=2,"Feb",IF(Q920=3,"Mar",IF(Q920=4,"Apr",IF(Q920=5,"May",IF(Q920=6,"Jun",IF(Q920=7,"Jul",IF(Q920=8,"Aug",IF(Q920=9,"Sep",IF(Q920=10,"Oct",IF(Q920=11,"Nov","Dec")))))))))))</f>
        <v>Nov</v>
      </c>
      <c r="S920" s="13">
        <f>(I920/86400)+25569</f>
        <v>41974.957881944443</v>
      </c>
      <c r="T920" t="s">
        <v>8278</v>
      </c>
      <c r="U920" s="6">
        <f>E920/L920</f>
        <v>19.600000000000001</v>
      </c>
      <c r="V920" s="7" t="str">
        <f>LEFT(T920,FIND("/",T920)-1)</f>
        <v>music</v>
      </c>
      <c r="W920" s="7" t="str">
        <f>MID(T920,FIND("/",T920)+1,LEN(T920))</f>
        <v>jazz</v>
      </c>
    </row>
    <row r="921" spans="1:23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>E921/D921</f>
        <v>5.0000000000000001E-3</v>
      </c>
      <c r="O921" s="13">
        <f>(J921/86400)+25569</f>
        <v>41227.641724537039</v>
      </c>
      <c r="P921" s="11">
        <f>YEAR(O921)</f>
        <v>2012</v>
      </c>
      <c r="Q921" s="12">
        <f>MONTH(O921)</f>
        <v>11</v>
      </c>
      <c r="R921" s="11" t="str">
        <f>IF(Q921=1,"Jan",IF(Q921=2,"Feb",IF(Q921=3,"Mar",IF(Q921=4,"Apr",IF(Q921=5,"May",IF(Q921=6,"Jun",IF(Q921=7,"Jul",IF(Q921=8,"Aug",IF(Q921=9,"Sep",IF(Q921=10,"Oct",IF(Q921=11,"Nov","Dec")))))))))))</f>
        <v>Nov</v>
      </c>
      <c r="S921" s="13">
        <f>(I921/86400)+25569</f>
        <v>41262.641724537039</v>
      </c>
      <c r="T921" t="s">
        <v>8278</v>
      </c>
      <c r="U921" s="6">
        <f>E921/L921</f>
        <v>100</v>
      </c>
      <c r="V921" s="7" t="str">
        <f>LEFT(T921,FIND("/",T921)-1)</f>
        <v>music</v>
      </c>
      <c r="W921" s="7" t="str">
        <f>MID(T921,FIND("/",T921)+1,LEN(T921))</f>
        <v>jazz</v>
      </c>
    </row>
    <row r="922" spans="1:23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>E922/D922</f>
        <v>0</v>
      </c>
      <c r="O922" s="13">
        <f>(J922/86400)+25569</f>
        <v>41562.671550925923</v>
      </c>
      <c r="P922" s="11">
        <f>YEAR(O922)</f>
        <v>2013</v>
      </c>
      <c r="Q922" s="12">
        <f>MONTH(O922)</f>
        <v>10</v>
      </c>
      <c r="R922" s="11" t="str">
        <f>IF(Q922=1,"Jan",IF(Q922=2,"Feb",IF(Q922=3,"Mar",IF(Q922=4,"Apr",IF(Q922=5,"May",IF(Q922=6,"Jun",IF(Q922=7,"Jul",IF(Q922=8,"Aug",IF(Q922=9,"Sep",IF(Q922=10,"Oct",IF(Q922=11,"Nov","Dec")))))))))))</f>
        <v>Oct</v>
      </c>
      <c r="S922" s="13">
        <f>(I922/86400)+25569</f>
        <v>41592.713217592594</v>
      </c>
      <c r="T922" t="s">
        <v>8278</v>
      </c>
      <c r="U922" s="6" t="e">
        <f>E922/L922</f>
        <v>#DIV/0!</v>
      </c>
      <c r="V922" s="7" t="str">
        <f>LEFT(T922,FIND("/",T922)-1)</f>
        <v>music</v>
      </c>
      <c r="W922" s="7" t="str">
        <f>MID(T922,FIND("/",T922)+1,LEN(T922))</f>
        <v>jazz</v>
      </c>
    </row>
    <row r="923" spans="1:23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>E923/D923</f>
        <v>0.309</v>
      </c>
      <c r="O923" s="13">
        <f>(J923/86400)+25569</f>
        <v>40847.171018518522</v>
      </c>
      <c r="P923" s="11">
        <f>YEAR(O923)</f>
        <v>2011</v>
      </c>
      <c r="Q923" s="12">
        <f>MONTH(O923)</f>
        <v>10</v>
      </c>
      <c r="R923" s="11" t="str">
        <f>IF(Q923=1,"Jan",IF(Q923=2,"Feb",IF(Q923=3,"Mar",IF(Q923=4,"Apr",IF(Q923=5,"May",IF(Q923=6,"Jun",IF(Q923=7,"Jul",IF(Q923=8,"Aug",IF(Q923=9,"Sep",IF(Q923=10,"Oct",IF(Q923=11,"Nov","Dec")))))))))))</f>
        <v>Oct</v>
      </c>
      <c r="S923" s="13">
        <f>(I923/86400)+25569</f>
        <v>40889.212685185186</v>
      </c>
      <c r="T923" t="s">
        <v>8278</v>
      </c>
      <c r="U923" s="6">
        <f>E923/L923</f>
        <v>231.75</v>
      </c>
      <c r="V923" s="7" t="str">
        <f>LEFT(T923,FIND("/",T923)-1)</f>
        <v>music</v>
      </c>
      <c r="W923" s="7" t="str">
        <f>MID(T923,FIND("/",T923)+1,LEN(T923))</f>
        <v>jazz</v>
      </c>
    </row>
    <row r="924" spans="1:23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>E924/D924</f>
        <v>0.21037037037037037</v>
      </c>
      <c r="O924" s="13">
        <f>(J924/86400)+25569</f>
        <v>41878.530011574076</v>
      </c>
      <c r="P924" s="11">
        <f>YEAR(O924)</f>
        <v>2014</v>
      </c>
      <c r="Q924" s="12">
        <f>MONTH(O924)</f>
        <v>8</v>
      </c>
      <c r="R924" s="11" t="str">
        <f>IF(Q924=1,"Jan",IF(Q924=2,"Feb",IF(Q924=3,"Mar",IF(Q924=4,"Apr",IF(Q924=5,"May",IF(Q924=6,"Jun",IF(Q924=7,"Jul",IF(Q924=8,"Aug",IF(Q924=9,"Sep",IF(Q924=10,"Oct",IF(Q924=11,"Nov","Dec")))))))))))</f>
        <v>Aug</v>
      </c>
      <c r="S924" s="13">
        <f>(I924/86400)+25569</f>
        <v>41913.530011574076</v>
      </c>
      <c r="T924" t="s">
        <v>8278</v>
      </c>
      <c r="U924" s="6">
        <f>E924/L924</f>
        <v>189.33333333333334</v>
      </c>
      <c r="V924" s="7" t="str">
        <f>LEFT(T924,FIND("/",T924)-1)</f>
        <v>music</v>
      </c>
      <c r="W924" s="7" t="str">
        <f>MID(T924,FIND("/",T924)+1,LEN(T924))</f>
        <v>jazz</v>
      </c>
    </row>
    <row r="925" spans="1:23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>E925/D925</f>
        <v>2.1999999999999999E-2</v>
      </c>
      <c r="O925" s="13">
        <f>(J925/86400)+25569</f>
        <v>41934.959756944445</v>
      </c>
      <c r="P925" s="11">
        <f>YEAR(O925)</f>
        <v>2014</v>
      </c>
      <c r="Q925" s="12">
        <f>MONTH(O925)</f>
        <v>10</v>
      </c>
      <c r="R925" s="11" t="str">
        <f>IF(Q925=1,"Jan",IF(Q925=2,"Feb",IF(Q925=3,"Mar",IF(Q925=4,"Apr",IF(Q925=5,"May",IF(Q925=6,"Jun",IF(Q925=7,"Jul",IF(Q925=8,"Aug",IF(Q925=9,"Sep",IF(Q925=10,"Oct",IF(Q925=11,"Nov","Dec")))))))))))</f>
        <v>Oct</v>
      </c>
      <c r="S925" s="13">
        <f>(I925/86400)+25569</f>
        <v>41965.001423611116</v>
      </c>
      <c r="T925" t="s">
        <v>8278</v>
      </c>
      <c r="U925" s="6">
        <f>E925/L925</f>
        <v>55</v>
      </c>
      <c r="V925" s="7" t="str">
        <f>LEFT(T925,FIND("/",T925)-1)</f>
        <v>music</v>
      </c>
      <c r="W925" s="7" t="str">
        <f>MID(T925,FIND("/",T925)+1,LEN(T925))</f>
        <v>jazz</v>
      </c>
    </row>
    <row r="926" spans="1:23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>E926/D926</f>
        <v>0.109</v>
      </c>
      <c r="O926" s="13">
        <f>(J926/86400)+25569</f>
        <v>41288.942928240736</v>
      </c>
      <c r="P926" s="11">
        <f>YEAR(O926)</f>
        <v>2013</v>
      </c>
      <c r="Q926" s="12">
        <f>MONTH(O926)</f>
        <v>1</v>
      </c>
      <c r="R926" s="11" t="str">
        <f>IF(Q926=1,"Jan",IF(Q926=2,"Feb",IF(Q926=3,"Mar",IF(Q926=4,"Apr",IF(Q926=5,"May",IF(Q926=6,"Jun",IF(Q926=7,"Jul",IF(Q926=8,"Aug",IF(Q926=9,"Sep",IF(Q926=10,"Oct",IF(Q926=11,"Nov","Dec")))))))))))</f>
        <v>Jan</v>
      </c>
      <c r="S926" s="13">
        <f>(I926/86400)+25569</f>
        <v>41318.942928240736</v>
      </c>
      <c r="T926" t="s">
        <v>8278</v>
      </c>
      <c r="U926" s="6">
        <f>E926/L926</f>
        <v>21.8</v>
      </c>
      <c r="V926" s="7" t="str">
        <f>LEFT(T926,FIND("/",T926)-1)</f>
        <v>music</v>
      </c>
      <c r="W926" s="7" t="str">
        <f>MID(T926,FIND("/",T926)+1,LEN(T926))</f>
        <v>jazz</v>
      </c>
    </row>
    <row r="927" spans="1:23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>E927/D927</f>
        <v>2.6666666666666668E-2</v>
      </c>
      <c r="O927" s="13">
        <f>(J927/86400)+25569</f>
        <v>41575.880914351852</v>
      </c>
      <c r="P927" s="11">
        <f>YEAR(O927)</f>
        <v>2013</v>
      </c>
      <c r="Q927" s="12">
        <f>MONTH(O927)</f>
        <v>10</v>
      </c>
      <c r="R927" s="11" t="str">
        <f>IF(Q927=1,"Jan",IF(Q927=2,"Feb",IF(Q927=3,"Mar",IF(Q927=4,"Apr",IF(Q927=5,"May",IF(Q927=6,"Jun",IF(Q927=7,"Jul",IF(Q927=8,"Aug",IF(Q927=9,"Sep",IF(Q927=10,"Oct",IF(Q927=11,"Nov","Dec")))))))))))</f>
        <v>Oct</v>
      </c>
      <c r="S927" s="13">
        <f>(I927/86400)+25569</f>
        <v>41605.922581018516</v>
      </c>
      <c r="T927" t="s">
        <v>8278</v>
      </c>
      <c r="U927" s="6">
        <f>E927/L927</f>
        <v>32</v>
      </c>
      <c r="V927" s="7" t="str">
        <f>LEFT(T927,FIND("/",T927)-1)</f>
        <v>music</v>
      </c>
      <c r="W927" s="7" t="str">
        <f>MID(T927,FIND("/",T927)+1,LEN(T927))</f>
        <v>jazz</v>
      </c>
    </row>
    <row r="928" spans="1:23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>E928/D928</f>
        <v>0</v>
      </c>
      <c r="O928" s="13">
        <f>(J928/86400)+25569</f>
        <v>40338.02002314815</v>
      </c>
      <c r="P928" s="11">
        <f>YEAR(O928)</f>
        <v>2010</v>
      </c>
      <c r="Q928" s="12">
        <f>MONTH(O928)</f>
        <v>6</v>
      </c>
      <c r="R928" s="11" t="str">
        <f>IF(Q928=1,"Jan",IF(Q928=2,"Feb",IF(Q928=3,"Mar",IF(Q928=4,"Apr",IF(Q928=5,"May",IF(Q928=6,"Jun",IF(Q928=7,"Jul",IF(Q928=8,"Aug",IF(Q928=9,"Sep",IF(Q928=10,"Oct",IF(Q928=11,"Nov","Dec")))))))))))</f>
        <v>Jun</v>
      </c>
      <c r="S928" s="13">
        <f>(I928/86400)+25569</f>
        <v>40367.944444444445</v>
      </c>
      <c r="T928" t="s">
        <v>8278</v>
      </c>
      <c r="U928" s="6" t="e">
        <f>E928/L928</f>
        <v>#DIV/0!</v>
      </c>
      <c r="V928" s="7" t="str">
        <f>LEFT(T928,FIND("/",T928)-1)</f>
        <v>music</v>
      </c>
      <c r="W928" s="7" t="str">
        <f>MID(T928,FIND("/",T928)+1,LEN(T928))</f>
        <v>jazz</v>
      </c>
    </row>
    <row r="929" spans="1:23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>E929/D929</f>
        <v>0</v>
      </c>
      <c r="O929" s="13">
        <f>(J929/86400)+25569</f>
        <v>41013.822858796295</v>
      </c>
      <c r="P929" s="11">
        <f>YEAR(O929)</f>
        <v>2012</v>
      </c>
      <c r="Q929" s="12">
        <f>MONTH(O929)</f>
        <v>4</v>
      </c>
      <c r="R929" s="11" t="str">
        <f>IF(Q929=1,"Jan",IF(Q929=2,"Feb",IF(Q929=3,"Mar",IF(Q929=4,"Apr",IF(Q929=5,"May",IF(Q929=6,"Jun",IF(Q929=7,"Jul",IF(Q929=8,"Aug",IF(Q929=9,"Sep",IF(Q929=10,"Oct",IF(Q929=11,"Nov","Dec")))))))))))</f>
        <v>Apr</v>
      </c>
      <c r="S929" s="13">
        <f>(I929/86400)+25569</f>
        <v>41043.822858796295</v>
      </c>
      <c r="T929" t="s">
        <v>8278</v>
      </c>
      <c r="U929" s="6" t="e">
        <f>E929/L929</f>
        <v>#DIV/0!</v>
      </c>
      <c r="V929" s="7" t="str">
        <f>LEFT(T929,FIND("/",T929)-1)</f>
        <v>music</v>
      </c>
      <c r="W929" s="7" t="str">
        <f>MID(T929,FIND("/",T929)+1,LEN(T929))</f>
        <v>jazz</v>
      </c>
    </row>
    <row r="930" spans="1:23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>E930/D930</f>
        <v>0.10862068965517241</v>
      </c>
      <c r="O930" s="13">
        <f>(J930/86400)+25569</f>
        <v>41180.86241898148</v>
      </c>
      <c r="P930" s="11">
        <f>YEAR(O930)</f>
        <v>2012</v>
      </c>
      <c r="Q930" s="12">
        <f>MONTH(O930)</f>
        <v>9</v>
      </c>
      <c r="R930" s="11" t="str">
        <f>IF(Q930=1,"Jan",IF(Q930=2,"Feb",IF(Q930=3,"Mar",IF(Q930=4,"Apr",IF(Q930=5,"May",IF(Q930=6,"Jun",IF(Q930=7,"Jul",IF(Q930=8,"Aug",IF(Q930=9,"Sep",IF(Q930=10,"Oct",IF(Q930=11,"Nov","Dec")))))))))))</f>
        <v>Sep</v>
      </c>
      <c r="S930" s="13">
        <f>(I930/86400)+25569</f>
        <v>41231</v>
      </c>
      <c r="T930" t="s">
        <v>8278</v>
      </c>
      <c r="U930" s="6">
        <f>E930/L930</f>
        <v>56.25</v>
      </c>
      <c r="V930" s="7" t="str">
        <f>LEFT(T930,FIND("/",T930)-1)</f>
        <v>music</v>
      </c>
      <c r="W930" s="7" t="str">
        <f>MID(T930,FIND("/",T930)+1,LEN(T930))</f>
        <v>jazz</v>
      </c>
    </row>
    <row r="931" spans="1:23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>E931/D931</f>
        <v>0</v>
      </c>
      <c r="O931" s="13">
        <f>(J931/86400)+25569</f>
        <v>40978.238067129627</v>
      </c>
      <c r="P931" s="11">
        <f>YEAR(O931)</f>
        <v>2012</v>
      </c>
      <c r="Q931" s="12">
        <f>MONTH(O931)</f>
        <v>3</v>
      </c>
      <c r="R931" s="11" t="str">
        <f>IF(Q931=1,"Jan",IF(Q931=2,"Feb",IF(Q931=3,"Mar",IF(Q931=4,"Apr",IF(Q931=5,"May",IF(Q931=6,"Jun",IF(Q931=7,"Jul",IF(Q931=8,"Aug",IF(Q931=9,"Sep",IF(Q931=10,"Oct",IF(Q931=11,"Nov","Dec")))))))))))</f>
        <v>Mar</v>
      </c>
      <c r="S931" s="13">
        <f>(I931/86400)+25569</f>
        <v>41008.196400462963</v>
      </c>
      <c r="T931" t="s">
        <v>8278</v>
      </c>
      <c r="U931" s="6" t="e">
        <f>E931/L931</f>
        <v>#DIV/0!</v>
      </c>
      <c r="V931" s="7" t="str">
        <f>LEFT(T931,FIND("/",T931)-1)</f>
        <v>music</v>
      </c>
      <c r="W931" s="7" t="str">
        <f>MID(T931,FIND("/",T931)+1,LEN(T931))</f>
        <v>jazz</v>
      </c>
    </row>
    <row r="932" spans="1:23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>E932/D932</f>
        <v>0.38333333333333336</v>
      </c>
      <c r="O932" s="13">
        <f>(J932/86400)+25569</f>
        <v>40312.915578703702</v>
      </c>
      <c r="P932" s="11">
        <f>YEAR(O932)</f>
        <v>2010</v>
      </c>
      <c r="Q932" s="12">
        <f>MONTH(O932)</f>
        <v>5</v>
      </c>
      <c r="R932" s="11" t="str">
        <f>IF(Q932=1,"Jan",IF(Q932=2,"Feb",IF(Q932=3,"Mar",IF(Q932=4,"Apr",IF(Q932=5,"May",IF(Q932=6,"Jun",IF(Q932=7,"Jul",IF(Q932=8,"Aug",IF(Q932=9,"Sep",IF(Q932=10,"Oct",IF(Q932=11,"Nov","Dec")))))))))))</f>
        <v>May</v>
      </c>
      <c r="S932" s="13">
        <f>(I932/86400)+25569</f>
        <v>40354.897222222222</v>
      </c>
      <c r="T932" t="s">
        <v>8278</v>
      </c>
      <c r="U932" s="6">
        <f>E932/L932</f>
        <v>69</v>
      </c>
      <c r="V932" s="7" t="str">
        <f>LEFT(T932,FIND("/",T932)-1)</f>
        <v>music</v>
      </c>
      <c r="W932" s="7" t="str">
        <f>MID(T932,FIND("/",T932)+1,LEN(T932))</f>
        <v>jazz</v>
      </c>
    </row>
    <row r="933" spans="1:23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>E933/D933</f>
        <v>6.5500000000000003E-2</v>
      </c>
      <c r="O933" s="13">
        <f>(J933/86400)+25569</f>
        <v>41680.359976851854</v>
      </c>
      <c r="P933" s="11">
        <f>YEAR(O933)</f>
        <v>2014</v>
      </c>
      <c r="Q933" s="12">
        <f>MONTH(O933)</f>
        <v>2</v>
      </c>
      <c r="R933" s="11" t="str">
        <f>IF(Q933=1,"Jan",IF(Q933=2,"Feb",IF(Q933=3,"Mar",IF(Q933=4,"Apr",IF(Q933=5,"May",IF(Q933=6,"Jun",IF(Q933=7,"Jul",IF(Q933=8,"Aug",IF(Q933=9,"Sep",IF(Q933=10,"Oct",IF(Q933=11,"Nov","Dec")))))))))))</f>
        <v>Feb</v>
      </c>
      <c r="S933" s="13">
        <f>(I933/86400)+25569</f>
        <v>41714.916666666664</v>
      </c>
      <c r="T933" t="s">
        <v>8278</v>
      </c>
      <c r="U933" s="6">
        <f>E933/L933</f>
        <v>18.714285714285715</v>
      </c>
      <c r="V933" s="7" t="str">
        <f>LEFT(T933,FIND("/",T933)-1)</f>
        <v>music</v>
      </c>
      <c r="W933" s="7" t="str">
        <f>MID(T933,FIND("/",T933)+1,LEN(T933))</f>
        <v>jazz</v>
      </c>
    </row>
    <row r="934" spans="1:23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>E934/D934</f>
        <v>0.14536842105263159</v>
      </c>
      <c r="O934" s="13">
        <f>(J934/86400)+25569</f>
        <v>41310.969270833331</v>
      </c>
      <c r="P934" s="11">
        <f>YEAR(O934)</f>
        <v>2013</v>
      </c>
      <c r="Q934" s="12">
        <f>MONTH(O934)</f>
        <v>2</v>
      </c>
      <c r="R934" s="11" t="str">
        <f>IF(Q934=1,"Jan",IF(Q934=2,"Feb",IF(Q934=3,"Mar",IF(Q934=4,"Apr",IF(Q934=5,"May",IF(Q934=6,"Jun",IF(Q934=7,"Jul",IF(Q934=8,"Aug",IF(Q934=9,"Sep",IF(Q934=10,"Oct",IF(Q934=11,"Nov","Dec")))))))))))</f>
        <v>Feb</v>
      </c>
      <c r="S934" s="13">
        <f>(I934/86400)+25569</f>
        <v>41355.927604166667</v>
      </c>
      <c r="T934" t="s">
        <v>8278</v>
      </c>
      <c r="U934" s="6">
        <f>E934/L934</f>
        <v>46.033333333333331</v>
      </c>
      <c r="V934" s="7" t="str">
        <f>LEFT(T934,FIND("/",T934)-1)</f>
        <v>music</v>
      </c>
      <c r="W934" s="7" t="str">
        <f>MID(T934,FIND("/",T934)+1,LEN(T934))</f>
        <v>jazz</v>
      </c>
    </row>
    <row r="935" spans="1:23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>E935/D935</f>
        <v>0.06</v>
      </c>
      <c r="O935" s="13">
        <f>(J935/86400)+25569</f>
        <v>41711.169085648144</v>
      </c>
      <c r="P935" s="11">
        <f>YEAR(O935)</f>
        <v>2014</v>
      </c>
      <c r="Q935" s="12">
        <f>MONTH(O935)</f>
        <v>3</v>
      </c>
      <c r="R935" s="11" t="str">
        <f>IF(Q935=1,"Jan",IF(Q935=2,"Feb",IF(Q935=3,"Mar",IF(Q935=4,"Apr",IF(Q935=5,"May",IF(Q935=6,"Jun",IF(Q935=7,"Jul",IF(Q935=8,"Aug",IF(Q935=9,"Sep",IF(Q935=10,"Oct",IF(Q935=11,"Nov","Dec")))))))))))</f>
        <v>Mar</v>
      </c>
      <c r="S935" s="13">
        <f>(I935/86400)+25569</f>
        <v>41771.169085648144</v>
      </c>
      <c r="T935" t="s">
        <v>8278</v>
      </c>
      <c r="U935" s="6">
        <f>E935/L935</f>
        <v>60</v>
      </c>
      <c r="V935" s="7" t="str">
        <f>LEFT(T935,FIND("/",T935)-1)</f>
        <v>music</v>
      </c>
      <c r="W935" s="7" t="str">
        <f>MID(T935,FIND("/",T935)+1,LEN(T935))</f>
        <v>jazz</v>
      </c>
    </row>
    <row r="936" spans="1:23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>E936/D936</f>
        <v>0.30399999999999999</v>
      </c>
      <c r="O936" s="13">
        <f>(J936/86400)+25569</f>
        <v>41733.737083333333</v>
      </c>
      <c r="P936" s="11">
        <f>YEAR(O936)</f>
        <v>2014</v>
      </c>
      <c r="Q936" s="12">
        <f>MONTH(O936)</f>
        <v>4</v>
      </c>
      <c r="R936" s="11" t="str">
        <f>IF(Q936=1,"Jan",IF(Q936=2,"Feb",IF(Q936=3,"Mar",IF(Q936=4,"Apr",IF(Q936=5,"May",IF(Q936=6,"Jun",IF(Q936=7,"Jul",IF(Q936=8,"Aug",IF(Q936=9,"Sep",IF(Q936=10,"Oct",IF(Q936=11,"Nov","Dec")))))))))))</f>
        <v>Apr</v>
      </c>
      <c r="S936" s="13">
        <f>(I936/86400)+25569</f>
        <v>41763.25</v>
      </c>
      <c r="T936" t="s">
        <v>8278</v>
      </c>
      <c r="U936" s="6">
        <f>E936/L936</f>
        <v>50.666666666666664</v>
      </c>
      <c r="V936" s="7" t="str">
        <f>LEFT(T936,FIND("/",T936)-1)</f>
        <v>music</v>
      </c>
      <c r="W936" s="7" t="str">
        <f>MID(T936,FIND("/",T936)+1,LEN(T936))</f>
        <v>jazz</v>
      </c>
    </row>
    <row r="937" spans="1:23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>E937/D937</f>
        <v>1.4285714285714285E-2</v>
      </c>
      <c r="O937" s="13">
        <f>(J937/86400)+25569</f>
        <v>42368.333668981482</v>
      </c>
      <c r="P937" s="11">
        <f>YEAR(O937)</f>
        <v>2015</v>
      </c>
      <c r="Q937" s="12">
        <f>MONTH(O937)</f>
        <v>12</v>
      </c>
      <c r="R937" s="11" t="str">
        <f>IF(Q937=1,"Jan",IF(Q937=2,"Feb",IF(Q937=3,"Mar",IF(Q937=4,"Apr",IF(Q937=5,"May",IF(Q937=6,"Jun",IF(Q937=7,"Jul",IF(Q937=8,"Aug",IF(Q937=9,"Sep",IF(Q937=10,"Oct",IF(Q937=11,"Nov","Dec")))))))))))</f>
        <v>Dec</v>
      </c>
      <c r="S937" s="13">
        <f>(I937/86400)+25569</f>
        <v>42398.333668981482</v>
      </c>
      <c r="T937" t="s">
        <v>8278</v>
      </c>
      <c r="U937" s="6">
        <f>E937/L937</f>
        <v>25</v>
      </c>
      <c r="V937" s="7" t="str">
        <f>LEFT(T937,FIND("/",T937)-1)</f>
        <v>music</v>
      </c>
      <c r="W937" s="7" t="str">
        <f>MID(T937,FIND("/",T937)+1,LEN(T937))</f>
        <v>jazz</v>
      </c>
    </row>
    <row r="938" spans="1:23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>E938/D938</f>
        <v>0</v>
      </c>
      <c r="O938" s="13">
        <f>(J938/86400)+25569</f>
        <v>40883.024178240739</v>
      </c>
      <c r="P938" s="11">
        <f>YEAR(O938)</f>
        <v>2011</v>
      </c>
      <c r="Q938" s="12">
        <f>MONTH(O938)</f>
        <v>12</v>
      </c>
      <c r="R938" s="11" t="str">
        <f>IF(Q938=1,"Jan",IF(Q938=2,"Feb",IF(Q938=3,"Mar",IF(Q938=4,"Apr",IF(Q938=5,"May",IF(Q938=6,"Jun",IF(Q938=7,"Jul",IF(Q938=8,"Aug",IF(Q938=9,"Sep",IF(Q938=10,"Oct",IF(Q938=11,"Nov","Dec")))))))))))</f>
        <v>Dec</v>
      </c>
      <c r="S938" s="13">
        <f>(I938/86400)+25569</f>
        <v>40926.833333333336</v>
      </c>
      <c r="T938" t="s">
        <v>8278</v>
      </c>
      <c r="U938" s="6" t="e">
        <f>E938/L938</f>
        <v>#DIV/0!</v>
      </c>
      <c r="V938" s="7" t="str">
        <f>LEFT(T938,FIND("/",T938)-1)</f>
        <v>music</v>
      </c>
      <c r="W938" s="7" t="str">
        <f>MID(T938,FIND("/",T938)+1,LEN(T938))</f>
        <v>jazz</v>
      </c>
    </row>
    <row r="939" spans="1:23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>E939/D939</f>
        <v>1.1428571428571429E-2</v>
      </c>
      <c r="O939" s="13">
        <f>(J939/86400)+25569</f>
        <v>41551.798113425924</v>
      </c>
      <c r="P939" s="11">
        <f>YEAR(O939)</f>
        <v>2013</v>
      </c>
      <c r="Q939" s="12">
        <f>MONTH(O939)</f>
        <v>10</v>
      </c>
      <c r="R939" s="11" t="str">
        <f>IF(Q939=1,"Jan",IF(Q939=2,"Feb",IF(Q939=3,"Mar",IF(Q939=4,"Apr",IF(Q939=5,"May",IF(Q939=6,"Jun",IF(Q939=7,"Jul",IF(Q939=8,"Aug",IF(Q939=9,"Sep",IF(Q939=10,"Oct",IF(Q939=11,"Nov","Dec")))))))))))</f>
        <v>Oct</v>
      </c>
      <c r="S939" s="13">
        <f>(I939/86400)+25569</f>
        <v>41581.839780092589</v>
      </c>
      <c r="T939" t="s">
        <v>8278</v>
      </c>
      <c r="U939" s="6">
        <f>E939/L939</f>
        <v>20</v>
      </c>
      <c r="V939" s="7" t="str">
        <f>LEFT(T939,FIND("/",T939)-1)</f>
        <v>music</v>
      </c>
      <c r="W939" s="7" t="str">
        <f>MID(T939,FIND("/",T939)+1,LEN(T939))</f>
        <v>jazz</v>
      </c>
    </row>
    <row r="940" spans="1:23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>E940/D940</f>
        <v>3.5714285714285713E-3</v>
      </c>
      <c r="O940" s="13">
        <f>(J940/86400)+25569</f>
        <v>41124.479722222226</v>
      </c>
      <c r="P940" s="11">
        <f>YEAR(O940)</f>
        <v>2012</v>
      </c>
      <c r="Q940" s="12">
        <f>MONTH(O940)</f>
        <v>8</v>
      </c>
      <c r="R940" s="11" t="str">
        <f>IF(Q940=1,"Jan",IF(Q940=2,"Feb",IF(Q940=3,"Mar",IF(Q940=4,"Apr",IF(Q940=5,"May",IF(Q940=6,"Jun",IF(Q940=7,"Jul",IF(Q940=8,"Aug",IF(Q940=9,"Sep",IF(Q940=10,"Oct",IF(Q940=11,"Nov","Dec")))))))))))</f>
        <v>Aug</v>
      </c>
      <c r="S940" s="13">
        <f>(I940/86400)+25569</f>
        <v>41154.479722222226</v>
      </c>
      <c r="T940" t="s">
        <v>8278</v>
      </c>
      <c r="U940" s="6">
        <f>E940/L940</f>
        <v>25</v>
      </c>
      <c r="V940" s="7" t="str">
        <f>LEFT(T940,FIND("/",T940)-1)</f>
        <v>music</v>
      </c>
      <c r="W940" s="7" t="str">
        <f>MID(T940,FIND("/",T940)+1,LEN(T940))</f>
        <v>jazz</v>
      </c>
    </row>
    <row r="941" spans="1:23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>E941/D941</f>
        <v>1.4545454545454545E-2</v>
      </c>
      <c r="O941" s="13">
        <f>(J941/86400)+25569</f>
        <v>41416.763171296298</v>
      </c>
      <c r="P941" s="11">
        <f>YEAR(O941)</f>
        <v>2013</v>
      </c>
      <c r="Q941" s="12">
        <f>MONTH(O941)</f>
        <v>5</v>
      </c>
      <c r="R941" s="11" t="str">
        <f>IF(Q941=1,"Jan",IF(Q941=2,"Feb",IF(Q941=3,"Mar",IF(Q941=4,"Apr",IF(Q941=5,"May",IF(Q941=6,"Jun",IF(Q941=7,"Jul",IF(Q941=8,"Aug",IF(Q941=9,"Sep",IF(Q941=10,"Oct",IF(Q941=11,"Nov","Dec")))))))))))</f>
        <v>May</v>
      </c>
      <c r="S941" s="13">
        <f>(I941/86400)+25569</f>
        <v>41455.831944444442</v>
      </c>
      <c r="T941" t="s">
        <v>8278</v>
      </c>
      <c r="U941" s="6">
        <f>E941/L941</f>
        <v>20</v>
      </c>
      <c r="V941" s="7" t="str">
        <f>LEFT(T941,FIND("/",T941)-1)</f>
        <v>music</v>
      </c>
      <c r="W941" s="7" t="str">
        <f>MID(T941,FIND("/",T941)+1,LEN(T941))</f>
        <v>jazz</v>
      </c>
    </row>
    <row r="942" spans="1:23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>E942/D942</f>
        <v>0.17155555555555554</v>
      </c>
      <c r="O942" s="13">
        <f>(J942/86400)+25569</f>
        <v>42182.008402777778</v>
      </c>
      <c r="P942" s="11">
        <f>YEAR(O942)</f>
        <v>2015</v>
      </c>
      <c r="Q942" s="12">
        <f>MONTH(O942)</f>
        <v>6</v>
      </c>
      <c r="R942" s="11" t="str">
        <f>IF(Q942=1,"Jan",IF(Q942=2,"Feb",IF(Q942=3,"Mar",IF(Q942=4,"Apr",IF(Q942=5,"May",IF(Q942=6,"Jun",IF(Q942=7,"Jul",IF(Q942=8,"Aug",IF(Q942=9,"Sep",IF(Q942=10,"Oct",IF(Q942=11,"Nov","Dec")))))))))))</f>
        <v>Jun</v>
      </c>
      <c r="S942" s="13">
        <f>(I942/86400)+25569</f>
        <v>42227.008402777778</v>
      </c>
      <c r="T942" t="s">
        <v>8273</v>
      </c>
      <c r="U942" s="6">
        <f>E942/L942</f>
        <v>110.28571428571429</v>
      </c>
      <c r="V942" s="7" t="str">
        <f>LEFT(T942,FIND("/",T942)-1)</f>
        <v>technology</v>
      </c>
      <c r="W942" s="7" t="str">
        <f>MID(T942,FIND("/",T942)+1,LEN(T942))</f>
        <v>wearables</v>
      </c>
    </row>
    <row r="943" spans="1:23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>E943/D943</f>
        <v>2.3220000000000001E-2</v>
      </c>
      <c r="O943" s="13">
        <f>(J943/86400)+25569</f>
        <v>42746.096585648149</v>
      </c>
      <c r="P943" s="11">
        <f>YEAR(O943)</f>
        <v>2017</v>
      </c>
      <c r="Q943" s="12">
        <f>MONTH(O943)</f>
        <v>1</v>
      </c>
      <c r="R943" s="11" t="str">
        <f>IF(Q943=1,"Jan",IF(Q943=2,"Feb",IF(Q943=3,"Mar",IF(Q943=4,"Apr",IF(Q943=5,"May",IF(Q943=6,"Jun",IF(Q943=7,"Jul",IF(Q943=8,"Aug",IF(Q943=9,"Sep",IF(Q943=10,"Oct",IF(Q943=11,"Nov","Dec")))))))))))</f>
        <v>Jan</v>
      </c>
      <c r="S943" s="13">
        <f>(I943/86400)+25569</f>
        <v>42776.096585648149</v>
      </c>
      <c r="T943" t="s">
        <v>8273</v>
      </c>
      <c r="U943" s="6">
        <f>E943/L943</f>
        <v>37.451612903225808</v>
      </c>
      <c r="V943" s="7" t="str">
        <f>LEFT(T943,FIND("/",T943)-1)</f>
        <v>technology</v>
      </c>
      <c r="W943" s="7" t="str">
        <f>MID(T943,FIND("/",T943)+1,LEN(T943))</f>
        <v>wearables</v>
      </c>
    </row>
    <row r="944" spans="1:23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>E944/D944</f>
        <v>8.9066666666666669E-2</v>
      </c>
      <c r="O944" s="13">
        <f>(J944/86400)+25569</f>
        <v>42382.843287037038</v>
      </c>
      <c r="P944" s="11">
        <f>YEAR(O944)</f>
        <v>2016</v>
      </c>
      <c r="Q944" s="12">
        <f>MONTH(O944)</f>
        <v>1</v>
      </c>
      <c r="R944" s="11" t="str">
        <f>IF(Q944=1,"Jan",IF(Q944=2,"Feb",IF(Q944=3,"Mar",IF(Q944=4,"Apr",IF(Q944=5,"May",IF(Q944=6,"Jun",IF(Q944=7,"Jul",IF(Q944=8,"Aug",IF(Q944=9,"Sep",IF(Q944=10,"Oct",IF(Q944=11,"Nov","Dec")))))))))))</f>
        <v>Jan</v>
      </c>
      <c r="S944" s="13">
        <f>(I944/86400)+25569</f>
        <v>42418.843287037038</v>
      </c>
      <c r="T944" t="s">
        <v>8273</v>
      </c>
      <c r="U944" s="6">
        <f>E944/L944</f>
        <v>41.75</v>
      </c>
      <c r="V944" s="7" t="str">
        <f>LEFT(T944,FIND("/",T944)-1)</f>
        <v>technology</v>
      </c>
      <c r="W944" s="7" t="str">
        <f>MID(T944,FIND("/",T944)+1,LEN(T944))</f>
        <v>wearables</v>
      </c>
    </row>
    <row r="945" spans="1:23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>E945/D945</f>
        <v>9.633333333333334E-2</v>
      </c>
      <c r="O945" s="13">
        <f>(J945/86400)+25569</f>
        <v>42673.66788194445</v>
      </c>
      <c r="P945" s="11">
        <f>YEAR(O945)</f>
        <v>2016</v>
      </c>
      <c r="Q945" s="12">
        <f>MONTH(O945)</f>
        <v>10</v>
      </c>
      <c r="R945" s="11" t="str">
        <f>IF(Q945=1,"Jan",IF(Q945=2,"Feb",IF(Q945=3,"Mar",IF(Q945=4,"Apr",IF(Q945=5,"May",IF(Q945=6,"Jun",IF(Q945=7,"Jul",IF(Q945=8,"Aug",IF(Q945=9,"Sep",IF(Q945=10,"Oct",IF(Q945=11,"Nov","Dec")))))))))))</f>
        <v>Oct</v>
      </c>
      <c r="S945" s="13">
        <f>(I945/86400)+25569</f>
        <v>42703.709548611107</v>
      </c>
      <c r="T945" t="s">
        <v>8273</v>
      </c>
      <c r="U945" s="6">
        <f>E945/L945</f>
        <v>24.083333333333332</v>
      </c>
      <c r="V945" s="7" t="str">
        <f>LEFT(T945,FIND("/",T945)-1)</f>
        <v>technology</v>
      </c>
      <c r="W945" s="7" t="str">
        <f>MID(T945,FIND("/",T945)+1,LEN(T945))</f>
        <v>wearables</v>
      </c>
    </row>
    <row r="946" spans="1:23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>E946/D946</f>
        <v>0.13325999999999999</v>
      </c>
      <c r="O946" s="13">
        <f>(J946/86400)+25569</f>
        <v>42444.583912037036</v>
      </c>
      <c r="P946" s="11">
        <f>YEAR(O946)</f>
        <v>2016</v>
      </c>
      <c r="Q946" s="12">
        <f>MONTH(O946)</f>
        <v>3</v>
      </c>
      <c r="R946" s="11" t="str">
        <f>IF(Q946=1,"Jan",IF(Q946=2,"Feb",IF(Q946=3,"Mar",IF(Q946=4,"Apr",IF(Q946=5,"May",IF(Q946=6,"Jun",IF(Q946=7,"Jul",IF(Q946=8,"Aug",IF(Q946=9,"Sep",IF(Q946=10,"Oct",IF(Q946=11,"Nov","Dec")))))))))))</f>
        <v>Mar</v>
      </c>
      <c r="S946" s="13">
        <f>(I946/86400)+25569</f>
        <v>42478.583333333328</v>
      </c>
      <c r="T946" t="s">
        <v>8273</v>
      </c>
      <c r="U946" s="6">
        <f>E946/L946</f>
        <v>69.40625</v>
      </c>
      <c r="V946" s="7" t="str">
        <f>LEFT(T946,FIND("/",T946)-1)</f>
        <v>technology</v>
      </c>
      <c r="W946" s="7" t="str">
        <f>MID(T946,FIND("/",T946)+1,LEN(T946))</f>
        <v>wearables</v>
      </c>
    </row>
    <row r="947" spans="1:23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>E947/D947</f>
        <v>2.4840000000000001E-2</v>
      </c>
      <c r="O947" s="13">
        <f>(J947/86400)+25569</f>
        <v>42732.872986111106</v>
      </c>
      <c r="P947" s="11">
        <f>YEAR(O947)</f>
        <v>2016</v>
      </c>
      <c r="Q947" s="12">
        <f>MONTH(O947)</f>
        <v>12</v>
      </c>
      <c r="R947" s="11" t="str">
        <f>IF(Q947=1,"Jan",IF(Q947=2,"Feb",IF(Q947=3,"Mar",IF(Q947=4,"Apr",IF(Q947=5,"May",IF(Q947=6,"Jun",IF(Q947=7,"Jul",IF(Q947=8,"Aug",IF(Q947=9,"Sep",IF(Q947=10,"Oct",IF(Q947=11,"Nov","Dec")))))))))))</f>
        <v>Dec</v>
      </c>
      <c r="S947" s="13">
        <f>(I947/86400)+25569</f>
        <v>42784.999305555553</v>
      </c>
      <c r="T947" t="s">
        <v>8273</v>
      </c>
      <c r="U947" s="6">
        <f>E947/L947</f>
        <v>155.25</v>
      </c>
      <c r="V947" s="7" t="str">
        <f>LEFT(T947,FIND("/",T947)-1)</f>
        <v>technology</v>
      </c>
      <c r="W947" s="7" t="str">
        <f>MID(T947,FIND("/",T947)+1,LEN(T947))</f>
        <v>wearables</v>
      </c>
    </row>
    <row r="948" spans="1:23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>E948/D948</f>
        <v>1.9066666666666666E-2</v>
      </c>
      <c r="O948" s="13">
        <f>(J948/86400)+25569</f>
        <v>42592.750555555554</v>
      </c>
      <c r="P948" s="11">
        <f>YEAR(O948)</f>
        <v>2016</v>
      </c>
      <c r="Q948" s="12">
        <f>MONTH(O948)</f>
        <v>8</v>
      </c>
      <c r="R948" s="11" t="str">
        <f>IF(Q948=1,"Jan",IF(Q948=2,"Feb",IF(Q948=3,"Mar",IF(Q948=4,"Apr",IF(Q948=5,"May",IF(Q948=6,"Jun",IF(Q948=7,"Jul",IF(Q948=8,"Aug",IF(Q948=9,"Sep",IF(Q948=10,"Oct",IF(Q948=11,"Nov","Dec")))))))))))</f>
        <v>Aug</v>
      </c>
      <c r="S948" s="13">
        <f>(I948/86400)+25569</f>
        <v>42622.750555555554</v>
      </c>
      <c r="T948" t="s">
        <v>8273</v>
      </c>
      <c r="U948" s="6">
        <f>E948/L948</f>
        <v>57.2</v>
      </c>
      <c r="V948" s="7" t="str">
        <f>LEFT(T948,FIND("/",T948)-1)</f>
        <v>technology</v>
      </c>
      <c r="W948" s="7" t="str">
        <f>MID(T948,FIND("/",T948)+1,LEN(T948))</f>
        <v>wearables</v>
      </c>
    </row>
    <row r="949" spans="1:23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>E949/D949</f>
        <v>0</v>
      </c>
      <c r="O949" s="13">
        <f>(J949/86400)+25569</f>
        <v>42491.781319444446</v>
      </c>
      <c r="P949" s="11">
        <f>YEAR(O949)</f>
        <v>2016</v>
      </c>
      <c r="Q949" s="12">
        <f>MONTH(O949)</f>
        <v>5</v>
      </c>
      <c r="R949" s="11" t="str">
        <f>IF(Q949=1,"Jan",IF(Q949=2,"Feb",IF(Q949=3,"Mar",IF(Q949=4,"Apr",IF(Q949=5,"May",IF(Q949=6,"Jun",IF(Q949=7,"Jul",IF(Q949=8,"Aug",IF(Q949=9,"Sep",IF(Q949=10,"Oct",IF(Q949=11,"Nov","Dec")))))))))))</f>
        <v>May</v>
      </c>
      <c r="S949" s="13">
        <f>(I949/86400)+25569</f>
        <v>42551.781319444446</v>
      </c>
      <c r="T949" t="s">
        <v>8273</v>
      </c>
      <c r="U949" s="6" t="e">
        <f>E949/L949</f>
        <v>#DIV/0!</v>
      </c>
      <c r="V949" s="7" t="str">
        <f>LEFT(T949,FIND("/",T949)-1)</f>
        <v>technology</v>
      </c>
      <c r="W949" s="7" t="str">
        <f>MID(T949,FIND("/",T949)+1,LEN(T949))</f>
        <v>wearables</v>
      </c>
    </row>
    <row r="950" spans="1:23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>E950/D950</f>
        <v>0.12</v>
      </c>
      <c r="O950" s="13">
        <f>(J950/86400)+25569</f>
        <v>42411.828287037039</v>
      </c>
      <c r="P950" s="11">
        <f>YEAR(O950)</f>
        <v>2016</v>
      </c>
      <c r="Q950" s="12">
        <f>MONTH(O950)</f>
        <v>2</v>
      </c>
      <c r="R950" s="11" t="str">
        <f>IF(Q950=1,"Jan",IF(Q950=2,"Feb",IF(Q950=3,"Mar",IF(Q950=4,"Apr",IF(Q950=5,"May",IF(Q950=6,"Jun",IF(Q950=7,"Jul",IF(Q950=8,"Aug",IF(Q950=9,"Sep",IF(Q950=10,"Oct",IF(Q950=11,"Nov","Dec")))))))))))</f>
        <v>Feb</v>
      </c>
      <c r="S950" s="13">
        <f>(I950/86400)+25569</f>
        <v>42441.828287037039</v>
      </c>
      <c r="T950" t="s">
        <v>8273</v>
      </c>
      <c r="U950" s="6">
        <f>E950/L950</f>
        <v>60</v>
      </c>
      <c r="V950" s="7" t="str">
        <f>LEFT(T950,FIND("/",T950)-1)</f>
        <v>technology</v>
      </c>
      <c r="W950" s="7" t="str">
        <f>MID(T950,FIND("/",T950)+1,LEN(T950))</f>
        <v>wearables</v>
      </c>
    </row>
    <row r="951" spans="1:23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>E951/D951</f>
        <v>1.3650000000000001E-2</v>
      </c>
      <c r="O951" s="13">
        <f>(J951/86400)+25569</f>
        <v>42361.043703703705</v>
      </c>
      <c r="P951" s="11">
        <f>YEAR(O951)</f>
        <v>2015</v>
      </c>
      <c r="Q951" s="12">
        <f>MONTH(O951)</f>
        <v>12</v>
      </c>
      <c r="R951" s="11" t="str">
        <f>IF(Q951=1,"Jan",IF(Q951=2,"Feb",IF(Q951=3,"Mar",IF(Q951=4,"Apr",IF(Q951=5,"May",IF(Q951=6,"Jun",IF(Q951=7,"Jul",IF(Q951=8,"Aug",IF(Q951=9,"Sep",IF(Q951=10,"Oct",IF(Q951=11,"Nov","Dec")))))))))))</f>
        <v>Dec</v>
      </c>
      <c r="S951" s="13">
        <f>(I951/86400)+25569</f>
        <v>42421.043703703705</v>
      </c>
      <c r="T951" t="s">
        <v>8273</v>
      </c>
      <c r="U951" s="6">
        <f>E951/L951</f>
        <v>39</v>
      </c>
      <c r="V951" s="7" t="str">
        <f>LEFT(T951,FIND("/",T951)-1)</f>
        <v>technology</v>
      </c>
      <c r="W951" s="7" t="str">
        <f>MID(T951,FIND("/",T951)+1,LEN(T951))</f>
        <v>wearables</v>
      </c>
    </row>
    <row r="952" spans="1:23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>E952/D952</f>
        <v>0.28039999999999998</v>
      </c>
      <c r="O952" s="13">
        <f>(J952/86400)+25569</f>
        <v>42356.750706018516</v>
      </c>
      <c r="P952" s="11">
        <f>YEAR(O952)</f>
        <v>2015</v>
      </c>
      <c r="Q952" s="12">
        <f>MONTH(O952)</f>
        <v>12</v>
      </c>
      <c r="R952" s="11" t="str">
        <f>IF(Q952=1,"Jan",IF(Q952=2,"Feb",IF(Q952=3,"Mar",IF(Q952=4,"Apr",IF(Q952=5,"May",IF(Q952=6,"Jun",IF(Q952=7,"Jul",IF(Q952=8,"Aug",IF(Q952=9,"Sep",IF(Q952=10,"Oct",IF(Q952=11,"Nov","Dec")))))))))))</f>
        <v>Dec</v>
      </c>
      <c r="S952" s="13">
        <f>(I952/86400)+25569</f>
        <v>42386.750706018516</v>
      </c>
      <c r="T952" t="s">
        <v>8273</v>
      </c>
      <c r="U952" s="6">
        <f>E952/L952</f>
        <v>58.416666666666664</v>
      </c>
      <c r="V952" s="7" t="str">
        <f>LEFT(T952,FIND("/",T952)-1)</f>
        <v>technology</v>
      </c>
      <c r="W952" s="7" t="str">
        <f>MID(T952,FIND("/",T952)+1,LEN(T952))</f>
        <v>wearables</v>
      </c>
    </row>
    <row r="953" spans="1:23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>E953/D953</f>
        <v>0.38390000000000002</v>
      </c>
      <c r="O953" s="13">
        <f>(J953/86400)+25569</f>
        <v>42480.653611111113</v>
      </c>
      <c r="P953" s="11">
        <f>YEAR(O953)</f>
        <v>2016</v>
      </c>
      <c r="Q953" s="12">
        <f>MONTH(O953)</f>
        <v>4</v>
      </c>
      <c r="R953" s="11" t="str">
        <f>IF(Q953=1,"Jan",IF(Q953=2,"Feb",IF(Q953=3,"Mar",IF(Q953=4,"Apr",IF(Q953=5,"May",IF(Q953=6,"Jun",IF(Q953=7,"Jul",IF(Q953=8,"Aug",IF(Q953=9,"Sep",IF(Q953=10,"Oct",IF(Q953=11,"Nov","Dec")))))))))))</f>
        <v>Apr</v>
      </c>
      <c r="S953" s="13">
        <f>(I953/86400)+25569</f>
        <v>42525.653611111113</v>
      </c>
      <c r="T953" t="s">
        <v>8273</v>
      </c>
      <c r="U953" s="6">
        <f>E953/L953</f>
        <v>158.63636363636363</v>
      </c>
      <c r="V953" s="7" t="str">
        <f>LEFT(T953,FIND("/",T953)-1)</f>
        <v>technology</v>
      </c>
      <c r="W953" s="7" t="str">
        <f>MID(T953,FIND("/",T953)+1,LEN(T953))</f>
        <v>wearables</v>
      </c>
    </row>
    <row r="954" spans="1:23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>E954/D954</f>
        <v>0.39942857142857141</v>
      </c>
      <c r="O954" s="13">
        <f>(J954/86400)+25569</f>
        <v>42662.613564814819</v>
      </c>
      <c r="P954" s="11">
        <f>YEAR(O954)</f>
        <v>2016</v>
      </c>
      <c r="Q954" s="12">
        <f>MONTH(O954)</f>
        <v>10</v>
      </c>
      <c r="R954" s="11" t="str">
        <f>IF(Q954=1,"Jan",IF(Q954=2,"Feb",IF(Q954=3,"Mar",IF(Q954=4,"Apr",IF(Q954=5,"May",IF(Q954=6,"Jun",IF(Q954=7,"Jul",IF(Q954=8,"Aug",IF(Q954=9,"Sep",IF(Q954=10,"Oct",IF(Q954=11,"Nov","Dec")))))))))))</f>
        <v>Oct</v>
      </c>
      <c r="S954" s="13">
        <f>(I954/86400)+25569</f>
        <v>42692.655231481476</v>
      </c>
      <c r="T954" t="s">
        <v>8273</v>
      </c>
      <c r="U954" s="6">
        <f>E954/L954</f>
        <v>99.857142857142861</v>
      </c>
      <c r="V954" s="7" t="str">
        <f>LEFT(T954,FIND("/",T954)-1)</f>
        <v>technology</v>
      </c>
      <c r="W954" s="7" t="str">
        <f>MID(T954,FIND("/",T954)+1,LEN(T954))</f>
        <v>wearables</v>
      </c>
    </row>
    <row r="955" spans="1:23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>E955/D955</f>
        <v>8.3999999999999995E-3</v>
      </c>
      <c r="O955" s="13">
        <f>(J955/86400)+25569</f>
        <v>41999.164340277777</v>
      </c>
      <c r="P955" s="11">
        <f>YEAR(O955)</f>
        <v>2014</v>
      </c>
      <c r="Q955" s="12">
        <f>MONTH(O955)</f>
        <v>12</v>
      </c>
      <c r="R955" s="11" t="str">
        <f>IF(Q955=1,"Jan",IF(Q955=2,"Feb",IF(Q955=3,"Mar",IF(Q955=4,"Apr",IF(Q955=5,"May",IF(Q955=6,"Jun",IF(Q955=7,"Jul",IF(Q955=8,"Aug",IF(Q955=9,"Sep",IF(Q955=10,"Oct",IF(Q955=11,"Nov","Dec")))))))))))</f>
        <v>Dec</v>
      </c>
      <c r="S955" s="13">
        <f>(I955/86400)+25569</f>
        <v>42029.164340277777</v>
      </c>
      <c r="T955" t="s">
        <v>8273</v>
      </c>
      <c r="U955" s="6">
        <f>E955/L955</f>
        <v>25.2</v>
      </c>
      <c r="V955" s="7" t="str">
        <f>LEFT(T955,FIND("/",T955)-1)</f>
        <v>technology</v>
      </c>
      <c r="W955" s="7" t="str">
        <f>MID(T955,FIND("/",T955)+1,LEN(T955))</f>
        <v>wearables</v>
      </c>
    </row>
    <row r="956" spans="1:23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>E956/D956</f>
        <v>0.43406666666666666</v>
      </c>
      <c r="O956" s="13">
        <f>(J956/86400)+25569</f>
        <v>42194.833784722221</v>
      </c>
      <c r="P956" s="11">
        <f>YEAR(O956)</f>
        <v>2015</v>
      </c>
      <c r="Q956" s="12">
        <f>MONTH(O956)</f>
        <v>7</v>
      </c>
      <c r="R956" s="11" t="str">
        <f>IF(Q956=1,"Jan",IF(Q956=2,"Feb",IF(Q956=3,"Mar",IF(Q956=4,"Apr",IF(Q956=5,"May",IF(Q956=6,"Jun",IF(Q956=7,"Jul",IF(Q956=8,"Aug",IF(Q956=9,"Sep",IF(Q956=10,"Oct",IF(Q956=11,"Nov","Dec")))))))))))</f>
        <v>Jul</v>
      </c>
      <c r="S956" s="13">
        <f>(I956/86400)+25569</f>
        <v>42236.833784722221</v>
      </c>
      <c r="T956" t="s">
        <v>8273</v>
      </c>
      <c r="U956" s="6">
        <f>E956/L956</f>
        <v>89.191780821917803</v>
      </c>
      <c r="V956" s="7" t="str">
        <f>LEFT(T956,FIND("/",T956)-1)</f>
        <v>technology</v>
      </c>
      <c r="W956" s="7" t="str">
        <f>MID(T956,FIND("/",T956)+1,LEN(T956))</f>
        <v>wearables</v>
      </c>
    </row>
    <row r="957" spans="1:23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>E957/D957</f>
        <v>5.6613333333333335E-2</v>
      </c>
      <c r="O957" s="13">
        <f>(J957/86400)+25569</f>
        <v>42586.295138888891</v>
      </c>
      <c r="P957" s="11">
        <f>YEAR(O957)</f>
        <v>2016</v>
      </c>
      <c r="Q957" s="12">
        <f>MONTH(O957)</f>
        <v>8</v>
      </c>
      <c r="R957" s="11" t="str">
        <f>IF(Q957=1,"Jan",IF(Q957=2,"Feb",IF(Q957=3,"Mar",IF(Q957=4,"Apr",IF(Q957=5,"May",IF(Q957=6,"Jun",IF(Q957=7,"Jul",IF(Q957=8,"Aug",IF(Q957=9,"Sep",IF(Q957=10,"Oct",IF(Q957=11,"Nov","Dec")))))))))))</f>
        <v>Aug</v>
      </c>
      <c r="S957" s="13">
        <f>(I957/86400)+25569</f>
        <v>42626.295138888891</v>
      </c>
      <c r="T957" t="s">
        <v>8273</v>
      </c>
      <c r="U957" s="6">
        <f>E957/L957</f>
        <v>182.6236559139785</v>
      </c>
      <c r="V957" s="7" t="str">
        <f>LEFT(T957,FIND("/",T957)-1)</f>
        <v>technology</v>
      </c>
      <c r="W957" s="7" t="str">
        <f>MID(T957,FIND("/",T957)+1,LEN(T957))</f>
        <v>wearables</v>
      </c>
    </row>
    <row r="958" spans="1:23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>E958/D958</f>
        <v>1.7219999999999999E-2</v>
      </c>
      <c r="O958" s="13">
        <f>(J958/86400)+25569</f>
        <v>42060.913877314815</v>
      </c>
      <c r="P958" s="11">
        <f>YEAR(O958)</f>
        <v>2015</v>
      </c>
      <c r="Q958" s="12">
        <f>MONTH(O958)</f>
        <v>2</v>
      </c>
      <c r="R958" s="11" t="str">
        <f>IF(Q958=1,"Jan",IF(Q958=2,"Feb",IF(Q958=3,"Mar",IF(Q958=4,"Apr",IF(Q958=5,"May",IF(Q958=6,"Jun",IF(Q958=7,"Jul",IF(Q958=8,"Aug",IF(Q958=9,"Sep",IF(Q958=10,"Oct",IF(Q958=11,"Nov","Dec")))))))))))</f>
        <v>Feb</v>
      </c>
      <c r="S958" s="13">
        <f>(I958/86400)+25569</f>
        <v>42120.872210648144</v>
      </c>
      <c r="T958" t="s">
        <v>8273</v>
      </c>
      <c r="U958" s="6">
        <f>E958/L958</f>
        <v>50.647058823529413</v>
      </c>
      <c r="V958" s="7" t="str">
        <f>LEFT(T958,FIND("/",T958)-1)</f>
        <v>technology</v>
      </c>
      <c r="W958" s="7" t="str">
        <f>MID(T958,FIND("/",T958)+1,LEN(T958))</f>
        <v>wearables</v>
      </c>
    </row>
    <row r="959" spans="1:23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>E959/D959</f>
        <v>1.9416666666666665E-2</v>
      </c>
      <c r="O959" s="13">
        <f>(J959/86400)+25569</f>
        <v>42660.552465277782</v>
      </c>
      <c r="P959" s="11">
        <f>YEAR(O959)</f>
        <v>2016</v>
      </c>
      <c r="Q959" s="12">
        <f>MONTH(O959)</f>
        <v>10</v>
      </c>
      <c r="R959" s="11" t="str">
        <f>IF(Q959=1,"Jan",IF(Q959=2,"Feb",IF(Q959=3,"Mar",IF(Q959=4,"Apr",IF(Q959=5,"May",IF(Q959=6,"Jun",IF(Q959=7,"Jul",IF(Q959=8,"Aug",IF(Q959=9,"Sep",IF(Q959=10,"Oct",IF(Q959=11,"Nov","Dec")))))))))))</f>
        <v>Oct</v>
      </c>
      <c r="S959" s="13">
        <f>(I959/86400)+25569</f>
        <v>42691.594131944439</v>
      </c>
      <c r="T959" t="s">
        <v>8273</v>
      </c>
      <c r="U959" s="6">
        <f>E959/L959</f>
        <v>33.285714285714285</v>
      </c>
      <c r="V959" s="7" t="str">
        <f>LEFT(T959,FIND("/",T959)-1)</f>
        <v>technology</v>
      </c>
      <c r="W959" s="7" t="str">
        <f>MID(T959,FIND("/",T959)+1,LEN(T959))</f>
        <v>wearables</v>
      </c>
    </row>
    <row r="960" spans="1:23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>E960/D960</f>
        <v>0.11328275684711328</v>
      </c>
      <c r="O960" s="13">
        <f>(J960/86400)+25569</f>
        <v>42082.802812499998</v>
      </c>
      <c r="P960" s="11">
        <f>YEAR(O960)</f>
        <v>2015</v>
      </c>
      <c r="Q960" s="12">
        <f>MONTH(O960)</f>
        <v>3</v>
      </c>
      <c r="R960" s="11" t="str">
        <f>IF(Q960=1,"Jan",IF(Q960=2,"Feb",IF(Q960=3,"Mar",IF(Q960=4,"Apr",IF(Q960=5,"May",IF(Q960=6,"Jun",IF(Q960=7,"Jul",IF(Q960=8,"Aug",IF(Q960=9,"Sep",IF(Q960=10,"Oct",IF(Q960=11,"Nov","Dec")))))))))))</f>
        <v>Mar</v>
      </c>
      <c r="S960" s="13">
        <f>(I960/86400)+25569</f>
        <v>42104.207638888889</v>
      </c>
      <c r="T960" t="s">
        <v>8273</v>
      </c>
      <c r="U960" s="6">
        <f>E960/L960</f>
        <v>51.823529411764703</v>
      </c>
      <c r="V960" s="7" t="str">
        <f>LEFT(T960,FIND("/",T960)-1)</f>
        <v>technology</v>
      </c>
      <c r="W960" s="7" t="str">
        <f>MID(T960,FIND("/",T960)+1,LEN(T960))</f>
        <v>wearables</v>
      </c>
    </row>
    <row r="961" spans="1:23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>E961/D961</f>
        <v>0.3886</v>
      </c>
      <c r="O961" s="13">
        <f>(J961/86400)+25569</f>
        <v>41993.174363425926</v>
      </c>
      <c r="P961" s="11">
        <f>YEAR(O961)</f>
        <v>2014</v>
      </c>
      <c r="Q961" s="12">
        <f>MONTH(O961)</f>
        <v>12</v>
      </c>
      <c r="R961" s="11" t="str">
        <f>IF(Q961=1,"Jan",IF(Q961=2,"Feb",IF(Q961=3,"Mar",IF(Q961=4,"Apr",IF(Q961=5,"May",IF(Q961=6,"Jun",IF(Q961=7,"Jul",IF(Q961=8,"Aug",IF(Q961=9,"Sep",IF(Q961=10,"Oct",IF(Q961=11,"Nov","Dec")))))))))))</f>
        <v>Dec</v>
      </c>
      <c r="S961" s="13">
        <f>(I961/86400)+25569</f>
        <v>42023.174363425926</v>
      </c>
      <c r="T961" t="s">
        <v>8273</v>
      </c>
      <c r="U961" s="6">
        <f>E961/L961</f>
        <v>113.62573099415205</v>
      </c>
      <c r="V961" s="7" t="str">
        <f>LEFT(T961,FIND("/",T961)-1)</f>
        <v>technology</v>
      </c>
      <c r="W961" s="7" t="str">
        <f>MID(T961,FIND("/",T961)+1,LEN(T961))</f>
        <v>wearables</v>
      </c>
    </row>
    <row r="962" spans="1:23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>E962/D962</f>
        <v>0.46100628930817611</v>
      </c>
      <c r="O962" s="13">
        <f>(J962/86400)+25569</f>
        <v>42766.626793981486</v>
      </c>
      <c r="P962" s="11">
        <f>YEAR(O962)</f>
        <v>2017</v>
      </c>
      <c r="Q962" s="12">
        <f>MONTH(O962)</f>
        <v>1</v>
      </c>
      <c r="R962" s="11" t="str">
        <f>IF(Q962=1,"Jan",IF(Q962=2,"Feb",IF(Q962=3,"Mar",IF(Q962=4,"Apr",IF(Q962=5,"May",IF(Q962=6,"Jun",IF(Q962=7,"Jul",IF(Q962=8,"Aug",IF(Q962=9,"Sep",IF(Q962=10,"Oct",IF(Q962=11,"Nov","Dec")))))))))))</f>
        <v>Jan</v>
      </c>
      <c r="S962" s="13">
        <f>(I962/86400)+25569</f>
        <v>42808.585127314815</v>
      </c>
      <c r="T962" t="s">
        <v>8273</v>
      </c>
      <c r="U962" s="6">
        <f>E962/L962</f>
        <v>136.46276595744681</v>
      </c>
      <c r="V962" s="7" t="str">
        <f>LEFT(T962,FIND("/",T962)-1)</f>
        <v>technology</v>
      </c>
      <c r="W962" s="7" t="str">
        <f>MID(T962,FIND("/",T962)+1,LEN(T962))</f>
        <v>wearables</v>
      </c>
    </row>
    <row r="963" spans="1:23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>E963/D963</f>
        <v>0.42188421052631581</v>
      </c>
      <c r="O963" s="13">
        <f>(J963/86400)+25569</f>
        <v>42740.693692129629</v>
      </c>
      <c r="P963" s="11">
        <f>YEAR(O963)</f>
        <v>2017</v>
      </c>
      <c r="Q963" s="12">
        <f>MONTH(O963)</f>
        <v>1</v>
      </c>
      <c r="R963" s="11" t="str">
        <f>IF(Q963=1,"Jan",IF(Q963=2,"Feb",IF(Q963=3,"Mar",IF(Q963=4,"Apr",IF(Q963=5,"May",IF(Q963=6,"Jun",IF(Q963=7,"Jul",IF(Q963=8,"Aug",IF(Q963=9,"Sep",IF(Q963=10,"Oct",IF(Q963=11,"Nov","Dec")))))))))))</f>
        <v>Jan</v>
      </c>
      <c r="S963" s="13">
        <f>(I963/86400)+25569</f>
        <v>42786.791666666672</v>
      </c>
      <c r="T963" t="s">
        <v>8273</v>
      </c>
      <c r="U963" s="6">
        <f>E963/L963</f>
        <v>364.35454545454547</v>
      </c>
      <c r="V963" s="7" t="str">
        <f>LEFT(T963,FIND("/",T963)-1)</f>
        <v>technology</v>
      </c>
      <c r="W963" s="7" t="str">
        <f>MID(T963,FIND("/",T963)+1,LEN(T963))</f>
        <v>wearables</v>
      </c>
    </row>
    <row r="964" spans="1:23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>E964/D964</f>
        <v>0.2848</v>
      </c>
      <c r="O964" s="13">
        <f>(J964/86400)+25569</f>
        <v>42373.712418981479</v>
      </c>
      <c r="P964" s="11">
        <f>YEAR(O964)</f>
        <v>2016</v>
      </c>
      <c r="Q964" s="12">
        <f>MONTH(O964)</f>
        <v>1</v>
      </c>
      <c r="R964" s="11" t="str">
        <f>IF(Q964=1,"Jan",IF(Q964=2,"Feb",IF(Q964=3,"Mar",IF(Q964=4,"Apr",IF(Q964=5,"May",IF(Q964=6,"Jun",IF(Q964=7,"Jul",IF(Q964=8,"Aug",IF(Q964=9,"Sep",IF(Q964=10,"Oct",IF(Q964=11,"Nov","Dec")))))))))))</f>
        <v>Jan</v>
      </c>
      <c r="S964" s="13">
        <f>(I964/86400)+25569</f>
        <v>42411.712418981479</v>
      </c>
      <c r="T964" t="s">
        <v>8273</v>
      </c>
      <c r="U964" s="6">
        <f>E964/L964</f>
        <v>19.243243243243242</v>
      </c>
      <c r="V964" s="7" t="str">
        <f>LEFT(T964,FIND("/",T964)-1)</f>
        <v>technology</v>
      </c>
      <c r="W964" s="7" t="str">
        <f>MID(T964,FIND("/",T964)+1,LEN(T964))</f>
        <v>wearables</v>
      </c>
    </row>
    <row r="965" spans="1:23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>E965/D965</f>
        <v>1.0771428571428571E-2</v>
      </c>
      <c r="O965" s="13">
        <f>(J965/86400)+25569</f>
        <v>42625.635636574079</v>
      </c>
      <c r="P965" s="11">
        <f>YEAR(O965)</f>
        <v>2016</v>
      </c>
      <c r="Q965" s="12">
        <f>MONTH(O965)</f>
        <v>9</v>
      </c>
      <c r="R965" s="11" t="str">
        <f>IF(Q965=1,"Jan",IF(Q965=2,"Feb",IF(Q965=3,"Mar",IF(Q965=4,"Apr",IF(Q965=5,"May",IF(Q965=6,"Jun",IF(Q965=7,"Jul",IF(Q965=8,"Aug",IF(Q965=9,"Sep",IF(Q965=10,"Oct",IF(Q965=11,"Nov","Dec")))))))))))</f>
        <v>Sep</v>
      </c>
      <c r="S965" s="13">
        <f>(I965/86400)+25569</f>
        <v>42660.635636574079</v>
      </c>
      <c r="T965" t="s">
        <v>8273</v>
      </c>
      <c r="U965" s="6">
        <f>E965/L965</f>
        <v>41.888888888888886</v>
      </c>
      <c r="V965" s="7" t="str">
        <f>LEFT(T965,FIND("/",T965)-1)</f>
        <v>technology</v>
      </c>
      <c r="W965" s="7" t="str">
        <f>MID(T965,FIND("/",T965)+1,LEN(T965))</f>
        <v>wearables</v>
      </c>
    </row>
    <row r="966" spans="1:23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>E966/D966</f>
        <v>7.9909090909090902E-3</v>
      </c>
      <c r="O966" s="13">
        <f>(J966/86400)+25569</f>
        <v>42208.628692129627</v>
      </c>
      <c r="P966" s="11">
        <f>YEAR(O966)</f>
        <v>2015</v>
      </c>
      <c r="Q966" s="12">
        <f>MONTH(O966)</f>
        <v>7</v>
      </c>
      <c r="R966" s="11" t="str">
        <f>IF(Q966=1,"Jan",IF(Q966=2,"Feb",IF(Q966=3,"Mar",IF(Q966=4,"Apr",IF(Q966=5,"May",IF(Q966=6,"Jun",IF(Q966=7,"Jul",IF(Q966=8,"Aug",IF(Q966=9,"Sep",IF(Q966=10,"Oct",IF(Q966=11,"Nov","Dec")))))))))))</f>
        <v>Jul</v>
      </c>
      <c r="S966" s="13">
        <f>(I966/86400)+25569</f>
        <v>42248.628692129627</v>
      </c>
      <c r="T966" t="s">
        <v>8273</v>
      </c>
      <c r="U966" s="6">
        <f>E966/L966</f>
        <v>30.310344827586206</v>
      </c>
      <c r="V966" s="7" t="str">
        <f>LEFT(T966,FIND("/",T966)-1)</f>
        <v>technology</v>
      </c>
      <c r="W966" s="7" t="str">
        <f>MID(T966,FIND("/",T966)+1,LEN(T966))</f>
        <v>wearables</v>
      </c>
    </row>
    <row r="967" spans="1:23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>E967/D967</f>
        <v>1.192E-2</v>
      </c>
      <c r="O967" s="13">
        <f>(J967/86400)+25569</f>
        <v>42637.016736111109</v>
      </c>
      <c r="P967" s="11">
        <f>YEAR(O967)</f>
        <v>2016</v>
      </c>
      <c r="Q967" s="12">
        <f>MONTH(O967)</f>
        <v>9</v>
      </c>
      <c r="R967" s="11" t="str">
        <f>IF(Q967=1,"Jan",IF(Q967=2,"Feb",IF(Q967=3,"Mar",IF(Q967=4,"Apr",IF(Q967=5,"May",IF(Q967=6,"Jun",IF(Q967=7,"Jul",IF(Q967=8,"Aug",IF(Q967=9,"Sep",IF(Q967=10,"Oct",IF(Q967=11,"Nov","Dec")))))))))))</f>
        <v>Sep</v>
      </c>
      <c r="S967" s="13">
        <f>(I967/86400)+25569</f>
        <v>42669.165972222225</v>
      </c>
      <c r="T967" t="s">
        <v>8273</v>
      </c>
      <c r="U967" s="6">
        <f>E967/L967</f>
        <v>49.666666666666664</v>
      </c>
      <c r="V967" s="7" t="str">
        <f>LEFT(T967,FIND("/",T967)-1)</f>
        <v>technology</v>
      </c>
      <c r="W967" s="7" t="str">
        <f>MID(T967,FIND("/",T967)+1,LEN(T967))</f>
        <v>wearables</v>
      </c>
    </row>
    <row r="968" spans="1:23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>E968/D968</f>
        <v>0.14799999999999999</v>
      </c>
      <c r="O968" s="13">
        <f>(J968/86400)+25569</f>
        <v>42619.635787037041</v>
      </c>
      <c r="P968" s="11">
        <f>YEAR(O968)</f>
        <v>2016</v>
      </c>
      <c r="Q968" s="12">
        <f>MONTH(O968)</f>
        <v>9</v>
      </c>
      <c r="R968" s="11" t="str">
        <f>IF(Q968=1,"Jan",IF(Q968=2,"Feb",IF(Q968=3,"Mar",IF(Q968=4,"Apr",IF(Q968=5,"May",IF(Q968=6,"Jun",IF(Q968=7,"Jul",IF(Q968=8,"Aug",IF(Q968=9,"Sep",IF(Q968=10,"Oct",IF(Q968=11,"Nov","Dec")))))))))))</f>
        <v>Sep</v>
      </c>
      <c r="S968" s="13">
        <f>(I968/86400)+25569</f>
        <v>42649.635787037041</v>
      </c>
      <c r="T968" t="s">
        <v>8273</v>
      </c>
      <c r="U968" s="6">
        <f>E968/L968</f>
        <v>59.2</v>
      </c>
      <c r="V968" s="7" t="str">
        <f>LEFT(T968,FIND("/",T968)-1)</f>
        <v>technology</v>
      </c>
      <c r="W968" s="7" t="str">
        <f>MID(T968,FIND("/",T968)+1,LEN(T968))</f>
        <v>wearables</v>
      </c>
    </row>
    <row r="969" spans="1:23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>E969/D969</f>
        <v>0.17810000000000001</v>
      </c>
      <c r="O969" s="13">
        <f>(J969/86400)+25569</f>
        <v>42422.254328703704</v>
      </c>
      <c r="P969" s="11">
        <f>YEAR(O969)</f>
        <v>2016</v>
      </c>
      <c r="Q969" s="12">
        <f>MONTH(O969)</f>
        <v>2</v>
      </c>
      <c r="R969" s="11" t="str">
        <f>IF(Q969=1,"Jan",IF(Q969=2,"Feb",IF(Q969=3,"Mar",IF(Q969=4,"Apr",IF(Q969=5,"May",IF(Q969=6,"Jun",IF(Q969=7,"Jul",IF(Q969=8,"Aug",IF(Q969=9,"Sep",IF(Q969=10,"Oct",IF(Q969=11,"Nov","Dec")))))))))))</f>
        <v>Feb</v>
      </c>
      <c r="S969" s="13">
        <f>(I969/86400)+25569</f>
        <v>42482.21266203704</v>
      </c>
      <c r="T969" t="s">
        <v>8273</v>
      </c>
      <c r="U969" s="6">
        <f>E969/L969</f>
        <v>43.97530864197531</v>
      </c>
      <c r="V969" s="7" t="str">
        <f>LEFT(T969,FIND("/",T969)-1)</f>
        <v>technology</v>
      </c>
      <c r="W969" s="7" t="str">
        <f>MID(T969,FIND("/",T969)+1,LEN(T969))</f>
        <v>wearables</v>
      </c>
    </row>
    <row r="970" spans="1:23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>E970/D970</f>
        <v>1.325E-2</v>
      </c>
      <c r="O970" s="13">
        <f>(J970/86400)+25569</f>
        <v>41836.847615740742</v>
      </c>
      <c r="P970" s="11">
        <f>YEAR(O970)</f>
        <v>2014</v>
      </c>
      <c r="Q970" s="12">
        <f>MONTH(O970)</f>
        <v>7</v>
      </c>
      <c r="R970" s="11" t="str">
        <f>IF(Q970=1,"Jan",IF(Q970=2,"Feb",IF(Q970=3,"Mar",IF(Q970=4,"Apr",IF(Q970=5,"May",IF(Q970=6,"Jun",IF(Q970=7,"Jul",IF(Q970=8,"Aug",IF(Q970=9,"Sep",IF(Q970=10,"Oct",IF(Q970=11,"Nov","Dec")))))))))))</f>
        <v>Jul</v>
      </c>
      <c r="S970" s="13">
        <f>(I970/86400)+25569</f>
        <v>41866.847615740742</v>
      </c>
      <c r="T970" t="s">
        <v>8273</v>
      </c>
      <c r="U970" s="6">
        <f>E970/L970</f>
        <v>26.5</v>
      </c>
      <c r="V970" s="7" t="str">
        <f>LEFT(T970,FIND("/",T970)-1)</f>
        <v>technology</v>
      </c>
      <c r="W970" s="7" t="str">
        <f>MID(T970,FIND("/",T970)+1,LEN(T970))</f>
        <v>wearables</v>
      </c>
    </row>
    <row r="971" spans="1:23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>E971/D971</f>
        <v>0.46666666666666667</v>
      </c>
      <c r="O971" s="13">
        <f>(J971/86400)+25569</f>
        <v>42742.30332175926</v>
      </c>
      <c r="P971" s="11">
        <f>YEAR(O971)</f>
        <v>2017</v>
      </c>
      <c r="Q971" s="12">
        <f>MONTH(O971)</f>
        <v>1</v>
      </c>
      <c r="R971" s="11" t="str">
        <f>IF(Q971=1,"Jan",IF(Q971=2,"Feb",IF(Q971=3,"Mar",IF(Q971=4,"Apr",IF(Q971=5,"May",IF(Q971=6,"Jun",IF(Q971=7,"Jul",IF(Q971=8,"Aug",IF(Q971=9,"Sep",IF(Q971=10,"Oct",IF(Q971=11,"Nov","Dec")))))))))))</f>
        <v>Jan</v>
      </c>
      <c r="S971" s="13">
        <f>(I971/86400)+25569</f>
        <v>42775.30332175926</v>
      </c>
      <c r="T971" t="s">
        <v>8273</v>
      </c>
      <c r="U971" s="6">
        <f>E971/L971</f>
        <v>1272.7272727272727</v>
      </c>
      <c r="V971" s="7" t="str">
        <f>LEFT(T971,FIND("/",T971)-1)</f>
        <v>technology</v>
      </c>
      <c r="W971" s="7" t="str">
        <f>MID(T971,FIND("/",T971)+1,LEN(T971))</f>
        <v>wearables</v>
      </c>
    </row>
    <row r="972" spans="1:23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>E972/D972</f>
        <v>0.4592</v>
      </c>
      <c r="O972" s="13">
        <f>(J972/86400)+25569</f>
        <v>42721.220520833333</v>
      </c>
      <c r="P972" s="11">
        <f>YEAR(O972)</f>
        <v>2016</v>
      </c>
      <c r="Q972" s="12">
        <f>MONTH(O972)</f>
        <v>12</v>
      </c>
      <c r="R972" s="11" t="str">
        <f>IF(Q972=1,"Jan",IF(Q972=2,"Feb",IF(Q972=3,"Mar",IF(Q972=4,"Apr",IF(Q972=5,"May",IF(Q972=6,"Jun",IF(Q972=7,"Jul",IF(Q972=8,"Aug",IF(Q972=9,"Sep",IF(Q972=10,"Oct",IF(Q972=11,"Nov","Dec")))))))))))</f>
        <v>Dec</v>
      </c>
      <c r="S972" s="13">
        <f>(I972/86400)+25569</f>
        <v>42758.207638888889</v>
      </c>
      <c r="T972" t="s">
        <v>8273</v>
      </c>
      <c r="U972" s="6">
        <f>E972/L972</f>
        <v>164</v>
      </c>
      <c r="V972" s="7" t="str">
        <f>LEFT(T972,FIND("/",T972)-1)</f>
        <v>technology</v>
      </c>
      <c r="W972" s="7" t="str">
        <f>MID(T972,FIND("/",T972)+1,LEN(T972))</f>
        <v>wearables</v>
      </c>
    </row>
    <row r="973" spans="1:23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>E973/D973</f>
        <v>2.2599999999999999E-3</v>
      </c>
      <c r="O973" s="13">
        <f>(J973/86400)+25569</f>
        <v>42111.709027777775</v>
      </c>
      <c r="P973" s="11">
        <f>YEAR(O973)</f>
        <v>2015</v>
      </c>
      <c r="Q973" s="12">
        <f>MONTH(O973)</f>
        <v>4</v>
      </c>
      <c r="R973" s="11" t="str">
        <f>IF(Q973=1,"Jan",IF(Q973=2,"Feb",IF(Q973=3,"Mar",IF(Q973=4,"Apr",IF(Q973=5,"May",IF(Q973=6,"Jun",IF(Q973=7,"Jul",IF(Q973=8,"Aug",IF(Q973=9,"Sep",IF(Q973=10,"Oct",IF(Q973=11,"Nov","Dec")))))))))))</f>
        <v>Apr</v>
      </c>
      <c r="S973" s="13">
        <f>(I973/86400)+25569</f>
        <v>42156.709027777775</v>
      </c>
      <c r="T973" t="s">
        <v>8273</v>
      </c>
      <c r="U973" s="6">
        <f>E973/L973</f>
        <v>45.2</v>
      </c>
      <c r="V973" s="7" t="str">
        <f>LEFT(T973,FIND("/",T973)-1)</f>
        <v>technology</v>
      </c>
      <c r="W973" s="7" t="str">
        <f>MID(T973,FIND("/",T973)+1,LEN(T973))</f>
        <v>wearables</v>
      </c>
    </row>
    <row r="974" spans="1:23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>E974/D974</f>
        <v>0.34625</v>
      </c>
      <c r="O974" s="13">
        <f>(J974/86400)+25569</f>
        <v>41856.865717592591</v>
      </c>
      <c r="P974" s="11">
        <f>YEAR(O974)</f>
        <v>2014</v>
      </c>
      <c r="Q974" s="12">
        <f>MONTH(O974)</f>
        <v>8</v>
      </c>
      <c r="R974" s="11" t="str">
        <f>IF(Q974=1,"Jan",IF(Q974=2,"Feb",IF(Q974=3,"Mar",IF(Q974=4,"Apr",IF(Q974=5,"May",IF(Q974=6,"Jun",IF(Q974=7,"Jul",IF(Q974=8,"Aug",IF(Q974=9,"Sep",IF(Q974=10,"Oct",IF(Q974=11,"Nov","Dec")))))))))))</f>
        <v>Aug</v>
      </c>
      <c r="S974" s="13">
        <f>(I974/86400)+25569</f>
        <v>41886.290972222225</v>
      </c>
      <c r="T974" t="s">
        <v>8273</v>
      </c>
      <c r="U974" s="6">
        <f>E974/L974</f>
        <v>153.88888888888889</v>
      </c>
      <c r="V974" s="7" t="str">
        <f>LEFT(T974,FIND("/",T974)-1)</f>
        <v>technology</v>
      </c>
      <c r="W974" s="7" t="str">
        <f>MID(T974,FIND("/",T974)+1,LEN(T974))</f>
        <v>wearables</v>
      </c>
    </row>
    <row r="975" spans="1:23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>E975/D975</f>
        <v>2.0549999999999999E-2</v>
      </c>
      <c r="O975" s="13">
        <f>(J975/86400)+25569</f>
        <v>42257.014965277776</v>
      </c>
      <c r="P975" s="11">
        <f>YEAR(O975)</f>
        <v>2015</v>
      </c>
      <c r="Q975" s="12">
        <f>MONTH(O975)</f>
        <v>9</v>
      </c>
      <c r="R975" s="11" t="str">
        <f>IF(Q975=1,"Jan",IF(Q975=2,"Feb",IF(Q975=3,"Mar",IF(Q975=4,"Apr",IF(Q975=5,"May",IF(Q975=6,"Jun",IF(Q975=7,"Jul",IF(Q975=8,"Aug",IF(Q975=9,"Sep",IF(Q975=10,"Oct",IF(Q975=11,"Nov","Dec")))))))))))</f>
        <v>Sep</v>
      </c>
      <c r="S975" s="13">
        <f>(I975/86400)+25569</f>
        <v>42317.056631944448</v>
      </c>
      <c r="T975" t="s">
        <v>8273</v>
      </c>
      <c r="U975" s="6">
        <f>E975/L975</f>
        <v>51.375</v>
      </c>
      <c r="V975" s="7" t="str">
        <f>LEFT(T975,FIND("/",T975)-1)</f>
        <v>technology</v>
      </c>
      <c r="W975" s="7" t="str">
        <f>MID(T975,FIND("/",T975)+1,LEN(T975))</f>
        <v>wearables</v>
      </c>
    </row>
    <row r="976" spans="1:23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>E976/D976</f>
        <v>5.5999999999999999E-3</v>
      </c>
      <c r="O976" s="13">
        <f>(J976/86400)+25569</f>
        <v>42424.749490740738</v>
      </c>
      <c r="P976" s="11">
        <f>YEAR(O976)</f>
        <v>2016</v>
      </c>
      <c r="Q976" s="12">
        <f>MONTH(O976)</f>
        <v>2</v>
      </c>
      <c r="R976" s="11" t="str">
        <f>IF(Q976=1,"Jan",IF(Q976=2,"Feb",IF(Q976=3,"Mar",IF(Q976=4,"Apr",IF(Q976=5,"May",IF(Q976=6,"Jun",IF(Q976=7,"Jul",IF(Q976=8,"Aug",IF(Q976=9,"Sep",IF(Q976=10,"Oct",IF(Q976=11,"Nov","Dec")))))))))))</f>
        <v>Feb</v>
      </c>
      <c r="S976" s="13">
        <f>(I976/86400)+25569</f>
        <v>42454.707824074074</v>
      </c>
      <c r="T976" t="s">
        <v>8273</v>
      </c>
      <c r="U976" s="6">
        <f>E976/L976</f>
        <v>93.333333333333329</v>
      </c>
      <c r="V976" s="7" t="str">
        <f>LEFT(T976,FIND("/",T976)-1)</f>
        <v>technology</v>
      </c>
      <c r="W976" s="7" t="str">
        <f>MID(T976,FIND("/",T976)+1,LEN(T976))</f>
        <v>wearables</v>
      </c>
    </row>
    <row r="977" spans="1:23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>E977/D977</f>
        <v>2.6069999999999999E-2</v>
      </c>
      <c r="O977" s="13">
        <f>(J977/86400)+25569</f>
        <v>42489.696585648147</v>
      </c>
      <c r="P977" s="11">
        <f>YEAR(O977)</f>
        <v>2016</v>
      </c>
      <c r="Q977" s="12">
        <f>MONTH(O977)</f>
        <v>4</v>
      </c>
      <c r="R977" s="11" t="str">
        <f>IF(Q977=1,"Jan",IF(Q977=2,"Feb",IF(Q977=3,"Mar",IF(Q977=4,"Apr",IF(Q977=5,"May",IF(Q977=6,"Jun",IF(Q977=7,"Jul",IF(Q977=8,"Aug",IF(Q977=9,"Sep",IF(Q977=10,"Oct",IF(Q977=11,"Nov","Dec")))))))))))</f>
        <v>Apr</v>
      </c>
      <c r="S977" s="13">
        <f>(I977/86400)+25569</f>
        <v>42549.696585648147</v>
      </c>
      <c r="T977" t="s">
        <v>8273</v>
      </c>
      <c r="U977" s="6">
        <f>E977/L977</f>
        <v>108.625</v>
      </c>
      <c r="V977" s="7" t="str">
        <f>LEFT(T977,FIND("/",T977)-1)</f>
        <v>technology</v>
      </c>
      <c r="W977" s="7" t="str">
        <f>MID(T977,FIND("/",T977)+1,LEN(T977))</f>
        <v>wearables</v>
      </c>
    </row>
    <row r="978" spans="1:23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>E978/D978</f>
        <v>1.9259999999999999E-2</v>
      </c>
      <c r="O978" s="13">
        <f>(J978/86400)+25569</f>
        <v>42185.058993055558</v>
      </c>
      <c r="P978" s="11">
        <f>YEAR(O978)</f>
        <v>2015</v>
      </c>
      <c r="Q978" s="12">
        <f>MONTH(O978)</f>
        <v>6</v>
      </c>
      <c r="R978" s="11" t="str">
        <f>IF(Q978=1,"Jan",IF(Q978=2,"Feb",IF(Q978=3,"Mar",IF(Q978=4,"Apr",IF(Q978=5,"May",IF(Q978=6,"Jun",IF(Q978=7,"Jul",IF(Q978=8,"Aug",IF(Q978=9,"Sep",IF(Q978=10,"Oct",IF(Q978=11,"Nov","Dec")))))))))))</f>
        <v>Jun</v>
      </c>
      <c r="S978" s="13">
        <f>(I978/86400)+25569</f>
        <v>42230.058993055558</v>
      </c>
      <c r="T978" t="s">
        <v>8273</v>
      </c>
      <c r="U978" s="6">
        <f>E978/L978</f>
        <v>160.5</v>
      </c>
      <c r="V978" s="7" t="str">
        <f>LEFT(T978,FIND("/",T978)-1)</f>
        <v>technology</v>
      </c>
      <c r="W978" s="7" t="str">
        <f>MID(T978,FIND("/",T978)+1,LEN(T978))</f>
        <v>wearables</v>
      </c>
    </row>
    <row r="979" spans="1:23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>E979/D979</f>
        <v>0.33666666666666667</v>
      </c>
      <c r="O979" s="13">
        <f>(J979/86400)+25569</f>
        <v>42391.942094907412</v>
      </c>
      <c r="P979" s="11">
        <f>YEAR(O979)</f>
        <v>2016</v>
      </c>
      <c r="Q979" s="12">
        <f>MONTH(O979)</f>
        <v>1</v>
      </c>
      <c r="R979" s="11" t="str">
        <f>IF(Q979=1,"Jan",IF(Q979=2,"Feb",IF(Q979=3,"Mar",IF(Q979=4,"Apr",IF(Q979=5,"May",IF(Q979=6,"Jun",IF(Q979=7,"Jul",IF(Q979=8,"Aug",IF(Q979=9,"Sep",IF(Q979=10,"Oct",IF(Q979=11,"Nov","Dec")))))))))))</f>
        <v>Jan</v>
      </c>
      <c r="S979" s="13">
        <f>(I979/86400)+25569</f>
        <v>42421.942094907412</v>
      </c>
      <c r="T979" t="s">
        <v>8273</v>
      </c>
      <c r="U979" s="6">
        <f>E979/L979</f>
        <v>75.75</v>
      </c>
      <c r="V979" s="7" t="str">
        <f>LEFT(T979,FIND("/",T979)-1)</f>
        <v>technology</v>
      </c>
      <c r="W979" s="7" t="str">
        <f>MID(T979,FIND("/",T979)+1,LEN(T979))</f>
        <v>wearables</v>
      </c>
    </row>
    <row r="980" spans="1:23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>E980/D980</f>
        <v>0.5626326718299024</v>
      </c>
      <c r="O980" s="13">
        <f>(J980/86400)+25569</f>
        <v>42395.309039351851</v>
      </c>
      <c r="P980" s="11">
        <f>YEAR(O980)</f>
        <v>2016</v>
      </c>
      <c r="Q980" s="12">
        <f>MONTH(O980)</f>
        <v>1</v>
      </c>
      <c r="R980" s="11" t="str">
        <f>IF(Q980=1,"Jan",IF(Q980=2,"Feb",IF(Q980=3,"Mar",IF(Q980=4,"Apr",IF(Q980=5,"May",IF(Q980=6,"Jun",IF(Q980=7,"Jul",IF(Q980=8,"Aug",IF(Q980=9,"Sep",IF(Q980=10,"Oct",IF(Q980=11,"Nov","Dec")))))))))))</f>
        <v>Jan</v>
      </c>
      <c r="S980" s="13">
        <f>(I980/86400)+25569</f>
        <v>42425.309039351851</v>
      </c>
      <c r="T980" t="s">
        <v>8273</v>
      </c>
      <c r="U980" s="6">
        <f>E980/L980</f>
        <v>790.83739837398377</v>
      </c>
      <c r="V980" s="7" t="str">
        <f>LEFT(T980,FIND("/",T980)-1)</f>
        <v>technology</v>
      </c>
      <c r="W980" s="7" t="str">
        <f>MID(T980,FIND("/",T980)+1,LEN(T980))</f>
        <v>wearables</v>
      </c>
    </row>
    <row r="981" spans="1:23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>E981/D981</f>
        <v>0.82817600000000002</v>
      </c>
      <c r="O981" s="13">
        <f>(J981/86400)+25569</f>
        <v>42506.416990740741</v>
      </c>
      <c r="P981" s="11">
        <f>YEAR(O981)</f>
        <v>2016</v>
      </c>
      <c r="Q981" s="12">
        <f>MONTH(O981)</f>
        <v>5</v>
      </c>
      <c r="R981" s="11" t="str">
        <f>IF(Q981=1,"Jan",IF(Q981=2,"Feb",IF(Q981=3,"Mar",IF(Q981=4,"Apr",IF(Q981=5,"May",IF(Q981=6,"Jun",IF(Q981=7,"Jul",IF(Q981=8,"Aug",IF(Q981=9,"Sep",IF(Q981=10,"Oct",IF(Q981=11,"Nov","Dec")))))))))))</f>
        <v>May</v>
      </c>
      <c r="S981" s="13">
        <f>(I981/86400)+25569</f>
        <v>42541.790972222225</v>
      </c>
      <c r="T981" t="s">
        <v>8273</v>
      </c>
      <c r="U981" s="6">
        <f>E981/L981</f>
        <v>301.93916666666667</v>
      </c>
      <c r="V981" s="7" t="str">
        <f>LEFT(T981,FIND("/",T981)-1)</f>
        <v>technology</v>
      </c>
      <c r="W981" s="7" t="str">
        <f>MID(T981,FIND("/",T981)+1,LEN(T981))</f>
        <v>wearables</v>
      </c>
    </row>
    <row r="982" spans="1:23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>E982/D982</f>
        <v>0.14860000000000001</v>
      </c>
      <c r="O982" s="13">
        <f>(J982/86400)+25569</f>
        <v>41928.904189814813</v>
      </c>
      <c r="P982" s="11">
        <f>YEAR(O982)</f>
        <v>2014</v>
      </c>
      <c r="Q982" s="12">
        <f>MONTH(O982)</f>
        <v>10</v>
      </c>
      <c r="R982" s="11" t="str">
        <f>IF(Q982=1,"Jan",IF(Q982=2,"Feb",IF(Q982=3,"Mar",IF(Q982=4,"Apr",IF(Q982=5,"May",IF(Q982=6,"Jun",IF(Q982=7,"Jul",IF(Q982=8,"Aug",IF(Q982=9,"Sep",IF(Q982=10,"Oct",IF(Q982=11,"Nov","Dec")))))))))))</f>
        <v>Oct</v>
      </c>
      <c r="S982" s="13">
        <f>(I982/86400)+25569</f>
        <v>41973.945856481485</v>
      </c>
      <c r="T982" t="s">
        <v>8273</v>
      </c>
      <c r="U982" s="6">
        <f>E982/L982</f>
        <v>47.935483870967744</v>
      </c>
      <c r="V982" s="7" t="str">
        <f>LEFT(T982,FIND("/",T982)-1)</f>
        <v>technology</v>
      </c>
      <c r="W982" s="7" t="str">
        <f>MID(T982,FIND("/",T982)+1,LEN(T982))</f>
        <v>wearables</v>
      </c>
    </row>
    <row r="983" spans="1:23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>E983/D983</f>
        <v>1.2375123751237513E-4</v>
      </c>
      <c r="O983" s="13">
        <f>(J983/86400)+25569</f>
        <v>41830.947013888886</v>
      </c>
      <c r="P983" s="11">
        <f>YEAR(O983)</f>
        <v>2014</v>
      </c>
      <c r="Q983" s="12">
        <f>MONTH(O983)</f>
        <v>7</v>
      </c>
      <c r="R983" s="11" t="str">
        <f>IF(Q983=1,"Jan",IF(Q983=2,"Feb",IF(Q983=3,"Mar",IF(Q983=4,"Apr",IF(Q983=5,"May",IF(Q983=6,"Jun",IF(Q983=7,"Jul",IF(Q983=8,"Aug",IF(Q983=9,"Sep",IF(Q983=10,"Oct",IF(Q983=11,"Nov","Dec")))))))))))</f>
        <v>Jul</v>
      </c>
      <c r="S983" s="13">
        <f>(I983/86400)+25569</f>
        <v>41860.947013888886</v>
      </c>
      <c r="T983" t="s">
        <v>8273</v>
      </c>
      <c r="U983" s="6">
        <f>E983/L983</f>
        <v>2.75</v>
      </c>
      <c r="V983" s="7" t="str">
        <f>LEFT(T983,FIND("/",T983)-1)</f>
        <v>technology</v>
      </c>
      <c r="W983" s="7" t="str">
        <f>MID(T983,FIND("/",T983)+1,LEN(T983))</f>
        <v>wearables</v>
      </c>
    </row>
    <row r="984" spans="1:23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>E984/D984</f>
        <v>1.7142857142857143E-4</v>
      </c>
      <c r="O984" s="13">
        <f>(J984/86400)+25569</f>
        <v>42615.753310185188</v>
      </c>
      <c r="P984" s="11">
        <f>YEAR(O984)</f>
        <v>2016</v>
      </c>
      <c r="Q984" s="12">
        <f>MONTH(O984)</f>
        <v>9</v>
      </c>
      <c r="R984" s="11" t="str">
        <f>IF(Q984=1,"Jan",IF(Q984=2,"Feb",IF(Q984=3,"Mar",IF(Q984=4,"Apr",IF(Q984=5,"May",IF(Q984=6,"Jun",IF(Q984=7,"Jul",IF(Q984=8,"Aug",IF(Q984=9,"Sep",IF(Q984=10,"Oct",IF(Q984=11,"Nov","Dec")))))))))))</f>
        <v>Sep</v>
      </c>
      <c r="S984" s="13">
        <f>(I984/86400)+25569</f>
        <v>42645.753310185188</v>
      </c>
      <c r="T984" t="s">
        <v>8273</v>
      </c>
      <c r="U984" s="6">
        <f>E984/L984</f>
        <v>1</v>
      </c>
      <c r="V984" s="7" t="str">
        <f>LEFT(T984,FIND("/",T984)-1)</f>
        <v>technology</v>
      </c>
      <c r="W984" s="7" t="str">
        <f>MID(T984,FIND("/",T984)+1,LEN(T984))</f>
        <v>wearables</v>
      </c>
    </row>
    <row r="985" spans="1:23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>E985/D985</f>
        <v>0.2950613611721471</v>
      </c>
      <c r="O985" s="13">
        <f>(J985/86400)+25569</f>
        <v>42574.667650462958</v>
      </c>
      <c r="P985" s="11">
        <f>YEAR(O985)</f>
        <v>2016</v>
      </c>
      <c r="Q985" s="12">
        <f>MONTH(O985)</f>
        <v>7</v>
      </c>
      <c r="R985" s="11" t="str">
        <f>IF(Q985=1,"Jan",IF(Q985=2,"Feb",IF(Q985=3,"Mar",IF(Q985=4,"Apr",IF(Q985=5,"May",IF(Q985=6,"Jun",IF(Q985=7,"Jul",IF(Q985=8,"Aug",IF(Q985=9,"Sep",IF(Q985=10,"Oct",IF(Q985=11,"Nov","Dec")))))))))))</f>
        <v>Jul</v>
      </c>
      <c r="S985" s="13">
        <f>(I985/86400)+25569</f>
        <v>42605.870833333334</v>
      </c>
      <c r="T985" t="s">
        <v>8273</v>
      </c>
      <c r="U985" s="6">
        <f>E985/L985</f>
        <v>171.79329608938548</v>
      </c>
      <c r="V985" s="7" t="str">
        <f>LEFT(T985,FIND("/",T985)-1)</f>
        <v>technology</v>
      </c>
      <c r="W985" s="7" t="str">
        <f>MID(T985,FIND("/",T985)+1,LEN(T985))</f>
        <v>wearables</v>
      </c>
    </row>
    <row r="986" spans="1:23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>E986/D986</f>
        <v>1.06E-2</v>
      </c>
      <c r="O986" s="13">
        <f>(J986/86400)+25569</f>
        <v>42061.11583333333</v>
      </c>
      <c r="P986" s="11">
        <f>YEAR(O986)</f>
        <v>2015</v>
      </c>
      <c r="Q986" s="12">
        <f>MONTH(O986)</f>
        <v>2</v>
      </c>
      <c r="R986" s="11" t="str">
        <f>IF(Q986=1,"Jan",IF(Q986=2,"Feb",IF(Q986=3,"Mar",IF(Q986=4,"Apr",IF(Q986=5,"May",IF(Q986=6,"Jun",IF(Q986=7,"Jul",IF(Q986=8,"Aug",IF(Q986=9,"Sep",IF(Q986=10,"Oct",IF(Q986=11,"Nov","Dec")))))))))))</f>
        <v>Feb</v>
      </c>
      <c r="S986" s="13">
        <f>(I986/86400)+25569</f>
        <v>42091.074166666665</v>
      </c>
      <c r="T986" t="s">
        <v>8273</v>
      </c>
      <c r="U986" s="6">
        <f>E986/L986</f>
        <v>35.333333333333336</v>
      </c>
      <c r="V986" s="7" t="str">
        <f>LEFT(T986,FIND("/",T986)-1)</f>
        <v>technology</v>
      </c>
      <c r="W986" s="7" t="str">
        <f>MID(T986,FIND("/",T986)+1,LEN(T986))</f>
        <v>wearables</v>
      </c>
    </row>
    <row r="987" spans="1:23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>E987/D987</f>
        <v>6.2933333333333327E-2</v>
      </c>
      <c r="O987" s="13">
        <f>(J987/86400)+25569</f>
        <v>42339.967708333337</v>
      </c>
      <c r="P987" s="11">
        <f>YEAR(O987)</f>
        <v>2015</v>
      </c>
      <c r="Q987" s="12">
        <f>MONTH(O987)</f>
        <v>12</v>
      </c>
      <c r="R987" s="11" t="str">
        <f>IF(Q987=1,"Jan",IF(Q987=2,"Feb",IF(Q987=3,"Mar",IF(Q987=4,"Apr",IF(Q987=5,"May",IF(Q987=6,"Jun",IF(Q987=7,"Jul",IF(Q987=8,"Aug",IF(Q987=9,"Sep",IF(Q987=10,"Oct",IF(Q987=11,"Nov","Dec")))))))))))</f>
        <v>Dec</v>
      </c>
      <c r="S987" s="13">
        <f>(I987/86400)+25569</f>
        <v>42369.958333333328</v>
      </c>
      <c r="T987" t="s">
        <v>8273</v>
      </c>
      <c r="U987" s="6">
        <f>E987/L987</f>
        <v>82.086956521739125</v>
      </c>
      <c r="V987" s="7" t="str">
        <f>LEFT(T987,FIND("/",T987)-1)</f>
        <v>technology</v>
      </c>
      <c r="W987" s="7" t="str">
        <f>MID(T987,FIND("/",T987)+1,LEN(T987))</f>
        <v>wearables</v>
      </c>
    </row>
    <row r="988" spans="1:23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>E988/D988</f>
        <v>0.1275</v>
      </c>
      <c r="O988" s="13">
        <f>(J988/86400)+25569</f>
        <v>42324.767361111109</v>
      </c>
      <c r="P988" s="11">
        <f>YEAR(O988)</f>
        <v>2015</v>
      </c>
      <c r="Q988" s="12">
        <f>MONTH(O988)</f>
        <v>11</v>
      </c>
      <c r="R988" s="11" t="str">
        <f>IF(Q988=1,"Jan",IF(Q988=2,"Feb",IF(Q988=3,"Mar",IF(Q988=4,"Apr",IF(Q988=5,"May",IF(Q988=6,"Jun",IF(Q988=7,"Jul",IF(Q988=8,"Aug",IF(Q988=9,"Sep",IF(Q988=10,"Oct",IF(Q988=11,"Nov","Dec")))))))))))</f>
        <v>Nov</v>
      </c>
      <c r="S988" s="13">
        <f>(I988/86400)+25569</f>
        <v>42379</v>
      </c>
      <c r="T988" t="s">
        <v>8273</v>
      </c>
      <c r="U988" s="6">
        <f>E988/L988</f>
        <v>110.8695652173913</v>
      </c>
      <c r="V988" s="7" t="str">
        <f>LEFT(T988,FIND("/",T988)-1)</f>
        <v>technology</v>
      </c>
      <c r="W988" s="7" t="str">
        <f>MID(T988,FIND("/",T988)+1,LEN(T988))</f>
        <v>wearables</v>
      </c>
    </row>
    <row r="989" spans="1:23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>E989/D989</f>
        <v>0.13220000000000001</v>
      </c>
      <c r="O989" s="13">
        <f>(J989/86400)+25569</f>
        <v>41773.294560185182</v>
      </c>
      <c r="P989" s="11">
        <f>YEAR(O989)</f>
        <v>2014</v>
      </c>
      <c r="Q989" s="12">
        <f>MONTH(O989)</f>
        <v>5</v>
      </c>
      <c r="R989" s="11" t="str">
        <f>IF(Q989=1,"Jan",IF(Q989=2,"Feb",IF(Q989=3,"Mar",IF(Q989=4,"Apr",IF(Q989=5,"May",IF(Q989=6,"Jun",IF(Q989=7,"Jul",IF(Q989=8,"Aug",IF(Q989=9,"Sep",IF(Q989=10,"Oct",IF(Q989=11,"Nov","Dec")))))))))))</f>
        <v>May</v>
      </c>
      <c r="S989" s="13">
        <f>(I989/86400)+25569</f>
        <v>41813.294560185182</v>
      </c>
      <c r="T989" t="s">
        <v>8273</v>
      </c>
      <c r="U989" s="6">
        <f>E989/L989</f>
        <v>161.21951219512195</v>
      </c>
      <c r="V989" s="7" t="str">
        <f>LEFT(T989,FIND("/",T989)-1)</f>
        <v>technology</v>
      </c>
      <c r="W989" s="7" t="str">
        <f>MID(T989,FIND("/",T989)+1,LEN(T989))</f>
        <v>wearables</v>
      </c>
    </row>
    <row r="990" spans="1:23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>E990/D990</f>
        <v>0</v>
      </c>
      <c r="O990" s="13">
        <f>(J990/86400)+25569</f>
        <v>42614.356770833328</v>
      </c>
      <c r="P990" s="11">
        <f>YEAR(O990)</f>
        <v>2016</v>
      </c>
      <c r="Q990" s="12">
        <f>MONTH(O990)</f>
        <v>9</v>
      </c>
      <c r="R990" s="11" t="str">
        <f>IF(Q990=1,"Jan",IF(Q990=2,"Feb",IF(Q990=3,"Mar",IF(Q990=4,"Apr",IF(Q990=5,"May",IF(Q990=6,"Jun",IF(Q990=7,"Jul",IF(Q990=8,"Aug",IF(Q990=9,"Sep",IF(Q990=10,"Oct",IF(Q990=11,"Nov","Dec")))))))))))</f>
        <v>Sep</v>
      </c>
      <c r="S990" s="13">
        <f>(I990/86400)+25569</f>
        <v>42644.356770833328</v>
      </c>
      <c r="T990" t="s">
        <v>8273</v>
      </c>
      <c r="U990" s="6" t="e">
        <f>E990/L990</f>
        <v>#DIV/0!</v>
      </c>
      <c r="V990" s="7" t="str">
        <f>LEFT(T990,FIND("/",T990)-1)</f>
        <v>technology</v>
      </c>
      <c r="W990" s="7" t="str">
        <f>MID(T990,FIND("/",T990)+1,LEN(T990))</f>
        <v>wearables</v>
      </c>
    </row>
    <row r="991" spans="1:23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>E991/D991</f>
        <v>0.16769999999999999</v>
      </c>
      <c r="O991" s="13">
        <f>(J991/86400)+25569</f>
        <v>42611.933969907404</v>
      </c>
      <c r="P991" s="11">
        <f>YEAR(O991)</f>
        <v>2016</v>
      </c>
      <c r="Q991" s="12">
        <f>MONTH(O991)</f>
        <v>8</v>
      </c>
      <c r="R991" s="11" t="str">
        <f>IF(Q991=1,"Jan",IF(Q991=2,"Feb",IF(Q991=3,"Mar",IF(Q991=4,"Apr",IF(Q991=5,"May",IF(Q991=6,"Jun",IF(Q991=7,"Jul",IF(Q991=8,"Aug",IF(Q991=9,"Sep",IF(Q991=10,"Oct",IF(Q991=11,"Nov","Dec")))))))))))</f>
        <v>Aug</v>
      </c>
      <c r="S991" s="13">
        <f>(I991/86400)+25569</f>
        <v>42641.933969907404</v>
      </c>
      <c r="T991" t="s">
        <v>8273</v>
      </c>
      <c r="U991" s="6">
        <f>E991/L991</f>
        <v>52.40625</v>
      </c>
      <c r="V991" s="7" t="str">
        <f>LEFT(T991,FIND("/",T991)-1)</f>
        <v>technology</v>
      </c>
      <c r="W991" s="7" t="str">
        <f>MID(T991,FIND("/",T991)+1,LEN(T991))</f>
        <v>wearables</v>
      </c>
    </row>
    <row r="992" spans="1:23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>E992/D992</f>
        <v>1.0399999999999999E-3</v>
      </c>
      <c r="O992" s="13">
        <f>(J992/86400)+25569</f>
        <v>41855.784305555557</v>
      </c>
      <c r="P992" s="11">
        <f>YEAR(O992)</f>
        <v>2014</v>
      </c>
      <c r="Q992" s="12">
        <f>MONTH(O992)</f>
        <v>8</v>
      </c>
      <c r="R992" s="11" t="str">
        <f>IF(Q992=1,"Jan",IF(Q992=2,"Feb",IF(Q992=3,"Mar",IF(Q992=4,"Apr",IF(Q992=5,"May",IF(Q992=6,"Jun",IF(Q992=7,"Jul",IF(Q992=8,"Aug",IF(Q992=9,"Sep",IF(Q992=10,"Oct",IF(Q992=11,"Nov","Dec")))))))))))</f>
        <v>Aug</v>
      </c>
      <c r="S992" s="13">
        <f>(I992/86400)+25569</f>
        <v>41885.784305555557</v>
      </c>
      <c r="T992" t="s">
        <v>8273</v>
      </c>
      <c r="U992" s="6">
        <f>E992/L992</f>
        <v>13</v>
      </c>
      <c r="V992" s="7" t="str">
        <f>LEFT(T992,FIND("/",T992)-1)</f>
        <v>technology</v>
      </c>
      <c r="W992" s="7" t="str">
        <f>MID(T992,FIND("/",T992)+1,LEN(T992))</f>
        <v>wearables</v>
      </c>
    </row>
    <row r="993" spans="1:23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>E993/D993</f>
        <v>4.24E-2</v>
      </c>
      <c r="O993" s="13">
        <f>(J993/86400)+25569</f>
        <v>42538.75680555556</v>
      </c>
      <c r="P993" s="11">
        <f>YEAR(O993)</f>
        <v>2016</v>
      </c>
      <c r="Q993" s="12">
        <f>MONTH(O993)</f>
        <v>6</v>
      </c>
      <c r="R993" s="11" t="str">
        <f>IF(Q993=1,"Jan",IF(Q993=2,"Feb",IF(Q993=3,"Mar",IF(Q993=4,"Apr",IF(Q993=5,"May",IF(Q993=6,"Jun",IF(Q993=7,"Jul",IF(Q993=8,"Aug",IF(Q993=9,"Sep",IF(Q993=10,"Oct",IF(Q993=11,"Nov","Dec")))))))))))</f>
        <v>Jun</v>
      </c>
      <c r="S993" s="13">
        <f>(I993/86400)+25569</f>
        <v>42563.785416666666</v>
      </c>
      <c r="T993" t="s">
        <v>8273</v>
      </c>
      <c r="U993" s="6">
        <f>E993/L993</f>
        <v>30.285714285714285</v>
      </c>
      <c r="V993" s="7" t="str">
        <f>LEFT(T993,FIND("/",T993)-1)</f>
        <v>technology</v>
      </c>
      <c r="W993" s="7" t="str">
        <f>MID(T993,FIND("/",T993)+1,LEN(T993))</f>
        <v>wearables</v>
      </c>
    </row>
    <row r="994" spans="1:23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>E994/D994</f>
        <v>4.6699999999999997E-3</v>
      </c>
      <c r="O994" s="13">
        <f>(J994/86400)+25569</f>
        <v>42437.924988425926</v>
      </c>
      <c r="P994" s="11">
        <f>YEAR(O994)</f>
        <v>2016</v>
      </c>
      <c r="Q994" s="12">
        <f>MONTH(O994)</f>
        <v>3</v>
      </c>
      <c r="R994" s="11" t="str">
        <f>IF(Q994=1,"Jan",IF(Q994=2,"Feb",IF(Q994=3,"Mar",IF(Q994=4,"Apr",IF(Q994=5,"May",IF(Q994=6,"Jun",IF(Q994=7,"Jul",IF(Q994=8,"Aug",IF(Q994=9,"Sep",IF(Q994=10,"Oct",IF(Q994=11,"Nov","Dec")))))))))))</f>
        <v>Mar</v>
      </c>
      <c r="S994" s="13">
        <f>(I994/86400)+25569</f>
        <v>42497.883321759262</v>
      </c>
      <c r="T994" t="s">
        <v>8273</v>
      </c>
      <c r="U994" s="6">
        <f>E994/L994</f>
        <v>116.75</v>
      </c>
      <c r="V994" s="7" t="str">
        <f>LEFT(T994,FIND("/",T994)-1)</f>
        <v>technology</v>
      </c>
      <c r="W994" s="7" t="str">
        <f>MID(T994,FIND("/",T994)+1,LEN(T994))</f>
        <v>wearables</v>
      </c>
    </row>
    <row r="995" spans="1:23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>E995/D995</f>
        <v>0.25087142857142858</v>
      </c>
      <c r="O995" s="13">
        <f>(J995/86400)+25569</f>
        <v>42652.964907407411</v>
      </c>
      <c r="P995" s="11">
        <f>YEAR(O995)</f>
        <v>2016</v>
      </c>
      <c r="Q995" s="12">
        <f>MONTH(O995)</f>
        <v>10</v>
      </c>
      <c r="R995" s="11" t="str">
        <f>IF(Q995=1,"Jan",IF(Q995=2,"Feb",IF(Q995=3,"Mar",IF(Q995=4,"Apr",IF(Q995=5,"May",IF(Q995=6,"Jun",IF(Q995=7,"Jul",IF(Q995=8,"Aug",IF(Q995=9,"Sep",IF(Q995=10,"Oct",IF(Q995=11,"Nov","Dec")))))))))))</f>
        <v>Oct</v>
      </c>
      <c r="S995" s="13">
        <f>(I995/86400)+25569</f>
        <v>42686.208333333328</v>
      </c>
      <c r="T995" t="s">
        <v>8273</v>
      </c>
      <c r="U995" s="6">
        <f>E995/L995</f>
        <v>89.59693877551021</v>
      </c>
      <c r="V995" s="7" t="str">
        <f>LEFT(T995,FIND("/",T995)-1)</f>
        <v>technology</v>
      </c>
      <c r="W995" s="7" t="str">
        <f>MID(T995,FIND("/",T995)+1,LEN(T995))</f>
        <v>wearables</v>
      </c>
    </row>
    <row r="996" spans="1:23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>E996/D996</f>
        <v>2.3345000000000001E-2</v>
      </c>
      <c r="O996" s="13">
        <f>(J996/86400)+25569</f>
        <v>41921.263078703705</v>
      </c>
      <c r="P996" s="11">
        <f>YEAR(O996)</f>
        <v>2014</v>
      </c>
      <c r="Q996" s="12">
        <f>MONTH(O996)</f>
        <v>10</v>
      </c>
      <c r="R996" s="11" t="str">
        <f>IF(Q996=1,"Jan",IF(Q996=2,"Feb",IF(Q996=3,"Mar",IF(Q996=4,"Apr",IF(Q996=5,"May",IF(Q996=6,"Jun",IF(Q996=7,"Jul",IF(Q996=8,"Aug",IF(Q996=9,"Sep",IF(Q996=10,"Oct",IF(Q996=11,"Nov","Dec")))))))))))</f>
        <v>Oct</v>
      </c>
      <c r="S996" s="13">
        <f>(I996/86400)+25569</f>
        <v>41973.957638888889</v>
      </c>
      <c r="T996" t="s">
        <v>8273</v>
      </c>
      <c r="U996" s="6">
        <f>E996/L996</f>
        <v>424.45454545454544</v>
      </c>
      <c r="V996" s="7" t="str">
        <f>LEFT(T996,FIND("/",T996)-1)</f>
        <v>technology</v>
      </c>
      <c r="W996" s="7" t="str">
        <f>MID(T996,FIND("/",T996)+1,LEN(T996))</f>
        <v>wearables</v>
      </c>
    </row>
    <row r="997" spans="1:23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>E997/D997</f>
        <v>7.2599999999999998E-2</v>
      </c>
      <c r="O997" s="13">
        <f>(J997/86400)+25569</f>
        <v>41947.940740740742</v>
      </c>
      <c r="P997" s="11">
        <f>YEAR(O997)</f>
        <v>2014</v>
      </c>
      <c r="Q997" s="12">
        <f>MONTH(O997)</f>
        <v>11</v>
      </c>
      <c r="R997" s="11" t="str">
        <f>IF(Q997=1,"Jan",IF(Q997=2,"Feb",IF(Q997=3,"Mar",IF(Q997=4,"Apr",IF(Q997=5,"May",IF(Q997=6,"Jun",IF(Q997=7,"Jul",IF(Q997=8,"Aug",IF(Q997=9,"Sep",IF(Q997=10,"Oct",IF(Q997=11,"Nov","Dec")))))))))))</f>
        <v>Nov</v>
      </c>
      <c r="S997" s="13">
        <f>(I997/86400)+25569</f>
        <v>41972.666666666672</v>
      </c>
      <c r="T997" t="s">
        <v>8273</v>
      </c>
      <c r="U997" s="6">
        <f>E997/L997</f>
        <v>80.666666666666671</v>
      </c>
      <c r="V997" s="7" t="str">
        <f>LEFT(T997,FIND("/",T997)-1)</f>
        <v>technology</v>
      </c>
      <c r="W997" s="7" t="str">
        <f>MID(T997,FIND("/",T997)+1,LEN(T997))</f>
        <v>wearables</v>
      </c>
    </row>
    <row r="998" spans="1:23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>E998/D998</f>
        <v>1.6250000000000001E-2</v>
      </c>
      <c r="O998" s="13">
        <f>(J998/86400)+25569</f>
        <v>41817.866435185184</v>
      </c>
      <c r="P998" s="11">
        <f>YEAR(O998)</f>
        <v>2014</v>
      </c>
      <c r="Q998" s="12">
        <f>MONTH(O998)</f>
        <v>6</v>
      </c>
      <c r="R998" s="11" t="str">
        <f>IF(Q998=1,"Jan",IF(Q998=2,"Feb",IF(Q998=3,"Mar",IF(Q998=4,"Apr",IF(Q998=5,"May",IF(Q998=6,"Jun",IF(Q998=7,"Jul",IF(Q998=8,"Aug",IF(Q998=9,"Sep",IF(Q998=10,"Oct",IF(Q998=11,"Nov","Dec")))))))))))</f>
        <v>Jun</v>
      </c>
      <c r="S998" s="13">
        <f>(I998/86400)+25569</f>
        <v>41847.643750000003</v>
      </c>
      <c r="T998" t="s">
        <v>8273</v>
      </c>
      <c r="U998" s="6">
        <f>E998/L998</f>
        <v>13</v>
      </c>
      <c r="V998" s="7" t="str">
        <f>LEFT(T998,FIND("/",T998)-1)</f>
        <v>technology</v>
      </c>
      <c r="W998" s="7" t="str">
        <f>MID(T998,FIND("/",T998)+1,LEN(T998))</f>
        <v>wearables</v>
      </c>
    </row>
    <row r="999" spans="1:23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>E999/D999</f>
        <v>1.2999999999999999E-2</v>
      </c>
      <c r="O999" s="13">
        <f>(J999/86400)+25569</f>
        <v>41941.10297453704</v>
      </c>
      <c r="P999" s="11">
        <f>YEAR(O999)</f>
        <v>2014</v>
      </c>
      <c r="Q999" s="12">
        <f>MONTH(O999)</f>
        <v>10</v>
      </c>
      <c r="R999" s="11" t="str">
        <f>IF(Q999=1,"Jan",IF(Q999=2,"Feb",IF(Q999=3,"Mar",IF(Q999=4,"Apr",IF(Q999=5,"May",IF(Q999=6,"Jun",IF(Q999=7,"Jul",IF(Q999=8,"Aug",IF(Q999=9,"Sep",IF(Q999=10,"Oct",IF(Q999=11,"Nov","Dec")))))))))))</f>
        <v>Oct</v>
      </c>
      <c r="S999" s="13">
        <f>(I999/86400)+25569</f>
        <v>41971.144641203704</v>
      </c>
      <c r="T999" t="s">
        <v>8273</v>
      </c>
      <c r="U999" s="6">
        <f>E999/L999</f>
        <v>8.125</v>
      </c>
      <c r="V999" s="7" t="str">
        <f>LEFT(T999,FIND("/",T999)-1)</f>
        <v>technology</v>
      </c>
      <c r="W999" s="7" t="str">
        <f>MID(T999,FIND("/",T999)+1,LEN(T999))</f>
        <v>wearables</v>
      </c>
    </row>
    <row r="1000" spans="1:23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>E1000/D1000</f>
        <v>0.58558333333333334</v>
      </c>
      <c r="O1000" s="13">
        <f>(J1000/86400)+25569</f>
        <v>42282.168993055559</v>
      </c>
      <c r="P1000" s="11">
        <f>YEAR(O1000)</f>
        <v>2015</v>
      </c>
      <c r="Q1000" s="12">
        <f>MONTH(O1000)</f>
        <v>10</v>
      </c>
      <c r="R1000" s="11" t="str">
        <f>IF(Q1000=1,"Jan",IF(Q1000=2,"Feb",IF(Q1000=3,"Mar",IF(Q1000=4,"Apr",IF(Q1000=5,"May",IF(Q1000=6,"Jun",IF(Q1000=7,"Jul",IF(Q1000=8,"Aug",IF(Q1000=9,"Sep",IF(Q1000=10,"Oct",IF(Q1000=11,"Nov","Dec")))))))))))</f>
        <v>Oct</v>
      </c>
      <c r="S1000" s="13">
        <f>(I1000/86400)+25569</f>
        <v>42327.210659722223</v>
      </c>
      <c r="T1000" t="s">
        <v>8273</v>
      </c>
      <c r="U1000" s="6">
        <f>E1000/L1000</f>
        <v>153.42794759825327</v>
      </c>
      <c r="V1000" s="7" t="str">
        <f>LEFT(T1000,FIND("/",T1000)-1)</f>
        <v>technology</v>
      </c>
      <c r="W1000" s="7" t="str">
        <f>MID(T1000,FIND("/",T1000)+1,LEN(T1000))</f>
        <v>wearables</v>
      </c>
    </row>
    <row r="1001" spans="1:23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>E1001/D1001</f>
        <v>7.7886666666666673E-2</v>
      </c>
      <c r="O1001" s="13">
        <f>(J1001/86400)+25569</f>
        <v>41926.29965277778</v>
      </c>
      <c r="P1001" s="11">
        <f>YEAR(O1001)</f>
        <v>2014</v>
      </c>
      <c r="Q1001" s="12">
        <f>MONTH(O1001)</f>
        <v>10</v>
      </c>
      <c r="R1001" s="11" t="str">
        <f>IF(Q1001=1,"Jan",IF(Q1001=2,"Feb",IF(Q1001=3,"Mar",IF(Q1001=4,"Apr",IF(Q1001=5,"May",IF(Q1001=6,"Jun",IF(Q1001=7,"Jul",IF(Q1001=8,"Aug",IF(Q1001=9,"Sep",IF(Q1001=10,"Oct",IF(Q1001=11,"Nov","Dec")))))))))))</f>
        <v>Oct</v>
      </c>
      <c r="S1001" s="13">
        <f>(I1001/86400)+25569</f>
        <v>41956.334722222222</v>
      </c>
      <c r="T1001" t="s">
        <v>8273</v>
      </c>
      <c r="U1001" s="6">
        <f>E1001/L1001</f>
        <v>292.07499999999999</v>
      </c>
      <c r="V1001" s="7" t="str">
        <f>LEFT(T1001,FIND("/",T1001)-1)</f>
        <v>technology</v>
      </c>
      <c r="W1001" s="7" t="str">
        <f>MID(T1001,FIND("/",T1001)+1,LEN(T1001))</f>
        <v>wearables</v>
      </c>
    </row>
    <row r="1002" spans="1:23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>E1002/D1002</f>
        <v>2.2157147647256063E-2</v>
      </c>
      <c r="O1002" s="13">
        <f>(J1002/86400)+25569</f>
        <v>42749.05972222222</v>
      </c>
      <c r="P1002" s="11">
        <f>YEAR(O1002)</f>
        <v>2017</v>
      </c>
      <c r="Q1002" s="12">
        <f>MONTH(O1002)</f>
        <v>1</v>
      </c>
      <c r="R1002" s="11" t="str">
        <f>IF(Q1002=1,"Jan",IF(Q1002=2,"Feb",IF(Q1002=3,"Mar",IF(Q1002=4,"Apr",IF(Q1002=5,"May",IF(Q1002=6,"Jun",IF(Q1002=7,"Jul",IF(Q1002=8,"Aug",IF(Q1002=9,"Sep",IF(Q1002=10,"Oct",IF(Q1002=11,"Nov","Dec")))))))))))</f>
        <v>Jan</v>
      </c>
      <c r="S1002" s="13">
        <f>(I1002/86400)+25569</f>
        <v>42809.018055555556</v>
      </c>
      <c r="T1002" t="s">
        <v>8273</v>
      </c>
      <c r="U1002" s="6">
        <f>E1002/L1002</f>
        <v>3304</v>
      </c>
      <c r="V1002" s="7" t="str">
        <f>LEFT(T1002,FIND("/",T1002)-1)</f>
        <v>technology</v>
      </c>
      <c r="W1002" s="7" t="str">
        <f>MID(T1002,FIND("/",T1002)+1,LEN(T1002))</f>
        <v>wearables</v>
      </c>
    </row>
    <row r="1003" spans="1:23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>E1003/D1003</f>
        <v>1.04</v>
      </c>
      <c r="O1003" s="13">
        <f>(J1003/86400)+25569</f>
        <v>42720.720057870371</v>
      </c>
      <c r="P1003" s="11">
        <f>YEAR(O1003)</f>
        <v>2016</v>
      </c>
      <c r="Q1003" s="12">
        <f>MONTH(O1003)</f>
        <v>12</v>
      </c>
      <c r="R1003" s="11" t="str">
        <f>IF(Q1003=1,"Jan",IF(Q1003=2,"Feb",IF(Q1003=3,"Mar",IF(Q1003=4,"Apr",IF(Q1003=5,"May",IF(Q1003=6,"Jun",IF(Q1003=7,"Jul",IF(Q1003=8,"Aug",IF(Q1003=9,"Sep",IF(Q1003=10,"Oct",IF(Q1003=11,"Nov","Dec")))))))))))</f>
        <v>Dec</v>
      </c>
      <c r="S1003" s="13">
        <f>(I1003/86400)+25569</f>
        <v>42765.720057870371</v>
      </c>
      <c r="T1003" t="s">
        <v>8273</v>
      </c>
      <c r="U1003" s="6">
        <f>E1003/L1003</f>
        <v>1300</v>
      </c>
      <c r="V1003" s="7" t="str">
        <f>LEFT(T1003,FIND("/",T1003)-1)</f>
        <v>technology</v>
      </c>
      <c r="W1003" s="7" t="str">
        <f>MID(T1003,FIND("/",T1003)+1,LEN(T1003))</f>
        <v>wearables</v>
      </c>
    </row>
    <row r="1004" spans="1:23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>E1004/D1004</f>
        <v>0.29602960296029601</v>
      </c>
      <c r="O1004" s="13">
        <f>(J1004/86400)+25569</f>
        <v>42325.684189814812</v>
      </c>
      <c r="P1004" s="11">
        <f>YEAR(O1004)</f>
        <v>2015</v>
      </c>
      <c r="Q1004" s="12">
        <f>MONTH(O1004)</f>
        <v>11</v>
      </c>
      <c r="R1004" s="11" t="str">
        <f>IF(Q1004=1,"Jan",IF(Q1004=2,"Feb",IF(Q1004=3,"Mar",IF(Q1004=4,"Apr",IF(Q1004=5,"May",IF(Q1004=6,"Jun",IF(Q1004=7,"Jul",IF(Q1004=8,"Aug",IF(Q1004=9,"Sep",IF(Q1004=10,"Oct",IF(Q1004=11,"Nov","Dec")))))))))))</f>
        <v>Nov</v>
      </c>
      <c r="S1004" s="13">
        <f>(I1004/86400)+25569</f>
        <v>42355.249305555553</v>
      </c>
      <c r="T1004" t="s">
        <v>8273</v>
      </c>
      <c r="U1004" s="6">
        <f>E1004/L1004</f>
        <v>134.54545454545453</v>
      </c>
      <c r="V1004" s="7" t="str">
        <f>LEFT(T1004,FIND("/",T1004)-1)</f>
        <v>technology</v>
      </c>
      <c r="W1004" s="7" t="str">
        <f>MID(T1004,FIND("/",T1004)+1,LEN(T1004))</f>
        <v>wearables</v>
      </c>
    </row>
    <row r="1005" spans="1:23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>E1005/D1005</f>
        <v>0.16055</v>
      </c>
      <c r="O1005" s="13">
        <f>(J1005/86400)+25569</f>
        <v>42780.709039351852</v>
      </c>
      <c r="P1005" s="11">
        <f>YEAR(O1005)</f>
        <v>2017</v>
      </c>
      <c r="Q1005" s="12">
        <f>MONTH(O1005)</f>
        <v>2</v>
      </c>
      <c r="R1005" s="11" t="str">
        <f>IF(Q1005=1,"Jan",IF(Q1005=2,"Feb",IF(Q1005=3,"Mar",IF(Q1005=4,"Apr",IF(Q1005=5,"May",IF(Q1005=6,"Jun",IF(Q1005=7,"Jul",IF(Q1005=8,"Aug",IF(Q1005=9,"Sep",IF(Q1005=10,"Oct",IF(Q1005=11,"Nov","Dec")))))))))))</f>
        <v>Feb</v>
      </c>
      <c r="S1005" s="13">
        <f>(I1005/86400)+25569</f>
        <v>42810.667372685188</v>
      </c>
      <c r="T1005" t="s">
        <v>8273</v>
      </c>
      <c r="U1005" s="6">
        <f>E1005/L1005</f>
        <v>214.06666666666666</v>
      </c>
      <c r="V1005" s="7" t="str">
        <f>LEFT(T1005,FIND("/",T1005)-1)</f>
        <v>technology</v>
      </c>
      <c r="W1005" s="7" t="str">
        <f>MID(T1005,FIND("/",T1005)+1,LEN(T1005))</f>
        <v>wearables</v>
      </c>
    </row>
    <row r="1006" spans="1:23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>E1006/D1006</f>
        <v>0.82208000000000003</v>
      </c>
      <c r="O1006" s="13">
        <f>(J1006/86400)+25569</f>
        <v>42388.708645833336</v>
      </c>
      <c r="P1006" s="11">
        <f>YEAR(O1006)</f>
        <v>2016</v>
      </c>
      <c r="Q1006" s="12">
        <f>MONTH(O1006)</f>
        <v>1</v>
      </c>
      <c r="R1006" s="11" t="str">
        <f>IF(Q1006=1,"Jan",IF(Q1006=2,"Feb",IF(Q1006=3,"Mar",IF(Q1006=4,"Apr",IF(Q1006=5,"May",IF(Q1006=6,"Jun",IF(Q1006=7,"Jul",IF(Q1006=8,"Aug",IF(Q1006=9,"Sep",IF(Q1006=10,"Oct",IF(Q1006=11,"Nov","Dec")))))))))))</f>
        <v>Jan</v>
      </c>
      <c r="S1006" s="13">
        <f>(I1006/86400)+25569</f>
        <v>42418.708645833336</v>
      </c>
      <c r="T1006" t="s">
        <v>8273</v>
      </c>
      <c r="U1006" s="6">
        <f>E1006/L1006</f>
        <v>216.33684210526314</v>
      </c>
      <c r="V1006" s="7" t="str">
        <f>LEFT(T1006,FIND("/",T1006)-1)</f>
        <v>technology</v>
      </c>
      <c r="W1006" s="7" t="str">
        <f>MID(T1006,FIND("/",T1006)+1,LEN(T1006))</f>
        <v>wearables</v>
      </c>
    </row>
    <row r="1007" spans="1:23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>E1007/D1007</f>
        <v>0.75051000000000001</v>
      </c>
      <c r="O1007" s="13">
        <f>(J1007/86400)+25569</f>
        <v>42276.624803240746</v>
      </c>
      <c r="P1007" s="11">
        <f>YEAR(O1007)</f>
        <v>2015</v>
      </c>
      <c r="Q1007" s="12">
        <f>MONTH(O1007)</f>
        <v>9</v>
      </c>
      <c r="R1007" s="11" t="str">
        <f>IF(Q1007=1,"Jan",IF(Q1007=2,"Feb",IF(Q1007=3,"Mar",IF(Q1007=4,"Apr",IF(Q1007=5,"May",IF(Q1007=6,"Jun",IF(Q1007=7,"Jul",IF(Q1007=8,"Aug",IF(Q1007=9,"Sep",IF(Q1007=10,"Oct",IF(Q1007=11,"Nov","Dec")))))))))))</f>
        <v>Sep</v>
      </c>
      <c r="S1007" s="13">
        <f>(I1007/86400)+25569</f>
        <v>42307.624803240746</v>
      </c>
      <c r="T1007" t="s">
        <v>8273</v>
      </c>
      <c r="U1007" s="6">
        <f>E1007/L1007</f>
        <v>932.31055900621118</v>
      </c>
      <c r="V1007" s="7" t="str">
        <f>LEFT(T1007,FIND("/",T1007)-1)</f>
        <v>technology</v>
      </c>
      <c r="W1007" s="7" t="str">
        <f>MID(T1007,FIND("/",T1007)+1,LEN(T1007))</f>
        <v>wearables</v>
      </c>
    </row>
    <row r="1008" spans="1:23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>E1008/D1008</f>
        <v>5.8500000000000003E-2</v>
      </c>
      <c r="O1008" s="13">
        <f>(J1008/86400)+25569</f>
        <v>41977.040185185186</v>
      </c>
      <c r="P1008" s="11">
        <f>YEAR(O1008)</f>
        <v>2014</v>
      </c>
      <c r="Q1008" s="12">
        <f>MONTH(O1008)</f>
        <v>12</v>
      </c>
      <c r="R1008" s="11" t="str">
        <f>IF(Q1008=1,"Jan",IF(Q1008=2,"Feb",IF(Q1008=3,"Mar",IF(Q1008=4,"Apr",IF(Q1008=5,"May",IF(Q1008=6,"Jun",IF(Q1008=7,"Jul",IF(Q1008=8,"Aug",IF(Q1008=9,"Sep",IF(Q1008=10,"Oct",IF(Q1008=11,"Nov","Dec")))))))))))</f>
        <v>Dec</v>
      </c>
      <c r="S1008" s="13">
        <f>(I1008/86400)+25569</f>
        <v>41985.299305555556</v>
      </c>
      <c r="T1008" t="s">
        <v>8273</v>
      </c>
      <c r="U1008" s="6">
        <f>E1008/L1008</f>
        <v>29.25</v>
      </c>
      <c r="V1008" s="7" t="str">
        <f>LEFT(T1008,FIND("/",T1008)-1)</f>
        <v>technology</v>
      </c>
      <c r="W1008" s="7" t="str">
        <f>MID(T1008,FIND("/",T1008)+1,LEN(T1008))</f>
        <v>wearables</v>
      </c>
    </row>
    <row r="1009" spans="1:23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>E1009/D1009</f>
        <v>0.44319999999999998</v>
      </c>
      <c r="O1009" s="13">
        <f>(J1009/86400)+25569</f>
        <v>42676.583599537036</v>
      </c>
      <c r="P1009" s="11">
        <f>YEAR(O1009)</f>
        <v>2016</v>
      </c>
      <c r="Q1009" s="12">
        <f>MONTH(O1009)</f>
        <v>11</v>
      </c>
      <c r="R1009" s="11" t="str">
        <f>IF(Q1009=1,"Jan",IF(Q1009=2,"Feb",IF(Q1009=3,"Mar",IF(Q1009=4,"Apr",IF(Q1009=5,"May",IF(Q1009=6,"Jun",IF(Q1009=7,"Jul",IF(Q1009=8,"Aug",IF(Q1009=9,"Sep",IF(Q1009=10,"Oct",IF(Q1009=11,"Nov","Dec")))))))))))</f>
        <v>Nov</v>
      </c>
      <c r="S1009" s="13">
        <f>(I1009/86400)+25569</f>
        <v>42718.6252662037</v>
      </c>
      <c r="T1009" t="s">
        <v>8273</v>
      </c>
      <c r="U1009" s="6">
        <f>E1009/L1009</f>
        <v>174.94736842105263</v>
      </c>
      <c r="V1009" s="7" t="str">
        <f>LEFT(T1009,FIND("/",T1009)-1)</f>
        <v>technology</v>
      </c>
      <c r="W1009" s="7" t="str">
        <f>MID(T1009,FIND("/",T1009)+1,LEN(T1009))</f>
        <v>wearables</v>
      </c>
    </row>
    <row r="1010" spans="1:23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>E1010/D1010</f>
        <v>2.6737967914438501E-3</v>
      </c>
      <c r="O1010" s="13">
        <f>(J1010/86400)+25569</f>
        <v>42702.809201388889</v>
      </c>
      <c r="P1010" s="11">
        <f>YEAR(O1010)</f>
        <v>2016</v>
      </c>
      <c r="Q1010" s="12">
        <f>MONTH(O1010)</f>
        <v>11</v>
      </c>
      <c r="R1010" s="11" t="str">
        <f>IF(Q1010=1,"Jan",IF(Q1010=2,"Feb",IF(Q1010=3,"Mar",IF(Q1010=4,"Apr",IF(Q1010=5,"May",IF(Q1010=6,"Jun",IF(Q1010=7,"Jul",IF(Q1010=8,"Aug",IF(Q1010=9,"Sep",IF(Q1010=10,"Oct",IF(Q1010=11,"Nov","Dec")))))))))))</f>
        <v>Nov</v>
      </c>
      <c r="S1010" s="13">
        <f>(I1010/86400)+25569</f>
        <v>42732.809201388889</v>
      </c>
      <c r="T1010" t="s">
        <v>8273</v>
      </c>
      <c r="U1010" s="6">
        <f>E1010/L1010</f>
        <v>250</v>
      </c>
      <c r="V1010" s="7" t="str">
        <f>LEFT(T1010,FIND("/",T1010)-1)</f>
        <v>technology</v>
      </c>
      <c r="W1010" s="7" t="str">
        <f>MID(T1010,FIND("/",T1010)+1,LEN(T1010))</f>
        <v>wearables</v>
      </c>
    </row>
    <row r="1011" spans="1:23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>E1011/D1011</f>
        <v>0.1313</v>
      </c>
      <c r="O1011" s="13">
        <f>(J1011/86400)+25569</f>
        <v>42510.604699074072</v>
      </c>
      <c r="P1011" s="11">
        <f>YEAR(O1011)</f>
        <v>2016</v>
      </c>
      <c r="Q1011" s="12">
        <f>MONTH(O1011)</f>
        <v>5</v>
      </c>
      <c r="R1011" s="11" t="str">
        <f>IF(Q1011=1,"Jan",IF(Q1011=2,"Feb",IF(Q1011=3,"Mar",IF(Q1011=4,"Apr",IF(Q1011=5,"May",IF(Q1011=6,"Jun",IF(Q1011=7,"Jul",IF(Q1011=8,"Aug",IF(Q1011=9,"Sep",IF(Q1011=10,"Oct",IF(Q1011=11,"Nov","Dec")))))))))))</f>
        <v>May</v>
      </c>
      <c r="S1011" s="13">
        <f>(I1011/86400)+25569</f>
        <v>42540.604699074072</v>
      </c>
      <c r="T1011" t="s">
        <v>8273</v>
      </c>
      <c r="U1011" s="6">
        <f>E1011/L1011</f>
        <v>65</v>
      </c>
      <c r="V1011" s="7" t="str">
        <f>LEFT(T1011,FIND("/",T1011)-1)</f>
        <v>technology</v>
      </c>
      <c r="W1011" s="7" t="str">
        <f>MID(T1011,FIND("/",T1011)+1,LEN(T1011))</f>
        <v>wearables</v>
      </c>
    </row>
    <row r="1012" spans="1:23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>E1012/D1012</f>
        <v>1.9088937093275488E-3</v>
      </c>
      <c r="O1012" s="13">
        <f>(J1012/86400)+25569</f>
        <v>42561.829421296294</v>
      </c>
      <c r="P1012" s="11">
        <f>YEAR(O1012)</f>
        <v>2016</v>
      </c>
      <c r="Q1012" s="12">
        <f>MONTH(O1012)</f>
        <v>7</v>
      </c>
      <c r="R1012" s="11" t="str">
        <f>IF(Q1012=1,"Jan",IF(Q1012=2,"Feb",IF(Q1012=3,"Mar",IF(Q1012=4,"Apr",IF(Q1012=5,"May",IF(Q1012=6,"Jun",IF(Q1012=7,"Jul",IF(Q1012=8,"Aug",IF(Q1012=9,"Sep",IF(Q1012=10,"Oct",IF(Q1012=11,"Nov","Dec")))))))))))</f>
        <v>Jul</v>
      </c>
      <c r="S1012" s="13">
        <f>(I1012/86400)+25569</f>
        <v>42618.124305555553</v>
      </c>
      <c r="T1012" t="s">
        <v>8273</v>
      </c>
      <c r="U1012" s="6">
        <f>E1012/L1012</f>
        <v>55</v>
      </c>
      <c r="V1012" s="7" t="str">
        <f>LEFT(T1012,FIND("/",T1012)-1)</f>
        <v>technology</v>
      </c>
      <c r="W1012" s="7" t="str">
        <f>MID(T1012,FIND("/",T1012)+1,LEN(T1012))</f>
        <v>wearables</v>
      </c>
    </row>
    <row r="1013" spans="1:23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>E1013/D1013</f>
        <v>3.7499999999999999E-3</v>
      </c>
      <c r="O1013" s="13">
        <f>(J1013/86400)+25569</f>
        <v>41946.898090277777</v>
      </c>
      <c r="P1013" s="11">
        <f>YEAR(O1013)</f>
        <v>2014</v>
      </c>
      <c r="Q1013" s="12">
        <f>MONTH(O1013)</f>
        <v>11</v>
      </c>
      <c r="R1013" s="11" t="str">
        <f>IF(Q1013=1,"Jan",IF(Q1013=2,"Feb",IF(Q1013=3,"Mar",IF(Q1013=4,"Apr",IF(Q1013=5,"May",IF(Q1013=6,"Jun",IF(Q1013=7,"Jul",IF(Q1013=8,"Aug",IF(Q1013=9,"Sep",IF(Q1013=10,"Oct",IF(Q1013=11,"Nov","Dec")))))))))))</f>
        <v>Nov</v>
      </c>
      <c r="S1013" s="13">
        <f>(I1013/86400)+25569</f>
        <v>41991.898090277777</v>
      </c>
      <c r="T1013" t="s">
        <v>8273</v>
      </c>
      <c r="U1013" s="6">
        <f>E1013/L1013</f>
        <v>75</v>
      </c>
      <c r="V1013" s="7" t="str">
        <f>LEFT(T1013,FIND("/",T1013)-1)</f>
        <v>technology</v>
      </c>
      <c r="W1013" s="7" t="str">
        <f>MID(T1013,FIND("/",T1013)+1,LEN(T1013))</f>
        <v>wearables</v>
      </c>
    </row>
    <row r="1014" spans="1:23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>E1014/D1014</f>
        <v>215.35021</v>
      </c>
      <c r="O1014" s="13">
        <f>(J1014/86400)+25569</f>
        <v>42714.440416666665</v>
      </c>
      <c r="P1014" s="11">
        <f>YEAR(O1014)</f>
        <v>2016</v>
      </c>
      <c r="Q1014" s="12">
        <f>MONTH(O1014)</f>
        <v>12</v>
      </c>
      <c r="R1014" s="11" t="str">
        <f>IF(Q1014=1,"Jan",IF(Q1014=2,"Feb",IF(Q1014=3,"Mar",IF(Q1014=4,"Apr",IF(Q1014=5,"May",IF(Q1014=6,"Jun",IF(Q1014=7,"Jul",IF(Q1014=8,"Aug",IF(Q1014=9,"Sep",IF(Q1014=10,"Oct",IF(Q1014=11,"Nov","Dec")))))))))))</f>
        <v>Dec</v>
      </c>
      <c r="S1014" s="13">
        <f>(I1014/86400)+25569</f>
        <v>42759.440416666665</v>
      </c>
      <c r="T1014" t="s">
        <v>8273</v>
      </c>
      <c r="U1014" s="6">
        <f>E1014/L1014</f>
        <v>1389.3561935483872</v>
      </c>
      <c r="V1014" s="7" t="str">
        <f>LEFT(T1014,FIND("/",T1014)-1)</f>
        <v>technology</v>
      </c>
      <c r="W1014" s="7" t="str">
        <f>MID(T1014,FIND("/",T1014)+1,LEN(T1014))</f>
        <v>wearables</v>
      </c>
    </row>
    <row r="1015" spans="1:23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>E1015/D1015</f>
        <v>0.34527999999999998</v>
      </c>
      <c r="O1015" s="13">
        <f>(J1015/86400)+25569</f>
        <v>42339.833981481483</v>
      </c>
      <c r="P1015" s="11">
        <f>YEAR(O1015)</f>
        <v>2015</v>
      </c>
      <c r="Q1015" s="12">
        <f>MONTH(O1015)</f>
        <v>12</v>
      </c>
      <c r="R1015" s="11" t="str">
        <f>IF(Q1015=1,"Jan",IF(Q1015=2,"Feb",IF(Q1015=3,"Mar",IF(Q1015=4,"Apr",IF(Q1015=5,"May",IF(Q1015=6,"Jun",IF(Q1015=7,"Jul",IF(Q1015=8,"Aug",IF(Q1015=9,"Sep",IF(Q1015=10,"Oct",IF(Q1015=11,"Nov","Dec")))))))))))</f>
        <v>Dec</v>
      </c>
      <c r="S1015" s="13">
        <f>(I1015/86400)+25569</f>
        <v>42367.833333333328</v>
      </c>
      <c r="T1015" t="s">
        <v>8273</v>
      </c>
      <c r="U1015" s="6">
        <f>E1015/L1015</f>
        <v>95.911111111111111</v>
      </c>
      <c r="V1015" s="7" t="str">
        <f>LEFT(T1015,FIND("/",T1015)-1)</f>
        <v>technology</v>
      </c>
      <c r="W1015" s="7" t="str">
        <f>MID(T1015,FIND("/",T1015)+1,LEN(T1015))</f>
        <v>wearables</v>
      </c>
    </row>
    <row r="1016" spans="1:23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>E1016/D1016</f>
        <v>0.30599999999999999</v>
      </c>
      <c r="O1016" s="13">
        <f>(J1016/86400)+25569</f>
        <v>41955.002488425926</v>
      </c>
      <c r="P1016" s="11">
        <f>YEAR(O1016)</f>
        <v>2014</v>
      </c>
      <c r="Q1016" s="12">
        <f>MONTH(O1016)</f>
        <v>11</v>
      </c>
      <c r="R1016" s="11" t="str">
        <f>IF(Q1016=1,"Jan",IF(Q1016=2,"Feb",IF(Q1016=3,"Mar",IF(Q1016=4,"Apr",IF(Q1016=5,"May",IF(Q1016=6,"Jun",IF(Q1016=7,"Jul",IF(Q1016=8,"Aug",IF(Q1016=9,"Sep",IF(Q1016=10,"Oct",IF(Q1016=11,"Nov","Dec")))))))))))</f>
        <v>Nov</v>
      </c>
      <c r="S1016" s="13">
        <f>(I1016/86400)+25569</f>
        <v>42005.002488425926</v>
      </c>
      <c r="T1016" t="s">
        <v>8273</v>
      </c>
      <c r="U1016" s="6">
        <f>E1016/L1016</f>
        <v>191.25</v>
      </c>
      <c r="V1016" s="7" t="str">
        <f>LEFT(T1016,FIND("/",T1016)-1)</f>
        <v>technology</v>
      </c>
      <c r="W1016" s="7" t="str">
        <f>MID(T1016,FIND("/",T1016)+1,LEN(T1016))</f>
        <v>wearables</v>
      </c>
    </row>
    <row r="1017" spans="1:23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>E1017/D1017</f>
        <v>2.6666666666666668E-2</v>
      </c>
      <c r="O1017" s="13">
        <f>(J1017/86400)+25569</f>
        <v>42303.878414351857</v>
      </c>
      <c r="P1017" s="11">
        <f>YEAR(O1017)</f>
        <v>2015</v>
      </c>
      <c r="Q1017" s="12">
        <f>MONTH(O1017)</f>
        <v>10</v>
      </c>
      <c r="R1017" s="11" t="str">
        <f>IF(Q1017=1,"Jan",IF(Q1017=2,"Feb",IF(Q1017=3,"Mar",IF(Q1017=4,"Apr",IF(Q1017=5,"May",IF(Q1017=6,"Jun",IF(Q1017=7,"Jul",IF(Q1017=8,"Aug",IF(Q1017=9,"Sep",IF(Q1017=10,"Oct",IF(Q1017=11,"Nov","Dec")))))))))))</f>
        <v>Oct</v>
      </c>
      <c r="S1017" s="13">
        <f>(I1017/86400)+25569</f>
        <v>42333.920081018514</v>
      </c>
      <c r="T1017" t="s">
        <v>8273</v>
      </c>
      <c r="U1017" s="6">
        <f>E1017/L1017</f>
        <v>40</v>
      </c>
      <c r="V1017" s="7" t="str">
        <f>LEFT(T1017,FIND("/",T1017)-1)</f>
        <v>technology</v>
      </c>
      <c r="W1017" s="7" t="str">
        <f>MID(T1017,FIND("/",T1017)+1,LEN(T1017))</f>
        <v>wearables</v>
      </c>
    </row>
    <row r="1018" spans="1:23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>E1018/D1018</f>
        <v>2.8420000000000001E-2</v>
      </c>
      <c r="O1018" s="13">
        <f>(J1018/86400)+25569</f>
        <v>42422.107129629629</v>
      </c>
      <c r="P1018" s="11">
        <f>YEAR(O1018)</f>
        <v>2016</v>
      </c>
      <c r="Q1018" s="12">
        <f>MONTH(O1018)</f>
        <v>2</v>
      </c>
      <c r="R1018" s="11" t="str">
        <f>IF(Q1018=1,"Jan",IF(Q1018=2,"Feb",IF(Q1018=3,"Mar",IF(Q1018=4,"Apr",IF(Q1018=5,"May",IF(Q1018=6,"Jun",IF(Q1018=7,"Jul",IF(Q1018=8,"Aug",IF(Q1018=9,"Sep",IF(Q1018=10,"Oct",IF(Q1018=11,"Nov","Dec")))))))))))</f>
        <v>Feb</v>
      </c>
      <c r="S1018" s="13">
        <f>(I1018/86400)+25569</f>
        <v>42467.065462962964</v>
      </c>
      <c r="T1018" t="s">
        <v>8273</v>
      </c>
      <c r="U1018" s="6">
        <f>E1018/L1018</f>
        <v>74.78947368421052</v>
      </c>
      <c r="V1018" s="7" t="str">
        <f>LEFT(T1018,FIND("/",T1018)-1)</f>
        <v>technology</v>
      </c>
      <c r="W1018" s="7" t="str">
        <f>MID(T1018,FIND("/",T1018)+1,LEN(T1018))</f>
        <v>wearables</v>
      </c>
    </row>
    <row r="1019" spans="1:23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>E1019/D1019</f>
        <v>0.22878799999999999</v>
      </c>
      <c r="O1019" s="13">
        <f>(J1019/86400)+25569</f>
        <v>42289.675173611111</v>
      </c>
      <c r="P1019" s="11">
        <f>YEAR(O1019)</f>
        <v>2015</v>
      </c>
      <c r="Q1019" s="12">
        <f>MONTH(O1019)</f>
        <v>10</v>
      </c>
      <c r="R1019" s="11" t="str">
        <f>IF(Q1019=1,"Jan",IF(Q1019=2,"Feb",IF(Q1019=3,"Mar",IF(Q1019=4,"Apr",IF(Q1019=5,"May",IF(Q1019=6,"Jun",IF(Q1019=7,"Jul",IF(Q1019=8,"Aug",IF(Q1019=9,"Sep",IF(Q1019=10,"Oct",IF(Q1019=11,"Nov","Dec")))))))))))</f>
        <v>Oct</v>
      </c>
      <c r="S1019" s="13">
        <f>(I1019/86400)+25569</f>
        <v>42329.716840277775</v>
      </c>
      <c r="T1019" t="s">
        <v>8273</v>
      </c>
      <c r="U1019" s="6">
        <f>E1019/L1019</f>
        <v>161.11830985915492</v>
      </c>
      <c r="V1019" s="7" t="str">
        <f>LEFT(T1019,FIND("/",T1019)-1)</f>
        <v>technology</v>
      </c>
      <c r="W1019" s="7" t="str">
        <f>MID(T1019,FIND("/",T1019)+1,LEN(T1019))</f>
        <v>wearables</v>
      </c>
    </row>
    <row r="1020" spans="1:23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>E1020/D1020</f>
        <v>3.1050000000000001E-2</v>
      </c>
      <c r="O1020" s="13">
        <f>(J1020/86400)+25569</f>
        <v>42535.492280092592</v>
      </c>
      <c r="P1020" s="11">
        <f>YEAR(O1020)</f>
        <v>2016</v>
      </c>
      <c r="Q1020" s="12">
        <f>MONTH(O1020)</f>
        <v>6</v>
      </c>
      <c r="R1020" s="11" t="str">
        <f>IF(Q1020=1,"Jan",IF(Q1020=2,"Feb",IF(Q1020=3,"Mar",IF(Q1020=4,"Apr",IF(Q1020=5,"May",IF(Q1020=6,"Jun",IF(Q1020=7,"Jul",IF(Q1020=8,"Aug",IF(Q1020=9,"Sep",IF(Q1020=10,"Oct",IF(Q1020=11,"Nov","Dec")))))))))))</f>
        <v>Jun</v>
      </c>
      <c r="S1020" s="13">
        <f>(I1020/86400)+25569</f>
        <v>42565.492280092592</v>
      </c>
      <c r="T1020" t="s">
        <v>8273</v>
      </c>
      <c r="U1020" s="6">
        <f>E1020/L1020</f>
        <v>88.714285714285708</v>
      </c>
      <c r="V1020" s="7" t="str">
        <f>LEFT(T1020,FIND("/",T1020)-1)</f>
        <v>technology</v>
      </c>
      <c r="W1020" s="7" t="str">
        <f>MID(T1020,FIND("/",T1020)+1,LEN(T1020))</f>
        <v>wearables</v>
      </c>
    </row>
    <row r="1021" spans="1:23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>E1021/D1021</f>
        <v>0.47333333333333333</v>
      </c>
      <c r="O1021" s="13">
        <f>(J1021/86400)+25569</f>
        <v>42009.973946759259</v>
      </c>
      <c r="P1021" s="11">
        <f>YEAR(O1021)</f>
        <v>2015</v>
      </c>
      <c r="Q1021" s="12">
        <f>MONTH(O1021)</f>
        <v>1</v>
      </c>
      <c r="R1021" s="11" t="str">
        <f>IF(Q1021=1,"Jan",IF(Q1021=2,"Feb",IF(Q1021=3,"Mar",IF(Q1021=4,"Apr",IF(Q1021=5,"May",IF(Q1021=6,"Jun",IF(Q1021=7,"Jul",IF(Q1021=8,"Aug",IF(Q1021=9,"Sep",IF(Q1021=10,"Oct",IF(Q1021=11,"Nov","Dec")))))))))))</f>
        <v>Jan</v>
      </c>
      <c r="S1021" s="13">
        <f>(I1021/86400)+25569</f>
        <v>42039.973946759259</v>
      </c>
      <c r="T1021" t="s">
        <v>8273</v>
      </c>
      <c r="U1021" s="6">
        <f>E1021/L1021</f>
        <v>53.25</v>
      </c>
      <c r="V1021" s="7" t="str">
        <f>LEFT(T1021,FIND("/",T1021)-1)</f>
        <v>technology</v>
      </c>
      <c r="W1021" s="7" t="str">
        <f>MID(T1021,FIND("/",T1021)+1,LEN(T1021))</f>
        <v>wearables</v>
      </c>
    </row>
    <row r="1022" spans="1:23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>E1022/D1022</f>
        <v>2.0554838709677421</v>
      </c>
      <c r="O1022" s="13">
        <f>(J1022/86400)+25569</f>
        <v>42127.069548611107</v>
      </c>
      <c r="P1022" s="11">
        <f>YEAR(O1022)</f>
        <v>2015</v>
      </c>
      <c r="Q1022" s="12">
        <f>MONTH(O1022)</f>
        <v>5</v>
      </c>
      <c r="R1022" s="11" t="str">
        <f>IF(Q1022=1,"Jan",IF(Q1022=2,"Feb",IF(Q1022=3,"Mar",IF(Q1022=4,"Apr",IF(Q1022=5,"May",IF(Q1022=6,"Jun",IF(Q1022=7,"Jul",IF(Q1022=8,"Aug",IF(Q1022=9,"Sep",IF(Q1022=10,"Oct",IF(Q1022=11,"Nov","Dec")))))))))))</f>
        <v>May</v>
      </c>
      <c r="S1022" s="13">
        <f>(I1022/86400)+25569</f>
        <v>42157.032638888893</v>
      </c>
      <c r="T1022" t="s">
        <v>8280</v>
      </c>
      <c r="U1022" s="6">
        <f>E1022/L1022</f>
        <v>106.2</v>
      </c>
      <c r="V1022" s="7" t="str">
        <f>LEFT(T1022,FIND("/",T1022)-1)</f>
        <v>music</v>
      </c>
      <c r="W1022" s="7" t="str">
        <f>MID(T1022,FIND("/",T1022)+1,LEN(T1022))</f>
        <v>electronic music</v>
      </c>
    </row>
    <row r="1023" spans="1:23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>E1023/D1023</f>
        <v>3.5180366666666667</v>
      </c>
      <c r="O1023" s="13">
        <f>(J1023/86400)+25569</f>
        <v>42271.251979166671</v>
      </c>
      <c r="P1023" s="11">
        <f>YEAR(O1023)</f>
        <v>2015</v>
      </c>
      <c r="Q1023" s="12">
        <f>MONTH(O1023)</f>
        <v>9</v>
      </c>
      <c r="R1023" s="11" t="str">
        <f>IF(Q1023=1,"Jan",IF(Q1023=2,"Feb",IF(Q1023=3,"Mar",IF(Q1023=4,"Apr",IF(Q1023=5,"May",IF(Q1023=6,"Jun",IF(Q1023=7,"Jul",IF(Q1023=8,"Aug",IF(Q1023=9,"Sep",IF(Q1023=10,"Oct",IF(Q1023=11,"Nov","Dec")))))))))))</f>
        <v>Sep</v>
      </c>
      <c r="S1023" s="13">
        <f>(I1023/86400)+25569</f>
        <v>42294.166666666672</v>
      </c>
      <c r="T1023" t="s">
        <v>8280</v>
      </c>
      <c r="U1023" s="6">
        <f>E1023/L1023</f>
        <v>22.079728033472804</v>
      </c>
      <c r="V1023" s="7" t="str">
        <f>LEFT(T1023,FIND("/",T1023)-1)</f>
        <v>music</v>
      </c>
      <c r="W1023" s="7" t="str">
        <f>MID(T1023,FIND("/",T1023)+1,LEN(T1023))</f>
        <v>electronic music</v>
      </c>
    </row>
    <row r="1024" spans="1:23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>E1024/D1024</f>
        <v>1.149</v>
      </c>
      <c r="O1024" s="13">
        <f>(J1024/86400)+25569</f>
        <v>42111.646724537037</v>
      </c>
      <c r="P1024" s="11">
        <f>YEAR(O1024)</f>
        <v>2015</v>
      </c>
      <c r="Q1024" s="12">
        <f>MONTH(O1024)</f>
        <v>4</v>
      </c>
      <c r="R1024" s="11" t="str">
        <f>IF(Q1024=1,"Jan",IF(Q1024=2,"Feb",IF(Q1024=3,"Mar",IF(Q1024=4,"Apr",IF(Q1024=5,"May",IF(Q1024=6,"Jun",IF(Q1024=7,"Jul",IF(Q1024=8,"Aug",IF(Q1024=9,"Sep",IF(Q1024=10,"Oct",IF(Q1024=11,"Nov","Dec")))))))))))</f>
        <v>Apr</v>
      </c>
      <c r="S1024" s="13">
        <f>(I1024/86400)+25569</f>
        <v>42141.646724537037</v>
      </c>
      <c r="T1024" t="s">
        <v>8280</v>
      </c>
      <c r="U1024" s="6">
        <f>E1024/L1024</f>
        <v>31.054054054054053</v>
      </c>
      <c r="V1024" s="7" t="str">
        <f>LEFT(T1024,FIND("/",T1024)-1)</f>
        <v>music</v>
      </c>
      <c r="W1024" s="7" t="str">
        <f>MID(T1024,FIND("/",T1024)+1,LEN(T1024))</f>
        <v>electronic music</v>
      </c>
    </row>
    <row r="1025" spans="1:23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>E1025/D1025</f>
        <v>2.3715000000000002</v>
      </c>
      <c r="O1025" s="13">
        <f>(J1025/86400)+25569</f>
        <v>42145.919687500005</v>
      </c>
      <c r="P1025" s="11">
        <f>YEAR(O1025)</f>
        <v>2015</v>
      </c>
      <c r="Q1025" s="12">
        <f>MONTH(O1025)</f>
        <v>5</v>
      </c>
      <c r="R1025" s="11" t="str">
        <f>IF(Q1025=1,"Jan",IF(Q1025=2,"Feb",IF(Q1025=3,"Mar",IF(Q1025=4,"Apr",IF(Q1025=5,"May",IF(Q1025=6,"Jun",IF(Q1025=7,"Jul",IF(Q1025=8,"Aug",IF(Q1025=9,"Sep",IF(Q1025=10,"Oct",IF(Q1025=11,"Nov","Dec")))))))))))</f>
        <v>May</v>
      </c>
      <c r="S1025" s="13">
        <f>(I1025/86400)+25569</f>
        <v>42175.919687500005</v>
      </c>
      <c r="T1025" t="s">
        <v>8280</v>
      </c>
      <c r="U1025" s="6">
        <f>E1025/L1025</f>
        <v>36.206106870229007</v>
      </c>
      <c r="V1025" s="7" t="str">
        <f>LEFT(T1025,FIND("/",T1025)-1)</f>
        <v>music</v>
      </c>
      <c r="W1025" s="7" t="str">
        <f>MID(T1025,FIND("/",T1025)+1,LEN(T1025))</f>
        <v>electronic music</v>
      </c>
    </row>
    <row r="1026" spans="1:23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>E1026/D1026</f>
        <v>1.1863774999999999</v>
      </c>
      <c r="O1026" s="13">
        <f>(J1026/86400)+25569</f>
        <v>42370.580590277779</v>
      </c>
      <c r="P1026" s="11">
        <f>YEAR(O1026)</f>
        <v>2016</v>
      </c>
      <c r="Q1026" s="12">
        <f>MONTH(O1026)</f>
        <v>1</v>
      </c>
      <c r="R1026" s="11" t="str">
        <f>IF(Q1026=1,"Jan",IF(Q1026=2,"Feb",IF(Q1026=3,"Mar",IF(Q1026=4,"Apr",IF(Q1026=5,"May",IF(Q1026=6,"Jun",IF(Q1026=7,"Jul",IF(Q1026=8,"Aug",IF(Q1026=9,"Sep",IF(Q1026=10,"Oct",IF(Q1026=11,"Nov","Dec")))))))))))</f>
        <v>Jan</v>
      </c>
      <c r="S1026" s="13">
        <f>(I1026/86400)+25569</f>
        <v>42400.580590277779</v>
      </c>
      <c r="T1026" t="s">
        <v>8280</v>
      </c>
      <c r="U1026" s="6">
        <f>E1026/L1026</f>
        <v>388.9762295081967</v>
      </c>
      <c r="V1026" s="7" t="str">
        <f>LEFT(T1026,FIND("/",T1026)-1)</f>
        <v>music</v>
      </c>
      <c r="W1026" s="7" t="str">
        <f>MID(T1026,FIND("/",T1026)+1,LEN(T1026))</f>
        <v>electronic music</v>
      </c>
    </row>
    <row r="1027" spans="1:23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>E1027/D1027</f>
        <v>1.099283142857143</v>
      </c>
      <c r="O1027" s="13">
        <f>(J1027/86400)+25569</f>
        <v>42049.833761574075</v>
      </c>
      <c r="P1027" s="11">
        <f>YEAR(O1027)</f>
        <v>2015</v>
      </c>
      <c r="Q1027" s="12">
        <f>MONTH(O1027)</f>
        <v>2</v>
      </c>
      <c r="R1027" s="11" t="str">
        <f>IF(Q1027=1,"Jan",IF(Q1027=2,"Feb",IF(Q1027=3,"Mar",IF(Q1027=4,"Apr",IF(Q1027=5,"May",IF(Q1027=6,"Jun",IF(Q1027=7,"Jul",IF(Q1027=8,"Aug",IF(Q1027=9,"Sep",IF(Q1027=10,"Oct",IF(Q1027=11,"Nov","Dec")))))))))))</f>
        <v>Feb</v>
      </c>
      <c r="S1027" s="13">
        <f>(I1027/86400)+25569</f>
        <v>42079.792094907403</v>
      </c>
      <c r="T1027" t="s">
        <v>8280</v>
      </c>
      <c r="U1027" s="6">
        <f>E1027/L1027</f>
        <v>71.848571428571432</v>
      </c>
      <c r="V1027" s="7" t="str">
        <f>LEFT(T1027,FIND("/",T1027)-1)</f>
        <v>music</v>
      </c>
      <c r="W1027" s="7" t="str">
        <f>MID(T1027,FIND("/",T1027)+1,LEN(T1027))</f>
        <v>electronic music</v>
      </c>
    </row>
    <row r="1028" spans="1:23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>E1028/D1028</f>
        <v>1.0000828571428571</v>
      </c>
      <c r="O1028" s="13">
        <f>(J1028/86400)+25569</f>
        <v>42426.407592592594</v>
      </c>
      <c r="P1028" s="11">
        <f>YEAR(O1028)</f>
        <v>2016</v>
      </c>
      <c r="Q1028" s="12">
        <f>MONTH(O1028)</f>
        <v>2</v>
      </c>
      <c r="R1028" s="11" t="str">
        <f>IF(Q1028=1,"Jan",IF(Q1028=2,"Feb",IF(Q1028=3,"Mar",IF(Q1028=4,"Apr",IF(Q1028=5,"May",IF(Q1028=6,"Jun",IF(Q1028=7,"Jul",IF(Q1028=8,"Aug",IF(Q1028=9,"Sep",IF(Q1028=10,"Oct",IF(Q1028=11,"Nov","Dec")))))))))))</f>
        <v>Feb</v>
      </c>
      <c r="S1028" s="13">
        <f>(I1028/86400)+25569</f>
        <v>42460.365925925929</v>
      </c>
      <c r="T1028" t="s">
        <v>8280</v>
      </c>
      <c r="U1028" s="6">
        <f>E1028/L1028</f>
        <v>57.381803278688523</v>
      </c>
      <c r="V1028" s="7" t="str">
        <f>LEFT(T1028,FIND("/",T1028)-1)</f>
        <v>music</v>
      </c>
      <c r="W1028" s="7" t="str">
        <f>MID(T1028,FIND("/",T1028)+1,LEN(T1028))</f>
        <v>electronic music</v>
      </c>
    </row>
    <row r="1029" spans="1:23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>E1029/D1029</f>
        <v>1.0309292094387414</v>
      </c>
      <c r="O1029" s="13">
        <f>(J1029/86400)+25569</f>
        <v>41905.034108796295</v>
      </c>
      <c r="P1029" s="11">
        <f>YEAR(O1029)</f>
        <v>2014</v>
      </c>
      <c r="Q1029" s="12">
        <f>MONTH(O1029)</f>
        <v>9</v>
      </c>
      <c r="R1029" s="11" t="str">
        <f>IF(Q1029=1,"Jan",IF(Q1029=2,"Feb",IF(Q1029=3,"Mar",IF(Q1029=4,"Apr",IF(Q1029=5,"May",IF(Q1029=6,"Jun",IF(Q1029=7,"Jul",IF(Q1029=8,"Aug",IF(Q1029=9,"Sep",IF(Q1029=10,"Oct",IF(Q1029=11,"Nov","Dec")))))))))))</f>
        <v>Sep</v>
      </c>
      <c r="S1029" s="13">
        <f>(I1029/86400)+25569</f>
        <v>41935.034108796295</v>
      </c>
      <c r="T1029" t="s">
        <v>8280</v>
      </c>
      <c r="U1029" s="6">
        <f>E1029/L1029</f>
        <v>69.666666666666671</v>
      </c>
      <c r="V1029" s="7" t="str">
        <f>LEFT(T1029,FIND("/",T1029)-1)</f>
        <v>music</v>
      </c>
      <c r="W1029" s="7" t="str">
        <f>MID(T1029,FIND("/",T1029)+1,LEN(T1029))</f>
        <v>electronic music</v>
      </c>
    </row>
    <row r="1030" spans="1:23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>E1030/D1030</f>
        <v>1.1727000000000001</v>
      </c>
      <c r="O1030" s="13">
        <f>(J1030/86400)+25569</f>
        <v>42755.627372685187</v>
      </c>
      <c r="P1030" s="11">
        <f>YEAR(O1030)</f>
        <v>2017</v>
      </c>
      <c r="Q1030" s="12">
        <f>MONTH(O1030)</f>
        <v>1</v>
      </c>
      <c r="R1030" s="11" t="str">
        <f>IF(Q1030=1,"Jan",IF(Q1030=2,"Feb",IF(Q1030=3,"Mar",IF(Q1030=4,"Apr",IF(Q1030=5,"May",IF(Q1030=6,"Jun",IF(Q1030=7,"Jul",IF(Q1030=8,"Aug",IF(Q1030=9,"Sep",IF(Q1030=10,"Oct",IF(Q1030=11,"Nov","Dec")))))))))))</f>
        <v>Jan</v>
      </c>
      <c r="S1030" s="13">
        <f>(I1030/86400)+25569</f>
        <v>42800.833333333328</v>
      </c>
      <c r="T1030" t="s">
        <v>8280</v>
      </c>
      <c r="U1030" s="6">
        <f>E1030/L1030</f>
        <v>45.988235294117644</v>
      </c>
      <c r="V1030" s="7" t="str">
        <f>LEFT(T1030,FIND("/",T1030)-1)</f>
        <v>music</v>
      </c>
      <c r="W1030" s="7" t="str">
        <f>MID(T1030,FIND("/",T1030)+1,LEN(T1030))</f>
        <v>electronic music</v>
      </c>
    </row>
    <row r="1031" spans="1:23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>E1031/D1031</f>
        <v>1.1175999999999999</v>
      </c>
      <c r="O1031" s="13">
        <f>(J1031/86400)+25569</f>
        <v>42044.711886574078</v>
      </c>
      <c r="P1031" s="11">
        <f>YEAR(O1031)</f>
        <v>2015</v>
      </c>
      <c r="Q1031" s="12">
        <f>MONTH(O1031)</f>
        <v>2</v>
      </c>
      <c r="R1031" s="11" t="str">
        <f>IF(Q1031=1,"Jan",IF(Q1031=2,"Feb",IF(Q1031=3,"Mar",IF(Q1031=4,"Apr",IF(Q1031=5,"May",IF(Q1031=6,"Jun",IF(Q1031=7,"Jul",IF(Q1031=8,"Aug",IF(Q1031=9,"Sep",IF(Q1031=10,"Oct",IF(Q1031=11,"Nov","Dec")))))))))))</f>
        <v>Feb</v>
      </c>
      <c r="S1031" s="13">
        <f>(I1031/86400)+25569</f>
        <v>42098.915972222225</v>
      </c>
      <c r="T1031" t="s">
        <v>8280</v>
      </c>
      <c r="U1031" s="6">
        <f>E1031/L1031</f>
        <v>79.262411347517727</v>
      </c>
      <c r="V1031" s="7" t="str">
        <f>LEFT(T1031,FIND("/",T1031)-1)</f>
        <v>music</v>
      </c>
      <c r="W1031" s="7" t="str">
        <f>MID(T1031,FIND("/",T1031)+1,LEN(T1031))</f>
        <v>electronic music</v>
      </c>
    </row>
    <row r="1032" spans="1:23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>E1032/D1032</f>
        <v>3.4209999999999998</v>
      </c>
      <c r="O1032" s="13">
        <f>(J1032/86400)+25569</f>
        <v>42611.483206018514</v>
      </c>
      <c r="P1032" s="11">
        <f>YEAR(O1032)</f>
        <v>2016</v>
      </c>
      <c r="Q1032" s="12">
        <f>MONTH(O1032)</f>
        <v>8</v>
      </c>
      <c r="R1032" s="11" t="str">
        <f>IF(Q1032=1,"Jan",IF(Q1032=2,"Feb",IF(Q1032=3,"Mar",IF(Q1032=4,"Apr",IF(Q1032=5,"May",IF(Q1032=6,"Jun",IF(Q1032=7,"Jul",IF(Q1032=8,"Aug",IF(Q1032=9,"Sep",IF(Q1032=10,"Oct",IF(Q1032=11,"Nov","Dec")))))))))))</f>
        <v>Aug</v>
      </c>
      <c r="S1032" s="13">
        <f>(I1032/86400)+25569</f>
        <v>42625.483206018514</v>
      </c>
      <c r="T1032" t="s">
        <v>8280</v>
      </c>
      <c r="U1032" s="6">
        <f>E1032/L1032</f>
        <v>43.031446540880502</v>
      </c>
      <c r="V1032" s="7" t="str">
        <f>LEFT(T1032,FIND("/",T1032)-1)</f>
        <v>music</v>
      </c>
      <c r="W1032" s="7" t="str">
        <f>MID(T1032,FIND("/",T1032)+1,LEN(T1032))</f>
        <v>electronic music</v>
      </c>
    </row>
    <row r="1033" spans="1:23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>E1033/D1033</f>
        <v>1.0740000000000001</v>
      </c>
      <c r="O1033" s="13">
        <f>(J1033/86400)+25569</f>
        <v>42324.764004629629</v>
      </c>
      <c r="P1033" s="11">
        <f>YEAR(O1033)</f>
        <v>2015</v>
      </c>
      <c r="Q1033" s="12">
        <f>MONTH(O1033)</f>
        <v>11</v>
      </c>
      <c r="R1033" s="11" t="str">
        <f>IF(Q1033=1,"Jan",IF(Q1033=2,"Feb",IF(Q1033=3,"Mar",IF(Q1033=4,"Apr",IF(Q1033=5,"May",IF(Q1033=6,"Jun",IF(Q1033=7,"Jul",IF(Q1033=8,"Aug",IF(Q1033=9,"Sep",IF(Q1033=10,"Oct",IF(Q1033=11,"Nov","Dec")))))))))))</f>
        <v>Nov</v>
      </c>
      <c r="S1033" s="13">
        <f>(I1033/86400)+25569</f>
        <v>42354.764004629629</v>
      </c>
      <c r="T1033" t="s">
        <v>8280</v>
      </c>
      <c r="U1033" s="6">
        <f>E1033/L1033</f>
        <v>108.48484848484848</v>
      </c>
      <c r="V1033" s="7" t="str">
        <f>LEFT(T1033,FIND("/",T1033)-1)</f>
        <v>music</v>
      </c>
      <c r="W1033" s="7" t="str">
        <f>MID(T1033,FIND("/",T1033)+1,LEN(T1033))</f>
        <v>electronic music</v>
      </c>
    </row>
    <row r="1034" spans="1:23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>E1034/D1034</f>
        <v>1.0849703703703704</v>
      </c>
      <c r="O1034" s="13">
        <f>(J1034/86400)+25569</f>
        <v>42514.666956018518</v>
      </c>
      <c r="P1034" s="11">
        <f>YEAR(O1034)</f>
        <v>2016</v>
      </c>
      <c r="Q1034" s="12">
        <f>MONTH(O1034)</f>
        <v>5</v>
      </c>
      <c r="R1034" s="11" t="str">
        <f>IF(Q1034=1,"Jan",IF(Q1034=2,"Feb",IF(Q1034=3,"Mar",IF(Q1034=4,"Apr",IF(Q1034=5,"May",IF(Q1034=6,"Jun",IF(Q1034=7,"Jul",IF(Q1034=8,"Aug",IF(Q1034=9,"Sep",IF(Q1034=10,"Oct",IF(Q1034=11,"Nov","Dec")))))))))))</f>
        <v>May</v>
      </c>
      <c r="S1034" s="13">
        <f>(I1034/86400)+25569</f>
        <v>42544.666956018518</v>
      </c>
      <c r="T1034" t="s">
        <v>8280</v>
      </c>
      <c r="U1034" s="6">
        <f>E1034/L1034</f>
        <v>61.029583333333335</v>
      </c>
      <c r="V1034" s="7" t="str">
        <f>LEFT(T1034,FIND("/",T1034)-1)</f>
        <v>music</v>
      </c>
      <c r="W1034" s="7" t="str">
        <f>MID(T1034,FIND("/",T1034)+1,LEN(T1034))</f>
        <v>electronic music</v>
      </c>
    </row>
    <row r="1035" spans="1:23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>E1035/D1035</f>
        <v>1.0286144578313252</v>
      </c>
      <c r="O1035" s="13">
        <f>(J1035/86400)+25569</f>
        <v>42688.732407407406</v>
      </c>
      <c r="P1035" s="11">
        <f>YEAR(O1035)</f>
        <v>2016</v>
      </c>
      <c r="Q1035" s="12">
        <f>MONTH(O1035)</f>
        <v>11</v>
      </c>
      <c r="R1035" s="11" t="str">
        <f>IF(Q1035=1,"Jan",IF(Q1035=2,"Feb",IF(Q1035=3,"Mar",IF(Q1035=4,"Apr",IF(Q1035=5,"May",IF(Q1035=6,"Jun",IF(Q1035=7,"Jul",IF(Q1035=8,"Aug",IF(Q1035=9,"Sep",IF(Q1035=10,"Oct",IF(Q1035=11,"Nov","Dec")))))))))))</f>
        <v>Nov</v>
      </c>
      <c r="S1035" s="13">
        <f>(I1035/86400)+25569</f>
        <v>42716.732407407406</v>
      </c>
      <c r="T1035" t="s">
        <v>8280</v>
      </c>
      <c r="U1035" s="6">
        <f>E1035/L1035</f>
        <v>50.592592592592595</v>
      </c>
      <c r="V1035" s="7" t="str">
        <f>LEFT(T1035,FIND("/",T1035)-1)</f>
        <v>music</v>
      </c>
      <c r="W1035" s="7" t="str">
        <f>MID(T1035,FIND("/",T1035)+1,LEN(T1035))</f>
        <v>electronic music</v>
      </c>
    </row>
    <row r="1036" spans="1:23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>E1036/D1036</f>
        <v>1.3000180000000001</v>
      </c>
      <c r="O1036" s="13">
        <f>(J1036/86400)+25569</f>
        <v>42555.166712962964</v>
      </c>
      <c r="P1036" s="11">
        <f>YEAR(O1036)</f>
        <v>2016</v>
      </c>
      <c r="Q1036" s="12">
        <f>MONTH(O1036)</f>
        <v>7</v>
      </c>
      <c r="R1036" s="11" t="str">
        <f>IF(Q1036=1,"Jan",IF(Q1036=2,"Feb",IF(Q1036=3,"Mar",IF(Q1036=4,"Apr",IF(Q1036=5,"May",IF(Q1036=6,"Jun",IF(Q1036=7,"Jul",IF(Q1036=8,"Aug",IF(Q1036=9,"Sep",IF(Q1036=10,"Oct",IF(Q1036=11,"Nov","Dec")))))))))))</f>
        <v>Jul</v>
      </c>
      <c r="S1036" s="13">
        <f>(I1036/86400)+25569</f>
        <v>42587.165972222225</v>
      </c>
      <c r="T1036" t="s">
        <v>8280</v>
      </c>
      <c r="U1036" s="6">
        <f>E1036/L1036</f>
        <v>39.157168674698795</v>
      </c>
      <c r="V1036" s="7" t="str">
        <f>LEFT(T1036,FIND("/",T1036)-1)</f>
        <v>music</v>
      </c>
      <c r="W1036" s="7" t="str">
        <f>MID(T1036,FIND("/",T1036)+1,LEN(T1036))</f>
        <v>electronic music</v>
      </c>
    </row>
    <row r="1037" spans="1:23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>E1037/D1037</f>
        <v>1.0765217391304347</v>
      </c>
      <c r="O1037" s="13">
        <f>(J1037/86400)+25569</f>
        <v>42016.641435185185</v>
      </c>
      <c r="P1037" s="11">
        <f>YEAR(O1037)</f>
        <v>2015</v>
      </c>
      <c r="Q1037" s="12">
        <f>MONTH(O1037)</f>
        <v>1</v>
      </c>
      <c r="R1037" s="11" t="str">
        <f>IF(Q1037=1,"Jan",IF(Q1037=2,"Feb",IF(Q1037=3,"Mar",IF(Q1037=4,"Apr",IF(Q1037=5,"May",IF(Q1037=6,"Jun",IF(Q1037=7,"Jul",IF(Q1037=8,"Aug",IF(Q1037=9,"Sep",IF(Q1037=10,"Oct",IF(Q1037=11,"Nov","Dec")))))))))))</f>
        <v>Jan</v>
      </c>
      <c r="S1037" s="13">
        <f>(I1037/86400)+25569</f>
        <v>42046.641435185185</v>
      </c>
      <c r="T1037" t="s">
        <v>8280</v>
      </c>
      <c r="U1037" s="6">
        <f>E1037/L1037</f>
        <v>65.15789473684211</v>
      </c>
      <c r="V1037" s="7" t="str">
        <f>LEFT(T1037,FIND("/",T1037)-1)</f>
        <v>music</v>
      </c>
      <c r="W1037" s="7" t="str">
        <f>MID(T1037,FIND("/",T1037)+1,LEN(T1037))</f>
        <v>electronic music</v>
      </c>
    </row>
    <row r="1038" spans="1:23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>E1038/D1038</f>
        <v>1.1236044444444444</v>
      </c>
      <c r="O1038" s="13">
        <f>(J1038/86400)+25569</f>
        <v>41249.448958333334</v>
      </c>
      <c r="P1038" s="11">
        <f>YEAR(O1038)</f>
        <v>2012</v>
      </c>
      <c r="Q1038" s="12">
        <f>MONTH(O1038)</f>
        <v>12</v>
      </c>
      <c r="R1038" s="11" t="str">
        <f>IF(Q1038=1,"Jan",IF(Q1038=2,"Feb",IF(Q1038=3,"Mar",IF(Q1038=4,"Apr",IF(Q1038=5,"May",IF(Q1038=6,"Jun",IF(Q1038=7,"Jul",IF(Q1038=8,"Aug",IF(Q1038=9,"Sep",IF(Q1038=10,"Oct",IF(Q1038=11,"Nov","Dec")))))))))))</f>
        <v>Dec</v>
      </c>
      <c r="S1038" s="13">
        <f>(I1038/86400)+25569</f>
        <v>41281.333333333336</v>
      </c>
      <c r="T1038" t="s">
        <v>8280</v>
      </c>
      <c r="U1038" s="6">
        <f>E1038/L1038</f>
        <v>23.963127962085309</v>
      </c>
      <c r="V1038" s="7" t="str">
        <f>LEFT(T1038,FIND("/",T1038)-1)</f>
        <v>music</v>
      </c>
      <c r="W1038" s="7" t="str">
        <f>MID(T1038,FIND("/",T1038)+1,LEN(T1038))</f>
        <v>electronic music</v>
      </c>
    </row>
    <row r="1039" spans="1:23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>E1039/D1039</f>
        <v>1.0209999999999999</v>
      </c>
      <c r="O1039" s="13">
        <f>(J1039/86400)+25569</f>
        <v>42119.822476851856</v>
      </c>
      <c r="P1039" s="11">
        <f>YEAR(O1039)</f>
        <v>2015</v>
      </c>
      <c r="Q1039" s="12">
        <f>MONTH(O1039)</f>
        <v>4</v>
      </c>
      <c r="R1039" s="11" t="str">
        <f>IF(Q1039=1,"Jan",IF(Q1039=2,"Feb",IF(Q1039=3,"Mar",IF(Q1039=4,"Apr",IF(Q1039=5,"May",IF(Q1039=6,"Jun",IF(Q1039=7,"Jul",IF(Q1039=8,"Aug",IF(Q1039=9,"Sep",IF(Q1039=10,"Oct",IF(Q1039=11,"Nov","Dec")))))))))))</f>
        <v>Apr</v>
      </c>
      <c r="S1039" s="13">
        <f>(I1039/86400)+25569</f>
        <v>42142.208333333328</v>
      </c>
      <c r="T1039" t="s">
        <v>8280</v>
      </c>
      <c r="U1039" s="6">
        <f>E1039/L1039</f>
        <v>48.61904761904762</v>
      </c>
      <c r="V1039" s="7" t="str">
        <f>LEFT(T1039,FIND("/",T1039)-1)</f>
        <v>music</v>
      </c>
      <c r="W1039" s="7" t="str">
        <f>MID(T1039,FIND("/",T1039)+1,LEN(T1039))</f>
        <v>electronic music</v>
      </c>
    </row>
    <row r="1040" spans="1:23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>E1040/D1040</f>
        <v>1.4533333333333334</v>
      </c>
      <c r="O1040" s="13">
        <f>(J1040/86400)+25569</f>
        <v>42418.231747685189</v>
      </c>
      <c r="P1040" s="11">
        <f>YEAR(O1040)</f>
        <v>2016</v>
      </c>
      <c r="Q1040" s="12">
        <f>MONTH(O1040)</f>
        <v>2</v>
      </c>
      <c r="R1040" s="11" t="str">
        <f>IF(Q1040=1,"Jan",IF(Q1040=2,"Feb",IF(Q1040=3,"Mar",IF(Q1040=4,"Apr",IF(Q1040=5,"May",IF(Q1040=6,"Jun",IF(Q1040=7,"Jul",IF(Q1040=8,"Aug",IF(Q1040=9,"Sep",IF(Q1040=10,"Oct",IF(Q1040=11,"Nov","Dec")))))))))))</f>
        <v>Feb</v>
      </c>
      <c r="S1040" s="13">
        <f>(I1040/86400)+25569</f>
        <v>42448.190081018518</v>
      </c>
      <c r="T1040" t="s">
        <v>8280</v>
      </c>
      <c r="U1040" s="6">
        <f>E1040/L1040</f>
        <v>35.73770491803279</v>
      </c>
      <c r="V1040" s="7" t="str">
        <f>LEFT(T1040,FIND("/",T1040)-1)</f>
        <v>music</v>
      </c>
      <c r="W1040" s="7" t="str">
        <f>MID(T1040,FIND("/",T1040)+1,LEN(T1040))</f>
        <v>electronic music</v>
      </c>
    </row>
    <row r="1041" spans="1:23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>E1041/D1041</f>
        <v>1.282</v>
      </c>
      <c r="O1041" s="13">
        <f>(J1041/86400)+25569</f>
        <v>42692.109328703707</v>
      </c>
      <c r="P1041" s="11">
        <f>YEAR(O1041)</f>
        <v>2016</v>
      </c>
      <c r="Q1041" s="12">
        <f>MONTH(O1041)</f>
        <v>11</v>
      </c>
      <c r="R1041" s="11" t="str">
        <f>IF(Q1041=1,"Jan",IF(Q1041=2,"Feb",IF(Q1041=3,"Mar",IF(Q1041=4,"Apr",IF(Q1041=5,"May",IF(Q1041=6,"Jun",IF(Q1041=7,"Jul",IF(Q1041=8,"Aug",IF(Q1041=9,"Sep",IF(Q1041=10,"Oct",IF(Q1041=11,"Nov","Dec")))))))))))</f>
        <v>Nov</v>
      </c>
      <c r="S1041" s="13">
        <f>(I1041/86400)+25569</f>
        <v>42717.332638888889</v>
      </c>
      <c r="T1041" t="s">
        <v>8280</v>
      </c>
      <c r="U1041" s="6">
        <f>E1041/L1041</f>
        <v>21.366666666666667</v>
      </c>
      <c r="V1041" s="7" t="str">
        <f>LEFT(T1041,FIND("/",T1041)-1)</f>
        <v>music</v>
      </c>
      <c r="W1041" s="7" t="str">
        <f>MID(T1041,FIND("/",T1041)+1,LEN(T1041))</f>
        <v>electronic music</v>
      </c>
    </row>
    <row r="1042" spans="1:23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>E1042/D1042</f>
        <v>2.9411764705882353E-3</v>
      </c>
      <c r="O1042" s="13">
        <f>(J1042/86400)+25569</f>
        <v>42579.708437499998</v>
      </c>
      <c r="P1042" s="11">
        <f>YEAR(O1042)</f>
        <v>2016</v>
      </c>
      <c r="Q1042" s="12">
        <f>MONTH(O1042)</f>
        <v>7</v>
      </c>
      <c r="R1042" s="11" t="str">
        <f>IF(Q1042=1,"Jan",IF(Q1042=2,"Feb",IF(Q1042=3,"Mar",IF(Q1042=4,"Apr",IF(Q1042=5,"May",IF(Q1042=6,"Jun",IF(Q1042=7,"Jul",IF(Q1042=8,"Aug",IF(Q1042=9,"Sep",IF(Q1042=10,"Oct",IF(Q1042=11,"Nov","Dec")))))))))))</f>
        <v>Jul</v>
      </c>
      <c r="S1042" s="13">
        <f>(I1042/86400)+25569</f>
        <v>42609.708437499998</v>
      </c>
      <c r="T1042" t="s">
        <v>8281</v>
      </c>
      <c r="U1042" s="6">
        <f>E1042/L1042</f>
        <v>250</v>
      </c>
      <c r="V1042" s="7" t="str">
        <f>LEFT(T1042,FIND("/",T1042)-1)</f>
        <v>journalism</v>
      </c>
      <c r="W1042" s="7" t="str">
        <f>MID(T1042,FIND("/",T1042)+1,LEN(T1042))</f>
        <v>audio</v>
      </c>
    </row>
    <row r="1043" spans="1:23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>E1043/D1043</f>
        <v>0</v>
      </c>
      <c r="O1043" s="13">
        <f>(J1043/86400)+25569</f>
        <v>41831.06009259259</v>
      </c>
      <c r="P1043" s="11">
        <f>YEAR(O1043)</f>
        <v>2014</v>
      </c>
      <c r="Q1043" s="12">
        <f>MONTH(O1043)</f>
        <v>7</v>
      </c>
      <c r="R1043" s="11" t="str">
        <f>IF(Q1043=1,"Jan",IF(Q1043=2,"Feb",IF(Q1043=3,"Mar",IF(Q1043=4,"Apr",IF(Q1043=5,"May",IF(Q1043=6,"Jun",IF(Q1043=7,"Jul",IF(Q1043=8,"Aug",IF(Q1043=9,"Sep",IF(Q1043=10,"Oct",IF(Q1043=11,"Nov","Dec")))))))))))</f>
        <v>Jul</v>
      </c>
      <c r="S1043" s="13">
        <f>(I1043/86400)+25569</f>
        <v>41851.06009259259</v>
      </c>
      <c r="T1043" t="s">
        <v>8281</v>
      </c>
      <c r="U1043" s="6" t="e">
        <f>E1043/L1043</f>
        <v>#DIV/0!</v>
      </c>
      <c r="V1043" s="7" t="str">
        <f>LEFT(T1043,FIND("/",T1043)-1)</f>
        <v>journalism</v>
      </c>
      <c r="W1043" s="7" t="str">
        <f>MID(T1043,FIND("/",T1043)+1,LEN(T1043))</f>
        <v>audio</v>
      </c>
    </row>
    <row r="1044" spans="1:23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>E1044/D1044</f>
        <v>1.5384615384615385E-2</v>
      </c>
      <c r="O1044" s="13">
        <f>(J1044/86400)+25569</f>
        <v>41851.696157407408</v>
      </c>
      <c r="P1044" s="11">
        <f>YEAR(O1044)</f>
        <v>2014</v>
      </c>
      <c r="Q1044" s="12">
        <f>MONTH(O1044)</f>
        <v>7</v>
      </c>
      <c r="R1044" s="11" t="str">
        <f>IF(Q1044=1,"Jan",IF(Q1044=2,"Feb",IF(Q1044=3,"Mar",IF(Q1044=4,"Apr",IF(Q1044=5,"May",IF(Q1044=6,"Jun",IF(Q1044=7,"Jul",IF(Q1044=8,"Aug",IF(Q1044=9,"Sep",IF(Q1044=10,"Oct",IF(Q1044=11,"Nov","Dec")))))))))))</f>
        <v>Jul</v>
      </c>
      <c r="S1044" s="13">
        <f>(I1044/86400)+25569</f>
        <v>41894.416666666664</v>
      </c>
      <c r="T1044" t="s">
        <v>8281</v>
      </c>
      <c r="U1044" s="6">
        <f>E1044/L1044</f>
        <v>10</v>
      </c>
      <c r="V1044" s="7" t="str">
        <f>LEFT(T1044,FIND("/",T1044)-1)</f>
        <v>journalism</v>
      </c>
      <c r="W1044" s="7" t="str">
        <f>MID(T1044,FIND("/",T1044)+1,LEN(T1044))</f>
        <v>audio</v>
      </c>
    </row>
    <row r="1045" spans="1:23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>E1045/D1045</f>
        <v>8.5370000000000001E-2</v>
      </c>
      <c r="O1045" s="13">
        <f>(J1045/86400)+25569</f>
        <v>42114.252951388888</v>
      </c>
      <c r="P1045" s="11">
        <f>YEAR(O1045)</f>
        <v>2015</v>
      </c>
      <c r="Q1045" s="12">
        <f>MONTH(O1045)</f>
        <v>4</v>
      </c>
      <c r="R1045" s="11" t="str">
        <f>IF(Q1045=1,"Jan",IF(Q1045=2,"Feb",IF(Q1045=3,"Mar",IF(Q1045=4,"Apr",IF(Q1045=5,"May",IF(Q1045=6,"Jun",IF(Q1045=7,"Jul",IF(Q1045=8,"Aug",IF(Q1045=9,"Sep",IF(Q1045=10,"Oct",IF(Q1045=11,"Nov","Dec")))))))))))</f>
        <v>Apr</v>
      </c>
      <c r="S1045" s="13">
        <f>(I1045/86400)+25569</f>
        <v>42144.252951388888</v>
      </c>
      <c r="T1045" t="s">
        <v>8281</v>
      </c>
      <c r="U1045" s="6">
        <f>E1045/L1045</f>
        <v>29.236301369863014</v>
      </c>
      <c r="V1045" s="7" t="str">
        <f>LEFT(T1045,FIND("/",T1045)-1)</f>
        <v>journalism</v>
      </c>
      <c r="W1045" s="7" t="str">
        <f>MID(T1045,FIND("/",T1045)+1,LEN(T1045))</f>
        <v>audio</v>
      </c>
    </row>
    <row r="1046" spans="1:23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>E1046/D1046</f>
        <v>8.571428571428571E-4</v>
      </c>
      <c r="O1046" s="13">
        <f>(J1046/86400)+25569</f>
        <v>42011.925937499997</v>
      </c>
      <c r="P1046" s="11">
        <f>YEAR(O1046)</f>
        <v>2015</v>
      </c>
      <c r="Q1046" s="12">
        <f>MONTH(O1046)</f>
        <v>1</v>
      </c>
      <c r="R1046" s="11" t="str">
        <f>IF(Q1046=1,"Jan",IF(Q1046=2,"Feb",IF(Q1046=3,"Mar",IF(Q1046=4,"Apr",IF(Q1046=5,"May",IF(Q1046=6,"Jun",IF(Q1046=7,"Jul",IF(Q1046=8,"Aug",IF(Q1046=9,"Sep",IF(Q1046=10,"Oct",IF(Q1046=11,"Nov","Dec")))))))))))</f>
        <v>Jan</v>
      </c>
      <c r="S1046" s="13">
        <f>(I1046/86400)+25569</f>
        <v>42068.852083333331</v>
      </c>
      <c r="T1046" t="s">
        <v>8281</v>
      </c>
      <c r="U1046" s="6">
        <f>E1046/L1046</f>
        <v>3</v>
      </c>
      <c r="V1046" s="7" t="str">
        <f>LEFT(T1046,FIND("/",T1046)-1)</f>
        <v>journalism</v>
      </c>
      <c r="W1046" s="7" t="str">
        <f>MID(T1046,FIND("/",T1046)+1,LEN(T1046))</f>
        <v>audio</v>
      </c>
    </row>
    <row r="1047" spans="1:23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>E1047/D1047</f>
        <v>2.6599999999999999E-2</v>
      </c>
      <c r="O1047" s="13">
        <f>(J1047/86400)+25569</f>
        <v>41844.874421296292</v>
      </c>
      <c r="P1047" s="11">
        <f>YEAR(O1047)</f>
        <v>2014</v>
      </c>
      <c r="Q1047" s="12">
        <f>MONTH(O1047)</f>
        <v>7</v>
      </c>
      <c r="R1047" s="11" t="str">
        <f>IF(Q1047=1,"Jan",IF(Q1047=2,"Feb",IF(Q1047=3,"Mar",IF(Q1047=4,"Apr",IF(Q1047=5,"May",IF(Q1047=6,"Jun",IF(Q1047=7,"Jul",IF(Q1047=8,"Aug",IF(Q1047=9,"Sep",IF(Q1047=10,"Oct",IF(Q1047=11,"Nov","Dec")))))))))))</f>
        <v>Jul</v>
      </c>
      <c r="S1047" s="13">
        <f>(I1047/86400)+25569</f>
        <v>41874.874421296292</v>
      </c>
      <c r="T1047" t="s">
        <v>8281</v>
      </c>
      <c r="U1047" s="6">
        <f>E1047/L1047</f>
        <v>33.25</v>
      </c>
      <c r="V1047" s="7" t="str">
        <f>LEFT(T1047,FIND("/",T1047)-1)</f>
        <v>journalism</v>
      </c>
      <c r="W1047" s="7" t="str">
        <f>MID(T1047,FIND("/",T1047)+1,LEN(T1047))</f>
        <v>audio</v>
      </c>
    </row>
    <row r="1048" spans="1:23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>E1048/D1048</f>
        <v>0</v>
      </c>
      <c r="O1048" s="13">
        <f>(J1048/86400)+25569</f>
        <v>42319.851388888885</v>
      </c>
      <c r="P1048" s="11">
        <f>YEAR(O1048)</f>
        <v>2015</v>
      </c>
      <c r="Q1048" s="12">
        <f>MONTH(O1048)</f>
        <v>11</v>
      </c>
      <c r="R1048" s="11" t="str">
        <f>IF(Q1048=1,"Jan",IF(Q1048=2,"Feb",IF(Q1048=3,"Mar",IF(Q1048=4,"Apr",IF(Q1048=5,"May",IF(Q1048=6,"Jun",IF(Q1048=7,"Jul",IF(Q1048=8,"Aug",IF(Q1048=9,"Sep",IF(Q1048=10,"Oct",IF(Q1048=11,"Nov","Dec")))))))))))</f>
        <v>Nov</v>
      </c>
      <c r="S1048" s="13">
        <f>(I1048/86400)+25569</f>
        <v>42364.851388888885</v>
      </c>
      <c r="T1048" t="s">
        <v>8281</v>
      </c>
      <c r="U1048" s="6" t="e">
        <f>E1048/L1048</f>
        <v>#DIV/0!</v>
      </c>
      <c r="V1048" s="7" t="str">
        <f>LEFT(T1048,FIND("/",T1048)-1)</f>
        <v>journalism</v>
      </c>
      <c r="W1048" s="7" t="str">
        <f>MID(T1048,FIND("/",T1048)+1,LEN(T1048))</f>
        <v>audio</v>
      </c>
    </row>
    <row r="1049" spans="1:23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>E1049/D1049</f>
        <v>5.0000000000000001E-4</v>
      </c>
      <c r="O1049" s="13">
        <f>(J1049/86400)+25569</f>
        <v>41918.818460648152</v>
      </c>
      <c r="P1049" s="11">
        <f>YEAR(O1049)</f>
        <v>2014</v>
      </c>
      <c r="Q1049" s="12">
        <f>MONTH(O1049)</f>
        <v>10</v>
      </c>
      <c r="R1049" s="11" t="str">
        <f>IF(Q1049=1,"Jan",IF(Q1049=2,"Feb",IF(Q1049=3,"Mar",IF(Q1049=4,"Apr",IF(Q1049=5,"May",IF(Q1049=6,"Jun",IF(Q1049=7,"Jul",IF(Q1049=8,"Aug",IF(Q1049=9,"Sep",IF(Q1049=10,"Oct",IF(Q1049=11,"Nov","Dec")))))))))))</f>
        <v>Oct</v>
      </c>
      <c r="S1049" s="13">
        <f>(I1049/86400)+25569</f>
        <v>41948.860127314816</v>
      </c>
      <c r="T1049" t="s">
        <v>8281</v>
      </c>
      <c r="U1049" s="6">
        <f>E1049/L1049</f>
        <v>1</v>
      </c>
      <c r="V1049" s="7" t="str">
        <f>LEFT(T1049,FIND("/",T1049)-1)</f>
        <v>journalism</v>
      </c>
      <c r="W1049" s="7" t="str">
        <f>MID(T1049,FIND("/",T1049)+1,LEN(T1049))</f>
        <v>audio</v>
      </c>
    </row>
    <row r="1050" spans="1:23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>E1050/D1050</f>
        <v>1.4133333333333333E-2</v>
      </c>
      <c r="O1050" s="13">
        <f>(J1050/86400)+25569</f>
        <v>42598.053113425922</v>
      </c>
      <c r="P1050" s="11">
        <f>YEAR(O1050)</f>
        <v>2016</v>
      </c>
      <c r="Q1050" s="12">
        <f>MONTH(O1050)</f>
        <v>8</v>
      </c>
      <c r="R1050" s="11" t="str">
        <f>IF(Q1050=1,"Jan",IF(Q1050=2,"Feb",IF(Q1050=3,"Mar",IF(Q1050=4,"Apr",IF(Q1050=5,"May",IF(Q1050=6,"Jun",IF(Q1050=7,"Jul",IF(Q1050=8,"Aug",IF(Q1050=9,"Sep",IF(Q1050=10,"Oct",IF(Q1050=11,"Nov","Dec")))))))))))</f>
        <v>Aug</v>
      </c>
      <c r="S1050" s="13">
        <f>(I1050/86400)+25569</f>
        <v>42638.053113425922</v>
      </c>
      <c r="T1050" t="s">
        <v>8281</v>
      </c>
      <c r="U1050" s="6">
        <f>E1050/L1050</f>
        <v>53</v>
      </c>
      <c r="V1050" s="7" t="str">
        <f>LEFT(T1050,FIND("/",T1050)-1)</f>
        <v>journalism</v>
      </c>
      <c r="W1050" s="7" t="str">
        <f>MID(T1050,FIND("/",T1050)+1,LEN(T1050))</f>
        <v>audio</v>
      </c>
    </row>
    <row r="1051" spans="1:23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>E1051/D1051</f>
        <v>0</v>
      </c>
      <c r="O1051" s="13">
        <f>(J1051/86400)+25569</f>
        <v>42382.431076388893</v>
      </c>
      <c r="P1051" s="11">
        <f>YEAR(O1051)</f>
        <v>2016</v>
      </c>
      <c r="Q1051" s="12">
        <f>MONTH(O1051)</f>
        <v>1</v>
      </c>
      <c r="R1051" s="11" t="str">
        <f>IF(Q1051=1,"Jan",IF(Q1051=2,"Feb",IF(Q1051=3,"Mar",IF(Q1051=4,"Apr",IF(Q1051=5,"May",IF(Q1051=6,"Jun",IF(Q1051=7,"Jul",IF(Q1051=8,"Aug",IF(Q1051=9,"Sep",IF(Q1051=10,"Oct",IF(Q1051=11,"Nov","Dec")))))))))))</f>
        <v>Jan</v>
      </c>
      <c r="S1051" s="13">
        <f>(I1051/86400)+25569</f>
        <v>42412.431076388893</v>
      </c>
      <c r="T1051" t="s">
        <v>8281</v>
      </c>
      <c r="U1051" s="6" t="e">
        <f>E1051/L1051</f>
        <v>#DIV/0!</v>
      </c>
      <c r="V1051" s="7" t="str">
        <f>LEFT(T1051,FIND("/",T1051)-1)</f>
        <v>journalism</v>
      </c>
      <c r="W1051" s="7" t="str">
        <f>MID(T1051,FIND("/",T1051)+1,LEN(T1051))</f>
        <v>audio</v>
      </c>
    </row>
    <row r="1052" spans="1:23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>E1052/D1052</f>
        <v>0</v>
      </c>
      <c r="O1052" s="13">
        <f>(J1052/86400)+25569</f>
        <v>42231.7971875</v>
      </c>
      <c r="P1052" s="11">
        <f>YEAR(O1052)</f>
        <v>2015</v>
      </c>
      <c r="Q1052" s="12">
        <f>MONTH(O1052)</f>
        <v>8</v>
      </c>
      <c r="R1052" s="11" t="str">
        <f>IF(Q1052=1,"Jan",IF(Q1052=2,"Feb",IF(Q1052=3,"Mar",IF(Q1052=4,"Apr",IF(Q1052=5,"May",IF(Q1052=6,"Jun",IF(Q1052=7,"Jul",IF(Q1052=8,"Aug",IF(Q1052=9,"Sep",IF(Q1052=10,"Oct",IF(Q1052=11,"Nov","Dec")))))))))))</f>
        <v>Aug</v>
      </c>
      <c r="S1052" s="13">
        <f>(I1052/86400)+25569</f>
        <v>42261.7971875</v>
      </c>
      <c r="T1052" t="s">
        <v>8281</v>
      </c>
      <c r="U1052" s="6" t="e">
        <f>E1052/L1052</f>
        <v>#DIV/0!</v>
      </c>
      <c r="V1052" s="7" t="str">
        <f>LEFT(T1052,FIND("/",T1052)-1)</f>
        <v>journalism</v>
      </c>
      <c r="W1052" s="7" t="str">
        <f>MID(T1052,FIND("/",T1052)+1,LEN(T1052))</f>
        <v>audio</v>
      </c>
    </row>
    <row r="1053" spans="1:23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>E1053/D1053</f>
        <v>0</v>
      </c>
      <c r="O1053" s="13">
        <f>(J1053/86400)+25569</f>
        <v>41850.014178240745</v>
      </c>
      <c r="P1053" s="11">
        <f>YEAR(O1053)</f>
        <v>2014</v>
      </c>
      <c r="Q1053" s="12">
        <f>MONTH(O1053)</f>
        <v>7</v>
      </c>
      <c r="R1053" s="11" t="str">
        <f>IF(Q1053=1,"Jan",IF(Q1053=2,"Feb",IF(Q1053=3,"Mar",IF(Q1053=4,"Apr",IF(Q1053=5,"May",IF(Q1053=6,"Jun",IF(Q1053=7,"Jul",IF(Q1053=8,"Aug",IF(Q1053=9,"Sep",IF(Q1053=10,"Oct",IF(Q1053=11,"Nov","Dec")))))))))))</f>
        <v>Jul</v>
      </c>
      <c r="S1053" s="13">
        <f>(I1053/86400)+25569</f>
        <v>41878.014178240745</v>
      </c>
      <c r="T1053" t="s">
        <v>8281</v>
      </c>
      <c r="U1053" s="6" t="e">
        <f>E1053/L1053</f>
        <v>#DIV/0!</v>
      </c>
      <c r="V1053" s="7" t="str">
        <f>LEFT(T1053,FIND("/",T1053)-1)</f>
        <v>journalism</v>
      </c>
      <c r="W1053" s="7" t="str">
        <f>MID(T1053,FIND("/",T1053)+1,LEN(T1053))</f>
        <v>audio</v>
      </c>
    </row>
    <row r="1054" spans="1:23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>E1054/D1054</f>
        <v>0</v>
      </c>
      <c r="O1054" s="13">
        <f>(J1054/86400)+25569</f>
        <v>42483.797395833331</v>
      </c>
      <c r="P1054" s="11">
        <f>YEAR(O1054)</f>
        <v>2016</v>
      </c>
      <c r="Q1054" s="12">
        <f>MONTH(O1054)</f>
        <v>4</v>
      </c>
      <c r="R1054" s="11" t="str">
        <f>IF(Q1054=1,"Jan",IF(Q1054=2,"Feb",IF(Q1054=3,"Mar",IF(Q1054=4,"Apr",IF(Q1054=5,"May",IF(Q1054=6,"Jun",IF(Q1054=7,"Jul",IF(Q1054=8,"Aug",IF(Q1054=9,"Sep",IF(Q1054=10,"Oct",IF(Q1054=11,"Nov","Dec")))))))))))</f>
        <v>Apr</v>
      </c>
      <c r="S1054" s="13">
        <f>(I1054/86400)+25569</f>
        <v>42527.839583333334</v>
      </c>
      <c r="T1054" t="s">
        <v>8281</v>
      </c>
      <c r="U1054" s="6" t="e">
        <f>E1054/L1054</f>
        <v>#DIV/0!</v>
      </c>
      <c r="V1054" s="7" t="str">
        <f>LEFT(T1054,FIND("/",T1054)-1)</f>
        <v>journalism</v>
      </c>
      <c r="W1054" s="7" t="str">
        <f>MID(T1054,FIND("/",T1054)+1,LEN(T1054))</f>
        <v>audio</v>
      </c>
    </row>
    <row r="1055" spans="1:23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>E1055/D1055</f>
        <v>0.01</v>
      </c>
      <c r="O1055" s="13">
        <f>(J1055/86400)+25569</f>
        <v>42775.172824074078</v>
      </c>
      <c r="P1055" s="11">
        <f>YEAR(O1055)</f>
        <v>2017</v>
      </c>
      <c r="Q1055" s="12">
        <f>MONTH(O1055)</f>
        <v>2</v>
      </c>
      <c r="R1055" s="11" t="str">
        <f>IF(Q1055=1,"Jan",IF(Q1055=2,"Feb",IF(Q1055=3,"Mar",IF(Q1055=4,"Apr",IF(Q1055=5,"May",IF(Q1055=6,"Jun",IF(Q1055=7,"Jul",IF(Q1055=8,"Aug",IF(Q1055=9,"Sep",IF(Q1055=10,"Oct",IF(Q1055=11,"Nov","Dec")))))))))))</f>
        <v>Feb</v>
      </c>
      <c r="S1055" s="13">
        <f>(I1055/86400)+25569</f>
        <v>42800.172824074078</v>
      </c>
      <c r="T1055" t="s">
        <v>8281</v>
      </c>
      <c r="U1055" s="6">
        <f>E1055/L1055</f>
        <v>15</v>
      </c>
      <c r="V1055" s="7" t="str">
        <f>LEFT(T1055,FIND("/",T1055)-1)</f>
        <v>journalism</v>
      </c>
      <c r="W1055" s="7" t="str">
        <f>MID(T1055,FIND("/",T1055)+1,LEN(T1055))</f>
        <v>audio</v>
      </c>
    </row>
    <row r="1056" spans="1:23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>E1056/D1056</f>
        <v>0</v>
      </c>
      <c r="O1056" s="13">
        <f>(J1056/86400)+25569</f>
        <v>41831.851840277777</v>
      </c>
      <c r="P1056" s="11">
        <f>YEAR(O1056)</f>
        <v>2014</v>
      </c>
      <c r="Q1056" s="12">
        <f>MONTH(O1056)</f>
        <v>7</v>
      </c>
      <c r="R1056" s="11" t="str">
        <f>IF(Q1056=1,"Jan",IF(Q1056=2,"Feb",IF(Q1056=3,"Mar",IF(Q1056=4,"Apr",IF(Q1056=5,"May",IF(Q1056=6,"Jun",IF(Q1056=7,"Jul",IF(Q1056=8,"Aug",IF(Q1056=9,"Sep",IF(Q1056=10,"Oct",IF(Q1056=11,"Nov","Dec")))))))))))</f>
        <v>Jul</v>
      </c>
      <c r="S1056" s="13">
        <f>(I1056/86400)+25569</f>
        <v>41861.916666666664</v>
      </c>
      <c r="T1056" t="s">
        <v>8281</v>
      </c>
      <c r="U1056" s="6" t="e">
        <f>E1056/L1056</f>
        <v>#DIV/0!</v>
      </c>
      <c r="V1056" s="7" t="str">
        <f>LEFT(T1056,FIND("/",T1056)-1)</f>
        <v>journalism</v>
      </c>
      <c r="W1056" s="7" t="str">
        <f>MID(T1056,FIND("/",T1056)+1,LEN(T1056))</f>
        <v>audio</v>
      </c>
    </row>
    <row r="1057" spans="1:23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>E1057/D1057</f>
        <v>0</v>
      </c>
      <c r="O1057" s="13">
        <f>(J1057/86400)+25569</f>
        <v>42406.992418981477</v>
      </c>
      <c r="P1057" s="11">
        <f>YEAR(O1057)</f>
        <v>2016</v>
      </c>
      <c r="Q1057" s="12">
        <f>MONTH(O1057)</f>
        <v>2</v>
      </c>
      <c r="R1057" s="11" t="str">
        <f>IF(Q1057=1,"Jan",IF(Q1057=2,"Feb",IF(Q1057=3,"Mar",IF(Q1057=4,"Apr",IF(Q1057=5,"May",IF(Q1057=6,"Jun",IF(Q1057=7,"Jul",IF(Q1057=8,"Aug",IF(Q1057=9,"Sep",IF(Q1057=10,"Oct",IF(Q1057=11,"Nov","Dec")))))))))))</f>
        <v>Feb</v>
      </c>
      <c r="S1057" s="13">
        <f>(I1057/86400)+25569</f>
        <v>42436.992418981477</v>
      </c>
      <c r="T1057" t="s">
        <v>8281</v>
      </c>
      <c r="U1057" s="6" t="e">
        <f>E1057/L1057</f>
        <v>#DIV/0!</v>
      </c>
      <c r="V1057" s="7" t="str">
        <f>LEFT(T1057,FIND("/",T1057)-1)</f>
        <v>journalism</v>
      </c>
      <c r="W1057" s="7" t="str">
        <f>MID(T1057,FIND("/",T1057)+1,LEN(T1057))</f>
        <v>audio</v>
      </c>
    </row>
    <row r="1058" spans="1:23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>E1058/D1058</f>
        <v>0</v>
      </c>
      <c r="O1058" s="13">
        <f>(J1058/86400)+25569</f>
        <v>42058.719641203701</v>
      </c>
      <c r="P1058" s="11">
        <f>YEAR(O1058)</f>
        <v>2015</v>
      </c>
      <c r="Q1058" s="12">
        <f>MONTH(O1058)</f>
        <v>2</v>
      </c>
      <c r="R1058" s="11" t="str">
        <f>IF(Q1058=1,"Jan",IF(Q1058=2,"Feb",IF(Q1058=3,"Mar",IF(Q1058=4,"Apr",IF(Q1058=5,"May",IF(Q1058=6,"Jun",IF(Q1058=7,"Jul",IF(Q1058=8,"Aug",IF(Q1058=9,"Sep",IF(Q1058=10,"Oct",IF(Q1058=11,"Nov","Dec")))))))))))</f>
        <v>Feb</v>
      </c>
      <c r="S1058" s="13">
        <f>(I1058/86400)+25569</f>
        <v>42118.677974537037</v>
      </c>
      <c r="T1058" t="s">
        <v>8281</v>
      </c>
      <c r="U1058" s="6" t="e">
        <f>E1058/L1058</f>
        <v>#DIV/0!</v>
      </c>
      <c r="V1058" s="7" t="str">
        <f>LEFT(T1058,FIND("/",T1058)-1)</f>
        <v>journalism</v>
      </c>
      <c r="W1058" s="7" t="str">
        <f>MID(T1058,FIND("/",T1058)+1,LEN(T1058))</f>
        <v>audio</v>
      </c>
    </row>
    <row r="1059" spans="1:23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>E1059/D1059</f>
        <v>0</v>
      </c>
      <c r="O1059" s="13">
        <f>(J1059/86400)+25569</f>
        <v>42678.871331018519</v>
      </c>
      <c r="P1059" s="11">
        <f>YEAR(O1059)</f>
        <v>2016</v>
      </c>
      <c r="Q1059" s="12">
        <f>MONTH(O1059)</f>
        <v>11</v>
      </c>
      <c r="R1059" s="11" t="str">
        <f>IF(Q1059=1,"Jan",IF(Q1059=2,"Feb",IF(Q1059=3,"Mar",IF(Q1059=4,"Apr",IF(Q1059=5,"May",IF(Q1059=6,"Jun",IF(Q1059=7,"Jul",IF(Q1059=8,"Aug",IF(Q1059=9,"Sep",IF(Q1059=10,"Oct",IF(Q1059=11,"Nov","Dec")))))))))))</f>
        <v>Nov</v>
      </c>
      <c r="S1059" s="13">
        <f>(I1059/86400)+25569</f>
        <v>42708.912997685184</v>
      </c>
      <c r="T1059" t="s">
        <v>8281</v>
      </c>
      <c r="U1059" s="6" t="e">
        <f>E1059/L1059</f>
        <v>#DIV/0!</v>
      </c>
      <c r="V1059" s="7" t="str">
        <f>LEFT(T1059,FIND("/",T1059)-1)</f>
        <v>journalism</v>
      </c>
      <c r="W1059" s="7" t="str">
        <f>MID(T1059,FIND("/",T1059)+1,LEN(T1059))</f>
        <v>audio</v>
      </c>
    </row>
    <row r="1060" spans="1:23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>E1060/D1060</f>
        <v>0</v>
      </c>
      <c r="O1060" s="13">
        <f>(J1060/86400)+25569</f>
        <v>42047.900960648149</v>
      </c>
      <c r="P1060" s="11">
        <f>YEAR(O1060)</f>
        <v>2015</v>
      </c>
      <c r="Q1060" s="12">
        <f>MONTH(O1060)</f>
        <v>2</v>
      </c>
      <c r="R1060" s="11" t="str">
        <f>IF(Q1060=1,"Jan",IF(Q1060=2,"Feb",IF(Q1060=3,"Mar",IF(Q1060=4,"Apr",IF(Q1060=5,"May",IF(Q1060=6,"Jun",IF(Q1060=7,"Jul",IF(Q1060=8,"Aug",IF(Q1060=9,"Sep",IF(Q1060=10,"Oct",IF(Q1060=11,"Nov","Dec")))))))))))</f>
        <v>Feb</v>
      </c>
      <c r="S1060" s="13">
        <f>(I1060/86400)+25569</f>
        <v>42089</v>
      </c>
      <c r="T1060" t="s">
        <v>8281</v>
      </c>
      <c r="U1060" s="6" t="e">
        <f>E1060/L1060</f>
        <v>#DIV/0!</v>
      </c>
      <c r="V1060" s="7" t="str">
        <f>LEFT(T1060,FIND("/",T1060)-1)</f>
        <v>journalism</v>
      </c>
      <c r="W1060" s="7" t="str">
        <f>MID(T1060,FIND("/",T1060)+1,LEN(T1060))</f>
        <v>audio</v>
      </c>
    </row>
    <row r="1061" spans="1:23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>E1061/D1061</f>
        <v>0</v>
      </c>
      <c r="O1061" s="13">
        <f>(J1061/86400)+25569</f>
        <v>42046.79</v>
      </c>
      <c r="P1061" s="11">
        <f>YEAR(O1061)</f>
        <v>2015</v>
      </c>
      <c r="Q1061" s="12">
        <f>MONTH(O1061)</f>
        <v>2</v>
      </c>
      <c r="R1061" s="11" t="str">
        <f>IF(Q1061=1,"Jan",IF(Q1061=2,"Feb",IF(Q1061=3,"Mar",IF(Q1061=4,"Apr",IF(Q1061=5,"May",IF(Q1061=6,"Jun",IF(Q1061=7,"Jul",IF(Q1061=8,"Aug",IF(Q1061=9,"Sep",IF(Q1061=10,"Oct",IF(Q1061=11,"Nov","Dec")))))))))))</f>
        <v>Feb</v>
      </c>
      <c r="S1061" s="13">
        <f>(I1061/86400)+25569</f>
        <v>42076.748333333337</v>
      </c>
      <c r="T1061" t="s">
        <v>8281</v>
      </c>
      <c r="U1061" s="6" t="e">
        <f>E1061/L1061</f>
        <v>#DIV/0!</v>
      </c>
      <c r="V1061" s="7" t="str">
        <f>LEFT(T1061,FIND("/",T1061)-1)</f>
        <v>journalism</v>
      </c>
      <c r="W1061" s="7" t="str">
        <f>MID(T1061,FIND("/",T1061)+1,LEN(T1061))</f>
        <v>audio</v>
      </c>
    </row>
    <row r="1062" spans="1:23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>E1062/D1062</f>
        <v>0.01</v>
      </c>
      <c r="O1062" s="13">
        <f>(J1062/86400)+25569</f>
        <v>42079.913113425922</v>
      </c>
      <c r="P1062" s="11">
        <f>YEAR(O1062)</f>
        <v>2015</v>
      </c>
      <c r="Q1062" s="12">
        <f>MONTH(O1062)</f>
        <v>3</v>
      </c>
      <c r="R1062" s="11" t="str">
        <f>IF(Q1062=1,"Jan",IF(Q1062=2,"Feb",IF(Q1062=3,"Mar",IF(Q1062=4,"Apr",IF(Q1062=5,"May",IF(Q1062=6,"Jun",IF(Q1062=7,"Jul",IF(Q1062=8,"Aug",IF(Q1062=9,"Sep",IF(Q1062=10,"Oct",IF(Q1062=11,"Nov","Dec")))))))))))</f>
        <v>Mar</v>
      </c>
      <c r="S1062" s="13">
        <f>(I1062/86400)+25569</f>
        <v>42109.913113425922</v>
      </c>
      <c r="T1062" t="s">
        <v>8281</v>
      </c>
      <c r="U1062" s="6">
        <f>E1062/L1062</f>
        <v>50</v>
      </c>
      <c r="V1062" s="7" t="str">
        <f>LEFT(T1062,FIND("/",T1062)-1)</f>
        <v>journalism</v>
      </c>
      <c r="W1062" s="7" t="str">
        <f>MID(T1062,FIND("/",T1062)+1,LEN(T1062))</f>
        <v>audio</v>
      </c>
    </row>
    <row r="1063" spans="1:23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>E1063/D1063</f>
        <v>0</v>
      </c>
      <c r="O1063" s="13">
        <f>(J1063/86400)+25569</f>
        <v>42432.276712962965</v>
      </c>
      <c r="P1063" s="11">
        <f>YEAR(O1063)</f>
        <v>2016</v>
      </c>
      <c r="Q1063" s="12">
        <f>MONTH(O1063)</f>
        <v>3</v>
      </c>
      <c r="R1063" s="11" t="str">
        <f>IF(Q1063=1,"Jan",IF(Q1063=2,"Feb",IF(Q1063=3,"Mar",IF(Q1063=4,"Apr",IF(Q1063=5,"May",IF(Q1063=6,"Jun",IF(Q1063=7,"Jul",IF(Q1063=8,"Aug",IF(Q1063=9,"Sep",IF(Q1063=10,"Oct",IF(Q1063=11,"Nov","Dec")))))))))))</f>
        <v>Mar</v>
      </c>
      <c r="S1063" s="13">
        <f>(I1063/86400)+25569</f>
        <v>42492.041666666672</v>
      </c>
      <c r="T1063" t="s">
        <v>8281</v>
      </c>
      <c r="U1063" s="6" t="e">
        <f>E1063/L1063</f>
        <v>#DIV/0!</v>
      </c>
      <c r="V1063" s="7" t="str">
        <f>LEFT(T1063,FIND("/",T1063)-1)</f>
        <v>journalism</v>
      </c>
      <c r="W1063" s="7" t="str">
        <f>MID(T1063,FIND("/",T1063)+1,LEN(T1063))</f>
        <v>audio</v>
      </c>
    </row>
    <row r="1064" spans="1:23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>E1064/D1064</f>
        <v>0.95477386934673369</v>
      </c>
      <c r="O1064" s="13">
        <f>(J1064/86400)+25569</f>
        <v>42556.807187500002</v>
      </c>
      <c r="P1064" s="11">
        <f>YEAR(O1064)</f>
        <v>2016</v>
      </c>
      <c r="Q1064" s="12">
        <f>MONTH(O1064)</f>
        <v>7</v>
      </c>
      <c r="R1064" s="11" t="str">
        <f>IF(Q1064=1,"Jan",IF(Q1064=2,"Feb",IF(Q1064=3,"Mar",IF(Q1064=4,"Apr",IF(Q1064=5,"May",IF(Q1064=6,"Jun",IF(Q1064=7,"Jul",IF(Q1064=8,"Aug",IF(Q1064=9,"Sep",IF(Q1064=10,"Oct",IF(Q1064=11,"Nov","Dec")))))))))))</f>
        <v>Jul</v>
      </c>
      <c r="S1064" s="13">
        <f>(I1064/86400)+25569</f>
        <v>42563.807187500002</v>
      </c>
      <c r="T1064" t="s">
        <v>8281</v>
      </c>
      <c r="U1064" s="6">
        <f>E1064/L1064</f>
        <v>47.5</v>
      </c>
      <c r="V1064" s="7" t="str">
        <f>LEFT(T1064,FIND("/",T1064)-1)</f>
        <v>journalism</v>
      </c>
      <c r="W1064" s="7" t="str">
        <f>MID(T1064,FIND("/",T1064)+1,LEN(T1064))</f>
        <v>audio</v>
      </c>
    </row>
    <row r="1065" spans="1:23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>E1065/D1065</f>
        <v>0</v>
      </c>
      <c r="O1065" s="13">
        <f>(J1065/86400)+25569</f>
        <v>42583.030810185184</v>
      </c>
      <c r="P1065" s="11">
        <f>YEAR(O1065)</f>
        <v>2016</v>
      </c>
      <c r="Q1065" s="12">
        <f>MONTH(O1065)</f>
        <v>8</v>
      </c>
      <c r="R1065" s="11" t="str">
        <f>IF(Q1065=1,"Jan",IF(Q1065=2,"Feb",IF(Q1065=3,"Mar",IF(Q1065=4,"Apr",IF(Q1065=5,"May",IF(Q1065=6,"Jun",IF(Q1065=7,"Jul",IF(Q1065=8,"Aug",IF(Q1065=9,"Sep",IF(Q1065=10,"Oct",IF(Q1065=11,"Nov","Dec")))))))))))</f>
        <v>Aug</v>
      </c>
      <c r="S1065" s="13">
        <f>(I1065/86400)+25569</f>
        <v>42613.030810185184</v>
      </c>
      <c r="T1065" t="s">
        <v>8281</v>
      </c>
      <c r="U1065" s="6" t="e">
        <f>E1065/L1065</f>
        <v>#DIV/0!</v>
      </c>
      <c r="V1065" s="7" t="str">
        <f>LEFT(T1065,FIND("/",T1065)-1)</f>
        <v>journalism</v>
      </c>
      <c r="W1065" s="7" t="str">
        <f>MID(T1065,FIND("/",T1065)+1,LEN(T1065))</f>
        <v>audio</v>
      </c>
    </row>
    <row r="1066" spans="1:23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>E1066/D1066</f>
        <v>8.9744444444444446E-2</v>
      </c>
      <c r="O1066" s="13">
        <f>(J1066/86400)+25569</f>
        <v>41417.228043981479</v>
      </c>
      <c r="P1066" s="11">
        <f>YEAR(O1066)</f>
        <v>2013</v>
      </c>
      <c r="Q1066" s="12">
        <f>MONTH(O1066)</f>
        <v>5</v>
      </c>
      <c r="R1066" s="11" t="str">
        <f>IF(Q1066=1,"Jan",IF(Q1066=2,"Feb",IF(Q1066=3,"Mar",IF(Q1066=4,"Apr",IF(Q1066=5,"May",IF(Q1066=6,"Jun",IF(Q1066=7,"Jul",IF(Q1066=8,"Aug",IF(Q1066=9,"Sep",IF(Q1066=10,"Oct",IF(Q1066=11,"Nov","Dec")))))))))))</f>
        <v>May</v>
      </c>
      <c r="S1066" s="13">
        <f>(I1066/86400)+25569</f>
        <v>41462.228043981479</v>
      </c>
      <c r="T1066" t="s">
        <v>8282</v>
      </c>
      <c r="U1066" s="6">
        <f>E1066/L1066</f>
        <v>65.666666666666671</v>
      </c>
      <c r="V1066" s="7" t="str">
        <f>LEFT(T1066,FIND("/",T1066)-1)</f>
        <v>games</v>
      </c>
      <c r="W1066" s="7" t="str">
        <f>MID(T1066,FIND("/",T1066)+1,LEN(T1066))</f>
        <v>video games</v>
      </c>
    </row>
    <row r="1067" spans="1:23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>E1067/D1067</f>
        <v>2.7E-2</v>
      </c>
      <c r="O1067" s="13">
        <f>(J1067/86400)+25569</f>
        <v>41661.381041666667</v>
      </c>
      <c r="P1067" s="11">
        <f>YEAR(O1067)</f>
        <v>2014</v>
      </c>
      <c r="Q1067" s="12">
        <f>MONTH(O1067)</f>
        <v>1</v>
      </c>
      <c r="R1067" s="11" t="str">
        <f>IF(Q1067=1,"Jan",IF(Q1067=2,"Feb",IF(Q1067=3,"Mar",IF(Q1067=4,"Apr",IF(Q1067=5,"May",IF(Q1067=6,"Jun",IF(Q1067=7,"Jul",IF(Q1067=8,"Aug",IF(Q1067=9,"Sep",IF(Q1067=10,"Oct",IF(Q1067=11,"Nov","Dec")))))))))))</f>
        <v>Jan</v>
      </c>
      <c r="S1067" s="13">
        <f>(I1067/86400)+25569</f>
        <v>41689.381041666667</v>
      </c>
      <c r="T1067" t="s">
        <v>8282</v>
      </c>
      <c r="U1067" s="6">
        <f>E1067/L1067</f>
        <v>16.2</v>
      </c>
      <c r="V1067" s="7" t="str">
        <f>LEFT(T1067,FIND("/",T1067)-1)</f>
        <v>games</v>
      </c>
      <c r="W1067" s="7" t="str">
        <f>MID(T1067,FIND("/",T1067)+1,LEN(T1067))</f>
        <v>video games</v>
      </c>
    </row>
    <row r="1068" spans="1:23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>E1068/D1068</f>
        <v>3.3673333333333333E-2</v>
      </c>
      <c r="O1068" s="13">
        <f>(J1068/86400)+25569</f>
        <v>41445.962754629625</v>
      </c>
      <c r="P1068" s="11">
        <f>YEAR(O1068)</f>
        <v>2013</v>
      </c>
      <c r="Q1068" s="12">
        <f>MONTH(O1068)</f>
        <v>6</v>
      </c>
      <c r="R1068" s="11" t="str">
        <f>IF(Q1068=1,"Jan",IF(Q1068=2,"Feb",IF(Q1068=3,"Mar",IF(Q1068=4,"Apr",IF(Q1068=5,"May",IF(Q1068=6,"Jun",IF(Q1068=7,"Jul",IF(Q1068=8,"Aug",IF(Q1068=9,"Sep",IF(Q1068=10,"Oct",IF(Q1068=11,"Nov","Dec")))))))))))</f>
        <v>Jun</v>
      </c>
      <c r="S1068" s="13">
        <f>(I1068/86400)+25569</f>
        <v>41490.962754629625</v>
      </c>
      <c r="T1068" t="s">
        <v>8282</v>
      </c>
      <c r="U1068" s="6">
        <f>E1068/L1068</f>
        <v>34.128378378378379</v>
      </c>
      <c r="V1068" s="7" t="str">
        <f>LEFT(T1068,FIND("/",T1068)-1)</f>
        <v>games</v>
      </c>
      <c r="W1068" s="7" t="str">
        <f>MID(T1068,FIND("/",T1068)+1,LEN(T1068))</f>
        <v>video games</v>
      </c>
    </row>
    <row r="1069" spans="1:23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>E1069/D1069</f>
        <v>0.26</v>
      </c>
      <c r="O1069" s="13">
        <f>(J1069/86400)+25569</f>
        <v>41599.855682870373</v>
      </c>
      <c r="P1069" s="11">
        <f>YEAR(O1069)</f>
        <v>2013</v>
      </c>
      <c r="Q1069" s="12">
        <f>MONTH(O1069)</f>
        <v>11</v>
      </c>
      <c r="R1069" s="11" t="str">
        <f>IF(Q1069=1,"Jan",IF(Q1069=2,"Feb",IF(Q1069=3,"Mar",IF(Q1069=4,"Apr",IF(Q1069=5,"May",IF(Q1069=6,"Jun",IF(Q1069=7,"Jul",IF(Q1069=8,"Aug",IF(Q1069=9,"Sep",IF(Q1069=10,"Oct",IF(Q1069=11,"Nov","Dec")))))))))))</f>
        <v>Nov</v>
      </c>
      <c r="S1069" s="13">
        <f>(I1069/86400)+25569</f>
        <v>41629.855682870373</v>
      </c>
      <c r="T1069" t="s">
        <v>8282</v>
      </c>
      <c r="U1069" s="6">
        <f>E1069/L1069</f>
        <v>13</v>
      </c>
      <c r="V1069" s="7" t="str">
        <f>LEFT(T1069,FIND("/",T1069)-1)</f>
        <v>games</v>
      </c>
      <c r="W1069" s="7" t="str">
        <f>MID(T1069,FIND("/",T1069)+1,LEN(T1069))</f>
        <v>video games</v>
      </c>
    </row>
    <row r="1070" spans="1:23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>E1070/D1070</f>
        <v>1.5E-3</v>
      </c>
      <c r="O1070" s="13">
        <f>(J1070/86400)+25569</f>
        <v>42440.371111111112</v>
      </c>
      <c r="P1070" s="11">
        <f>YEAR(O1070)</f>
        <v>2016</v>
      </c>
      <c r="Q1070" s="12">
        <f>MONTH(O1070)</f>
        <v>3</v>
      </c>
      <c r="R1070" s="11" t="str">
        <f>IF(Q1070=1,"Jan",IF(Q1070=2,"Feb",IF(Q1070=3,"Mar",IF(Q1070=4,"Apr",IF(Q1070=5,"May",IF(Q1070=6,"Jun",IF(Q1070=7,"Jul",IF(Q1070=8,"Aug",IF(Q1070=9,"Sep",IF(Q1070=10,"Oct",IF(Q1070=11,"Nov","Dec")))))))))))</f>
        <v>Mar</v>
      </c>
      <c r="S1070" s="13">
        <f>(I1070/86400)+25569</f>
        <v>42470.329444444447</v>
      </c>
      <c r="T1070" t="s">
        <v>8282</v>
      </c>
      <c r="U1070" s="6">
        <f>E1070/L1070</f>
        <v>11.25</v>
      </c>
      <c r="V1070" s="7" t="str">
        <f>LEFT(T1070,FIND("/",T1070)-1)</f>
        <v>games</v>
      </c>
      <c r="W1070" s="7" t="str">
        <f>MID(T1070,FIND("/",T1070)+1,LEN(T1070))</f>
        <v>video games</v>
      </c>
    </row>
    <row r="1071" spans="1:23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>E1071/D1071</f>
        <v>0.38636363636363635</v>
      </c>
      <c r="O1071" s="13">
        <f>(J1071/86400)+25569</f>
        <v>41572.229849537034</v>
      </c>
      <c r="P1071" s="11">
        <f>YEAR(O1071)</f>
        <v>2013</v>
      </c>
      <c r="Q1071" s="12">
        <f>MONTH(O1071)</f>
        <v>10</v>
      </c>
      <c r="R1071" s="11" t="str">
        <f>IF(Q1071=1,"Jan",IF(Q1071=2,"Feb",IF(Q1071=3,"Mar",IF(Q1071=4,"Apr",IF(Q1071=5,"May",IF(Q1071=6,"Jun",IF(Q1071=7,"Jul",IF(Q1071=8,"Aug",IF(Q1071=9,"Sep",IF(Q1071=10,"Oct",IF(Q1071=11,"Nov","Dec")))))))))))</f>
        <v>Oct</v>
      </c>
      <c r="S1071" s="13">
        <f>(I1071/86400)+25569</f>
        <v>41604.271516203706</v>
      </c>
      <c r="T1071" t="s">
        <v>8282</v>
      </c>
      <c r="U1071" s="6">
        <f>E1071/L1071</f>
        <v>40.476190476190474</v>
      </c>
      <c r="V1071" s="7" t="str">
        <f>LEFT(T1071,FIND("/",T1071)-1)</f>
        <v>games</v>
      </c>
      <c r="W1071" s="7" t="str">
        <f>MID(T1071,FIND("/",T1071)+1,LEN(T1071))</f>
        <v>video games</v>
      </c>
    </row>
    <row r="1072" spans="1:23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>E1072/D1072</f>
        <v>7.0000000000000001E-3</v>
      </c>
      <c r="O1072" s="13">
        <f>(J1072/86400)+25569</f>
        <v>41163.011828703704</v>
      </c>
      <c r="P1072" s="11">
        <f>YEAR(O1072)</f>
        <v>2012</v>
      </c>
      <c r="Q1072" s="12">
        <f>MONTH(O1072)</f>
        <v>9</v>
      </c>
      <c r="R1072" s="11" t="str">
        <f>IF(Q1072=1,"Jan",IF(Q1072=2,"Feb",IF(Q1072=3,"Mar",IF(Q1072=4,"Apr",IF(Q1072=5,"May",IF(Q1072=6,"Jun",IF(Q1072=7,"Jul",IF(Q1072=8,"Aug",IF(Q1072=9,"Sep",IF(Q1072=10,"Oct",IF(Q1072=11,"Nov","Dec")))))))))))</f>
        <v>Sep</v>
      </c>
      <c r="S1072" s="13">
        <f>(I1072/86400)+25569</f>
        <v>41183.011828703704</v>
      </c>
      <c r="T1072" t="s">
        <v>8282</v>
      </c>
      <c r="U1072" s="6">
        <f>E1072/L1072</f>
        <v>35</v>
      </c>
      <c r="V1072" s="7" t="str">
        <f>LEFT(T1072,FIND("/",T1072)-1)</f>
        <v>games</v>
      </c>
      <c r="W1072" s="7" t="str">
        <f>MID(T1072,FIND("/",T1072)+1,LEN(T1072))</f>
        <v>video games</v>
      </c>
    </row>
    <row r="1073" spans="1:23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>E1073/D1073</f>
        <v>0</v>
      </c>
      <c r="O1073" s="13">
        <f>(J1073/86400)+25569</f>
        <v>42295.753391203703</v>
      </c>
      <c r="P1073" s="11">
        <f>YEAR(O1073)</f>
        <v>2015</v>
      </c>
      <c r="Q1073" s="12">
        <f>MONTH(O1073)</f>
        <v>10</v>
      </c>
      <c r="R1073" s="11" t="str">
        <f>IF(Q1073=1,"Jan",IF(Q1073=2,"Feb",IF(Q1073=3,"Mar",IF(Q1073=4,"Apr",IF(Q1073=5,"May",IF(Q1073=6,"Jun",IF(Q1073=7,"Jul",IF(Q1073=8,"Aug",IF(Q1073=9,"Sep",IF(Q1073=10,"Oct",IF(Q1073=11,"Nov","Dec")))))))))))</f>
        <v>Oct</v>
      </c>
      <c r="S1073" s="13">
        <f>(I1073/86400)+25569</f>
        <v>42325.795057870375</v>
      </c>
      <c r="T1073" t="s">
        <v>8282</v>
      </c>
      <c r="U1073" s="6" t="e">
        <f>E1073/L1073</f>
        <v>#DIV/0!</v>
      </c>
      <c r="V1073" s="7" t="str">
        <f>LEFT(T1073,FIND("/",T1073)-1)</f>
        <v>games</v>
      </c>
      <c r="W1073" s="7" t="str">
        <f>MID(T1073,FIND("/",T1073)+1,LEN(T1073))</f>
        <v>video games</v>
      </c>
    </row>
    <row r="1074" spans="1:23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>E1074/D1074</f>
        <v>6.8000000000000005E-4</v>
      </c>
      <c r="O1074" s="13">
        <f>(J1074/86400)+25569</f>
        <v>41645.832141203704</v>
      </c>
      <c r="P1074" s="11">
        <f>YEAR(O1074)</f>
        <v>2014</v>
      </c>
      <c r="Q1074" s="12">
        <f>MONTH(O1074)</f>
        <v>1</v>
      </c>
      <c r="R1074" s="11" t="str">
        <f>IF(Q1074=1,"Jan",IF(Q1074=2,"Feb",IF(Q1074=3,"Mar",IF(Q1074=4,"Apr",IF(Q1074=5,"May",IF(Q1074=6,"Jun",IF(Q1074=7,"Jul",IF(Q1074=8,"Aug",IF(Q1074=9,"Sep",IF(Q1074=10,"Oct",IF(Q1074=11,"Nov","Dec")))))))))))</f>
        <v>Jan</v>
      </c>
      <c r="S1074" s="13">
        <f>(I1074/86400)+25569</f>
        <v>41675.832141203704</v>
      </c>
      <c r="T1074" t="s">
        <v>8282</v>
      </c>
      <c r="U1074" s="6">
        <f>E1074/L1074</f>
        <v>12.75</v>
      </c>
      <c r="V1074" s="7" t="str">
        <f>LEFT(T1074,FIND("/",T1074)-1)</f>
        <v>games</v>
      </c>
      <c r="W1074" s="7" t="str">
        <f>MID(T1074,FIND("/",T1074)+1,LEN(T1074))</f>
        <v>video games</v>
      </c>
    </row>
    <row r="1075" spans="1:23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>E1075/D1075</f>
        <v>1.3333333333333334E-2</v>
      </c>
      <c r="O1075" s="13">
        <f>(J1075/86400)+25569</f>
        <v>40802.964594907404</v>
      </c>
      <c r="P1075" s="11">
        <f>YEAR(O1075)</f>
        <v>2011</v>
      </c>
      <c r="Q1075" s="12">
        <f>MONTH(O1075)</f>
        <v>9</v>
      </c>
      <c r="R1075" s="11" t="str">
        <f>IF(Q1075=1,"Jan",IF(Q1075=2,"Feb",IF(Q1075=3,"Mar",IF(Q1075=4,"Apr",IF(Q1075=5,"May",IF(Q1075=6,"Jun",IF(Q1075=7,"Jul",IF(Q1075=8,"Aug",IF(Q1075=9,"Sep",IF(Q1075=10,"Oct",IF(Q1075=11,"Nov","Dec")))))))))))</f>
        <v>Sep</v>
      </c>
      <c r="S1075" s="13">
        <f>(I1075/86400)+25569</f>
        <v>40832.964594907404</v>
      </c>
      <c r="T1075" t="s">
        <v>8282</v>
      </c>
      <c r="U1075" s="6">
        <f>E1075/L1075</f>
        <v>10</v>
      </c>
      <c r="V1075" s="7" t="str">
        <f>LEFT(T1075,FIND("/",T1075)-1)</f>
        <v>games</v>
      </c>
      <c r="W1075" s="7" t="str">
        <f>MID(T1075,FIND("/",T1075)+1,LEN(T1075))</f>
        <v>video games</v>
      </c>
    </row>
    <row r="1076" spans="1:23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>E1076/D1076</f>
        <v>6.3092592592592589E-2</v>
      </c>
      <c r="O1076" s="13">
        <f>(J1076/86400)+25569</f>
        <v>41613.172974537039</v>
      </c>
      <c r="P1076" s="11">
        <f>YEAR(O1076)</f>
        <v>2013</v>
      </c>
      <c r="Q1076" s="12">
        <f>MONTH(O1076)</f>
        <v>12</v>
      </c>
      <c r="R1076" s="11" t="str">
        <f>IF(Q1076=1,"Jan",IF(Q1076=2,"Feb",IF(Q1076=3,"Mar",IF(Q1076=4,"Apr",IF(Q1076=5,"May",IF(Q1076=6,"Jun",IF(Q1076=7,"Jul",IF(Q1076=8,"Aug",IF(Q1076=9,"Sep",IF(Q1076=10,"Oct",IF(Q1076=11,"Nov","Dec")))))))))))</f>
        <v>Dec</v>
      </c>
      <c r="S1076" s="13">
        <f>(I1076/86400)+25569</f>
        <v>41643.172974537039</v>
      </c>
      <c r="T1076" t="s">
        <v>8282</v>
      </c>
      <c r="U1076" s="6">
        <f>E1076/L1076</f>
        <v>113.56666666666666</v>
      </c>
      <c r="V1076" s="7" t="str">
        <f>LEFT(T1076,FIND("/",T1076)-1)</f>
        <v>games</v>
      </c>
      <c r="W1076" s="7" t="str">
        <f>MID(T1076,FIND("/",T1076)+1,LEN(T1076))</f>
        <v>video games</v>
      </c>
    </row>
    <row r="1077" spans="1:23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>E1077/D1077</f>
        <v>4.4999999999999998E-2</v>
      </c>
      <c r="O1077" s="13">
        <f>(J1077/86400)+25569</f>
        <v>41005.904120370367</v>
      </c>
      <c r="P1077" s="11">
        <f>YEAR(O1077)</f>
        <v>2012</v>
      </c>
      <c r="Q1077" s="12">
        <f>MONTH(O1077)</f>
        <v>4</v>
      </c>
      <c r="R1077" s="11" t="str">
        <f>IF(Q1077=1,"Jan",IF(Q1077=2,"Feb",IF(Q1077=3,"Mar",IF(Q1077=4,"Apr",IF(Q1077=5,"May",IF(Q1077=6,"Jun",IF(Q1077=7,"Jul",IF(Q1077=8,"Aug",IF(Q1077=9,"Sep",IF(Q1077=10,"Oct",IF(Q1077=11,"Nov","Dec")))))))))))</f>
        <v>Apr</v>
      </c>
      <c r="S1077" s="13">
        <f>(I1077/86400)+25569</f>
        <v>41035.904120370367</v>
      </c>
      <c r="T1077" t="s">
        <v>8282</v>
      </c>
      <c r="U1077" s="6">
        <f>E1077/L1077</f>
        <v>15</v>
      </c>
      <c r="V1077" s="7" t="str">
        <f>LEFT(T1077,FIND("/",T1077)-1)</f>
        <v>games</v>
      </c>
      <c r="W1077" s="7" t="str">
        <f>MID(T1077,FIND("/",T1077)+1,LEN(T1077))</f>
        <v>video games</v>
      </c>
    </row>
    <row r="1078" spans="1:23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>E1078/D1078</f>
        <v>0.62765333333333329</v>
      </c>
      <c r="O1078" s="13">
        <f>(J1078/86400)+25569</f>
        <v>41838.377893518518</v>
      </c>
      <c r="P1078" s="11">
        <f>YEAR(O1078)</f>
        <v>2014</v>
      </c>
      <c r="Q1078" s="12">
        <f>MONTH(O1078)</f>
        <v>7</v>
      </c>
      <c r="R1078" s="11" t="str">
        <f>IF(Q1078=1,"Jan",IF(Q1078=2,"Feb",IF(Q1078=3,"Mar",IF(Q1078=4,"Apr",IF(Q1078=5,"May",IF(Q1078=6,"Jun",IF(Q1078=7,"Jul",IF(Q1078=8,"Aug",IF(Q1078=9,"Sep",IF(Q1078=10,"Oct",IF(Q1078=11,"Nov","Dec")))))))))))</f>
        <v>Jul</v>
      </c>
      <c r="S1078" s="13">
        <f>(I1078/86400)+25569</f>
        <v>41893.377893518518</v>
      </c>
      <c r="T1078" t="s">
        <v>8282</v>
      </c>
      <c r="U1078" s="6">
        <f>E1078/L1078</f>
        <v>48.281025641025643</v>
      </c>
      <c r="V1078" s="7" t="str">
        <f>LEFT(T1078,FIND("/",T1078)-1)</f>
        <v>games</v>
      </c>
      <c r="W1078" s="7" t="str">
        <f>MID(T1078,FIND("/",T1078)+1,LEN(T1078))</f>
        <v>video games</v>
      </c>
    </row>
    <row r="1079" spans="1:23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>E1079/D1079</f>
        <v>0.29376000000000002</v>
      </c>
      <c r="O1079" s="13">
        <f>(J1079/86400)+25569</f>
        <v>42353.16679398148</v>
      </c>
      <c r="P1079" s="11">
        <f>YEAR(O1079)</f>
        <v>2015</v>
      </c>
      <c r="Q1079" s="12">
        <f>MONTH(O1079)</f>
        <v>12</v>
      </c>
      <c r="R1079" s="11" t="str">
        <f>IF(Q1079=1,"Jan",IF(Q1079=2,"Feb",IF(Q1079=3,"Mar",IF(Q1079=4,"Apr",IF(Q1079=5,"May",IF(Q1079=6,"Jun",IF(Q1079=7,"Jul",IF(Q1079=8,"Aug",IF(Q1079=9,"Sep",IF(Q1079=10,"Oct",IF(Q1079=11,"Nov","Dec")))))))))))</f>
        <v>Dec</v>
      </c>
      <c r="S1079" s="13">
        <f>(I1079/86400)+25569</f>
        <v>42383.16679398148</v>
      </c>
      <c r="T1079" t="s">
        <v>8282</v>
      </c>
      <c r="U1079" s="6">
        <f>E1079/L1079</f>
        <v>43.976047904191617</v>
      </c>
      <c r="V1079" s="7" t="str">
        <f>LEFT(T1079,FIND("/",T1079)-1)</f>
        <v>games</v>
      </c>
      <c r="W1079" s="7" t="str">
        <f>MID(T1079,FIND("/",T1079)+1,LEN(T1079))</f>
        <v>video games</v>
      </c>
    </row>
    <row r="1080" spans="1:23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>E1080/D1080</f>
        <v>7.4999999999999997E-2</v>
      </c>
      <c r="O1080" s="13">
        <f>(J1080/86400)+25569</f>
        <v>40701.195844907408</v>
      </c>
      <c r="P1080" s="11">
        <f>YEAR(O1080)</f>
        <v>2011</v>
      </c>
      <c r="Q1080" s="12">
        <f>MONTH(O1080)</f>
        <v>6</v>
      </c>
      <c r="R1080" s="11" t="str">
        <f>IF(Q1080=1,"Jan",IF(Q1080=2,"Feb",IF(Q1080=3,"Mar",IF(Q1080=4,"Apr",IF(Q1080=5,"May",IF(Q1080=6,"Jun",IF(Q1080=7,"Jul",IF(Q1080=8,"Aug",IF(Q1080=9,"Sep",IF(Q1080=10,"Oct",IF(Q1080=11,"Nov","Dec")))))))))))</f>
        <v>Jun</v>
      </c>
      <c r="S1080" s="13">
        <f>(I1080/86400)+25569</f>
        <v>40746.195844907408</v>
      </c>
      <c r="T1080" t="s">
        <v>8282</v>
      </c>
      <c r="U1080" s="6">
        <f>E1080/L1080</f>
        <v>9</v>
      </c>
      <c r="V1080" s="7" t="str">
        <f>LEFT(T1080,FIND("/",T1080)-1)</f>
        <v>games</v>
      </c>
      <c r="W1080" s="7" t="str">
        <f>MID(T1080,FIND("/",T1080)+1,LEN(T1080))</f>
        <v>video games</v>
      </c>
    </row>
    <row r="1081" spans="1:23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>E1081/D1081</f>
        <v>2.6076923076923077E-2</v>
      </c>
      <c r="O1081" s="13">
        <f>(J1081/86400)+25569</f>
        <v>42479.566388888888</v>
      </c>
      <c r="P1081" s="11">
        <f>YEAR(O1081)</f>
        <v>2016</v>
      </c>
      <c r="Q1081" s="12">
        <f>MONTH(O1081)</f>
        <v>4</v>
      </c>
      <c r="R1081" s="11" t="str">
        <f>IF(Q1081=1,"Jan",IF(Q1081=2,"Feb",IF(Q1081=3,"Mar",IF(Q1081=4,"Apr",IF(Q1081=5,"May",IF(Q1081=6,"Jun",IF(Q1081=7,"Jul",IF(Q1081=8,"Aug",IF(Q1081=9,"Sep",IF(Q1081=10,"Oct",IF(Q1081=11,"Nov","Dec")))))))))))</f>
        <v>Apr</v>
      </c>
      <c r="S1081" s="13">
        <f>(I1081/86400)+25569</f>
        <v>42504.566388888888</v>
      </c>
      <c r="T1081" t="s">
        <v>8282</v>
      </c>
      <c r="U1081" s="6">
        <f>E1081/L1081</f>
        <v>37.666666666666664</v>
      </c>
      <c r="V1081" s="7" t="str">
        <f>LEFT(T1081,FIND("/",T1081)-1)</f>
        <v>games</v>
      </c>
      <c r="W1081" s="7" t="str">
        <f>MID(T1081,FIND("/",T1081)+1,LEN(T1081))</f>
        <v>video games</v>
      </c>
    </row>
    <row r="1082" spans="1:23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>E1082/D1082</f>
        <v>9.1050000000000006E-2</v>
      </c>
      <c r="O1082" s="13">
        <f>(J1082/86400)+25569</f>
        <v>41740.138113425928</v>
      </c>
      <c r="P1082" s="11">
        <f>YEAR(O1082)</f>
        <v>2014</v>
      </c>
      <c r="Q1082" s="12">
        <f>MONTH(O1082)</f>
        <v>4</v>
      </c>
      <c r="R1082" s="11" t="str">
        <f>IF(Q1082=1,"Jan",IF(Q1082=2,"Feb",IF(Q1082=3,"Mar",IF(Q1082=4,"Apr",IF(Q1082=5,"May",IF(Q1082=6,"Jun",IF(Q1082=7,"Jul",IF(Q1082=8,"Aug",IF(Q1082=9,"Sep",IF(Q1082=10,"Oct",IF(Q1082=11,"Nov","Dec")))))))))))</f>
        <v>Apr</v>
      </c>
      <c r="S1082" s="13">
        <f>(I1082/86400)+25569</f>
        <v>41770.138113425928</v>
      </c>
      <c r="T1082" t="s">
        <v>8282</v>
      </c>
      <c r="U1082" s="6">
        <f>E1082/L1082</f>
        <v>18.581632653061224</v>
      </c>
      <c r="V1082" s="7" t="str">
        <f>LEFT(T1082,FIND("/",T1082)-1)</f>
        <v>games</v>
      </c>
      <c r="W1082" s="7" t="str">
        <f>MID(T1082,FIND("/",T1082)+1,LEN(T1082))</f>
        <v>video games</v>
      </c>
    </row>
    <row r="1083" spans="1:23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>E1083/D1083</f>
        <v>1.7647058823529413E-4</v>
      </c>
      <c r="O1083" s="13">
        <f>(J1083/86400)+25569</f>
        <v>42002.926990740743</v>
      </c>
      <c r="P1083" s="11">
        <f>YEAR(O1083)</f>
        <v>2014</v>
      </c>
      <c r="Q1083" s="12">
        <f>MONTH(O1083)</f>
        <v>12</v>
      </c>
      <c r="R1083" s="11" t="str">
        <f>IF(Q1083=1,"Jan",IF(Q1083=2,"Feb",IF(Q1083=3,"Mar",IF(Q1083=4,"Apr",IF(Q1083=5,"May",IF(Q1083=6,"Jun",IF(Q1083=7,"Jul",IF(Q1083=8,"Aug",IF(Q1083=9,"Sep",IF(Q1083=10,"Oct",IF(Q1083=11,"Nov","Dec")))))))))))</f>
        <v>Dec</v>
      </c>
      <c r="S1083" s="13">
        <f>(I1083/86400)+25569</f>
        <v>42032.926990740743</v>
      </c>
      <c r="T1083" t="s">
        <v>8282</v>
      </c>
      <c r="U1083" s="6">
        <f>E1083/L1083</f>
        <v>3</v>
      </c>
      <c r="V1083" s="7" t="str">
        <f>LEFT(T1083,FIND("/",T1083)-1)</f>
        <v>games</v>
      </c>
      <c r="W1083" s="7" t="str">
        <f>MID(T1083,FIND("/",T1083)+1,LEN(T1083))</f>
        <v>video games</v>
      </c>
    </row>
    <row r="1084" spans="1:23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>E1084/D1084</f>
        <v>5.5999999999999999E-3</v>
      </c>
      <c r="O1084" s="13">
        <f>(J1084/86400)+25569</f>
        <v>41101.906111111108</v>
      </c>
      <c r="P1084" s="11">
        <f>YEAR(O1084)</f>
        <v>2012</v>
      </c>
      <c r="Q1084" s="12">
        <f>MONTH(O1084)</f>
        <v>7</v>
      </c>
      <c r="R1084" s="11" t="str">
        <f>IF(Q1084=1,"Jan",IF(Q1084=2,"Feb",IF(Q1084=3,"Mar",IF(Q1084=4,"Apr",IF(Q1084=5,"May",IF(Q1084=6,"Jun",IF(Q1084=7,"Jul",IF(Q1084=8,"Aug",IF(Q1084=9,"Sep",IF(Q1084=10,"Oct",IF(Q1084=11,"Nov","Dec")))))))))))</f>
        <v>Jul</v>
      </c>
      <c r="S1084" s="13">
        <f>(I1084/86400)+25569</f>
        <v>41131.906111111108</v>
      </c>
      <c r="T1084" t="s">
        <v>8282</v>
      </c>
      <c r="U1084" s="6">
        <f>E1084/L1084</f>
        <v>18.666666666666668</v>
      </c>
      <c r="V1084" s="7" t="str">
        <f>LEFT(T1084,FIND("/",T1084)-1)</f>
        <v>games</v>
      </c>
      <c r="W1084" s="7" t="str">
        <f>MID(T1084,FIND("/",T1084)+1,LEN(T1084))</f>
        <v>video games</v>
      </c>
    </row>
    <row r="1085" spans="1:23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>E1085/D1085</f>
        <v>8.2000000000000007E-3</v>
      </c>
      <c r="O1085" s="13">
        <f>(J1085/86400)+25569</f>
        <v>41793.659525462965</v>
      </c>
      <c r="P1085" s="11">
        <f>YEAR(O1085)</f>
        <v>2014</v>
      </c>
      <c r="Q1085" s="12">
        <f>MONTH(O1085)</f>
        <v>6</v>
      </c>
      <c r="R1085" s="11" t="str">
        <f>IF(Q1085=1,"Jan",IF(Q1085=2,"Feb",IF(Q1085=3,"Mar",IF(Q1085=4,"Apr",IF(Q1085=5,"May",IF(Q1085=6,"Jun",IF(Q1085=7,"Jul",IF(Q1085=8,"Aug",IF(Q1085=9,"Sep",IF(Q1085=10,"Oct",IF(Q1085=11,"Nov","Dec")))))))))))</f>
        <v>Jun</v>
      </c>
      <c r="S1085" s="13">
        <f>(I1085/86400)+25569</f>
        <v>41853.659525462965</v>
      </c>
      <c r="T1085" t="s">
        <v>8282</v>
      </c>
      <c r="U1085" s="6">
        <f>E1085/L1085</f>
        <v>410</v>
      </c>
      <c r="V1085" s="7" t="str">
        <f>LEFT(T1085,FIND("/",T1085)-1)</f>
        <v>games</v>
      </c>
      <c r="W1085" s="7" t="str">
        <f>MID(T1085,FIND("/",T1085)+1,LEN(T1085))</f>
        <v>video games</v>
      </c>
    </row>
    <row r="1086" spans="1:23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>E1086/D1086</f>
        <v>0</v>
      </c>
      <c r="O1086" s="13">
        <f>(J1086/86400)+25569</f>
        <v>41829.912083333329</v>
      </c>
      <c r="P1086" s="11">
        <f>YEAR(O1086)</f>
        <v>2014</v>
      </c>
      <c r="Q1086" s="12">
        <f>MONTH(O1086)</f>
        <v>7</v>
      </c>
      <c r="R1086" s="11" t="str">
        <f>IF(Q1086=1,"Jan",IF(Q1086=2,"Feb",IF(Q1086=3,"Mar",IF(Q1086=4,"Apr",IF(Q1086=5,"May",IF(Q1086=6,"Jun",IF(Q1086=7,"Jul",IF(Q1086=8,"Aug",IF(Q1086=9,"Sep",IF(Q1086=10,"Oct",IF(Q1086=11,"Nov","Dec")))))))))))</f>
        <v>Jul</v>
      </c>
      <c r="S1086" s="13">
        <f>(I1086/86400)+25569</f>
        <v>41859.912083333329</v>
      </c>
      <c r="T1086" t="s">
        <v>8282</v>
      </c>
      <c r="U1086" s="6" t="e">
        <f>E1086/L1086</f>
        <v>#DIV/0!</v>
      </c>
      <c r="V1086" s="7" t="str">
        <f>LEFT(T1086,FIND("/",T1086)-1)</f>
        <v>games</v>
      </c>
      <c r="W1086" s="7" t="str">
        <f>MID(T1086,FIND("/",T1086)+1,LEN(T1086))</f>
        <v>video games</v>
      </c>
    </row>
    <row r="1087" spans="1:23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>E1087/D1087</f>
        <v>3.4200000000000001E-2</v>
      </c>
      <c r="O1087" s="13">
        <f>(J1087/86400)+25569</f>
        <v>42413.671006944445</v>
      </c>
      <c r="P1087" s="11">
        <f>YEAR(O1087)</f>
        <v>2016</v>
      </c>
      <c r="Q1087" s="12">
        <f>MONTH(O1087)</f>
        <v>2</v>
      </c>
      <c r="R1087" s="11" t="str">
        <f>IF(Q1087=1,"Jan",IF(Q1087=2,"Feb",IF(Q1087=3,"Mar",IF(Q1087=4,"Apr",IF(Q1087=5,"May",IF(Q1087=6,"Jun",IF(Q1087=7,"Jul",IF(Q1087=8,"Aug",IF(Q1087=9,"Sep",IF(Q1087=10,"Oct",IF(Q1087=11,"Nov","Dec")))))))))))</f>
        <v>Feb</v>
      </c>
      <c r="S1087" s="13">
        <f>(I1087/86400)+25569</f>
        <v>42443.629340277781</v>
      </c>
      <c r="T1087" t="s">
        <v>8282</v>
      </c>
      <c r="U1087" s="6">
        <f>E1087/L1087</f>
        <v>114</v>
      </c>
      <c r="V1087" s="7" t="str">
        <f>LEFT(T1087,FIND("/",T1087)-1)</f>
        <v>games</v>
      </c>
      <c r="W1087" s="7" t="str">
        <f>MID(T1087,FIND("/",T1087)+1,LEN(T1087))</f>
        <v>video games</v>
      </c>
    </row>
    <row r="1088" spans="1:23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>E1088/D1088</f>
        <v>8.3333333333333339E-4</v>
      </c>
      <c r="O1088" s="13">
        <f>(J1088/86400)+25569</f>
        <v>41845.866793981484</v>
      </c>
      <c r="P1088" s="11">
        <f>YEAR(O1088)</f>
        <v>2014</v>
      </c>
      <c r="Q1088" s="12">
        <f>MONTH(O1088)</f>
        <v>7</v>
      </c>
      <c r="R1088" s="11" t="str">
        <f>IF(Q1088=1,"Jan",IF(Q1088=2,"Feb",IF(Q1088=3,"Mar",IF(Q1088=4,"Apr",IF(Q1088=5,"May",IF(Q1088=6,"Jun",IF(Q1088=7,"Jul",IF(Q1088=8,"Aug",IF(Q1088=9,"Sep",IF(Q1088=10,"Oct",IF(Q1088=11,"Nov","Dec")))))))))))</f>
        <v>Jul</v>
      </c>
      <c r="S1088" s="13">
        <f>(I1088/86400)+25569</f>
        <v>41875.866793981484</v>
      </c>
      <c r="T1088" t="s">
        <v>8282</v>
      </c>
      <c r="U1088" s="6">
        <f>E1088/L1088</f>
        <v>7.5</v>
      </c>
      <c r="V1088" s="7" t="str">
        <f>LEFT(T1088,FIND("/",T1088)-1)</f>
        <v>games</v>
      </c>
      <c r="W1088" s="7" t="str">
        <f>MID(T1088,FIND("/",T1088)+1,LEN(T1088))</f>
        <v>video games</v>
      </c>
    </row>
    <row r="1089" spans="1:23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>E1089/D1089</f>
        <v>0</v>
      </c>
      <c r="O1089" s="13">
        <f>(J1089/86400)+25569</f>
        <v>41775.713969907403</v>
      </c>
      <c r="P1089" s="11">
        <f>YEAR(O1089)</f>
        <v>2014</v>
      </c>
      <c r="Q1089" s="12">
        <f>MONTH(O1089)</f>
        <v>5</v>
      </c>
      <c r="R1089" s="11" t="str">
        <f>IF(Q1089=1,"Jan",IF(Q1089=2,"Feb",IF(Q1089=3,"Mar",IF(Q1089=4,"Apr",IF(Q1089=5,"May",IF(Q1089=6,"Jun",IF(Q1089=7,"Jul",IF(Q1089=8,"Aug",IF(Q1089=9,"Sep",IF(Q1089=10,"Oct",IF(Q1089=11,"Nov","Dec")))))))))))</f>
        <v>May</v>
      </c>
      <c r="S1089" s="13">
        <f>(I1089/86400)+25569</f>
        <v>41805.713969907403</v>
      </c>
      <c r="T1089" t="s">
        <v>8282</v>
      </c>
      <c r="U1089" s="6" t="e">
        <f>E1089/L1089</f>
        <v>#DIV/0!</v>
      </c>
      <c r="V1089" s="7" t="str">
        <f>LEFT(T1089,FIND("/",T1089)-1)</f>
        <v>games</v>
      </c>
      <c r="W1089" s="7" t="str">
        <f>MID(T1089,FIND("/",T1089)+1,LEN(T1089))</f>
        <v>video games</v>
      </c>
    </row>
    <row r="1090" spans="1:23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>E1090/D1090</f>
        <v>0.14182977777777778</v>
      </c>
      <c r="O1090" s="13">
        <f>(J1090/86400)+25569</f>
        <v>41723.799386574072</v>
      </c>
      <c r="P1090" s="11">
        <f>YEAR(O1090)</f>
        <v>2014</v>
      </c>
      <c r="Q1090" s="12">
        <f>MONTH(O1090)</f>
        <v>3</v>
      </c>
      <c r="R1090" s="11" t="str">
        <f>IF(Q1090=1,"Jan",IF(Q1090=2,"Feb",IF(Q1090=3,"Mar",IF(Q1090=4,"Apr",IF(Q1090=5,"May",IF(Q1090=6,"Jun",IF(Q1090=7,"Jul",IF(Q1090=8,"Aug",IF(Q1090=9,"Sep",IF(Q1090=10,"Oct",IF(Q1090=11,"Nov","Dec")))))))))))</f>
        <v>Mar</v>
      </c>
      <c r="S1090" s="13">
        <f>(I1090/86400)+25569</f>
        <v>41753.799386574072</v>
      </c>
      <c r="T1090" t="s">
        <v>8282</v>
      </c>
      <c r="U1090" s="6">
        <f>E1090/L1090</f>
        <v>43.41727891156463</v>
      </c>
      <c r="V1090" s="7" t="str">
        <f>LEFT(T1090,FIND("/",T1090)-1)</f>
        <v>games</v>
      </c>
      <c r="W1090" s="7" t="str">
        <f>MID(T1090,FIND("/",T1090)+1,LEN(T1090))</f>
        <v>video games</v>
      </c>
    </row>
    <row r="1091" spans="1:23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>E1091/D1091</f>
        <v>7.8266666666666665E-2</v>
      </c>
      <c r="O1091" s="13">
        <f>(J1091/86400)+25569</f>
        <v>42151.189525462964</v>
      </c>
      <c r="P1091" s="11">
        <f>YEAR(O1091)</f>
        <v>2015</v>
      </c>
      <c r="Q1091" s="12">
        <f>MONTH(O1091)</f>
        <v>5</v>
      </c>
      <c r="R1091" s="11" t="str">
        <f>IF(Q1091=1,"Jan",IF(Q1091=2,"Feb",IF(Q1091=3,"Mar",IF(Q1091=4,"Apr",IF(Q1091=5,"May",IF(Q1091=6,"Jun",IF(Q1091=7,"Jul",IF(Q1091=8,"Aug",IF(Q1091=9,"Sep",IF(Q1091=10,"Oct",IF(Q1091=11,"Nov","Dec")))))))))))</f>
        <v>May</v>
      </c>
      <c r="S1091" s="13">
        <f>(I1091/86400)+25569</f>
        <v>42181.189525462964</v>
      </c>
      <c r="T1091" t="s">
        <v>8282</v>
      </c>
      <c r="U1091" s="6">
        <f>E1091/L1091</f>
        <v>23.959183673469386</v>
      </c>
      <c r="V1091" s="7" t="str">
        <f>LEFT(T1091,FIND("/",T1091)-1)</f>
        <v>games</v>
      </c>
      <c r="W1091" s="7" t="str">
        <f>MID(T1091,FIND("/",T1091)+1,LEN(T1091))</f>
        <v>video games</v>
      </c>
    </row>
    <row r="1092" spans="1:23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>E1092/D1092</f>
        <v>3.8464497269020693E-4</v>
      </c>
      <c r="O1092" s="13">
        <f>(J1092/86400)+25569</f>
        <v>42123.185798611114</v>
      </c>
      <c r="P1092" s="11">
        <f>YEAR(O1092)</f>
        <v>2015</v>
      </c>
      <c r="Q1092" s="12">
        <f>MONTH(O1092)</f>
        <v>4</v>
      </c>
      <c r="R1092" s="11" t="str">
        <f>IF(Q1092=1,"Jan",IF(Q1092=2,"Feb",IF(Q1092=3,"Mar",IF(Q1092=4,"Apr",IF(Q1092=5,"May",IF(Q1092=6,"Jun",IF(Q1092=7,"Jul",IF(Q1092=8,"Aug",IF(Q1092=9,"Sep",IF(Q1092=10,"Oct",IF(Q1092=11,"Nov","Dec")))))))))))</f>
        <v>Apr</v>
      </c>
      <c r="S1092" s="13">
        <f>(I1092/86400)+25569</f>
        <v>42153.185798611114</v>
      </c>
      <c r="T1092" t="s">
        <v>8282</v>
      </c>
      <c r="U1092" s="6">
        <f>E1092/L1092</f>
        <v>5</v>
      </c>
      <c r="V1092" s="7" t="str">
        <f>LEFT(T1092,FIND("/",T1092)-1)</f>
        <v>games</v>
      </c>
      <c r="W1092" s="7" t="str">
        <f>MID(T1092,FIND("/",T1092)+1,LEN(T1092))</f>
        <v>video games</v>
      </c>
    </row>
    <row r="1093" spans="1:23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>E1093/D1093</f>
        <v>0.125</v>
      </c>
      <c r="O1093" s="13">
        <f>(J1093/86400)+25569</f>
        <v>42440.820277777777</v>
      </c>
      <c r="P1093" s="11">
        <f>YEAR(O1093)</f>
        <v>2016</v>
      </c>
      <c r="Q1093" s="12">
        <f>MONTH(O1093)</f>
        <v>3</v>
      </c>
      <c r="R1093" s="11" t="str">
        <f>IF(Q1093=1,"Jan",IF(Q1093=2,"Feb",IF(Q1093=3,"Mar",IF(Q1093=4,"Apr",IF(Q1093=5,"May",IF(Q1093=6,"Jun",IF(Q1093=7,"Jul",IF(Q1093=8,"Aug",IF(Q1093=9,"Sep",IF(Q1093=10,"Oct",IF(Q1093=11,"Nov","Dec")))))))))))</f>
        <v>Mar</v>
      </c>
      <c r="S1093" s="13">
        <f>(I1093/86400)+25569</f>
        <v>42470.778611111113</v>
      </c>
      <c r="T1093" t="s">
        <v>8282</v>
      </c>
      <c r="U1093" s="6">
        <f>E1093/L1093</f>
        <v>12.5</v>
      </c>
      <c r="V1093" s="7" t="str">
        <f>LEFT(T1093,FIND("/",T1093)-1)</f>
        <v>games</v>
      </c>
      <c r="W1093" s="7" t="str">
        <f>MID(T1093,FIND("/",T1093)+1,LEN(T1093))</f>
        <v>video games</v>
      </c>
    </row>
    <row r="1094" spans="1:23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>E1094/D1094</f>
        <v>1.0500000000000001E-2</v>
      </c>
      <c r="O1094" s="13">
        <f>(J1094/86400)+25569</f>
        <v>41250.025902777779</v>
      </c>
      <c r="P1094" s="11">
        <f>YEAR(O1094)</f>
        <v>2012</v>
      </c>
      <c r="Q1094" s="12">
        <f>MONTH(O1094)</f>
        <v>12</v>
      </c>
      <c r="R1094" s="11" t="str">
        <f>IF(Q1094=1,"Jan",IF(Q1094=2,"Feb",IF(Q1094=3,"Mar",IF(Q1094=4,"Apr",IF(Q1094=5,"May",IF(Q1094=6,"Jun",IF(Q1094=7,"Jul",IF(Q1094=8,"Aug",IF(Q1094=9,"Sep",IF(Q1094=10,"Oct",IF(Q1094=11,"Nov","Dec")))))))))))</f>
        <v>Dec</v>
      </c>
      <c r="S1094" s="13">
        <f>(I1094/86400)+25569</f>
        <v>41280.025902777779</v>
      </c>
      <c r="T1094" t="s">
        <v>8282</v>
      </c>
      <c r="U1094" s="6">
        <f>E1094/L1094</f>
        <v>3</v>
      </c>
      <c r="V1094" s="7" t="str">
        <f>LEFT(T1094,FIND("/",T1094)-1)</f>
        <v>games</v>
      </c>
      <c r="W1094" s="7" t="str">
        <f>MID(T1094,FIND("/",T1094)+1,LEN(T1094))</f>
        <v>video games</v>
      </c>
    </row>
    <row r="1095" spans="1:23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>E1095/D1095</f>
        <v>0.14083333333333334</v>
      </c>
      <c r="O1095" s="13">
        <f>(J1095/86400)+25569</f>
        <v>42396.973807870367</v>
      </c>
      <c r="P1095" s="11">
        <f>YEAR(O1095)</f>
        <v>2016</v>
      </c>
      <c r="Q1095" s="12">
        <f>MONTH(O1095)</f>
        <v>1</v>
      </c>
      <c r="R1095" s="11" t="str">
        <f>IF(Q1095=1,"Jan",IF(Q1095=2,"Feb",IF(Q1095=3,"Mar",IF(Q1095=4,"Apr",IF(Q1095=5,"May",IF(Q1095=6,"Jun",IF(Q1095=7,"Jul",IF(Q1095=8,"Aug",IF(Q1095=9,"Sep",IF(Q1095=10,"Oct",IF(Q1095=11,"Nov","Dec")))))))))))</f>
        <v>Jan</v>
      </c>
      <c r="S1095" s="13">
        <f>(I1095/86400)+25569</f>
        <v>42411.973807870367</v>
      </c>
      <c r="T1095" t="s">
        <v>8282</v>
      </c>
      <c r="U1095" s="6">
        <f>E1095/L1095</f>
        <v>10.5625</v>
      </c>
      <c r="V1095" s="7" t="str">
        <f>LEFT(T1095,FIND("/",T1095)-1)</f>
        <v>games</v>
      </c>
      <c r="W1095" s="7" t="str">
        <f>MID(T1095,FIND("/",T1095)+1,LEN(T1095))</f>
        <v>video games</v>
      </c>
    </row>
    <row r="1096" spans="1:23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>E1096/D1096</f>
        <v>0.18300055555555556</v>
      </c>
      <c r="O1096" s="13">
        <f>(J1096/86400)+25569</f>
        <v>40795.71334490741</v>
      </c>
      <c r="P1096" s="11">
        <f>YEAR(O1096)</f>
        <v>2011</v>
      </c>
      <c r="Q1096" s="12">
        <f>MONTH(O1096)</f>
        <v>9</v>
      </c>
      <c r="R1096" s="11" t="str">
        <f>IF(Q1096=1,"Jan",IF(Q1096=2,"Feb",IF(Q1096=3,"Mar",IF(Q1096=4,"Apr",IF(Q1096=5,"May",IF(Q1096=6,"Jun",IF(Q1096=7,"Jul",IF(Q1096=8,"Aug",IF(Q1096=9,"Sep",IF(Q1096=10,"Oct",IF(Q1096=11,"Nov","Dec")))))))))))</f>
        <v>Sep</v>
      </c>
      <c r="S1096" s="13">
        <f>(I1096/86400)+25569</f>
        <v>40825.71334490741</v>
      </c>
      <c r="T1096" t="s">
        <v>8282</v>
      </c>
      <c r="U1096" s="6">
        <f>E1096/L1096</f>
        <v>122.00037037037038</v>
      </c>
      <c r="V1096" s="7" t="str">
        <f>LEFT(T1096,FIND("/",T1096)-1)</f>
        <v>games</v>
      </c>
      <c r="W1096" s="7" t="str">
        <f>MID(T1096,FIND("/",T1096)+1,LEN(T1096))</f>
        <v>video games</v>
      </c>
    </row>
    <row r="1097" spans="1:23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>E1097/D1097</f>
        <v>5.0347999999999997E-2</v>
      </c>
      <c r="O1097" s="13">
        <f>(J1097/86400)+25569</f>
        <v>41486.537268518521</v>
      </c>
      <c r="P1097" s="11">
        <f>YEAR(O1097)</f>
        <v>2013</v>
      </c>
      <c r="Q1097" s="12">
        <f>MONTH(O1097)</f>
        <v>7</v>
      </c>
      <c r="R1097" s="11" t="str">
        <f>IF(Q1097=1,"Jan",IF(Q1097=2,"Feb",IF(Q1097=3,"Mar",IF(Q1097=4,"Apr",IF(Q1097=5,"May",IF(Q1097=6,"Jun",IF(Q1097=7,"Jul",IF(Q1097=8,"Aug",IF(Q1097=9,"Sep",IF(Q1097=10,"Oct",IF(Q1097=11,"Nov","Dec")))))))))))</f>
        <v>Jul</v>
      </c>
      <c r="S1097" s="13">
        <f>(I1097/86400)+25569</f>
        <v>41516.537268518521</v>
      </c>
      <c r="T1097" t="s">
        <v>8282</v>
      </c>
      <c r="U1097" s="6">
        <f>E1097/L1097</f>
        <v>267.80851063829789</v>
      </c>
      <c r="V1097" s="7" t="str">
        <f>LEFT(T1097,FIND("/",T1097)-1)</f>
        <v>games</v>
      </c>
      <c r="W1097" s="7" t="str">
        <f>MID(T1097,FIND("/",T1097)+1,LEN(T1097))</f>
        <v>video games</v>
      </c>
    </row>
    <row r="1098" spans="1:23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>E1098/D1098</f>
        <v>0.17933333333333334</v>
      </c>
      <c r="O1098" s="13">
        <f>(J1098/86400)+25569</f>
        <v>41885.51798611111</v>
      </c>
      <c r="P1098" s="11">
        <f>YEAR(O1098)</f>
        <v>2014</v>
      </c>
      <c r="Q1098" s="12">
        <f>MONTH(O1098)</f>
        <v>9</v>
      </c>
      <c r="R1098" s="11" t="str">
        <f>IF(Q1098=1,"Jan",IF(Q1098=2,"Feb",IF(Q1098=3,"Mar",IF(Q1098=4,"Apr",IF(Q1098=5,"May",IF(Q1098=6,"Jun",IF(Q1098=7,"Jul",IF(Q1098=8,"Aug",IF(Q1098=9,"Sep",IF(Q1098=10,"Oct",IF(Q1098=11,"Nov","Dec")))))))))))</f>
        <v>Sep</v>
      </c>
      <c r="S1098" s="13">
        <f>(I1098/86400)+25569</f>
        <v>41916.145833333336</v>
      </c>
      <c r="T1098" t="s">
        <v>8282</v>
      </c>
      <c r="U1098" s="6">
        <f>E1098/L1098</f>
        <v>74.206896551724142</v>
      </c>
      <c r="V1098" s="7" t="str">
        <f>LEFT(T1098,FIND("/",T1098)-1)</f>
        <v>games</v>
      </c>
      <c r="W1098" s="7" t="str">
        <f>MID(T1098,FIND("/",T1098)+1,LEN(T1098))</f>
        <v>video games</v>
      </c>
    </row>
    <row r="1099" spans="1:23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>E1099/D1099</f>
        <v>4.6999999999999999E-4</v>
      </c>
      <c r="O1099" s="13">
        <f>(J1099/86400)+25569</f>
        <v>41660.792557870373</v>
      </c>
      <c r="P1099" s="11">
        <f>YEAR(O1099)</f>
        <v>2014</v>
      </c>
      <c r="Q1099" s="12">
        <f>MONTH(O1099)</f>
        <v>1</v>
      </c>
      <c r="R1099" s="11" t="str">
        <f>IF(Q1099=1,"Jan",IF(Q1099=2,"Feb",IF(Q1099=3,"Mar",IF(Q1099=4,"Apr",IF(Q1099=5,"May",IF(Q1099=6,"Jun",IF(Q1099=7,"Jul",IF(Q1099=8,"Aug",IF(Q1099=9,"Sep",IF(Q1099=10,"Oct",IF(Q1099=11,"Nov","Dec")))))))))))</f>
        <v>Jan</v>
      </c>
      <c r="S1099" s="13">
        <f>(I1099/86400)+25569</f>
        <v>41700.792557870373</v>
      </c>
      <c r="T1099" t="s">
        <v>8282</v>
      </c>
      <c r="U1099" s="6">
        <f>E1099/L1099</f>
        <v>6.7142857142857144</v>
      </c>
      <c r="V1099" s="7" t="str">
        <f>LEFT(T1099,FIND("/",T1099)-1)</f>
        <v>games</v>
      </c>
      <c r="W1099" s="7" t="str">
        <f>MID(T1099,FIND("/",T1099)+1,LEN(T1099))</f>
        <v>video games</v>
      </c>
    </row>
    <row r="1100" spans="1:23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>E1100/D1100</f>
        <v>7.2120000000000004E-2</v>
      </c>
      <c r="O1100" s="13">
        <f>(J1100/86400)+25569</f>
        <v>41712.762673611112</v>
      </c>
      <c r="P1100" s="11">
        <f>YEAR(O1100)</f>
        <v>2014</v>
      </c>
      <c r="Q1100" s="12">
        <f>MONTH(O1100)</f>
        <v>3</v>
      </c>
      <c r="R1100" s="11" t="str">
        <f>IF(Q1100=1,"Jan",IF(Q1100=2,"Feb",IF(Q1100=3,"Mar",IF(Q1100=4,"Apr",IF(Q1100=5,"May",IF(Q1100=6,"Jun",IF(Q1100=7,"Jul",IF(Q1100=8,"Aug",IF(Q1100=9,"Sep",IF(Q1100=10,"Oct",IF(Q1100=11,"Nov","Dec")))))))))))</f>
        <v>Mar</v>
      </c>
      <c r="S1100" s="13">
        <f>(I1100/86400)+25569</f>
        <v>41742.762673611112</v>
      </c>
      <c r="T1100" t="s">
        <v>8282</v>
      </c>
      <c r="U1100" s="6">
        <f>E1100/L1100</f>
        <v>81.954545454545453</v>
      </c>
      <c r="V1100" s="7" t="str">
        <f>LEFT(T1100,FIND("/",T1100)-1)</f>
        <v>games</v>
      </c>
      <c r="W1100" s="7" t="str">
        <f>MID(T1100,FIND("/",T1100)+1,LEN(T1100))</f>
        <v>video games</v>
      </c>
    </row>
    <row r="1101" spans="1:23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>E1101/D1101</f>
        <v>5.0000000000000001E-3</v>
      </c>
      <c r="O1101" s="13">
        <f>(J1101/86400)+25569</f>
        <v>42107.836435185185</v>
      </c>
      <c r="P1101" s="11">
        <f>YEAR(O1101)</f>
        <v>2015</v>
      </c>
      <c r="Q1101" s="12">
        <f>MONTH(O1101)</f>
        <v>4</v>
      </c>
      <c r="R1101" s="11" t="str">
        <f>IF(Q1101=1,"Jan",IF(Q1101=2,"Feb",IF(Q1101=3,"Mar",IF(Q1101=4,"Apr",IF(Q1101=5,"May",IF(Q1101=6,"Jun",IF(Q1101=7,"Jul",IF(Q1101=8,"Aug",IF(Q1101=9,"Sep",IF(Q1101=10,"Oct",IF(Q1101=11,"Nov","Dec")))))))))))</f>
        <v>Apr</v>
      </c>
      <c r="S1101" s="13">
        <f>(I1101/86400)+25569</f>
        <v>42137.836435185185</v>
      </c>
      <c r="T1101" t="s">
        <v>8282</v>
      </c>
      <c r="U1101" s="6">
        <f>E1101/L1101</f>
        <v>25</v>
      </c>
      <c r="V1101" s="7" t="str">
        <f>LEFT(T1101,FIND("/",T1101)-1)</f>
        <v>games</v>
      </c>
      <c r="W1101" s="7" t="str">
        <f>MID(T1101,FIND("/",T1101)+1,LEN(T1101))</f>
        <v>video games</v>
      </c>
    </row>
    <row r="1102" spans="1:23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>E1102/D1102</f>
        <v>2.5000000000000001E-2</v>
      </c>
      <c r="O1102" s="13">
        <f>(J1102/86400)+25569</f>
        <v>42384.110775462963</v>
      </c>
      <c r="P1102" s="11">
        <f>YEAR(O1102)</f>
        <v>2016</v>
      </c>
      <c r="Q1102" s="12">
        <f>MONTH(O1102)</f>
        <v>1</v>
      </c>
      <c r="R1102" s="11" t="str">
        <f>IF(Q1102=1,"Jan",IF(Q1102=2,"Feb",IF(Q1102=3,"Mar",IF(Q1102=4,"Apr",IF(Q1102=5,"May",IF(Q1102=6,"Jun",IF(Q1102=7,"Jul",IF(Q1102=8,"Aug",IF(Q1102=9,"Sep",IF(Q1102=10,"Oct",IF(Q1102=11,"Nov","Dec")))))))))))</f>
        <v>Jan</v>
      </c>
      <c r="S1102" s="13">
        <f>(I1102/86400)+25569</f>
        <v>42414.110775462963</v>
      </c>
      <c r="T1102" t="s">
        <v>8282</v>
      </c>
      <c r="U1102" s="6">
        <f>E1102/L1102</f>
        <v>10</v>
      </c>
      <c r="V1102" s="7" t="str">
        <f>LEFT(T1102,FIND("/",T1102)-1)</f>
        <v>games</v>
      </c>
      <c r="W1102" s="7" t="str">
        <f>MID(T1102,FIND("/",T1102)+1,LEN(T1102))</f>
        <v>video games</v>
      </c>
    </row>
    <row r="1103" spans="1:23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>E1103/D1103</f>
        <v>4.0999999999999999E-4</v>
      </c>
      <c r="O1103" s="13">
        <f>(J1103/86400)+25569</f>
        <v>42538.77243055556</v>
      </c>
      <c r="P1103" s="11">
        <f>YEAR(O1103)</f>
        <v>2016</v>
      </c>
      <c r="Q1103" s="12">
        <f>MONTH(O1103)</f>
        <v>6</v>
      </c>
      <c r="R1103" s="11" t="str">
        <f>IF(Q1103=1,"Jan",IF(Q1103=2,"Feb",IF(Q1103=3,"Mar",IF(Q1103=4,"Apr",IF(Q1103=5,"May",IF(Q1103=6,"Jun",IF(Q1103=7,"Jul",IF(Q1103=8,"Aug",IF(Q1103=9,"Sep",IF(Q1103=10,"Oct",IF(Q1103=11,"Nov","Dec")))))))))))</f>
        <v>Jun</v>
      </c>
      <c r="S1103" s="13">
        <f>(I1103/86400)+25569</f>
        <v>42565.758333333331</v>
      </c>
      <c r="T1103" t="s">
        <v>8282</v>
      </c>
      <c r="U1103" s="6">
        <f>E1103/L1103</f>
        <v>6.833333333333333</v>
      </c>
      <c r="V1103" s="7" t="str">
        <f>LEFT(T1103,FIND("/",T1103)-1)</f>
        <v>games</v>
      </c>
      <c r="W1103" s="7" t="str">
        <f>MID(T1103,FIND("/",T1103)+1,LEN(T1103))</f>
        <v>video games</v>
      </c>
    </row>
    <row r="1104" spans="1:23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>E1104/D1104</f>
        <v>5.3124999999999999E-2</v>
      </c>
      <c r="O1104" s="13">
        <f>(J1104/86400)+25569</f>
        <v>41577.045428240745</v>
      </c>
      <c r="P1104" s="11">
        <f>YEAR(O1104)</f>
        <v>2013</v>
      </c>
      <c r="Q1104" s="12">
        <f>MONTH(O1104)</f>
        <v>10</v>
      </c>
      <c r="R1104" s="11" t="str">
        <f>IF(Q1104=1,"Jan",IF(Q1104=2,"Feb",IF(Q1104=3,"Mar",IF(Q1104=4,"Apr",IF(Q1104=5,"May",IF(Q1104=6,"Jun",IF(Q1104=7,"Jul",IF(Q1104=8,"Aug",IF(Q1104=9,"Sep",IF(Q1104=10,"Oct",IF(Q1104=11,"Nov","Dec")))))))))))</f>
        <v>Oct</v>
      </c>
      <c r="S1104" s="13">
        <f>(I1104/86400)+25569</f>
        <v>41617.249305555553</v>
      </c>
      <c r="T1104" t="s">
        <v>8282</v>
      </c>
      <c r="U1104" s="6">
        <f>E1104/L1104</f>
        <v>17.708333333333332</v>
      </c>
      <c r="V1104" s="7" t="str">
        <f>LEFT(T1104,FIND("/",T1104)-1)</f>
        <v>games</v>
      </c>
      <c r="W1104" s="7" t="str">
        <f>MID(T1104,FIND("/",T1104)+1,LEN(T1104))</f>
        <v>video games</v>
      </c>
    </row>
    <row r="1105" spans="1:23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>E1105/D1105</f>
        <v>1.6199999999999999E-2</v>
      </c>
      <c r="O1105" s="13">
        <f>(J1105/86400)+25569</f>
        <v>42479.22210648148</v>
      </c>
      <c r="P1105" s="11">
        <f>YEAR(O1105)</f>
        <v>2016</v>
      </c>
      <c r="Q1105" s="12">
        <f>MONTH(O1105)</f>
        <v>4</v>
      </c>
      <c r="R1105" s="11" t="str">
        <f>IF(Q1105=1,"Jan",IF(Q1105=2,"Feb",IF(Q1105=3,"Mar",IF(Q1105=4,"Apr",IF(Q1105=5,"May",IF(Q1105=6,"Jun",IF(Q1105=7,"Jul",IF(Q1105=8,"Aug",IF(Q1105=9,"Sep",IF(Q1105=10,"Oct",IF(Q1105=11,"Nov","Dec")))))))))))</f>
        <v>Apr</v>
      </c>
      <c r="S1105" s="13">
        <f>(I1105/86400)+25569</f>
        <v>42539.22210648148</v>
      </c>
      <c r="T1105" t="s">
        <v>8282</v>
      </c>
      <c r="U1105" s="6">
        <f>E1105/L1105</f>
        <v>16.2</v>
      </c>
      <c r="V1105" s="7" t="str">
        <f>LEFT(T1105,FIND("/",T1105)-1)</f>
        <v>games</v>
      </c>
      <c r="W1105" s="7" t="str">
        <f>MID(T1105,FIND("/",T1105)+1,LEN(T1105))</f>
        <v>video games</v>
      </c>
    </row>
    <row r="1106" spans="1:23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>E1106/D1106</f>
        <v>4.9516666666666667E-2</v>
      </c>
      <c r="O1106" s="13">
        <f>(J1106/86400)+25569</f>
        <v>41771.40996527778</v>
      </c>
      <c r="P1106" s="11">
        <f>YEAR(O1106)</f>
        <v>2014</v>
      </c>
      <c r="Q1106" s="12">
        <f>MONTH(O1106)</f>
        <v>5</v>
      </c>
      <c r="R1106" s="11" t="str">
        <f>IF(Q1106=1,"Jan",IF(Q1106=2,"Feb",IF(Q1106=3,"Mar",IF(Q1106=4,"Apr",IF(Q1106=5,"May",IF(Q1106=6,"Jun",IF(Q1106=7,"Jul",IF(Q1106=8,"Aug",IF(Q1106=9,"Sep",IF(Q1106=10,"Oct",IF(Q1106=11,"Nov","Dec")))))))))))</f>
        <v>May</v>
      </c>
      <c r="S1106" s="13">
        <f>(I1106/86400)+25569</f>
        <v>41801.40996527778</v>
      </c>
      <c r="T1106" t="s">
        <v>8282</v>
      </c>
      <c r="U1106" s="6">
        <f>E1106/L1106</f>
        <v>80.297297297297291</v>
      </c>
      <c r="V1106" s="7" t="str">
        <f>LEFT(T1106,FIND("/",T1106)-1)</f>
        <v>games</v>
      </c>
      <c r="W1106" s="7" t="str">
        <f>MID(T1106,FIND("/",T1106)+1,LEN(T1106))</f>
        <v>video games</v>
      </c>
    </row>
    <row r="1107" spans="1:23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>E1107/D1107</f>
        <v>1.5900000000000001E-3</v>
      </c>
      <c r="O1107" s="13">
        <f>(J1107/86400)+25569</f>
        <v>41692.135729166665</v>
      </c>
      <c r="P1107" s="11">
        <f>YEAR(O1107)</f>
        <v>2014</v>
      </c>
      <c r="Q1107" s="12">
        <f>MONTH(O1107)</f>
        <v>2</v>
      </c>
      <c r="R1107" s="11" t="str">
        <f>IF(Q1107=1,"Jan",IF(Q1107=2,"Feb",IF(Q1107=3,"Mar",IF(Q1107=4,"Apr",IF(Q1107=5,"May",IF(Q1107=6,"Jun",IF(Q1107=7,"Jul",IF(Q1107=8,"Aug",IF(Q1107=9,"Sep",IF(Q1107=10,"Oct",IF(Q1107=11,"Nov","Dec")))))))))))</f>
        <v>Feb</v>
      </c>
      <c r="S1107" s="13">
        <f>(I1107/86400)+25569</f>
        <v>41722.0940625</v>
      </c>
      <c r="T1107" t="s">
        <v>8282</v>
      </c>
      <c r="U1107" s="6">
        <f>E1107/L1107</f>
        <v>71.55</v>
      </c>
      <c r="V1107" s="7" t="str">
        <f>LEFT(T1107,FIND("/",T1107)-1)</f>
        <v>games</v>
      </c>
      <c r="W1107" s="7" t="str">
        <f>MID(T1107,FIND("/",T1107)+1,LEN(T1107))</f>
        <v>video games</v>
      </c>
    </row>
    <row r="1108" spans="1:23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>E1108/D1108</f>
        <v>0.41249999999999998</v>
      </c>
      <c r="O1108" s="13">
        <f>(J1108/86400)+25569</f>
        <v>40973.740451388891</v>
      </c>
      <c r="P1108" s="11">
        <f>YEAR(O1108)</f>
        <v>2012</v>
      </c>
      <c r="Q1108" s="12">
        <f>MONTH(O1108)</f>
        <v>3</v>
      </c>
      <c r="R1108" s="11" t="str">
        <f>IF(Q1108=1,"Jan",IF(Q1108=2,"Feb",IF(Q1108=3,"Mar",IF(Q1108=4,"Apr",IF(Q1108=5,"May",IF(Q1108=6,"Jun",IF(Q1108=7,"Jul",IF(Q1108=8,"Aug",IF(Q1108=9,"Sep",IF(Q1108=10,"Oct",IF(Q1108=11,"Nov","Dec")))))))))))</f>
        <v>Mar</v>
      </c>
      <c r="S1108" s="13">
        <f>(I1108/86400)+25569</f>
        <v>41003.698784722219</v>
      </c>
      <c r="T1108" t="s">
        <v>8282</v>
      </c>
      <c r="U1108" s="6">
        <f>E1108/L1108</f>
        <v>23.571428571428573</v>
      </c>
      <c r="V1108" s="7" t="str">
        <f>LEFT(T1108,FIND("/",T1108)-1)</f>
        <v>games</v>
      </c>
      <c r="W1108" s="7" t="str">
        <f>MID(T1108,FIND("/",T1108)+1,LEN(T1108))</f>
        <v>video games</v>
      </c>
    </row>
    <row r="1109" spans="1:23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>E1109/D1109</f>
        <v>0</v>
      </c>
      <c r="O1109" s="13">
        <f>(J1109/86400)+25569</f>
        <v>41813.861388888887</v>
      </c>
      <c r="P1109" s="11">
        <f>YEAR(O1109)</f>
        <v>2014</v>
      </c>
      <c r="Q1109" s="12">
        <f>MONTH(O1109)</f>
        <v>6</v>
      </c>
      <c r="R1109" s="11" t="str">
        <f>IF(Q1109=1,"Jan",IF(Q1109=2,"Feb",IF(Q1109=3,"Mar",IF(Q1109=4,"Apr",IF(Q1109=5,"May",IF(Q1109=6,"Jun",IF(Q1109=7,"Jul",IF(Q1109=8,"Aug",IF(Q1109=9,"Sep",IF(Q1109=10,"Oct",IF(Q1109=11,"Nov","Dec")))))))))))</f>
        <v>Jun</v>
      </c>
      <c r="S1109" s="13">
        <f>(I1109/86400)+25569</f>
        <v>41843.861388888887</v>
      </c>
      <c r="T1109" t="s">
        <v>8282</v>
      </c>
      <c r="U1109" s="6" t="e">
        <f>E1109/L1109</f>
        <v>#DIV/0!</v>
      </c>
      <c r="V1109" s="7" t="str">
        <f>LEFT(T1109,FIND("/",T1109)-1)</f>
        <v>games</v>
      </c>
      <c r="W1109" s="7" t="str">
        <f>MID(T1109,FIND("/",T1109)+1,LEN(T1109))</f>
        <v>video games</v>
      </c>
    </row>
    <row r="1110" spans="1:23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>E1110/D1110</f>
        <v>2.93E-2</v>
      </c>
      <c r="O1110" s="13">
        <f>(J1110/86400)+25569</f>
        <v>40952.636979166666</v>
      </c>
      <c r="P1110" s="11">
        <f>YEAR(O1110)</f>
        <v>2012</v>
      </c>
      <c r="Q1110" s="12">
        <f>MONTH(O1110)</f>
        <v>2</v>
      </c>
      <c r="R1110" s="11" t="str">
        <f>IF(Q1110=1,"Jan",IF(Q1110=2,"Feb",IF(Q1110=3,"Mar",IF(Q1110=4,"Apr",IF(Q1110=5,"May",IF(Q1110=6,"Jun",IF(Q1110=7,"Jul",IF(Q1110=8,"Aug",IF(Q1110=9,"Sep",IF(Q1110=10,"Oct",IF(Q1110=11,"Nov","Dec")))))))))))</f>
        <v>Feb</v>
      </c>
      <c r="S1110" s="13">
        <f>(I1110/86400)+25569</f>
        <v>41012.595312500001</v>
      </c>
      <c r="T1110" t="s">
        <v>8282</v>
      </c>
      <c r="U1110" s="6">
        <f>E1110/L1110</f>
        <v>34.88095238095238</v>
      </c>
      <c r="V1110" s="7" t="str">
        <f>LEFT(T1110,FIND("/",T1110)-1)</f>
        <v>games</v>
      </c>
      <c r="W1110" s="7" t="str">
        <f>MID(T1110,FIND("/",T1110)+1,LEN(T1110))</f>
        <v>video games</v>
      </c>
    </row>
    <row r="1111" spans="1:23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>E1111/D1111</f>
        <v>4.4999999999999997E-3</v>
      </c>
      <c r="O1111" s="13">
        <f>(J1111/86400)+25569</f>
        <v>42662.752199074079</v>
      </c>
      <c r="P1111" s="11">
        <f>YEAR(O1111)</f>
        <v>2016</v>
      </c>
      <c r="Q1111" s="12">
        <f>MONTH(O1111)</f>
        <v>10</v>
      </c>
      <c r="R1111" s="11" t="str">
        <f>IF(Q1111=1,"Jan",IF(Q1111=2,"Feb",IF(Q1111=3,"Mar",IF(Q1111=4,"Apr",IF(Q1111=5,"May",IF(Q1111=6,"Jun",IF(Q1111=7,"Jul",IF(Q1111=8,"Aug",IF(Q1111=9,"Sep",IF(Q1111=10,"Oct",IF(Q1111=11,"Nov","Dec")))))))))))</f>
        <v>Oct</v>
      </c>
      <c r="S1111" s="13">
        <f>(I1111/86400)+25569</f>
        <v>42692.793865740736</v>
      </c>
      <c r="T1111" t="s">
        <v>8282</v>
      </c>
      <c r="U1111" s="6">
        <f>E1111/L1111</f>
        <v>15</v>
      </c>
      <c r="V1111" s="7" t="str">
        <f>LEFT(T1111,FIND("/",T1111)-1)</f>
        <v>games</v>
      </c>
      <c r="W1111" s="7" t="str">
        <f>MID(T1111,FIND("/",T1111)+1,LEN(T1111))</f>
        <v>video games</v>
      </c>
    </row>
    <row r="1112" spans="1:23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>E1112/D1112</f>
        <v>5.1000000000000004E-3</v>
      </c>
      <c r="O1112" s="13">
        <f>(J1112/86400)+25569</f>
        <v>41220.933124999996</v>
      </c>
      <c r="P1112" s="11">
        <f>YEAR(O1112)</f>
        <v>2012</v>
      </c>
      <c r="Q1112" s="12">
        <f>MONTH(O1112)</f>
        <v>11</v>
      </c>
      <c r="R1112" s="11" t="str">
        <f>IF(Q1112=1,"Jan",IF(Q1112=2,"Feb",IF(Q1112=3,"Mar",IF(Q1112=4,"Apr",IF(Q1112=5,"May",IF(Q1112=6,"Jun",IF(Q1112=7,"Jul",IF(Q1112=8,"Aug",IF(Q1112=9,"Sep",IF(Q1112=10,"Oct",IF(Q1112=11,"Nov","Dec")))))))))))</f>
        <v>Nov</v>
      </c>
      <c r="S1112" s="13">
        <f>(I1112/86400)+25569</f>
        <v>41250.933124999996</v>
      </c>
      <c r="T1112" t="s">
        <v>8282</v>
      </c>
      <c r="U1112" s="6">
        <f>E1112/L1112</f>
        <v>23.181818181818183</v>
      </c>
      <c r="V1112" s="7" t="str">
        <f>LEFT(T1112,FIND("/",T1112)-1)</f>
        <v>games</v>
      </c>
      <c r="W1112" s="7" t="str">
        <f>MID(T1112,FIND("/",T1112)+1,LEN(T1112))</f>
        <v>video games</v>
      </c>
    </row>
    <row r="1113" spans="1:23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>E1113/D1113</f>
        <v>4.0000000000000002E-4</v>
      </c>
      <c r="O1113" s="13">
        <f>(J1113/86400)+25569</f>
        <v>42347.203587962962</v>
      </c>
      <c r="P1113" s="11">
        <f>YEAR(O1113)</f>
        <v>2015</v>
      </c>
      <c r="Q1113" s="12">
        <f>MONTH(O1113)</f>
        <v>12</v>
      </c>
      <c r="R1113" s="11" t="str">
        <f>IF(Q1113=1,"Jan",IF(Q1113=2,"Feb",IF(Q1113=3,"Mar",IF(Q1113=4,"Apr",IF(Q1113=5,"May",IF(Q1113=6,"Jun",IF(Q1113=7,"Jul",IF(Q1113=8,"Aug",IF(Q1113=9,"Sep",IF(Q1113=10,"Oct",IF(Q1113=11,"Nov","Dec")))))))))))</f>
        <v>Dec</v>
      </c>
      <c r="S1113" s="13">
        <f>(I1113/86400)+25569</f>
        <v>42377.203587962962</v>
      </c>
      <c r="T1113" t="s">
        <v>8282</v>
      </c>
      <c r="U1113" s="6">
        <f>E1113/L1113</f>
        <v>1</v>
      </c>
      <c r="V1113" s="7" t="str">
        <f>LEFT(T1113,FIND("/",T1113)-1)</f>
        <v>games</v>
      </c>
      <c r="W1113" s="7" t="str">
        <f>MID(T1113,FIND("/",T1113)+1,LEN(T1113))</f>
        <v>video games</v>
      </c>
    </row>
    <row r="1114" spans="1:23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>E1114/D1114</f>
        <v>0.35537409090909089</v>
      </c>
      <c r="O1114" s="13">
        <f>(J1114/86400)+25569</f>
        <v>41963.759386574078</v>
      </c>
      <c r="P1114" s="11">
        <f>YEAR(O1114)</f>
        <v>2014</v>
      </c>
      <c r="Q1114" s="12">
        <f>MONTH(O1114)</f>
        <v>11</v>
      </c>
      <c r="R1114" s="11" t="str">
        <f>IF(Q1114=1,"Jan",IF(Q1114=2,"Feb",IF(Q1114=3,"Mar",IF(Q1114=4,"Apr",IF(Q1114=5,"May",IF(Q1114=6,"Jun",IF(Q1114=7,"Jul",IF(Q1114=8,"Aug",IF(Q1114=9,"Sep",IF(Q1114=10,"Oct",IF(Q1114=11,"Nov","Dec")))))))))))</f>
        <v>Nov</v>
      </c>
      <c r="S1114" s="13">
        <f>(I1114/86400)+25569</f>
        <v>42023.354166666672</v>
      </c>
      <c r="T1114" t="s">
        <v>8282</v>
      </c>
      <c r="U1114" s="6">
        <f>E1114/L1114</f>
        <v>100.23371794871794</v>
      </c>
      <c r="V1114" s="7" t="str">
        <f>LEFT(T1114,FIND("/",T1114)-1)</f>
        <v>games</v>
      </c>
      <c r="W1114" s="7" t="str">
        <f>MID(T1114,FIND("/",T1114)+1,LEN(T1114))</f>
        <v>video games</v>
      </c>
    </row>
    <row r="1115" spans="1:23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>E1115/D1115</f>
        <v>5.0000000000000001E-3</v>
      </c>
      <c r="O1115" s="13">
        <f>(J1115/86400)+25569</f>
        <v>41835.977083333331</v>
      </c>
      <c r="P1115" s="11">
        <f>YEAR(O1115)</f>
        <v>2014</v>
      </c>
      <c r="Q1115" s="12">
        <f>MONTH(O1115)</f>
        <v>7</v>
      </c>
      <c r="R1115" s="11" t="str">
        <f>IF(Q1115=1,"Jan",IF(Q1115=2,"Feb",IF(Q1115=3,"Mar",IF(Q1115=4,"Apr",IF(Q1115=5,"May",IF(Q1115=6,"Jun",IF(Q1115=7,"Jul",IF(Q1115=8,"Aug",IF(Q1115=9,"Sep",IF(Q1115=10,"Oct",IF(Q1115=11,"Nov","Dec")))))))))))</f>
        <v>Jul</v>
      </c>
      <c r="S1115" s="13">
        <f>(I1115/86400)+25569</f>
        <v>41865.977083333331</v>
      </c>
      <c r="T1115" t="s">
        <v>8282</v>
      </c>
      <c r="U1115" s="6">
        <f>E1115/L1115</f>
        <v>5</v>
      </c>
      <c r="V1115" s="7" t="str">
        <f>LEFT(T1115,FIND("/",T1115)-1)</f>
        <v>games</v>
      </c>
      <c r="W1115" s="7" t="str">
        <f>MID(T1115,FIND("/",T1115)+1,LEN(T1115))</f>
        <v>video games</v>
      </c>
    </row>
    <row r="1116" spans="1:23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>E1116/D1116</f>
        <v>1.6666666666666668E-3</v>
      </c>
      <c r="O1116" s="13">
        <f>(J1116/86400)+25569</f>
        <v>41526.345914351856</v>
      </c>
      <c r="P1116" s="11">
        <f>YEAR(O1116)</f>
        <v>2013</v>
      </c>
      <c r="Q1116" s="12">
        <f>MONTH(O1116)</f>
        <v>9</v>
      </c>
      <c r="R1116" s="11" t="str">
        <f>IF(Q1116=1,"Jan",IF(Q1116=2,"Feb",IF(Q1116=3,"Mar",IF(Q1116=4,"Apr",IF(Q1116=5,"May",IF(Q1116=6,"Jun",IF(Q1116=7,"Jul",IF(Q1116=8,"Aug",IF(Q1116=9,"Sep",IF(Q1116=10,"Oct",IF(Q1116=11,"Nov","Dec")))))))))))</f>
        <v>Sep</v>
      </c>
      <c r="S1116" s="13">
        <f>(I1116/86400)+25569</f>
        <v>41556.345914351856</v>
      </c>
      <c r="T1116" t="s">
        <v>8282</v>
      </c>
      <c r="U1116" s="6">
        <f>E1116/L1116</f>
        <v>3.3333333333333335</v>
      </c>
      <c r="V1116" s="7" t="str">
        <f>LEFT(T1116,FIND("/",T1116)-1)</f>
        <v>games</v>
      </c>
      <c r="W1116" s="7" t="str">
        <f>MID(T1116,FIND("/",T1116)+1,LEN(T1116))</f>
        <v>video games</v>
      </c>
    </row>
    <row r="1117" spans="1:23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>E1117/D1117</f>
        <v>1.325E-3</v>
      </c>
      <c r="O1117" s="13">
        <f>(J1117/86400)+25569</f>
        <v>42429.695543981477</v>
      </c>
      <c r="P1117" s="11">
        <f>YEAR(O1117)</f>
        <v>2016</v>
      </c>
      <c r="Q1117" s="12">
        <f>MONTH(O1117)</f>
        <v>2</v>
      </c>
      <c r="R1117" s="11" t="str">
        <f>IF(Q1117=1,"Jan",IF(Q1117=2,"Feb",IF(Q1117=3,"Mar",IF(Q1117=4,"Apr",IF(Q1117=5,"May",IF(Q1117=6,"Jun",IF(Q1117=7,"Jul",IF(Q1117=8,"Aug",IF(Q1117=9,"Sep",IF(Q1117=10,"Oct",IF(Q1117=11,"Nov","Dec")))))))))))</f>
        <v>Feb</v>
      </c>
      <c r="S1117" s="13">
        <f>(I1117/86400)+25569</f>
        <v>42459.653877314813</v>
      </c>
      <c r="T1117" t="s">
        <v>8282</v>
      </c>
      <c r="U1117" s="6">
        <f>E1117/L1117</f>
        <v>13.25</v>
      </c>
      <c r="V1117" s="7" t="str">
        <f>LEFT(T1117,FIND("/",T1117)-1)</f>
        <v>games</v>
      </c>
      <c r="W1117" s="7" t="str">
        <f>MID(T1117,FIND("/",T1117)+1,LEN(T1117))</f>
        <v>video games</v>
      </c>
    </row>
    <row r="1118" spans="1:23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>E1118/D1118</f>
        <v>3.5704000000000004E-4</v>
      </c>
      <c r="O1118" s="13">
        <f>(J1118/86400)+25569</f>
        <v>41009.847314814819</v>
      </c>
      <c r="P1118" s="11">
        <f>YEAR(O1118)</f>
        <v>2012</v>
      </c>
      <c r="Q1118" s="12">
        <f>MONTH(O1118)</f>
        <v>4</v>
      </c>
      <c r="R1118" s="11" t="str">
        <f>IF(Q1118=1,"Jan",IF(Q1118=2,"Feb",IF(Q1118=3,"Mar",IF(Q1118=4,"Apr",IF(Q1118=5,"May",IF(Q1118=6,"Jun",IF(Q1118=7,"Jul",IF(Q1118=8,"Aug",IF(Q1118=9,"Sep",IF(Q1118=10,"Oct",IF(Q1118=11,"Nov","Dec")))))))))))</f>
        <v>Apr</v>
      </c>
      <c r="S1118" s="13">
        <f>(I1118/86400)+25569</f>
        <v>41069.847314814819</v>
      </c>
      <c r="T1118" t="s">
        <v>8282</v>
      </c>
      <c r="U1118" s="6">
        <f>E1118/L1118</f>
        <v>17.852</v>
      </c>
      <c r="V1118" s="7" t="str">
        <f>LEFT(T1118,FIND("/",T1118)-1)</f>
        <v>games</v>
      </c>
      <c r="W1118" s="7" t="str">
        <f>MID(T1118,FIND("/",T1118)+1,LEN(T1118))</f>
        <v>video games</v>
      </c>
    </row>
    <row r="1119" spans="1:23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>E1119/D1119</f>
        <v>8.3000000000000004E-2</v>
      </c>
      <c r="O1119" s="13">
        <f>(J1119/86400)+25569</f>
        <v>42333.598530092597</v>
      </c>
      <c r="P1119" s="11">
        <f>YEAR(O1119)</f>
        <v>2015</v>
      </c>
      <c r="Q1119" s="12">
        <f>MONTH(O1119)</f>
        <v>11</v>
      </c>
      <c r="R1119" s="11" t="str">
        <f>IF(Q1119=1,"Jan",IF(Q1119=2,"Feb",IF(Q1119=3,"Mar",IF(Q1119=4,"Apr",IF(Q1119=5,"May",IF(Q1119=6,"Jun",IF(Q1119=7,"Jul",IF(Q1119=8,"Aug",IF(Q1119=9,"Sep",IF(Q1119=10,"Oct",IF(Q1119=11,"Nov","Dec")))))))))))</f>
        <v>Nov</v>
      </c>
      <c r="S1119" s="13">
        <f>(I1119/86400)+25569</f>
        <v>42363.598530092597</v>
      </c>
      <c r="T1119" t="s">
        <v>8282</v>
      </c>
      <c r="U1119" s="6">
        <f>E1119/L1119</f>
        <v>10.375</v>
      </c>
      <c r="V1119" s="7" t="str">
        <f>LEFT(T1119,FIND("/",T1119)-1)</f>
        <v>games</v>
      </c>
      <c r="W1119" s="7" t="str">
        <f>MID(T1119,FIND("/",T1119)+1,LEN(T1119))</f>
        <v>video games</v>
      </c>
    </row>
    <row r="1120" spans="1:23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>E1120/D1120</f>
        <v>2.4222222222222221E-2</v>
      </c>
      <c r="O1120" s="13">
        <f>(J1120/86400)+25569</f>
        <v>41704.16642361111</v>
      </c>
      <c r="P1120" s="11">
        <f>YEAR(O1120)</f>
        <v>2014</v>
      </c>
      <c r="Q1120" s="12">
        <f>MONTH(O1120)</f>
        <v>3</v>
      </c>
      <c r="R1120" s="11" t="str">
        <f>IF(Q1120=1,"Jan",IF(Q1120=2,"Feb",IF(Q1120=3,"Mar",IF(Q1120=4,"Apr",IF(Q1120=5,"May",IF(Q1120=6,"Jun",IF(Q1120=7,"Jul",IF(Q1120=8,"Aug",IF(Q1120=9,"Sep",IF(Q1120=10,"Oct",IF(Q1120=11,"Nov","Dec")))))))))))</f>
        <v>Mar</v>
      </c>
      <c r="S1120" s="13">
        <f>(I1120/86400)+25569</f>
        <v>41734.124756944446</v>
      </c>
      <c r="T1120" t="s">
        <v>8282</v>
      </c>
      <c r="U1120" s="6">
        <f>E1120/L1120</f>
        <v>36.333333333333336</v>
      </c>
      <c r="V1120" s="7" t="str">
        <f>LEFT(T1120,FIND("/",T1120)-1)</f>
        <v>games</v>
      </c>
      <c r="W1120" s="7" t="str">
        <f>MID(T1120,FIND("/",T1120)+1,LEN(T1120))</f>
        <v>video games</v>
      </c>
    </row>
    <row r="1121" spans="1:23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>E1121/D1121</f>
        <v>2.3809523809523812E-3</v>
      </c>
      <c r="O1121" s="13">
        <f>(J1121/86400)+25569</f>
        <v>41722.792407407411</v>
      </c>
      <c r="P1121" s="11">
        <f>YEAR(O1121)</f>
        <v>2014</v>
      </c>
      <c r="Q1121" s="12">
        <f>MONTH(O1121)</f>
        <v>3</v>
      </c>
      <c r="R1121" s="11" t="str">
        <f>IF(Q1121=1,"Jan",IF(Q1121=2,"Feb",IF(Q1121=3,"Mar",IF(Q1121=4,"Apr",IF(Q1121=5,"May",IF(Q1121=6,"Jun",IF(Q1121=7,"Jul",IF(Q1121=8,"Aug",IF(Q1121=9,"Sep",IF(Q1121=10,"Oct",IF(Q1121=11,"Nov","Dec")))))))))))</f>
        <v>Mar</v>
      </c>
      <c r="S1121" s="13">
        <f>(I1121/86400)+25569</f>
        <v>41735.792407407411</v>
      </c>
      <c r="T1121" t="s">
        <v>8282</v>
      </c>
      <c r="U1121" s="6">
        <f>E1121/L1121</f>
        <v>5</v>
      </c>
      <c r="V1121" s="7" t="str">
        <f>LEFT(T1121,FIND("/",T1121)-1)</f>
        <v>games</v>
      </c>
      <c r="W1121" s="7" t="str">
        <f>MID(T1121,FIND("/",T1121)+1,LEN(T1121))</f>
        <v>video games</v>
      </c>
    </row>
    <row r="1122" spans="1:23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>E1122/D1122</f>
        <v>0</v>
      </c>
      <c r="O1122" s="13">
        <f>(J1122/86400)+25569</f>
        <v>40799.872685185182</v>
      </c>
      <c r="P1122" s="11">
        <f>YEAR(O1122)</f>
        <v>2011</v>
      </c>
      <c r="Q1122" s="12">
        <f>MONTH(O1122)</f>
        <v>9</v>
      </c>
      <c r="R1122" s="11" t="str">
        <f>IF(Q1122=1,"Jan",IF(Q1122=2,"Feb",IF(Q1122=3,"Mar",IF(Q1122=4,"Apr",IF(Q1122=5,"May",IF(Q1122=6,"Jun",IF(Q1122=7,"Jul",IF(Q1122=8,"Aug",IF(Q1122=9,"Sep",IF(Q1122=10,"Oct",IF(Q1122=11,"Nov","Dec")))))))))))</f>
        <v>Sep</v>
      </c>
      <c r="S1122" s="13">
        <f>(I1122/86400)+25569</f>
        <v>40844.872685185182</v>
      </c>
      <c r="T1122" t="s">
        <v>8282</v>
      </c>
      <c r="U1122" s="6" t="e">
        <f>E1122/L1122</f>
        <v>#DIV/0!</v>
      </c>
      <c r="V1122" s="7" t="str">
        <f>LEFT(T1122,FIND("/",T1122)-1)</f>
        <v>games</v>
      </c>
      <c r="W1122" s="7" t="str">
        <f>MID(T1122,FIND("/",T1122)+1,LEN(T1122))</f>
        <v>video games</v>
      </c>
    </row>
    <row r="1123" spans="1:23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>E1123/D1123</f>
        <v>1.16E-4</v>
      </c>
      <c r="O1123" s="13">
        <f>(J1123/86400)+25569</f>
        <v>42412.934212962966</v>
      </c>
      <c r="P1123" s="11">
        <f>YEAR(O1123)</f>
        <v>2016</v>
      </c>
      <c r="Q1123" s="12">
        <f>MONTH(O1123)</f>
        <v>2</v>
      </c>
      <c r="R1123" s="11" t="str">
        <f>IF(Q1123=1,"Jan",IF(Q1123=2,"Feb",IF(Q1123=3,"Mar",IF(Q1123=4,"Apr",IF(Q1123=5,"May",IF(Q1123=6,"Jun",IF(Q1123=7,"Jul",IF(Q1123=8,"Aug",IF(Q1123=9,"Sep",IF(Q1123=10,"Oct",IF(Q1123=11,"Nov","Dec")))))))))))</f>
        <v>Feb</v>
      </c>
      <c r="S1123" s="13">
        <f>(I1123/86400)+25569</f>
        <v>42442.892546296294</v>
      </c>
      <c r="T1123" t="s">
        <v>8282</v>
      </c>
      <c r="U1123" s="6">
        <f>E1123/L1123</f>
        <v>5.8</v>
      </c>
      <c r="V1123" s="7" t="str">
        <f>LEFT(T1123,FIND("/",T1123)-1)</f>
        <v>games</v>
      </c>
      <c r="W1123" s="7" t="str">
        <f>MID(T1123,FIND("/",T1123)+1,LEN(T1123))</f>
        <v>video games</v>
      </c>
    </row>
    <row r="1124" spans="1:23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>E1124/D1124</f>
        <v>0</v>
      </c>
      <c r="O1124" s="13">
        <f>(J1124/86400)+25569</f>
        <v>41410.703993055555</v>
      </c>
      <c r="P1124" s="11">
        <f>YEAR(O1124)</f>
        <v>2013</v>
      </c>
      <c r="Q1124" s="12">
        <f>MONTH(O1124)</f>
        <v>5</v>
      </c>
      <c r="R1124" s="11" t="str">
        <f>IF(Q1124=1,"Jan",IF(Q1124=2,"Feb",IF(Q1124=3,"Mar",IF(Q1124=4,"Apr",IF(Q1124=5,"May",IF(Q1124=6,"Jun",IF(Q1124=7,"Jul",IF(Q1124=8,"Aug",IF(Q1124=9,"Sep",IF(Q1124=10,"Oct",IF(Q1124=11,"Nov","Dec")))))))))))</f>
        <v>May</v>
      </c>
      <c r="S1124" s="13">
        <f>(I1124/86400)+25569</f>
        <v>41424.703993055555</v>
      </c>
      <c r="T1124" t="s">
        <v>8282</v>
      </c>
      <c r="U1124" s="6" t="e">
        <f>E1124/L1124</f>
        <v>#DIV/0!</v>
      </c>
      <c r="V1124" s="7" t="str">
        <f>LEFT(T1124,FIND("/",T1124)-1)</f>
        <v>games</v>
      </c>
      <c r="W1124" s="7" t="str">
        <f>MID(T1124,FIND("/",T1124)+1,LEN(T1124))</f>
        <v>video games</v>
      </c>
    </row>
    <row r="1125" spans="1:23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>E1125/D1125</f>
        <v>2.2000000000000001E-3</v>
      </c>
      <c r="O1125" s="13">
        <f>(J1125/86400)+25569</f>
        <v>41718.5237037037</v>
      </c>
      <c r="P1125" s="11">
        <f>YEAR(O1125)</f>
        <v>2014</v>
      </c>
      <c r="Q1125" s="12">
        <f>MONTH(O1125)</f>
        <v>3</v>
      </c>
      <c r="R1125" s="11" t="str">
        <f>IF(Q1125=1,"Jan",IF(Q1125=2,"Feb",IF(Q1125=3,"Mar",IF(Q1125=4,"Apr",IF(Q1125=5,"May",IF(Q1125=6,"Jun",IF(Q1125=7,"Jul",IF(Q1125=8,"Aug",IF(Q1125=9,"Sep",IF(Q1125=10,"Oct",IF(Q1125=11,"Nov","Dec")))))))))))</f>
        <v>Mar</v>
      </c>
      <c r="S1125" s="13">
        <f>(I1125/86400)+25569</f>
        <v>41748.5237037037</v>
      </c>
      <c r="T1125" t="s">
        <v>8282</v>
      </c>
      <c r="U1125" s="6">
        <f>E1125/L1125</f>
        <v>3.6666666666666665</v>
      </c>
      <c r="V1125" s="7" t="str">
        <f>LEFT(T1125,FIND("/",T1125)-1)</f>
        <v>games</v>
      </c>
      <c r="W1125" s="7" t="str">
        <f>MID(T1125,FIND("/",T1125)+1,LEN(T1125))</f>
        <v>video games</v>
      </c>
    </row>
    <row r="1126" spans="1:23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>E1126/D1126</f>
        <v>4.7222222222222223E-3</v>
      </c>
      <c r="O1126" s="13">
        <f>(J1126/86400)+25569</f>
        <v>42094.667256944449</v>
      </c>
      <c r="P1126" s="11">
        <f>YEAR(O1126)</f>
        <v>2015</v>
      </c>
      <c r="Q1126" s="12">
        <f>MONTH(O1126)</f>
        <v>3</v>
      </c>
      <c r="R1126" s="11" t="str">
        <f>IF(Q1126=1,"Jan",IF(Q1126=2,"Feb",IF(Q1126=3,"Mar",IF(Q1126=4,"Apr",IF(Q1126=5,"May",IF(Q1126=6,"Jun",IF(Q1126=7,"Jul",IF(Q1126=8,"Aug",IF(Q1126=9,"Sep",IF(Q1126=10,"Oct",IF(Q1126=11,"Nov","Dec")))))))))))</f>
        <v>Mar</v>
      </c>
      <c r="S1126" s="13">
        <f>(I1126/86400)+25569</f>
        <v>42124.667256944449</v>
      </c>
      <c r="T1126" t="s">
        <v>8283</v>
      </c>
      <c r="U1126" s="6">
        <f>E1126/L1126</f>
        <v>60.714285714285715</v>
      </c>
      <c r="V1126" s="7" t="str">
        <f>LEFT(T1126,FIND("/",T1126)-1)</f>
        <v>games</v>
      </c>
      <c r="W1126" s="7" t="str">
        <f>MID(T1126,FIND("/",T1126)+1,LEN(T1126))</f>
        <v>mobile games</v>
      </c>
    </row>
    <row r="1127" spans="1:23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>E1127/D1127</f>
        <v>0</v>
      </c>
      <c r="O1127" s="13">
        <f>(J1127/86400)+25569</f>
        <v>42212.624189814815</v>
      </c>
      <c r="P1127" s="11">
        <f>YEAR(O1127)</f>
        <v>2015</v>
      </c>
      <c r="Q1127" s="12">
        <f>MONTH(O1127)</f>
        <v>7</v>
      </c>
      <c r="R1127" s="11" t="str">
        <f>IF(Q1127=1,"Jan",IF(Q1127=2,"Feb",IF(Q1127=3,"Mar",IF(Q1127=4,"Apr",IF(Q1127=5,"May",IF(Q1127=6,"Jun",IF(Q1127=7,"Jul",IF(Q1127=8,"Aug",IF(Q1127=9,"Sep",IF(Q1127=10,"Oct",IF(Q1127=11,"Nov","Dec")))))))))))</f>
        <v>Jul</v>
      </c>
      <c r="S1127" s="13">
        <f>(I1127/86400)+25569</f>
        <v>42272.624189814815</v>
      </c>
      <c r="T1127" t="s">
        <v>8283</v>
      </c>
      <c r="U1127" s="6" t="e">
        <f>E1127/L1127</f>
        <v>#DIV/0!</v>
      </c>
      <c r="V1127" s="7" t="str">
        <f>LEFT(T1127,FIND("/",T1127)-1)</f>
        <v>games</v>
      </c>
      <c r="W1127" s="7" t="str">
        <f>MID(T1127,FIND("/",T1127)+1,LEN(T1127))</f>
        <v>mobile games</v>
      </c>
    </row>
    <row r="1128" spans="1:23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>E1128/D1128</f>
        <v>5.0000000000000001E-3</v>
      </c>
      <c r="O1128" s="13">
        <f>(J1128/86400)+25569</f>
        <v>42535.327476851853</v>
      </c>
      <c r="P1128" s="11">
        <f>YEAR(O1128)</f>
        <v>2016</v>
      </c>
      <c r="Q1128" s="12">
        <f>MONTH(O1128)</f>
        <v>6</v>
      </c>
      <c r="R1128" s="11" t="str">
        <f>IF(Q1128=1,"Jan",IF(Q1128=2,"Feb",IF(Q1128=3,"Mar",IF(Q1128=4,"Apr",IF(Q1128=5,"May",IF(Q1128=6,"Jun",IF(Q1128=7,"Jul",IF(Q1128=8,"Aug",IF(Q1128=9,"Sep",IF(Q1128=10,"Oct",IF(Q1128=11,"Nov","Dec")))))))))))</f>
        <v>Jun</v>
      </c>
      <c r="S1128" s="13">
        <f>(I1128/86400)+25569</f>
        <v>42565.327476851853</v>
      </c>
      <c r="T1128" t="s">
        <v>8283</v>
      </c>
      <c r="U1128" s="6">
        <f>E1128/L1128</f>
        <v>5</v>
      </c>
      <c r="V1128" s="7" t="str">
        <f>LEFT(T1128,FIND("/",T1128)-1)</f>
        <v>games</v>
      </c>
      <c r="W1128" s="7" t="str">
        <f>MID(T1128,FIND("/",T1128)+1,LEN(T1128))</f>
        <v>mobile games</v>
      </c>
    </row>
    <row r="1129" spans="1:23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>E1129/D1129</f>
        <v>1.6714285714285713E-2</v>
      </c>
      <c r="O1129" s="13">
        <f>(J1129/86400)+25569</f>
        <v>41926.854166666664</v>
      </c>
      <c r="P1129" s="11">
        <f>YEAR(O1129)</f>
        <v>2014</v>
      </c>
      <c r="Q1129" s="12">
        <f>MONTH(O1129)</f>
        <v>10</v>
      </c>
      <c r="R1129" s="11" t="str">
        <f>IF(Q1129=1,"Jan",IF(Q1129=2,"Feb",IF(Q1129=3,"Mar",IF(Q1129=4,"Apr",IF(Q1129=5,"May",IF(Q1129=6,"Jun",IF(Q1129=7,"Jul",IF(Q1129=8,"Aug",IF(Q1129=9,"Sep",IF(Q1129=10,"Oct",IF(Q1129=11,"Nov","Dec")))))))))))</f>
        <v>Oct</v>
      </c>
      <c r="S1129" s="13">
        <f>(I1129/86400)+25569</f>
        <v>41957.895833333328</v>
      </c>
      <c r="T1129" t="s">
        <v>8283</v>
      </c>
      <c r="U1129" s="6">
        <f>E1129/L1129</f>
        <v>25.434782608695652</v>
      </c>
      <c r="V1129" s="7" t="str">
        <f>LEFT(T1129,FIND("/",T1129)-1)</f>
        <v>games</v>
      </c>
      <c r="W1129" s="7" t="str">
        <f>MID(T1129,FIND("/",T1129)+1,LEN(T1129))</f>
        <v>mobile games</v>
      </c>
    </row>
    <row r="1130" spans="1:23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>E1130/D1130</f>
        <v>1E-3</v>
      </c>
      <c r="O1130" s="13">
        <f>(J1130/86400)+25569</f>
        <v>41828.649502314816</v>
      </c>
      <c r="P1130" s="11">
        <f>YEAR(O1130)</f>
        <v>2014</v>
      </c>
      <c r="Q1130" s="12">
        <f>MONTH(O1130)</f>
        <v>7</v>
      </c>
      <c r="R1130" s="11" t="str">
        <f>IF(Q1130=1,"Jan",IF(Q1130=2,"Feb",IF(Q1130=3,"Mar",IF(Q1130=4,"Apr",IF(Q1130=5,"May",IF(Q1130=6,"Jun",IF(Q1130=7,"Jul",IF(Q1130=8,"Aug",IF(Q1130=9,"Sep",IF(Q1130=10,"Oct",IF(Q1130=11,"Nov","Dec")))))))))))</f>
        <v>Jul</v>
      </c>
      <c r="S1130" s="13">
        <f>(I1130/86400)+25569</f>
        <v>41858.649502314816</v>
      </c>
      <c r="T1130" t="s">
        <v>8283</v>
      </c>
      <c r="U1130" s="6">
        <f>E1130/L1130</f>
        <v>1</v>
      </c>
      <c r="V1130" s="7" t="str">
        <f>LEFT(T1130,FIND("/",T1130)-1)</f>
        <v>games</v>
      </c>
      <c r="W1130" s="7" t="str">
        <f>MID(T1130,FIND("/",T1130)+1,LEN(T1130))</f>
        <v>mobile games</v>
      </c>
    </row>
    <row r="1131" spans="1:23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>E1131/D1131</f>
        <v>1.0499999999999999E-3</v>
      </c>
      <c r="O1131" s="13">
        <f>(J1131/86400)+25569</f>
        <v>42496.264965277776</v>
      </c>
      <c r="P1131" s="11">
        <f>YEAR(O1131)</f>
        <v>2016</v>
      </c>
      <c r="Q1131" s="12">
        <f>MONTH(O1131)</f>
        <v>5</v>
      </c>
      <c r="R1131" s="11" t="str">
        <f>IF(Q1131=1,"Jan",IF(Q1131=2,"Feb",IF(Q1131=3,"Mar",IF(Q1131=4,"Apr",IF(Q1131=5,"May",IF(Q1131=6,"Jun",IF(Q1131=7,"Jul",IF(Q1131=8,"Aug",IF(Q1131=9,"Sep",IF(Q1131=10,"Oct",IF(Q1131=11,"Nov","Dec")))))))))))</f>
        <v>May</v>
      </c>
      <c r="S1131" s="13">
        <f>(I1131/86400)+25569</f>
        <v>42526.264965277776</v>
      </c>
      <c r="T1131" t="s">
        <v>8283</v>
      </c>
      <c r="U1131" s="6">
        <f>E1131/L1131</f>
        <v>10.5</v>
      </c>
      <c r="V1131" s="7" t="str">
        <f>LEFT(T1131,FIND("/",T1131)-1)</f>
        <v>games</v>
      </c>
      <c r="W1131" s="7" t="str">
        <f>MID(T1131,FIND("/",T1131)+1,LEN(T1131))</f>
        <v>mobile games</v>
      </c>
    </row>
    <row r="1132" spans="1:23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>E1132/D1132</f>
        <v>2.2000000000000001E-3</v>
      </c>
      <c r="O1132" s="13">
        <f>(J1132/86400)+25569</f>
        <v>41908.996527777781</v>
      </c>
      <c r="P1132" s="11">
        <f>YEAR(O1132)</f>
        <v>2014</v>
      </c>
      <c r="Q1132" s="12">
        <f>MONTH(O1132)</f>
        <v>9</v>
      </c>
      <c r="R1132" s="11" t="str">
        <f>IF(Q1132=1,"Jan",IF(Q1132=2,"Feb",IF(Q1132=3,"Mar",IF(Q1132=4,"Apr",IF(Q1132=5,"May",IF(Q1132=6,"Jun",IF(Q1132=7,"Jul",IF(Q1132=8,"Aug",IF(Q1132=9,"Sep",IF(Q1132=10,"Oct",IF(Q1132=11,"Nov","Dec")))))))))))</f>
        <v>Sep</v>
      </c>
      <c r="S1132" s="13">
        <f>(I1132/86400)+25569</f>
        <v>41969.038194444445</v>
      </c>
      <c r="T1132" t="s">
        <v>8283</v>
      </c>
      <c r="U1132" s="6">
        <f>E1132/L1132</f>
        <v>3.6666666666666665</v>
      </c>
      <c r="V1132" s="7" t="str">
        <f>LEFT(T1132,FIND("/",T1132)-1)</f>
        <v>games</v>
      </c>
      <c r="W1132" s="7" t="str">
        <f>MID(T1132,FIND("/",T1132)+1,LEN(T1132))</f>
        <v>mobile games</v>
      </c>
    </row>
    <row r="1133" spans="1:23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>E1133/D1133</f>
        <v>0</v>
      </c>
      <c r="O1133" s="13">
        <f>(J1133/86400)+25569</f>
        <v>42332.908194444448</v>
      </c>
      <c r="P1133" s="11">
        <f>YEAR(O1133)</f>
        <v>2015</v>
      </c>
      <c r="Q1133" s="12">
        <f>MONTH(O1133)</f>
        <v>11</v>
      </c>
      <c r="R1133" s="11" t="str">
        <f>IF(Q1133=1,"Jan",IF(Q1133=2,"Feb",IF(Q1133=3,"Mar",IF(Q1133=4,"Apr",IF(Q1133=5,"May",IF(Q1133=6,"Jun",IF(Q1133=7,"Jul",IF(Q1133=8,"Aug",IF(Q1133=9,"Sep",IF(Q1133=10,"Oct",IF(Q1133=11,"Nov","Dec")))))))))))</f>
        <v>Nov</v>
      </c>
      <c r="S1133" s="13">
        <f>(I1133/86400)+25569</f>
        <v>42362.908194444448</v>
      </c>
      <c r="T1133" t="s">
        <v>8283</v>
      </c>
      <c r="U1133" s="6" t="e">
        <f>E1133/L1133</f>
        <v>#DIV/0!</v>
      </c>
      <c r="V1133" s="7" t="str">
        <f>LEFT(T1133,FIND("/",T1133)-1)</f>
        <v>games</v>
      </c>
      <c r="W1133" s="7" t="str">
        <f>MID(T1133,FIND("/",T1133)+1,LEN(T1133))</f>
        <v>mobile games</v>
      </c>
    </row>
    <row r="1134" spans="1:23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>E1134/D1134</f>
        <v>0.14380000000000001</v>
      </c>
      <c r="O1134" s="13">
        <f>(J1134/86400)+25569</f>
        <v>42706.115405092598</v>
      </c>
      <c r="P1134" s="11">
        <f>YEAR(O1134)</f>
        <v>2016</v>
      </c>
      <c r="Q1134" s="12">
        <f>MONTH(O1134)</f>
        <v>12</v>
      </c>
      <c r="R1134" s="11" t="str">
        <f>IF(Q1134=1,"Jan",IF(Q1134=2,"Feb",IF(Q1134=3,"Mar",IF(Q1134=4,"Apr",IF(Q1134=5,"May",IF(Q1134=6,"Jun",IF(Q1134=7,"Jul",IF(Q1134=8,"Aug",IF(Q1134=9,"Sep",IF(Q1134=10,"Oct",IF(Q1134=11,"Nov","Dec")))))))))))</f>
        <v>Dec</v>
      </c>
      <c r="S1134" s="13">
        <f>(I1134/86400)+25569</f>
        <v>42736.115405092598</v>
      </c>
      <c r="T1134" t="s">
        <v>8283</v>
      </c>
      <c r="U1134" s="6">
        <f>E1134/L1134</f>
        <v>110.61538461538461</v>
      </c>
      <c r="V1134" s="7" t="str">
        <f>LEFT(T1134,FIND("/",T1134)-1)</f>
        <v>games</v>
      </c>
      <c r="W1134" s="7" t="str">
        <f>MID(T1134,FIND("/",T1134)+1,LEN(T1134))</f>
        <v>mobile games</v>
      </c>
    </row>
    <row r="1135" spans="1:23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>E1135/D1135</f>
        <v>6.6666666666666671E-3</v>
      </c>
      <c r="O1135" s="13">
        <f>(J1135/86400)+25569</f>
        <v>41821.407187500001</v>
      </c>
      <c r="P1135" s="11">
        <f>YEAR(O1135)</f>
        <v>2014</v>
      </c>
      <c r="Q1135" s="12">
        <f>MONTH(O1135)</f>
        <v>7</v>
      </c>
      <c r="R1135" s="11" t="str">
        <f>IF(Q1135=1,"Jan",IF(Q1135=2,"Feb",IF(Q1135=3,"Mar",IF(Q1135=4,"Apr",IF(Q1135=5,"May",IF(Q1135=6,"Jun",IF(Q1135=7,"Jul",IF(Q1135=8,"Aug",IF(Q1135=9,"Sep",IF(Q1135=10,"Oct",IF(Q1135=11,"Nov","Dec")))))))))))</f>
        <v>Jul</v>
      </c>
      <c r="S1135" s="13">
        <f>(I1135/86400)+25569</f>
        <v>41851.407187500001</v>
      </c>
      <c r="T1135" t="s">
        <v>8283</v>
      </c>
      <c r="U1135" s="6">
        <f>E1135/L1135</f>
        <v>20</v>
      </c>
      <c r="V1135" s="7" t="str">
        <f>LEFT(T1135,FIND("/",T1135)-1)</f>
        <v>games</v>
      </c>
      <c r="W1135" s="7" t="str">
        <f>MID(T1135,FIND("/",T1135)+1,LEN(T1135))</f>
        <v>mobile games</v>
      </c>
    </row>
    <row r="1136" spans="1:23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>E1136/D1136</f>
        <v>4.0000000000000003E-5</v>
      </c>
      <c r="O1136" s="13">
        <f>(J1136/86400)+25569</f>
        <v>41958.285046296296</v>
      </c>
      <c r="P1136" s="11">
        <f>YEAR(O1136)</f>
        <v>2014</v>
      </c>
      <c r="Q1136" s="12">
        <f>MONTH(O1136)</f>
        <v>11</v>
      </c>
      <c r="R1136" s="11" t="str">
        <f>IF(Q1136=1,"Jan",IF(Q1136=2,"Feb",IF(Q1136=3,"Mar",IF(Q1136=4,"Apr",IF(Q1136=5,"May",IF(Q1136=6,"Jun",IF(Q1136=7,"Jul",IF(Q1136=8,"Aug",IF(Q1136=9,"Sep",IF(Q1136=10,"Oct",IF(Q1136=11,"Nov","Dec")))))))))))</f>
        <v>Nov</v>
      </c>
      <c r="S1136" s="13">
        <f>(I1136/86400)+25569</f>
        <v>41972.189583333333</v>
      </c>
      <c r="T1136" t="s">
        <v>8283</v>
      </c>
      <c r="U1136" s="6">
        <f>E1136/L1136</f>
        <v>1</v>
      </c>
      <c r="V1136" s="7" t="str">
        <f>LEFT(T1136,FIND("/",T1136)-1)</f>
        <v>games</v>
      </c>
      <c r="W1136" s="7" t="str">
        <f>MID(T1136,FIND("/",T1136)+1,LEN(T1136))</f>
        <v>mobile games</v>
      </c>
    </row>
    <row r="1137" spans="1:23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>E1137/D1137</f>
        <v>0.05</v>
      </c>
      <c r="O1137" s="13">
        <f>(J1137/86400)+25569</f>
        <v>42558.98951388889</v>
      </c>
      <c r="P1137" s="11">
        <f>YEAR(O1137)</f>
        <v>2016</v>
      </c>
      <c r="Q1137" s="12">
        <f>MONTH(O1137)</f>
        <v>7</v>
      </c>
      <c r="R1137" s="11" t="str">
        <f>IF(Q1137=1,"Jan",IF(Q1137=2,"Feb",IF(Q1137=3,"Mar",IF(Q1137=4,"Apr",IF(Q1137=5,"May",IF(Q1137=6,"Jun",IF(Q1137=7,"Jul",IF(Q1137=8,"Aug",IF(Q1137=9,"Sep",IF(Q1137=10,"Oct",IF(Q1137=11,"Nov","Dec")))))))))))</f>
        <v>Jul</v>
      </c>
      <c r="S1137" s="13">
        <f>(I1137/86400)+25569</f>
        <v>42588.98951388889</v>
      </c>
      <c r="T1137" t="s">
        <v>8283</v>
      </c>
      <c r="U1137" s="6">
        <f>E1137/L1137</f>
        <v>50</v>
      </c>
      <c r="V1137" s="7" t="str">
        <f>LEFT(T1137,FIND("/",T1137)-1)</f>
        <v>games</v>
      </c>
      <c r="W1137" s="7" t="str">
        <f>MID(T1137,FIND("/",T1137)+1,LEN(T1137))</f>
        <v>mobile games</v>
      </c>
    </row>
    <row r="1138" spans="1:23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>E1138/D1138</f>
        <v>6.4439140811455853E-2</v>
      </c>
      <c r="O1138" s="13">
        <f>(J1138/86400)+25569</f>
        <v>42327.671631944446</v>
      </c>
      <c r="P1138" s="11">
        <f>YEAR(O1138)</f>
        <v>2015</v>
      </c>
      <c r="Q1138" s="12">
        <f>MONTH(O1138)</f>
        <v>11</v>
      </c>
      <c r="R1138" s="11" t="str">
        <f>IF(Q1138=1,"Jan",IF(Q1138=2,"Feb",IF(Q1138=3,"Mar",IF(Q1138=4,"Apr",IF(Q1138=5,"May",IF(Q1138=6,"Jun",IF(Q1138=7,"Jul",IF(Q1138=8,"Aug",IF(Q1138=9,"Sep",IF(Q1138=10,"Oct",IF(Q1138=11,"Nov","Dec")))))))))))</f>
        <v>Nov</v>
      </c>
      <c r="S1138" s="13">
        <f>(I1138/86400)+25569</f>
        <v>42357.671631944446</v>
      </c>
      <c r="T1138" t="s">
        <v>8283</v>
      </c>
      <c r="U1138" s="6">
        <f>E1138/L1138</f>
        <v>45</v>
      </c>
      <c r="V1138" s="7" t="str">
        <f>LEFT(T1138,FIND("/",T1138)-1)</f>
        <v>games</v>
      </c>
      <c r="W1138" s="7" t="str">
        <f>MID(T1138,FIND("/",T1138)+1,LEN(T1138))</f>
        <v>mobile games</v>
      </c>
    </row>
    <row r="1139" spans="1:23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>E1139/D1139</f>
        <v>0.39500000000000002</v>
      </c>
      <c r="O1139" s="13">
        <f>(J1139/86400)+25569</f>
        <v>42453.819687499999</v>
      </c>
      <c r="P1139" s="11">
        <f>YEAR(O1139)</f>
        <v>2016</v>
      </c>
      <c r="Q1139" s="12">
        <f>MONTH(O1139)</f>
        <v>3</v>
      </c>
      <c r="R1139" s="11" t="str">
        <f>IF(Q1139=1,"Jan",IF(Q1139=2,"Feb",IF(Q1139=3,"Mar",IF(Q1139=4,"Apr",IF(Q1139=5,"May",IF(Q1139=6,"Jun",IF(Q1139=7,"Jul",IF(Q1139=8,"Aug",IF(Q1139=9,"Sep",IF(Q1139=10,"Oct",IF(Q1139=11,"Nov","Dec")))))))))))</f>
        <v>Mar</v>
      </c>
      <c r="S1139" s="13">
        <f>(I1139/86400)+25569</f>
        <v>42483.819687499999</v>
      </c>
      <c r="T1139" t="s">
        <v>8283</v>
      </c>
      <c r="U1139" s="6">
        <f>E1139/L1139</f>
        <v>253.2051282051282</v>
      </c>
      <c r="V1139" s="7" t="str">
        <f>LEFT(T1139,FIND("/",T1139)-1)</f>
        <v>games</v>
      </c>
      <c r="W1139" s="7" t="str">
        <f>MID(T1139,FIND("/",T1139)+1,LEN(T1139))</f>
        <v>mobile games</v>
      </c>
    </row>
    <row r="1140" spans="1:23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>E1140/D1140</f>
        <v>3.5714285714285713E-3</v>
      </c>
      <c r="O1140" s="13">
        <f>(J1140/86400)+25569</f>
        <v>42736.9066087963</v>
      </c>
      <c r="P1140" s="11">
        <f>YEAR(O1140)</f>
        <v>2017</v>
      </c>
      <c r="Q1140" s="12">
        <f>MONTH(O1140)</f>
        <v>1</v>
      </c>
      <c r="R1140" s="11" t="str">
        <f>IF(Q1140=1,"Jan",IF(Q1140=2,"Feb",IF(Q1140=3,"Mar",IF(Q1140=4,"Apr",IF(Q1140=5,"May",IF(Q1140=6,"Jun",IF(Q1140=7,"Jul",IF(Q1140=8,"Aug",IF(Q1140=9,"Sep",IF(Q1140=10,"Oct",IF(Q1140=11,"Nov","Dec")))))))))))</f>
        <v>Jan</v>
      </c>
      <c r="S1140" s="13">
        <f>(I1140/86400)+25569</f>
        <v>42756.9066087963</v>
      </c>
      <c r="T1140" t="s">
        <v>8283</v>
      </c>
      <c r="U1140" s="6">
        <f>E1140/L1140</f>
        <v>31.25</v>
      </c>
      <c r="V1140" s="7" t="str">
        <f>LEFT(T1140,FIND("/",T1140)-1)</f>
        <v>games</v>
      </c>
      <c r="W1140" s="7" t="str">
        <f>MID(T1140,FIND("/",T1140)+1,LEN(T1140))</f>
        <v>mobile games</v>
      </c>
    </row>
    <row r="1141" spans="1:23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>E1141/D1141</f>
        <v>6.2500000000000001E-4</v>
      </c>
      <c r="O1141" s="13">
        <f>(J1141/86400)+25569</f>
        <v>41975.34752314815</v>
      </c>
      <c r="P1141" s="11">
        <f>YEAR(O1141)</f>
        <v>2014</v>
      </c>
      <c r="Q1141" s="12">
        <f>MONTH(O1141)</f>
        <v>12</v>
      </c>
      <c r="R1141" s="11" t="str">
        <f>IF(Q1141=1,"Jan",IF(Q1141=2,"Feb",IF(Q1141=3,"Mar",IF(Q1141=4,"Apr",IF(Q1141=5,"May",IF(Q1141=6,"Jun",IF(Q1141=7,"Jul",IF(Q1141=8,"Aug",IF(Q1141=9,"Sep",IF(Q1141=10,"Oct",IF(Q1141=11,"Nov","Dec")))))))))))</f>
        <v>Dec</v>
      </c>
      <c r="S1141" s="13">
        <f>(I1141/86400)+25569</f>
        <v>42005.34752314815</v>
      </c>
      <c r="T1141" t="s">
        <v>8283</v>
      </c>
      <c r="U1141" s="6">
        <f>E1141/L1141</f>
        <v>5</v>
      </c>
      <c r="V1141" s="7" t="str">
        <f>LEFT(T1141,FIND("/",T1141)-1)</f>
        <v>games</v>
      </c>
      <c r="W1141" s="7" t="str">
        <f>MID(T1141,FIND("/",T1141)+1,LEN(T1141))</f>
        <v>mobile games</v>
      </c>
    </row>
    <row r="1142" spans="1:23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>E1142/D1142</f>
        <v>0</v>
      </c>
      <c r="O1142" s="13">
        <f>(J1142/86400)+25569</f>
        <v>42192.462048611109</v>
      </c>
      <c r="P1142" s="11">
        <f>YEAR(O1142)</f>
        <v>2015</v>
      </c>
      <c r="Q1142" s="12">
        <f>MONTH(O1142)</f>
        <v>7</v>
      </c>
      <c r="R1142" s="11" t="str">
        <f>IF(Q1142=1,"Jan",IF(Q1142=2,"Feb",IF(Q1142=3,"Mar",IF(Q1142=4,"Apr",IF(Q1142=5,"May",IF(Q1142=6,"Jun",IF(Q1142=7,"Jul",IF(Q1142=8,"Aug",IF(Q1142=9,"Sep",IF(Q1142=10,"Oct",IF(Q1142=11,"Nov","Dec")))))))))))</f>
        <v>Jul</v>
      </c>
      <c r="S1142" s="13">
        <f>(I1142/86400)+25569</f>
        <v>42222.462048611109</v>
      </c>
      <c r="T1142" t="s">
        <v>8283</v>
      </c>
      <c r="U1142" s="6" t="e">
        <f>E1142/L1142</f>
        <v>#DIV/0!</v>
      </c>
      <c r="V1142" s="7" t="str">
        <f>LEFT(T1142,FIND("/",T1142)-1)</f>
        <v>games</v>
      </c>
      <c r="W1142" s="7" t="str">
        <f>MID(T1142,FIND("/",T1142)+1,LEN(T1142))</f>
        <v>mobile games</v>
      </c>
    </row>
    <row r="1143" spans="1:23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>E1143/D1143</f>
        <v>0</v>
      </c>
      <c r="O1143" s="13">
        <f>(J1143/86400)+25569</f>
        <v>42164.699652777781</v>
      </c>
      <c r="P1143" s="11">
        <f>YEAR(O1143)</f>
        <v>2015</v>
      </c>
      <c r="Q1143" s="12">
        <f>MONTH(O1143)</f>
        <v>6</v>
      </c>
      <c r="R1143" s="11" t="str">
        <f>IF(Q1143=1,"Jan",IF(Q1143=2,"Feb",IF(Q1143=3,"Mar",IF(Q1143=4,"Apr",IF(Q1143=5,"May",IF(Q1143=6,"Jun",IF(Q1143=7,"Jul",IF(Q1143=8,"Aug",IF(Q1143=9,"Sep",IF(Q1143=10,"Oct",IF(Q1143=11,"Nov","Dec")))))))))))</f>
        <v>Jun</v>
      </c>
      <c r="S1143" s="13">
        <f>(I1143/86400)+25569</f>
        <v>42194.699652777781</v>
      </c>
      <c r="T1143" t="s">
        <v>8283</v>
      </c>
      <c r="U1143" s="6" t="e">
        <f>E1143/L1143</f>
        <v>#DIV/0!</v>
      </c>
      <c r="V1143" s="7" t="str">
        <f>LEFT(T1143,FIND("/",T1143)-1)</f>
        <v>games</v>
      </c>
      <c r="W1143" s="7" t="str">
        <f>MID(T1143,FIND("/",T1143)+1,LEN(T1143))</f>
        <v>mobile games</v>
      </c>
    </row>
    <row r="1144" spans="1:23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>E1144/D1144</f>
        <v>0</v>
      </c>
      <c r="O1144" s="13">
        <f>(J1144/86400)+25569</f>
        <v>42022.006099537037</v>
      </c>
      <c r="P1144" s="11">
        <f>YEAR(O1144)</f>
        <v>2015</v>
      </c>
      <c r="Q1144" s="12">
        <f>MONTH(O1144)</f>
        <v>1</v>
      </c>
      <c r="R1144" s="11" t="str">
        <f>IF(Q1144=1,"Jan",IF(Q1144=2,"Feb",IF(Q1144=3,"Mar",IF(Q1144=4,"Apr",IF(Q1144=5,"May",IF(Q1144=6,"Jun",IF(Q1144=7,"Jul",IF(Q1144=8,"Aug",IF(Q1144=9,"Sep",IF(Q1144=10,"Oct",IF(Q1144=11,"Nov","Dec")))))))))))</f>
        <v>Jan</v>
      </c>
      <c r="S1144" s="13">
        <f>(I1144/86400)+25569</f>
        <v>42052.006099537037</v>
      </c>
      <c r="T1144" t="s">
        <v>8283</v>
      </c>
      <c r="U1144" s="6" t="e">
        <f>E1144/L1144</f>
        <v>#DIV/0!</v>
      </c>
      <c r="V1144" s="7" t="str">
        <f>LEFT(T1144,FIND("/",T1144)-1)</f>
        <v>games</v>
      </c>
      <c r="W1144" s="7" t="str">
        <f>MID(T1144,FIND("/",T1144)+1,LEN(T1144))</f>
        <v>mobile games</v>
      </c>
    </row>
    <row r="1145" spans="1:23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>E1145/D1145</f>
        <v>4.1333333333333335E-3</v>
      </c>
      <c r="O1145" s="13">
        <f>(J1145/86400)+25569</f>
        <v>42325.19358796296</v>
      </c>
      <c r="P1145" s="11">
        <f>YEAR(O1145)</f>
        <v>2015</v>
      </c>
      <c r="Q1145" s="12">
        <f>MONTH(O1145)</f>
        <v>11</v>
      </c>
      <c r="R1145" s="11" t="str">
        <f>IF(Q1145=1,"Jan",IF(Q1145=2,"Feb",IF(Q1145=3,"Mar",IF(Q1145=4,"Apr",IF(Q1145=5,"May",IF(Q1145=6,"Jun",IF(Q1145=7,"Jul",IF(Q1145=8,"Aug",IF(Q1145=9,"Sep",IF(Q1145=10,"Oct",IF(Q1145=11,"Nov","Dec")))))))))))</f>
        <v>Nov</v>
      </c>
      <c r="S1145" s="13">
        <f>(I1145/86400)+25569</f>
        <v>42355.19358796296</v>
      </c>
      <c r="T1145" t="s">
        <v>8283</v>
      </c>
      <c r="U1145" s="6">
        <f>E1145/L1145</f>
        <v>23.25</v>
      </c>
      <c r="V1145" s="7" t="str">
        <f>LEFT(T1145,FIND("/",T1145)-1)</f>
        <v>games</v>
      </c>
      <c r="W1145" s="7" t="str">
        <f>MID(T1145,FIND("/",T1145)+1,LEN(T1145))</f>
        <v>mobile games</v>
      </c>
    </row>
    <row r="1146" spans="1:23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>E1146/D1146</f>
        <v>0</v>
      </c>
      <c r="O1146" s="13">
        <f>(J1146/86400)+25569</f>
        <v>42093.181944444441</v>
      </c>
      <c r="P1146" s="11">
        <f>YEAR(O1146)</f>
        <v>2015</v>
      </c>
      <c r="Q1146" s="12">
        <f>MONTH(O1146)</f>
        <v>3</v>
      </c>
      <c r="R1146" s="11" t="str">
        <f>IF(Q1146=1,"Jan",IF(Q1146=2,"Feb",IF(Q1146=3,"Mar",IF(Q1146=4,"Apr",IF(Q1146=5,"May",IF(Q1146=6,"Jun",IF(Q1146=7,"Jul",IF(Q1146=8,"Aug",IF(Q1146=9,"Sep",IF(Q1146=10,"Oct",IF(Q1146=11,"Nov","Dec")))))))))))</f>
        <v>Mar</v>
      </c>
      <c r="S1146" s="13">
        <f>(I1146/86400)+25569</f>
        <v>42123.181944444441</v>
      </c>
      <c r="T1146" t="s">
        <v>8284</v>
      </c>
      <c r="U1146" s="6" t="e">
        <f>E1146/L1146</f>
        <v>#DIV/0!</v>
      </c>
      <c r="V1146" s="7" t="str">
        <f>LEFT(T1146,FIND("/",T1146)-1)</f>
        <v>food</v>
      </c>
      <c r="W1146" s="7" t="str">
        <f>MID(T1146,FIND("/",T1146)+1,LEN(T1146))</f>
        <v>food trucks</v>
      </c>
    </row>
    <row r="1147" spans="1:23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>E1147/D1147</f>
        <v>1.25E-3</v>
      </c>
      <c r="O1147" s="13">
        <f>(J1147/86400)+25569</f>
        <v>41854.74759259259</v>
      </c>
      <c r="P1147" s="11">
        <f>YEAR(O1147)</f>
        <v>2014</v>
      </c>
      <c r="Q1147" s="12">
        <f>MONTH(O1147)</f>
        <v>8</v>
      </c>
      <c r="R1147" s="11" t="str">
        <f>IF(Q1147=1,"Jan",IF(Q1147=2,"Feb",IF(Q1147=3,"Mar",IF(Q1147=4,"Apr",IF(Q1147=5,"May",IF(Q1147=6,"Jun",IF(Q1147=7,"Jul",IF(Q1147=8,"Aug",IF(Q1147=9,"Sep",IF(Q1147=10,"Oct",IF(Q1147=11,"Nov","Dec")))))))))))</f>
        <v>Aug</v>
      </c>
      <c r="S1147" s="13">
        <f>(I1147/86400)+25569</f>
        <v>41914.74759259259</v>
      </c>
      <c r="T1147" t="s">
        <v>8284</v>
      </c>
      <c r="U1147" s="6">
        <f>E1147/L1147</f>
        <v>100</v>
      </c>
      <c r="V1147" s="7" t="str">
        <f>LEFT(T1147,FIND("/",T1147)-1)</f>
        <v>food</v>
      </c>
      <c r="W1147" s="7" t="str">
        <f>MID(T1147,FIND("/",T1147)+1,LEN(T1147))</f>
        <v>food trucks</v>
      </c>
    </row>
    <row r="1148" spans="1:23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>E1148/D1148</f>
        <v>8.8333333333333333E-2</v>
      </c>
      <c r="O1148" s="13">
        <f>(J1148/86400)+25569</f>
        <v>41723.9533912037</v>
      </c>
      <c r="P1148" s="11">
        <f>YEAR(O1148)</f>
        <v>2014</v>
      </c>
      <c r="Q1148" s="12">
        <f>MONTH(O1148)</f>
        <v>3</v>
      </c>
      <c r="R1148" s="11" t="str">
        <f>IF(Q1148=1,"Jan",IF(Q1148=2,"Feb",IF(Q1148=3,"Mar",IF(Q1148=4,"Apr",IF(Q1148=5,"May",IF(Q1148=6,"Jun",IF(Q1148=7,"Jul",IF(Q1148=8,"Aug",IF(Q1148=9,"Sep",IF(Q1148=10,"Oct",IF(Q1148=11,"Nov","Dec")))))))))))</f>
        <v>Mar</v>
      </c>
      <c r="S1148" s="13">
        <f>(I1148/86400)+25569</f>
        <v>41761.9533912037</v>
      </c>
      <c r="T1148" t="s">
        <v>8284</v>
      </c>
      <c r="U1148" s="6">
        <f>E1148/L1148</f>
        <v>44.166666666666664</v>
      </c>
      <c r="V1148" s="7" t="str">
        <f>LEFT(T1148,FIND("/",T1148)-1)</f>
        <v>food</v>
      </c>
      <c r="W1148" s="7" t="str">
        <f>MID(T1148,FIND("/",T1148)+1,LEN(T1148))</f>
        <v>food trucks</v>
      </c>
    </row>
    <row r="1149" spans="1:23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>E1149/D1149</f>
        <v>0</v>
      </c>
      <c r="O1149" s="13">
        <f>(J1149/86400)+25569</f>
        <v>41871.972025462965</v>
      </c>
      <c r="P1149" s="11">
        <f>YEAR(O1149)</f>
        <v>2014</v>
      </c>
      <c r="Q1149" s="12">
        <f>MONTH(O1149)</f>
        <v>8</v>
      </c>
      <c r="R1149" s="11" t="str">
        <f>IF(Q1149=1,"Jan",IF(Q1149=2,"Feb",IF(Q1149=3,"Mar",IF(Q1149=4,"Apr",IF(Q1149=5,"May",IF(Q1149=6,"Jun",IF(Q1149=7,"Jul",IF(Q1149=8,"Aug",IF(Q1149=9,"Sep",IF(Q1149=10,"Oct",IF(Q1149=11,"Nov","Dec")))))))))))</f>
        <v>Aug</v>
      </c>
      <c r="S1149" s="13">
        <f>(I1149/86400)+25569</f>
        <v>41931.972025462965</v>
      </c>
      <c r="T1149" t="s">
        <v>8284</v>
      </c>
      <c r="U1149" s="6" t="e">
        <f>E1149/L1149</f>
        <v>#DIV/0!</v>
      </c>
      <c r="V1149" s="7" t="str">
        <f>LEFT(T1149,FIND("/",T1149)-1)</f>
        <v>food</v>
      </c>
      <c r="W1149" s="7" t="str">
        <f>MID(T1149,FIND("/",T1149)+1,LEN(T1149))</f>
        <v>food trucks</v>
      </c>
    </row>
    <row r="1150" spans="1:23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>E1150/D1150</f>
        <v>4.8666666666666667E-3</v>
      </c>
      <c r="O1150" s="13">
        <f>(J1150/86400)+25569</f>
        <v>42675.171076388884</v>
      </c>
      <c r="P1150" s="11">
        <f>YEAR(O1150)</f>
        <v>2016</v>
      </c>
      <c r="Q1150" s="12">
        <f>MONTH(O1150)</f>
        <v>11</v>
      </c>
      <c r="R1150" s="11" t="str">
        <f>IF(Q1150=1,"Jan",IF(Q1150=2,"Feb",IF(Q1150=3,"Mar",IF(Q1150=4,"Apr",IF(Q1150=5,"May",IF(Q1150=6,"Jun",IF(Q1150=7,"Jul",IF(Q1150=8,"Aug",IF(Q1150=9,"Sep",IF(Q1150=10,"Oct",IF(Q1150=11,"Nov","Dec")))))))))))</f>
        <v>Nov</v>
      </c>
      <c r="S1150" s="13">
        <f>(I1150/86400)+25569</f>
        <v>42705.212743055556</v>
      </c>
      <c r="T1150" t="s">
        <v>8284</v>
      </c>
      <c r="U1150" s="6">
        <f>E1150/L1150</f>
        <v>24.333333333333332</v>
      </c>
      <c r="V1150" s="7" t="str">
        <f>LEFT(T1150,FIND("/",T1150)-1)</f>
        <v>food</v>
      </c>
      <c r="W1150" s="7" t="str">
        <f>MID(T1150,FIND("/",T1150)+1,LEN(T1150))</f>
        <v>food trucks</v>
      </c>
    </row>
    <row r="1151" spans="1:23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>E1151/D1151</f>
        <v>1.5E-3</v>
      </c>
      <c r="O1151" s="13">
        <f>(J1151/86400)+25569</f>
        <v>42507.71025462963</v>
      </c>
      <c r="P1151" s="11">
        <f>YEAR(O1151)</f>
        <v>2016</v>
      </c>
      <c r="Q1151" s="12">
        <f>MONTH(O1151)</f>
        <v>5</v>
      </c>
      <c r="R1151" s="11" t="str">
        <f>IF(Q1151=1,"Jan",IF(Q1151=2,"Feb",IF(Q1151=3,"Mar",IF(Q1151=4,"Apr",IF(Q1151=5,"May",IF(Q1151=6,"Jun",IF(Q1151=7,"Jul",IF(Q1151=8,"Aug",IF(Q1151=9,"Sep",IF(Q1151=10,"Oct",IF(Q1151=11,"Nov","Dec")))))))))))</f>
        <v>May</v>
      </c>
      <c r="S1151" s="13">
        <f>(I1151/86400)+25569</f>
        <v>42537.71025462963</v>
      </c>
      <c r="T1151" t="s">
        <v>8284</v>
      </c>
      <c r="U1151" s="6">
        <f>E1151/L1151</f>
        <v>37.5</v>
      </c>
      <c r="V1151" s="7" t="str">
        <f>LEFT(T1151,FIND("/",T1151)-1)</f>
        <v>food</v>
      </c>
      <c r="W1151" s="7" t="str">
        <f>MID(T1151,FIND("/",T1151)+1,LEN(T1151))</f>
        <v>food trucks</v>
      </c>
    </row>
    <row r="1152" spans="1:23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>E1152/D1152</f>
        <v>0.1008</v>
      </c>
      <c r="O1152" s="13">
        <f>(J1152/86400)+25569</f>
        <v>42317.954571759255</v>
      </c>
      <c r="P1152" s="11">
        <f>YEAR(O1152)</f>
        <v>2015</v>
      </c>
      <c r="Q1152" s="12">
        <f>MONTH(O1152)</f>
        <v>11</v>
      </c>
      <c r="R1152" s="11" t="str">
        <f>IF(Q1152=1,"Jan",IF(Q1152=2,"Feb",IF(Q1152=3,"Mar",IF(Q1152=4,"Apr",IF(Q1152=5,"May",IF(Q1152=6,"Jun",IF(Q1152=7,"Jul",IF(Q1152=8,"Aug",IF(Q1152=9,"Sep",IF(Q1152=10,"Oct",IF(Q1152=11,"Nov","Dec")))))))))))</f>
        <v>Nov</v>
      </c>
      <c r="S1152" s="13">
        <f>(I1152/86400)+25569</f>
        <v>42377.954571759255</v>
      </c>
      <c r="T1152" t="s">
        <v>8284</v>
      </c>
      <c r="U1152" s="6">
        <f>E1152/L1152</f>
        <v>42</v>
      </c>
      <c r="V1152" s="7" t="str">
        <f>LEFT(T1152,FIND("/",T1152)-1)</f>
        <v>food</v>
      </c>
      <c r="W1152" s="7" t="str">
        <f>MID(T1152,FIND("/",T1152)+1,LEN(T1152))</f>
        <v>food trucks</v>
      </c>
    </row>
    <row r="1153" spans="1:23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>E1153/D1153</f>
        <v>0</v>
      </c>
      <c r="O1153" s="13">
        <f>(J1153/86400)+25569</f>
        <v>42224.102581018524</v>
      </c>
      <c r="P1153" s="11">
        <f>YEAR(O1153)</f>
        <v>2015</v>
      </c>
      <c r="Q1153" s="12">
        <f>MONTH(O1153)</f>
        <v>8</v>
      </c>
      <c r="R1153" s="11" t="str">
        <f>IF(Q1153=1,"Jan",IF(Q1153=2,"Feb",IF(Q1153=3,"Mar",IF(Q1153=4,"Apr",IF(Q1153=5,"May",IF(Q1153=6,"Jun",IF(Q1153=7,"Jul",IF(Q1153=8,"Aug",IF(Q1153=9,"Sep",IF(Q1153=10,"Oct",IF(Q1153=11,"Nov","Dec")))))))))))</f>
        <v>Aug</v>
      </c>
      <c r="S1153" s="13">
        <f>(I1153/86400)+25569</f>
        <v>42254.102581018524</v>
      </c>
      <c r="T1153" t="s">
        <v>8284</v>
      </c>
      <c r="U1153" s="6" t="e">
        <f>E1153/L1153</f>
        <v>#DIV/0!</v>
      </c>
      <c r="V1153" s="7" t="str">
        <f>LEFT(T1153,FIND("/",T1153)-1)</f>
        <v>food</v>
      </c>
      <c r="W1153" s="7" t="str">
        <f>MID(T1153,FIND("/",T1153)+1,LEN(T1153))</f>
        <v>food trucks</v>
      </c>
    </row>
    <row r="1154" spans="1:23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>E1154/D1154</f>
        <v>5.6937500000000002E-2</v>
      </c>
      <c r="O1154" s="13">
        <f>(J1154/86400)+25569</f>
        <v>42109.709629629629</v>
      </c>
      <c r="P1154" s="11">
        <f>YEAR(O1154)</f>
        <v>2015</v>
      </c>
      <c r="Q1154" s="12">
        <f>MONTH(O1154)</f>
        <v>4</v>
      </c>
      <c r="R1154" s="11" t="str">
        <f>IF(Q1154=1,"Jan",IF(Q1154=2,"Feb",IF(Q1154=3,"Mar",IF(Q1154=4,"Apr",IF(Q1154=5,"May",IF(Q1154=6,"Jun",IF(Q1154=7,"Jul",IF(Q1154=8,"Aug",IF(Q1154=9,"Sep",IF(Q1154=10,"Oct",IF(Q1154=11,"Nov","Dec")))))))))))</f>
        <v>Apr</v>
      </c>
      <c r="S1154" s="13">
        <f>(I1154/86400)+25569</f>
        <v>42139.709629629629</v>
      </c>
      <c r="T1154" t="s">
        <v>8284</v>
      </c>
      <c r="U1154" s="6">
        <f>E1154/L1154</f>
        <v>60.733333333333334</v>
      </c>
      <c r="V1154" s="7" t="str">
        <f>LEFT(T1154,FIND("/",T1154)-1)</f>
        <v>food</v>
      </c>
      <c r="W1154" s="7" t="str">
        <f>MID(T1154,FIND("/",T1154)+1,LEN(T1154))</f>
        <v>food trucks</v>
      </c>
    </row>
    <row r="1155" spans="1:23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>E1155/D1155</f>
        <v>6.2500000000000003E-3</v>
      </c>
      <c r="O1155" s="13">
        <f>(J1155/86400)+25569</f>
        <v>42143.714178240742</v>
      </c>
      <c r="P1155" s="11">
        <f>YEAR(O1155)</f>
        <v>2015</v>
      </c>
      <c r="Q1155" s="12">
        <f>MONTH(O1155)</f>
        <v>5</v>
      </c>
      <c r="R1155" s="11" t="str">
        <f>IF(Q1155=1,"Jan",IF(Q1155=2,"Feb",IF(Q1155=3,"Mar",IF(Q1155=4,"Apr",IF(Q1155=5,"May",IF(Q1155=6,"Jun",IF(Q1155=7,"Jul",IF(Q1155=8,"Aug",IF(Q1155=9,"Sep",IF(Q1155=10,"Oct",IF(Q1155=11,"Nov","Dec")))))))))))</f>
        <v>May</v>
      </c>
      <c r="S1155" s="13">
        <f>(I1155/86400)+25569</f>
        <v>42173.714178240742</v>
      </c>
      <c r="T1155" t="s">
        <v>8284</v>
      </c>
      <c r="U1155" s="6">
        <f>E1155/L1155</f>
        <v>50</v>
      </c>
      <c r="V1155" s="7" t="str">
        <f>LEFT(T1155,FIND("/",T1155)-1)</f>
        <v>food</v>
      </c>
      <c r="W1155" s="7" t="str">
        <f>MID(T1155,FIND("/",T1155)+1,LEN(T1155))</f>
        <v>food trucks</v>
      </c>
    </row>
    <row r="1156" spans="1:23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>E1156/D1156</f>
        <v>6.5000000000000002E-2</v>
      </c>
      <c r="O1156" s="13">
        <f>(J1156/86400)+25569</f>
        <v>42223.108865740738</v>
      </c>
      <c r="P1156" s="11">
        <f>YEAR(O1156)</f>
        <v>2015</v>
      </c>
      <c r="Q1156" s="12">
        <f>MONTH(O1156)</f>
        <v>8</v>
      </c>
      <c r="R1156" s="11" t="str">
        <f>IF(Q1156=1,"Jan",IF(Q1156=2,"Feb",IF(Q1156=3,"Mar",IF(Q1156=4,"Apr",IF(Q1156=5,"May",IF(Q1156=6,"Jun",IF(Q1156=7,"Jul",IF(Q1156=8,"Aug",IF(Q1156=9,"Sep",IF(Q1156=10,"Oct",IF(Q1156=11,"Nov","Dec")))))))))))</f>
        <v>Aug</v>
      </c>
      <c r="S1156" s="13">
        <f>(I1156/86400)+25569</f>
        <v>42253.108865740738</v>
      </c>
      <c r="T1156" t="s">
        <v>8284</v>
      </c>
      <c r="U1156" s="6">
        <f>E1156/L1156</f>
        <v>108.33333333333333</v>
      </c>
      <c r="V1156" s="7" t="str">
        <f>LEFT(T1156,FIND("/",T1156)-1)</f>
        <v>food</v>
      </c>
      <c r="W1156" s="7" t="str">
        <f>MID(T1156,FIND("/",T1156)+1,LEN(T1156))</f>
        <v>food trucks</v>
      </c>
    </row>
    <row r="1157" spans="1:23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>E1157/D1157</f>
        <v>7.5199999999999998E-3</v>
      </c>
      <c r="O1157" s="13">
        <f>(J1157/86400)+25569</f>
        <v>41835.763981481483</v>
      </c>
      <c r="P1157" s="11">
        <f>YEAR(O1157)</f>
        <v>2014</v>
      </c>
      <c r="Q1157" s="12">
        <f>MONTH(O1157)</f>
        <v>7</v>
      </c>
      <c r="R1157" s="11" t="str">
        <f>IF(Q1157=1,"Jan",IF(Q1157=2,"Feb",IF(Q1157=3,"Mar",IF(Q1157=4,"Apr",IF(Q1157=5,"May",IF(Q1157=6,"Jun",IF(Q1157=7,"Jul",IF(Q1157=8,"Aug",IF(Q1157=9,"Sep",IF(Q1157=10,"Oct",IF(Q1157=11,"Nov","Dec")))))))))))</f>
        <v>Jul</v>
      </c>
      <c r="S1157" s="13">
        <f>(I1157/86400)+25569</f>
        <v>41865.763981481483</v>
      </c>
      <c r="T1157" t="s">
        <v>8284</v>
      </c>
      <c r="U1157" s="6">
        <f>E1157/L1157</f>
        <v>23.5</v>
      </c>
      <c r="V1157" s="7" t="str">
        <f>LEFT(T1157,FIND("/",T1157)-1)</f>
        <v>food</v>
      </c>
      <c r="W1157" s="7" t="str">
        <f>MID(T1157,FIND("/",T1157)+1,LEN(T1157))</f>
        <v>food trucks</v>
      </c>
    </row>
    <row r="1158" spans="1:23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>E1158/D1158</f>
        <v>0</v>
      </c>
      <c r="O1158" s="13">
        <f>(J1158/86400)+25569</f>
        <v>42029.07131944444</v>
      </c>
      <c r="P1158" s="11">
        <f>YEAR(O1158)</f>
        <v>2015</v>
      </c>
      <c r="Q1158" s="12">
        <f>MONTH(O1158)</f>
        <v>1</v>
      </c>
      <c r="R1158" s="11" t="str">
        <f>IF(Q1158=1,"Jan",IF(Q1158=2,"Feb",IF(Q1158=3,"Mar",IF(Q1158=4,"Apr",IF(Q1158=5,"May",IF(Q1158=6,"Jun",IF(Q1158=7,"Jul",IF(Q1158=8,"Aug",IF(Q1158=9,"Sep",IF(Q1158=10,"Oct",IF(Q1158=11,"Nov","Dec")))))))))))</f>
        <v>Jan</v>
      </c>
      <c r="S1158" s="13">
        <f>(I1158/86400)+25569</f>
        <v>42059.07131944444</v>
      </c>
      <c r="T1158" t="s">
        <v>8284</v>
      </c>
      <c r="U1158" s="6" t="e">
        <f>E1158/L1158</f>
        <v>#DIV/0!</v>
      </c>
      <c r="V1158" s="7" t="str">
        <f>LEFT(T1158,FIND("/",T1158)-1)</f>
        <v>food</v>
      </c>
      <c r="W1158" s="7" t="str">
        <f>MID(T1158,FIND("/",T1158)+1,LEN(T1158))</f>
        <v>food trucks</v>
      </c>
    </row>
    <row r="1159" spans="1:23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>E1159/D1159</f>
        <v>1.5100000000000001E-2</v>
      </c>
      <c r="O1159" s="13">
        <f>(J1159/86400)+25569</f>
        <v>41918.628240740742</v>
      </c>
      <c r="P1159" s="11">
        <f>YEAR(O1159)</f>
        <v>2014</v>
      </c>
      <c r="Q1159" s="12">
        <f>MONTH(O1159)</f>
        <v>10</v>
      </c>
      <c r="R1159" s="11" t="str">
        <f>IF(Q1159=1,"Jan",IF(Q1159=2,"Feb",IF(Q1159=3,"Mar",IF(Q1159=4,"Apr",IF(Q1159=5,"May",IF(Q1159=6,"Jun",IF(Q1159=7,"Jul",IF(Q1159=8,"Aug",IF(Q1159=9,"Sep",IF(Q1159=10,"Oct",IF(Q1159=11,"Nov","Dec")))))))))))</f>
        <v>Oct</v>
      </c>
      <c r="S1159" s="13">
        <f>(I1159/86400)+25569</f>
        <v>41978.669907407406</v>
      </c>
      <c r="T1159" t="s">
        <v>8284</v>
      </c>
      <c r="U1159" s="6">
        <f>E1159/L1159</f>
        <v>50.333333333333336</v>
      </c>
      <c r="V1159" s="7" t="str">
        <f>LEFT(T1159,FIND("/",T1159)-1)</f>
        <v>food</v>
      </c>
      <c r="W1159" s="7" t="str">
        <f>MID(T1159,FIND("/",T1159)+1,LEN(T1159))</f>
        <v>food trucks</v>
      </c>
    </row>
    <row r="1160" spans="1:23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>E1160/D1160</f>
        <v>4.6666666666666671E-3</v>
      </c>
      <c r="O1160" s="13">
        <f>(J1160/86400)+25569</f>
        <v>41952.09175925926</v>
      </c>
      <c r="P1160" s="11">
        <f>YEAR(O1160)</f>
        <v>2014</v>
      </c>
      <c r="Q1160" s="12">
        <f>MONTH(O1160)</f>
        <v>11</v>
      </c>
      <c r="R1160" s="11" t="str">
        <f>IF(Q1160=1,"Jan",IF(Q1160=2,"Feb",IF(Q1160=3,"Mar",IF(Q1160=4,"Apr",IF(Q1160=5,"May",IF(Q1160=6,"Jun",IF(Q1160=7,"Jul",IF(Q1160=8,"Aug",IF(Q1160=9,"Sep",IF(Q1160=10,"Oct",IF(Q1160=11,"Nov","Dec")))))))))))</f>
        <v>Nov</v>
      </c>
      <c r="S1160" s="13">
        <f>(I1160/86400)+25569</f>
        <v>41982.09175925926</v>
      </c>
      <c r="T1160" t="s">
        <v>8284</v>
      </c>
      <c r="U1160" s="6">
        <f>E1160/L1160</f>
        <v>11.666666666666666</v>
      </c>
      <c r="V1160" s="7" t="str">
        <f>LEFT(T1160,FIND("/",T1160)-1)</f>
        <v>food</v>
      </c>
      <c r="W1160" s="7" t="str">
        <f>MID(T1160,FIND("/",T1160)+1,LEN(T1160))</f>
        <v>food trucks</v>
      </c>
    </row>
    <row r="1161" spans="1:23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>E1161/D1161</f>
        <v>0</v>
      </c>
      <c r="O1161" s="13">
        <f>(J1161/86400)+25569</f>
        <v>42154.726446759261</v>
      </c>
      <c r="P1161" s="11">
        <f>YEAR(O1161)</f>
        <v>2015</v>
      </c>
      <c r="Q1161" s="12">
        <f>MONTH(O1161)</f>
        <v>5</v>
      </c>
      <c r="R1161" s="11" t="str">
        <f>IF(Q1161=1,"Jan",IF(Q1161=2,"Feb",IF(Q1161=3,"Mar",IF(Q1161=4,"Apr",IF(Q1161=5,"May",IF(Q1161=6,"Jun",IF(Q1161=7,"Jul",IF(Q1161=8,"Aug",IF(Q1161=9,"Sep",IF(Q1161=10,"Oct",IF(Q1161=11,"Nov","Dec")))))))))))</f>
        <v>May</v>
      </c>
      <c r="S1161" s="13">
        <f>(I1161/86400)+25569</f>
        <v>42185.65625</v>
      </c>
      <c r="T1161" t="s">
        <v>8284</v>
      </c>
      <c r="U1161" s="6" t="e">
        <f>E1161/L1161</f>
        <v>#DIV/0!</v>
      </c>
      <c r="V1161" s="7" t="str">
        <f>LEFT(T1161,FIND("/",T1161)-1)</f>
        <v>food</v>
      </c>
      <c r="W1161" s="7" t="str">
        <f>MID(T1161,FIND("/",T1161)+1,LEN(T1161))</f>
        <v>food trucks</v>
      </c>
    </row>
    <row r="1162" spans="1:23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>E1162/D1162</f>
        <v>3.85E-2</v>
      </c>
      <c r="O1162" s="13">
        <f>(J1162/86400)+25569</f>
        <v>42061.154930555553</v>
      </c>
      <c r="P1162" s="11">
        <f>YEAR(O1162)</f>
        <v>2015</v>
      </c>
      <c r="Q1162" s="12">
        <f>MONTH(O1162)</f>
        <v>2</v>
      </c>
      <c r="R1162" s="11" t="str">
        <f>IF(Q1162=1,"Jan",IF(Q1162=2,"Feb",IF(Q1162=3,"Mar",IF(Q1162=4,"Apr",IF(Q1162=5,"May",IF(Q1162=6,"Jun",IF(Q1162=7,"Jul",IF(Q1162=8,"Aug",IF(Q1162=9,"Sep",IF(Q1162=10,"Oct",IF(Q1162=11,"Nov","Dec")))))))))))</f>
        <v>Feb</v>
      </c>
      <c r="S1162" s="13">
        <f>(I1162/86400)+25569</f>
        <v>42091.113263888888</v>
      </c>
      <c r="T1162" t="s">
        <v>8284</v>
      </c>
      <c r="U1162" s="6">
        <f>E1162/L1162</f>
        <v>60.789473684210527</v>
      </c>
      <c r="V1162" s="7" t="str">
        <f>LEFT(T1162,FIND("/",T1162)-1)</f>
        <v>food</v>
      </c>
      <c r="W1162" s="7" t="str">
        <f>MID(T1162,FIND("/",T1162)+1,LEN(T1162))</f>
        <v>food trucks</v>
      </c>
    </row>
    <row r="1163" spans="1:23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>E1163/D1163</f>
        <v>0</v>
      </c>
      <c r="O1163" s="13">
        <f>(J1163/86400)+25569</f>
        <v>42122.629502314812</v>
      </c>
      <c r="P1163" s="11">
        <f>YEAR(O1163)</f>
        <v>2015</v>
      </c>
      <c r="Q1163" s="12">
        <f>MONTH(O1163)</f>
        <v>4</v>
      </c>
      <c r="R1163" s="11" t="str">
        <f>IF(Q1163=1,"Jan",IF(Q1163=2,"Feb",IF(Q1163=3,"Mar",IF(Q1163=4,"Apr",IF(Q1163=5,"May",IF(Q1163=6,"Jun",IF(Q1163=7,"Jul",IF(Q1163=8,"Aug",IF(Q1163=9,"Sep",IF(Q1163=10,"Oct",IF(Q1163=11,"Nov","Dec")))))))))))</f>
        <v>Apr</v>
      </c>
      <c r="S1163" s="13">
        <f>(I1163/86400)+25569</f>
        <v>42143.629502314812</v>
      </c>
      <c r="T1163" t="s">
        <v>8284</v>
      </c>
      <c r="U1163" s="6" t="e">
        <f>E1163/L1163</f>
        <v>#DIV/0!</v>
      </c>
      <c r="V1163" s="7" t="str">
        <f>LEFT(T1163,FIND("/",T1163)-1)</f>
        <v>food</v>
      </c>
      <c r="W1163" s="7" t="str">
        <f>MID(T1163,FIND("/",T1163)+1,LEN(T1163))</f>
        <v>food trucks</v>
      </c>
    </row>
    <row r="1164" spans="1:23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>E1164/D1164</f>
        <v>5.8333333333333338E-4</v>
      </c>
      <c r="O1164" s="13">
        <f>(J1164/86400)+25569</f>
        <v>41876.683611111112</v>
      </c>
      <c r="P1164" s="11">
        <f>YEAR(O1164)</f>
        <v>2014</v>
      </c>
      <c r="Q1164" s="12">
        <f>MONTH(O1164)</f>
        <v>8</v>
      </c>
      <c r="R1164" s="11" t="str">
        <f>IF(Q1164=1,"Jan",IF(Q1164=2,"Feb",IF(Q1164=3,"Mar",IF(Q1164=4,"Apr",IF(Q1164=5,"May",IF(Q1164=6,"Jun",IF(Q1164=7,"Jul",IF(Q1164=8,"Aug",IF(Q1164=9,"Sep",IF(Q1164=10,"Oct",IF(Q1164=11,"Nov","Dec")))))))))))</f>
        <v>Aug</v>
      </c>
      <c r="S1164" s="13">
        <f>(I1164/86400)+25569</f>
        <v>41907.683611111112</v>
      </c>
      <c r="T1164" t="s">
        <v>8284</v>
      </c>
      <c r="U1164" s="6">
        <f>E1164/L1164</f>
        <v>17.5</v>
      </c>
      <c r="V1164" s="7" t="str">
        <f>LEFT(T1164,FIND("/",T1164)-1)</f>
        <v>food</v>
      </c>
      <c r="W1164" s="7" t="str">
        <f>MID(T1164,FIND("/",T1164)+1,LEN(T1164))</f>
        <v>food trucks</v>
      </c>
    </row>
    <row r="1165" spans="1:23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>E1165/D1165</f>
        <v>0</v>
      </c>
      <c r="O1165" s="13">
        <f>(J1165/86400)+25569</f>
        <v>41830.723611111112</v>
      </c>
      <c r="P1165" s="11">
        <f>YEAR(O1165)</f>
        <v>2014</v>
      </c>
      <c r="Q1165" s="12">
        <f>MONTH(O1165)</f>
        <v>7</v>
      </c>
      <c r="R1165" s="11" t="str">
        <f>IF(Q1165=1,"Jan",IF(Q1165=2,"Feb",IF(Q1165=3,"Mar",IF(Q1165=4,"Apr",IF(Q1165=5,"May",IF(Q1165=6,"Jun",IF(Q1165=7,"Jul",IF(Q1165=8,"Aug",IF(Q1165=9,"Sep",IF(Q1165=10,"Oct",IF(Q1165=11,"Nov","Dec")))))))))))</f>
        <v>Jul</v>
      </c>
      <c r="S1165" s="13">
        <f>(I1165/86400)+25569</f>
        <v>41860.723611111112</v>
      </c>
      <c r="T1165" t="s">
        <v>8284</v>
      </c>
      <c r="U1165" s="6" t="e">
        <f>E1165/L1165</f>
        <v>#DIV/0!</v>
      </c>
      <c r="V1165" s="7" t="str">
        <f>LEFT(T1165,FIND("/",T1165)-1)</f>
        <v>food</v>
      </c>
      <c r="W1165" s="7" t="str">
        <f>MID(T1165,FIND("/",T1165)+1,LEN(T1165))</f>
        <v>food trucks</v>
      </c>
    </row>
    <row r="1166" spans="1:23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>E1166/D1166</f>
        <v>0</v>
      </c>
      <c r="O1166" s="13">
        <f>(J1166/86400)+25569</f>
        <v>42509.724328703705</v>
      </c>
      <c r="P1166" s="11">
        <f>YEAR(O1166)</f>
        <v>2016</v>
      </c>
      <c r="Q1166" s="12">
        <f>MONTH(O1166)</f>
        <v>5</v>
      </c>
      <c r="R1166" s="11" t="str">
        <f>IF(Q1166=1,"Jan",IF(Q1166=2,"Feb",IF(Q1166=3,"Mar",IF(Q1166=4,"Apr",IF(Q1166=5,"May",IF(Q1166=6,"Jun",IF(Q1166=7,"Jul",IF(Q1166=8,"Aug",IF(Q1166=9,"Sep",IF(Q1166=10,"Oct",IF(Q1166=11,"Nov","Dec")))))))))))</f>
        <v>May</v>
      </c>
      <c r="S1166" s="13">
        <f>(I1166/86400)+25569</f>
        <v>42539.724328703705</v>
      </c>
      <c r="T1166" t="s">
        <v>8284</v>
      </c>
      <c r="U1166" s="6" t="e">
        <f>E1166/L1166</f>
        <v>#DIV/0!</v>
      </c>
      <c r="V1166" s="7" t="str">
        <f>LEFT(T1166,FIND("/",T1166)-1)</f>
        <v>food</v>
      </c>
      <c r="W1166" s="7" t="str">
        <f>MID(T1166,FIND("/",T1166)+1,LEN(T1166))</f>
        <v>food trucks</v>
      </c>
    </row>
    <row r="1167" spans="1:23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>E1167/D1167</f>
        <v>0.20705000000000001</v>
      </c>
      <c r="O1167" s="13">
        <f>(J1167/86400)+25569</f>
        <v>41792.214467592596</v>
      </c>
      <c r="P1167" s="11">
        <f>YEAR(O1167)</f>
        <v>2014</v>
      </c>
      <c r="Q1167" s="12">
        <f>MONTH(O1167)</f>
        <v>6</v>
      </c>
      <c r="R1167" s="11" t="str">
        <f>IF(Q1167=1,"Jan",IF(Q1167=2,"Feb",IF(Q1167=3,"Mar",IF(Q1167=4,"Apr",IF(Q1167=5,"May",IF(Q1167=6,"Jun",IF(Q1167=7,"Jul",IF(Q1167=8,"Aug",IF(Q1167=9,"Sep",IF(Q1167=10,"Oct",IF(Q1167=11,"Nov","Dec")))))))))))</f>
        <v>Jun</v>
      </c>
      <c r="S1167" s="13">
        <f>(I1167/86400)+25569</f>
        <v>41826.214467592596</v>
      </c>
      <c r="T1167" t="s">
        <v>8284</v>
      </c>
      <c r="U1167" s="6">
        <f>E1167/L1167</f>
        <v>82.82</v>
      </c>
      <c r="V1167" s="7" t="str">
        <f>LEFT(T1167,FIND("/",T1167)-1)</f>
        <v>food</v>
      </c>
      <c r="W1167" s="7" t="str">
        <f>MID(T1167,FIND("/",T1167)+1,LEN(T1167))</f>
        <v>food trucks</v>
      </c>
    </row>
    <row r="1168" spans="1:23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>E1168/D1168</f>
        <v>0.19139999999999999</v>
      </c>
      <c r="O1168" s="13">
        <f>(J1168/86400)+25569</f>
        <v>42150.485439814816</v>
      </c>
      <c r="P1168" s="11">
        <f>YEAR(O1168)</f>
        <v>2015</v>
      </c>
      <c r="Q1168" s="12">
        <f>MONTH(O1168)</f>
        <v>5</v>
      </c>
      <c r="R1168" s="11" t="str">
        <f>IF(Q1168=1,"Jan",IF(Q1168=2,"Feb",IF(Q1168=3,"Mar",IF(Q1168=4,"Apr",IF(Q1168=5,"May",IF(Q1168=6,"Jun",IF(Q1168=7,"Jul",IF(Q1168=8,"Aug",IF(Q1168=9,"Sep",IF(Q1168=10,"Oct",IF(Q1168=11,"Nov","Dec")))))))))))</f>
        <v>May</v>
      </c>
      <c r="S1168" s="13">
        <f>(I1168/86400)+25569</f>
        <v>42181.166666666672</v>
      </c>
      <c r="T1168" t="s">
        <v>8284</v>
      </c>
      <c r="U1168" s="6">
        <f>E1168/L1168</f>
        <v>358.875</v>
      </c>
      <c r="V1168" s="7" t="str">
        <f>LEFT(T1168,FIND("/",T1168)-1)</f>
        <v>food</v>
      </c>
      <c r="W1168" s="7" t="str">
        <f>MID(T1168,FIND("/",T1168)+1,LEN(T1168))</f>
        <v>food trucks</v>
      </c>
    </row>
    <row r="1169" spans="1:23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>E1169/D1169</f>
        <v>1.6316666666666667E-2</v>
      </c>
      <c r="O1169" s="13">
        <f>(J1169/86400)+25569</f>
        <v>41863.734895833331</v>
      </c>
      <c r="P1169" s="11">
        <f>YEAR(O1169)</f>
        <v>2014</v>
      </c>
      <c r="Q1169" s="12">
        <f>MONTH(O1169)</f>
        <v>8</v>
      </c>
      <c r="R1169" s="11" t="str">
        <f>IF(Q1169=1,"Jan",IF(Q1169=2,"Feb",IF(Q1169=3,"Mar",IF(Q1169=4,"Apr",IF(Q1169=5,"May",IF(Q1169=6,"Jun",IF(Q1169=7,"Jul",IF(Q1169=8,"Aug",IF(Q1169=9,"Sep",IF(Q1169=10,"Oct",IF(Q1169=11,"Nov","Dec")))))))))))</f>
        <v>Aug</v>
      </c>
      <c r="S1169" s="13">
        <f>(I1169/86400)+25569</f>
        <v>41894.734895833331</v>
      </c>
      <c r="T1169" t="s">
        <v>8284</v>
      </c>
      <c r="U1169" s="6">
        <f>E1169/L1169</f>
        <v>61.1875</v>
      </c>
      <c r="V1169" s="7" t="str">
        <f>LEFT(T1169,FIND("/",T1169)-1)</f>
        <v>food</v>
      </c>
      <c r="W1169" s="7" t="str">
        <f>MID(T1169,FIND("/",T1169)+1,LEN(T1169))</f>
        <v>food trucks</v>
      </c>
    </row>
    <row r="1170" spans="1:23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>E1170/D1170</f>
        <v>5.6666666666666664E-2</v>
      </c>
      <c r="O1170" s="13">
        <f>(J1170/86400)+25569</f>
        <v>42605.053993055553</v>
      </c>
      <c r="P1170" s="11">
        <f>YEAR(O1170)</f>
        <v>2016</v>
      </c>
      <c r="Q1170" s="12">
        <f>MONTH(O1170)</f>
        <v>8</v>
      </c>
      <c r="R1170" s="11" t="str">
        <f>IF(Q1170=1,"Jan",IF(Q1170=2,"Feb",IF(Q1170=3,"Mar",IF(Q1170=4,"Apr",IF(Q1170=5,"May",IF(Q1170=6,"Jun",IF(Q1170=7,"Jul",IF(Q1170=8,"Aug",IF(Q1170=9,"Sep",IF(Q1170=10,"Oct",IF(Q1170=11,"Nov","Dec")))))))))))</f>
        <v>Aug</v>
      </c>
      <c r="S1170" s="13">
        <f>(I1170/86400)+25569</f>
        <v>42635.053993055553</v>
      </c>
      <c r="T1170" t="s">
        <v>8284</v>
      </c>
      <c r="U1170" s="6">
        <f>E1170/L1170</f>
        <v>340</v>
      </c>
      <c r="V1170" s="7" t="str">
        <f>LEFT(T1170,FIND("/",T1170)-1)</f>
        <v>food</v>
      </c>
      <c r="W1170" s="7" t="str">
        <f>MID(T1170,FIND("/",T1170)+1,LEN(T1170))</f>
        <v>food trucks</v>
      </c>
    </row>
    <row r="1171" spans="1:23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>E1171/D1171</f>
        <v>1.6999999999999999E-3</v>
      </c>
      <c r="O1171" s="13">
        <f>(J1171/86400)+25569</f>
        <v>42027.353738425925</v>
      </c>
      <c r="P1171" s="11">
        <f>YEAR(O1171)</f>
        <v>2015</v>
      </c>
      <c r="Q1171" s="12">
        <f>MONTH(O1171)</f>
        <v>1</v>
      </c>
      <c r="R1171" s="11" t="str">
        <f>IF(Q1171=1,"Jan",IF(Q1171=2,"Feb",IF(Q1171=3,"Mar",IF(Q1171=4,"Apr",IF(Q1171=5,"May",IF(Q1171=6,"Jun",IF(Q1171=7,"Jul",IF(Q1171=8,"Aug",IF(Q1171=9,"Sep",IF(Q1171=10,"Oct",IF(Q1171=11,"Nov","Dec")))))))))))</f>
        <v>Jan</v>
      </c>
      <c r="S1171" s="13">
        <f>(I1171/86400)+25569</f>
        <v>42057.353738425925</v>
      </c>
      <c r="T1171" t="s">
        <v>8284</v>
      </c>
      <c r="U1171" s="6">
        <f>E1171/L1171</f>
        <v>5.666666666666667</v>
      </c>
      <c r="V1171" s="7" t="str">
        <f>LEFT(T1171,FIND("/",T1171)-1)</f>
        <v>food</v>
      </c>
      <c r="W1171" s="7" t="str">
        <f>MID(T1171,FIND("/",T1171)+1,LEN(T1171))</f>
        <v>food trucks</v>
      </c>
    </row>
    <row r="1172" spans="1:23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>E1172/D1172</f>
        <v>4.0000000000000001E-3</v>
      </c>
      <c r="O1172" s="13">
        <f>(J1172/86400)+25569</f>
        <v>42124.893182870372</v>
      </c>
      <c r="P1172" s="11">
        <f>YEAR(O1172)</f>
        <v>2015</v>
      </c>
      <c r="Q1172" s="12">
        <f>MONTH(O1172)</f>
        <v>4</v>
      </c>
      <c r="R1172" s="11" t="str">
        <f>IF(Q1172=1,"Jan",IF(Q1172=2,"Feb",IF(Q1172=3,"Mar",IF(Q1172=4,"Apr",IF(Q1172=5,"May",IF(Q1172=6,"Jun",IF(Q1172=7,"Jul",IF(Q1172=8,"Aug",IF(Q1172=9,"Sep",IF(Q1172=10,"Oct",IF(Q1172=11,"Nov","Dec")))))))))))</f>
        <v>Apr</v>
      </c>
      <c r="S1172" s="13">
        <f>(I1172/86400)+25569</f>
        <v>42154.893182870372</v>
      </c>
      <c r="T1172" t="s">
        <v>8284</v>
      </c>
      <c r="U1172" s="6">
        <f>E1172/L1172</f>
        <v>50</v>
      </c>
      <c r="V1172" s="7" t="str">
        <f>LEFT(T1172,FIND("/",T1172)-1)</f>
        <v>food</v>
      </c>
      <c r="W1172" s="7" t="str">
        <f>MID(T1172,FIND("/",T1172)+1,LEN(T1172))</f>
        <v>food trucks</v>
      </c>
    </row>
    <row r="1173" spans="1:23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>E1173/D1173</f>
        <v>1E-3</v>
      </c>
      <c r="O1173" s="13">
        <f>(J1173/86400)+25569</f>
        <v>41938.804710648146</v>
      </c>
      <c r="P1173" s="11">
        <f>YEAR(O1173)</f>
        <v>2014</v>
      </c>
      <c r="Q1173" s="12">
        <f>MONTH(O1173)</f>
        <v>10</v>
      </c>
      <c r="R1173" s="11" t="str">
        <f>IF(Q1173=1,"Jan",IF(Q1173=2,"Feb",IF(Q1173=3,"Mar",IF(Q1173=4,"Apr",IF(Q1173=5,"May",IF(Q1173=6,"Jun",IF(Q1173=7,"Jul",IF(Q1173=8,"Aug",IF(Q1173=9,"Sep",IF(Q1173=10,"Oct",IF(Q1173=11,"Nov","Dec")))))))))))</f>
        <v>Oct</v>
      </c>
      <c r="S1173" s="13">
        <f>(I1173/86400)+25569</f>
        <v>41956.846377314811</v>
      </c>
      <c r="T1173" t="s">
        <v>8284</v>
      </c>
      <c r="U1173" s="6">
        <f>E1173/L1173</f>
        <v>25</v>
      </c>
      <c r="V1173" s="7" t="str">
        <f>LEFT(T1173,FIND("/",T1173)-1)</f>
        <v>food</v>
      </c>
      <c r="W1173" s="7" t="str">
        <f>MID(T1173,FIND("/",T1173)+1,LEN(T1173))</f>
        <v>food trucks</v>
      </c>
    </row>
    <row r="1174" spans="1:23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>E1174/D1174</f>
        <v>0</v>
      </c>
      <c r="O1174" s="13">
        <f>(J1174/86400)+25569</f>
        <v>41841.682314814811</v>
      </c>
      <c r="P1174" s="11">
        <f>YEAR(O1174)</f>
        <v>2014</v>
      </c>
      <c r="Q1174" s="12">
        <f>MONTH(O1174)</f>
        <v>7</v>
      </c>
      <c r="R1174" s="11" t="str">
        <f>IF(Q1174=1,"Jan",IF(Q1174=2,"Feb",IF(Q1174=3,"Mar",IF(Q1174=4,"Apr",IF(Q1174=5,"May",IF(Q1174=6,"Jun",IF(Q1174=7,"Jul",IF(Q1174=8,"Aug",IF(Q1174=9,"Sep",IF(Q1174=10,"Oct",IF(Q1174=11,"Nov","Dec")))))))))))</f>
        <v>Jul</v>
      </c>
      <c r="S1174" s="13">
        <f>(I1174/86400)+25569</f>
        <v>41871.682314814811</v>
      </c>
      <c r="T1174" t="s">
        <v>8284</v>
      </c>
      <c r="U1174" s="6" t="e">
        <f>E1174/L1174</f>
        <v>#DIV/0!</v>
      </c>
      <c r="V1174" s="7" t="str">
        <f>LEFT(T1174,FIND("/",T1174)-1)</f>
        <v>food</v>
      </c>
      <c r="W1174" s="7" t="str">
        <f>MID(T1174,FIND("/",T1174)+1,LEN(T1174))</f>
        <v>food trucks</v>
      </c>
    </row>
    <row r="1175" spans="1:23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>E1175/D1175</f>
        <v>2.4000000000000001E-4</v>
      </c>
      <c r="O1175" s="13">
        <f>(J1175/86400)+25569</f>
        <v>42184.185844907406</v>
      </c>
      <c r="P1175" s="11">
        <f>YEAR(O1175)</f>
        <v>2015</v>
      </c>
      <c r="Q1175" s="12">
        <f>MONTH(O1175)</f>
        <v>6</v>
      </c>
      <c r="R1175" s="11" t="str">
        <f>IF(Q1175=1,"Jan",IF(Q1175=2,"Feb",IF(Q1175=3,"Mar",IF(Q1175=4,"Apr",IF(Q1175=5,"May",IF(Q1175=6,"Jun",IF(Q1175=7,"Jul",IF(Q1175=8,"Aug",IF(Q1175=9,"Sep",IF(Q1175=10,"Oct",IF(Q1175=11,"Nov","Dec")))))))))))</f>
        <v>Jun</v>
      </c>
      <c r="S1175" s="13">
        <f>(I1175/86400)+25569</f>
        <v>42219.185844907406</v>
      </c>
      <c r="T1175" t="s">
        <v>8284</v>
      </c>
      <c r="U1175" s="6">
        <f>E1175/L1175</f>
        <v>30</v>
      </c>
      <c r="V1175" s="7" t="str">
        <f>LEFT(T1175,FIND("/",T1175)-1)</f>
        <v>food</v>
      </c>
      <c r="W1175" s="7" t="str">
        <f>MID(T1175,FIND("/",T1175)+1,LEN(T1175))</f>
        <v>food trucks</v>
      </c>
    </row>
    <row r="1176" spans="1:23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>E1176/D1176</f>
        <v>5.906666666666667E-2</v>
      </c>
      <c r="O1176" s="13">
        <f>(J1176/86400)+25569</f>
        <v>42468.84174768519</v>
      </c>
      <c r="P1176" s="11">
        <f>YEAR(O1176)</f>
        <v>2016</v>
      </c>
      <c r="Q1176" s="12">
        <f>MONTH(O1176)</f>
        <v>4</v>
      </c>
      <c r="R1176" s="11" t="str">
        <f>IF(Q1176=1,"Jan",IF(Q1176=2,"Feb",IF(Q1176=3,"Mar",IF(Q1176=4,"Apr",IF(Q1176=5,"May",IF(Q1176=6,"Jun",IF(Q1176=7,"Jul",IF(Q1176=8,"Aug",IF(Q1176=9,"Sep",IF(Q1176=10,"Oct",IF(Q1176=11,"Nov","Dec")))))))))))</f>
        <v>Apr</v>
      </c>
      <c r="S1176" s="13">
        <f>(I1176/86400)+25569</f>
        <v>42498.84174768519</v>
      </c>
      <c r="T1176" t="s">
        <v>8284</v>
      </c>
      <c r="U1176" s="6">
        <f>E1176/L1176</f>
        <v>46.631578947368418</v>
      </c>
      <c r="V1176" s="7" t="str">
        <f>LEFT(T1176,FIND("/",T1176)-1)</f>
        <v>food</v>
      </c>
      <c r="W1176" s="7" t="str">
        <f>MID(T1176,FIND("/",T1176)+1,LEN(T1176))</f>
        <v>food trucks</v>
      </c>
    </row>
    <row r="1177" spans="1:23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>E1177/D1177</f>
        <v>2.9250000000000002E-2</v>
      </c>
      <c r="O1177" s="13">
        <f>(J1177/86400)+25569</f>
        <v>42170.728460648148</v>
      </c>
      <c r="P1177" s="11">
        <f>YEAR(O1177)</f>
        <v>2015</v>
      </c>
      <c r="Q1177" s="12">
        <f>MONTH(O1177)</f>
        <v>6</v>
      </c>
      <c r="R1177" s="11" t="str">
        <f>IF(Q1177=1,"Jan",IF(Q1177=2,"Feb",IF(Q1177=3,"Mar",IF(Q1177=4,"Apr",IF(Q1177=5,"May",IF(Q1177=6,"Jun",IF(Q1177=7,"Jul",IF(Q1177=8,"Aug",IF(Q1177=9,"Sep",IF(Q1177=10,"Oct",IF(Q1177=11,"Nov","Dec")))))))))))</f>
        <v>Jun</v>
      </c>
      <c r="S1177" s="13">
        <f>(I1177/86400)+25569</f>
        <v>42200.728460648148</v>
      </c>
      <c r="T1177" t="s">
        <v>8284</v>
      </c>
      <c r="U1177" s="6">
        <f>E1177/L1177</f>
        <v>65</v>
      </c>
      <c r="V1177" s="7" t="str">
        <f>LEFT(T1177,FIND("/",T1177)-1)</f>
        <v>food</v>
      </c>
      <c r="W1177" s="7" t="str">
        <f>MID(T1177,FIND("/",T1177)+1,LEN(T1177))</f>
        <v>food trucks</v>
      </c>
    </row>
    <row r="1178" spans="1:23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>E1178/D1178</f>
        <v>5.7142857142857142E-5</v>
      </c>
      <c r="O1178" s="13">
        <f>(J1178/86400)+25569</f>
        <v>42746.019652777773</v>
      </c>
      <c r="P1178" s="11">
        <f>YEAR(O1178)</f>
        <v>2017</v>
      </c>
      <c r="Q1178" s="12">
        <f>MONTH(O1178)</f>
        <v>1</v>
      </c>
      <c r="R1178" s="11" t="str">
        <f>IF(Q1178=1,"Jan",IF(Q1178=2,"Feb",IF(Q1178=3,"Mar",IF(Q1178=4,"Apr",IF(Q1178=5,"May",IF(Q1178=6,"Jun",IF(Q1178=7,"Jul",IF(Q1178=8,"Aug",IF(Q1178=9,"Sep",IF(Q1178=10,"Oct",IF(Q1178=11,"Nov","Dec")))))))))))</f>
        <v>Jan</v>
      </c>
      <c r="S1178" s="13">
        <f>(I1178/86400)+25569</f>
        <v>42800.541666666672</v>
      </c>
      <c r="T1178" t="s">
        <v>8284</v>
      </c>
      <c r="U1178" s="6">
        <f>E1178/L1178</f>
        <v>10</v>
      </c>
      <c r="V1178" s="7" t="str">
        <f>LEFT(T1178,FIND("/",T1178)-1)</f>
        <v>food</v>
      </c>
      <c r="W1178" s="7" t="str">
        <f>MID(T1178,FIND("/",T1178)+1,LEN(T1178))</f>
        <v>food trucks</v>
      </c>
    </row>
    <row r="1179" spans="1:23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>E1179/D1179</f>
        <v>0</v>
      </c>
      <c r="O1179" s="13">
        <f>(J1179/86400)+25569</f>
        <v>41897.660833333335</v>
      </c>
      <c r="P1179" s="11">
        <f>YEAR(O1179)</f>
        <v>2014</v>
      </c>
      <c r="Q1179" s="12">
        <f>MONTH(O1179)</f>
        <v>9</v>
      </c>
      <c r="R1179" s="11" t="str">
        <f>IF(Q1179=1,"Jan",IF(Q1179=2,"Feb",IF(Q1179=3,"Mar",IF(Q1179=4,"Apr",IF(Q1179=5,"May",IF(Q1179=6,"Jun",IF(Q1179=7,"Jul",IF(Q1179=8,"Aug",IF(Q1179=9,"Sep",IF(Q1179=10,"Oct",IF(Q1179=11,"Nov","Dec")))))))))))</f>
        <v>Sep</v>
      </c>
      <c r="S1179" s="13">
        <f>(I1179/86400)+25569</f>
        <v>41927.660833333335</v>
      </c>
      <c r="T1179" t="s">
        <v>8284</v>
      </c>
      <c r="U1179" s="6" t="e">
        <f>E1179/L1179</f>
        <v>#DIV/0!</v>
      </c>
      <c r="V1179" s="7" t="str">
        <f>LEFT(T1179,FIND("/",T1179)-1)</f>
        <v>food</v>
      </c>
      <c r="W1179" s="7" t="str">
        <f>MID(T1179,FIND("/",T1179)+1,LEN(T1179))</f>
        <v>food trucks</v>
      </c>
    </row>
    <row r="1180" spans="1:23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>E1180/D1180</f>
        <v>6.666666666666667E-5</v>
      </c>
      <c r="O1180" s="13">
        <f>(J1180/86400)+25569</f>
        <v>41837.905694444446</v>
      </c>
      <c r="P1180" s="11">
        <f>YEAR(O1180)</f>
        <v>2014</v>
      </c>
      <c r="Q1180" s="12">
        <f>MONTH(O1180)</f>
        <v>7</v>
      </c>
      <c r="R1180" s="11" t="str">
        <f>IF(Q1180=1,"Jan",IF(Q1180=2,"Feb",IF(Q1180=3,"Mar",IF(Q1180=4,"Apr",IF(Q1180=5,"May",IF(Q1180=6,"Jun",IF(Q1180=7,"Jul",IF(Q1180=8,"Aug",IF(Q1180=9,"Sep",IF(Q1180=10,"Oct",IF(Q1180=11,"Nov","Dec")))))))))))</f>
        <v>Jul</v>
      </c>
      <c r="S1180" s="13">
        <f>(I1180/86400)+25569</f>
        <v>41867.905694444446</v>
      </c>
      <c r="T1180" t="s">
        <v>8284</v>
      </c>
      <c r="U1180" s="6">
        <f>E1180/L1180</f>
        <v>5</v>
      </c>
      <c r="V1180" s="7" t="str">
        <f>LEFT(T1180,FIND("/",T1180)-1)</f>
        <v>food</v>
      </c>
      <c r="W1180" s="7" t="str">
        <f>MID(T1180,FIND("/",T1180)+1,LEN(T1180))</f>
        <v>food trucks</v>
      </c>
    </row>
    <row r="1181" spans="1:23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>E1181/D1181</f>
        <v>5.3333333333333337E-2</v>
      </c>
      <c r="O1181" s="13">
        <f>(J1181/86400)+25569</f>
        <v>42275.720219907409</v>
      </c>
      <c r="P1181" s="11">
        <f>YEAR(O1181)</f>
        <v>2015</v>
      </c>
      <c r="Q1181" s="12">
        <f>MONTH(O1181)</f>
        <v>9</v>
      </c>
      <c r="R1181" s="11" t="str">
        <f>IF(Q1181=1,"Jan",IF(Q1181=2,"Feb",IF(Q1181=3,"Mar",IF(Q1181=4,"Apr",IF(Q1181=5,"May",IF(Q1181=6,"Jun",IF(Q1181=7,"Jul",IF(Q1181=8,"Aug",IF(Q1181=9,"Sep",IF(Q1181=10,"Oct",IF(Q1181=11,"Nov","Dec")))))))))))</f>
        <v>Sep</v>
      </c>
      <c r="S1181" s="13">
        <f>(I1181/86400)+25569</f>
        <v>42305.720219907409</v>
      </c>
      <c r="T1181" t="s">
        <v>8284</v>
      </c>
      <c r="U1181" s="6">
        <f>E1181/L1181</f>
        <v>640</v>
      </c>
      <c r="V1181" s="7" t="str">
        <f>LEFT(T1181,FIND("/",T1181)-1)</f>
        <v>food</v>
      </c>
      <c r="W1181" s="7" t="str">
        <f>MID(T1181,FIND("/",T1181)+1,LEN(T1181))</f>
        <v>food trucks</v>
      </c>
    </row>
    <row r="1182" spans="1:23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>E1182/D1182</f>
        <v>0.11749999999999999</v>
      </c>
      <c r="O1182" s="13">
        <f>(J1182/86400)+25569</f>
        <v>41781.806875000002</v>
      </c>
      <c r="P1182" s="11">
        <f>YEAR(O1182)</f>
        <v>2014</v>
      </c>
      <c r="Q1182" s="12">
        <f>MONTH(O1182)</f>
        <v>5</v>
      </c>
      <c r="R1182" s="11" t="str">
        <f>IF(Q1182=1,"Jan",IF(Q1182=2,"Feb",IF(Q1182=3,"Mar",IF(Q1182=4,"Apr",IF(Q1182=5,"May",IF(Q1182=6,"Jun",IF(Q1182=7,"Jul",IF(Q1182=8,"Aug",IF(Q1182=9,"Sep",IF(Q1182=10,"Oct",IF(Q1182=11,"Nov","Dec")))))))))))</f>
        <v>May</v>
      </c>
      <c r="S1182" s="13">
        <f>(I1182/86400)+25569</f>
        <v>41818.806875000002</v>
      </c>
      <c r="T1182" t="s">
        <v>8284</v>
      </c>
      <c r="U1182" s="6">
        <f>E1182/L1182</f>
        <v>69.117647058823536</v>
      </c>
      <c r="V1182" s="7" t="str">
        <f>LEFT(T1182,FIND("/",T1182)-1)</f>
        <v>food</v>
      </c>
      <c r="W1182" s="7" t="str">
        <f>MID(T1182,FIND("/",T1182)+1,LEN(T1182))</f>
        <v>food trucks</v>
      </c>
    </row>
    <row r="1183" spans="1:23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>E1183/D1183</f>
        <v>8.0000000000000007E-5</v>
      </c>
      <c r="O1183" s="13">
        <f>(J1183/86400)+25569</f>
        <v>42034.339363425926</v>
      </c>
      <c r="P1183" s="11">
        <f>YEAR(O1183)</f>
        <v>2015</v>
      </c>
      <c r="Q1183" s="12">
        <f>MONTH(O1183)</f>
        <v>1</v>
      </c>
      <c r="R1183" s="11" t="str">
        <f>IF(Q1183=1,"Jan",IF(Q1183=2,"Feb",IF(Q1183=3,"Mar",IF(Q1183=4,"Apr",IF(Q1183=5,"May",IF(Q1183=6,"Jun",IF(Q1183=7,"Jul",IF(Q1183=8,"Aug",IF(Q1183=9,"Sep",IF(Q1183=10,"Oct",IF(Q1183=11,"Nov","Dec")))))))))))</f>
        <v>Jan</v>
      </c>
      <c r="S1183" s="13">
        <f>(I1183/86400)+25569</f>
        <v>42064.339363425926</v>
      </c>
      <c r="T1183" t="s">
        <v>8284</v>
      </c>
      <c r="U1183" s="6">
        <f>E1183/L1183</f>
        <v>1.3333333333333333</v>
      </c>
      <c r="V1183" s="7" t="str">
        <f>LEFT(T1183,FIND("/",T1183)-1)</f>
        <v>food</v>
      </c>
      <c r="W1183" s="7" t="str">
        <f>MID(T1183,FIND("/",T1183)+1,LEN(T1183))</f>
        <v>food trucks</v>
      </c>
    </row>
    <row r="1184" spans="1:23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>E1184/D1184</f>
        <v>4.2000000000000003E-2</v>
      </c>
      <c r="O1184" s="13">
        <f>(J1184/86400)+25569</f>
        <v>42728.827407407407</v>
      </c>
      <c r="P1184" s="11">
        <f>YEAR(O1184)</f>
        <v>2016</v>
      </c>
      <c r="Q1184" s="12">
        <f>MONTH(O1184)</f>
        <v>12</v>
      </c>
      <c r="R1184" s="11" t="str">
        <f>IF(Q1184=1,"Jan",IF(Q1184=2,"Feb",IF(Q1184=3,"Mar",IF(Q1184=4,"Apr",IF(Q1184=5,"May",IF(Q1184=6,"Jun",IF(Q1184=7,"Jul",IF(Q1184=8,"Aug",IF(Q1184=9,"Sep",IF(Q1184=10,"Oct",IF(Q1184=11,"Nov","Dec")))))))))))</f>
        <v>Dec</v>
      </c>
      <c r="S1184" s="13">
        <f>(I1184/86400)+25569</f>
        <v>42747.695833333331</v>
      </c>
      <c r="T1184" t="s">
        <v>8284</v>
      </c>
      <c r="U1184" s="6">
        <f>E1184/L1184</f>
        <v>10.5</v>
      </c>
      <c r="V1184" s="7" t="str">
        <f>LEFT(T1184,FIND("/",T1184)-1)</f>
        <v>food</v>
      </c>
      <c r="W1184" s="7" t="str">
        <f>MID(T1184,FIND("/",T1184)+1,LEN(T1184))</f>
        <v>food trucks</v>
      </c>
    </row>
    <row r="1185" spans="1:23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>E1185/D1185</f>
        <v>0.04</v>
      </c>
      <c r="O1185" s="13">
        <f>(J1185/86400)+25569</f>
        <v>42656.86137731481</v>
      </c>
      <c r="P1185" s="11">
        <f>YEAR(O1185)</f>
        <v>2016</v>
      </c>
      <c r="Q1185" s="12">
        <f>MONTH(O1185)</f>
        <v>10</v>
      </c>
      <c r="R1185" s="11" t="str">
        <f>IF(Q1185=1,"Jan",IF(Q1185=2,"Feb",IF(Q1185=3,"Mar",IF(Q1185=4,"Apr",IF(Q1185=5,"May",IF(Q1185=6,"Jun",IF(Q1185=7,"Jul",IF(Q1185=8,"Aug",IF(Q1185=9,"Sep",IF(Q1185=10,"Oct",IF(Q1185=11,"Nov","Dec")))))))))))</f>
        <v>Oct</v>
      </c>
      <c r="S1185" s="13">
        <f>(I1185/86400)+25569</f>
        <v>42676.165972222225</v>
      </c>
      <c r="T1185" t="s">
        <v>8284</v>
      </c>
      <c r="U1185" s="6">
        <f>E1185/L1185</f>
        <v>33.333333333333336</v>
      </c>
      <c r="V1185" s="7" t="str">
        <f>LEFT(T1185,FIND("/",T1185)-1)</f>
        <v>food</v>
      </c>
      <c r="W1185" s="7" t="str">
        <f>MID(T1185,FIND("/",T1185)+1,LEN(T1185))</f>
        <v>food trucks</v>
      </c>
    </row>
    <row r="1186" spans="1:23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>E1186/D1186</f>
        <v>1.0493636363636363</v>
      </c>
      <c r="O1186" s="13">
        <f>(J1186/86400)+25569</f>
        <v>42741.599664351852</v>
      </c>
      <c r="P1186" s="11">
        <f>YEAR(O1186)</f>
        <v>2017</v>
      </c>
      <c r="Q1186" s="12">
        <f>MONTH(O1186)</f>
        <v>1</v>
      </c>
      <c r="R1186" s="11" t="str">
        <f>IF(Q1186=1,"Jan",IF(Q1186=2,"Feb",IF(Q1186=3,"Mar",IF(Q1186=4,"Apr",IF(Q1186=5,"May",IF(Q1186=6,"Jun",IF(Q1186=7,"Jul",IF(Q1186=8,"Aug",IF(Q1186=9,"Sep",IF(Q1186=10,"Oct",IF(Q1186=11,"Nov","Dec")))))))))))</f>
        <v>Jan</v>
      </c>
      <c r="S1186" s="13">
        <f>(I1186/86400)+25569</f>
        <v>42772.599664351852</v>
      </c>
      <c r="T1186" t="s">
        <v>8285</v>
      </c>
      <c r="U1186" s="6">
        <f>E1186/L1186</f>
        <v>61.562666666666665</v>
      </c>
      <c r="V1186" s="7" t="str">
        <f>LEFT(T1186,FIND("/",T1186)-1)</f>
        <v>photography</v>
      </c>
      <c r="W1186" s="7" t="str">
        <f>MID(T1186,FIND("/",T1186)+1,LEN(T1186))</f>
        <v>photobooks</v>
      </c>
    </row>
    <row r="1187" spans="1:23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>E1187/D1187</f>
        <v>1.0544</v>
      </c>
      <c r="O1187" s="13">
        <f>(J1187/86400)+25569</f>
        <v>42130.865150462967</v>
      </c>
      <c r="P1187" s="11">
        <f>YEAR(O1187)</f>
        <v>2015</v>
      </c>
      <c r="Q1187" s="12">
        <f>MONTH(O1187)</f>
        <v>5</v>
      </c>
      <c r="R1187" s="11" t="str">
        <f>IF(Q1187=1,"Jan",IF(Q1187=2,"Feb",IF(Q1187=3,"Mar",IF(Q1187=4,"Apr",IF(Q1187=5,"May",IF(Q1187=6,"Jun",IF(Q1187=7,"Jul",IF(Q1187=8,"Aug",IF(Q1187=9,"Sep",IF(Q1187=10,"Oct",IF(Q1187=11,"Nov","Dec")))))))))))</f>
        <v>May</v>
      </c>
      <c r="S1187" s="13">
        <f>(I1187/86400)+25569</f>
        <v>42163.166666666672</v>
      </c>
      <c r="T1187" t="s">
        <v>8285</v>
      </c>
      <c r="U1187" s="6">
        <f>E1187/L1187</f>
        <v>118.73873873873873</v>
      </c>
      <c r="V1187" s="7" t="str">
        <f>LEFT(T1187,FIND("/",T1187)-1)</f>
        <v>photography</v>
      </c>
      <c r="W1187" s="7" t="str">
        <f>MID(T1187,FIND("/",T1187)+1,LEN(T1187))</f>
        <v>photobooks</v>
      </c>
    </row>
    <row r="1188" spans="1:23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>E1188/D1188</f>
        <v>1.0673333333333332</v>
      </c>
      <c r="O1188" s="13">
        <f>(J1188/86400)+25569</f>
        <v>42123.86336805555</v>
      </c>
      <c r="P1188" s="11">
        <f>YEAR(O1188)</f>
        <v>2015</v>
      </c>
      <c r="Q1188" s="12">
        <f>MONTH(O1188)</f>
        <v>4</v>
      </c>
      <c r="R1188" s="11" t="str">
        <f>IF(Q1188=1,"Jan",IF(Q1188=2,"Feb",IF(Q1188=3,"Mar",IF(Q1188=4,"Apr",IF(Q1188=5,"May",IF(Q1188=6,"Jun",IF(Q1188=7,"Jul",IF(Q1188=8,"Aug",IF(Q1188=9,"Sep",IF(Q1188=10,"Oct",IF(Q1188=11,"Nov","Dec")))))))))))</f>
        <v>Apr</v>
      </c>
      <c r="S1188" s="13">
        <f>(I1188/86400)+25569</f>
        <v>42156.945833333331</v>
      </c>
      <c r="T1188" t="s">
        <v>8285</v>
      </c>
      <c r="U1188" s="6">
        <f>E1188/L1188</f>
        <v>65.081300813008127</v>
      </c>
      <c r="V1188" s="7" t="str">
        <f>LEFT(T1188,FIND("/",T1188)-1)</f>
        <v>photography</v>
      </c>
      <c r="W1188" s="7" t="str">
        <f>MID(T1188,FIND("/",T1188)+1,LEN(T1188))</f>
        <v>photobooks</v>
      </c>
    </row>
    <row r="1189" spans="1:23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>E1189/D1189</f>
        <v>1.0412571428571429</v>
      </c>
      <c r="O1189" s="13">
        <f>(J1189/86400)+25569</f>
        <v>42109.894942129627</v>
      </c>
      <c r="P1189" s="11">
        <f>YEAR(O1189)</f>
        <v>2015</v>
      </c>
      <c r="Q1189" s="12">
        <f>MONTH(O1189)</f>
        <v>4</v>
      </c>
      <c r="R1189" s="11" t="str">
        <f>IF(Q1189=1,"Jan",IF(Q1189=2,"Feb",IF(Q1189=3,"Mar",IF(Q1189=4,"Apr",IF(Q1189=5,"May",IF(Q1189=6,"Jun",IF(Q1189=7,"Jul",IF(Q1189=8,"Aug",IF(Q1189=9,"Sep",IF(Q1189=10,"Oct",IF(Q1189=11,"Nov","Dec")))))))))))</f>
        <v>Apr</v>
      </c>
      <c r="S1189" s="13">
        <f>(I1189/86400)+25569</f>
        <v>42141.75</v>
      </c>
      <c r="T1189" t="s">
        <v>8285</v>
      </c>
      <c r="U1189" s="6">
        <f>E1189/L1189</f>
        <v>130.15714285714284</v>
      </c>
      <c r="V1189" s="7" t="str">
        <f>LEFT(T1189,FIND("/",T1189)-1)</f>
        <v>photography</v>
      </c>
      <c r="W1189" s="7" t="str">
        <f>MID(T1189,FIND("/",T1189)+1,LEN(T1189))</f>
        <v>photobooks</v>
      </c>
    </row>
    <row r="1190" spans="1:23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>E1190/D1190</f>
        <v>1.6054999999999999</v>
      </c>
      <c r="O1190" s="13">
        <f>(J1190/86400)+25569</f>
        <v>42711.700694444444</v>
      </c>
      <c r="P1190" s="11">
        <f>YEAR(O1190)</f>
        <v>2016</v>
      </c>
      <c r="Q1190" s="12">
        <f>MONTH(O1190)</f>
        <v>12</v>
      </c>
      <c r="R1190" s="11" t="str">
        <f>IF(Q1190=1,"Jan",IF(Q1190=2,"Feb",IF(Q1190=3,"Mar",IF(Q1190=4,"Apr",IF(Q1190=5,"May",IF(Q1190=6,"Jun",IF(Q1190=7,"Jul",IF(Q1190=8,"Aug",IF(Q1190=9,"Sep",IF(Q1190=10,"Oct",IF(Q1190=11,"Nov","Dec")))))))))))</f>
        <v>Dec</v>
      </c>
      <c r="S1190" s="13">
        <f>(I1190/86400)+25569</f>
        <v>42732.700694444444</v>
      </c>
      <c r="T1190" t="s">
        <v>8285</v>
      </c>
      <c r="U1190" s="6">
        <f>E1190/L1190</f>
        <v>37.776470588235291</v>
      </c>
      <c r="V1190" s="7" t="str">
        <f>LEFT(T1190,FIND("/",T1190)-1)</f>
        <v>photography</v>
      </c>
      <c r="W1190" s="7" t="str">
        <f>MID(T1190,FIND("/",T1190)+1,LEN(T1190))</f>
        <v>photobooks</v>
      </c>
    </row>
    <row r="1191" spans="1:23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>E1191/D1191</f>
        <v>1.0777777777777777</v>
      </c>
      <c r="O1191" s="13">
        <f>(J1191/86400)+25569</f>
        <v>42529.979108796295</v>
      </c>
      <c r="P1191" s="11">
        <f>YEAR(O1191)</f>
        <v>2016</v>
      </c>
      <c r="Q1191" s="12">
        <f>MONTH(O1191)</f>
        <v>6</v>
      </c>
      <c r="R1191" s="11" t="str">
        <f>IF(Q1191=1,"Jan",IF(Q1191=2,"Feb",IF(Q1191=3,"Mar",IF(Q1191=4,"Apr",IF(Q1191=5,"May",IF(Q1191=6,"Jun",IF(Q1191=7,"Jul",IF(Q1191=8,"Aug",IF(Q1191=9,"Sep",IF(Q1191=10,"Oct",IF(Q1191=11,"Nov","Dec")))))))))))</f>
        <v>Jun</v>
      </c>
      <c r="S1191" s="13">
        <f>(I1191/86400)+25569</f>
        <v>42550.979108796295</v>
      </c>
      <c r="T1191" t="s">
        <v>8285</v>
      </c>
      <c r="U1191" s="6">
        <f>E1191/L1191</f>
        <v>112.79069767441861</v>
      </c>
      <c r="V1191" s="7" t="str">
        <f>LEFT(T1191,FIND("/",T1191)-1)</f>
        <v>photography</v>
      </c>
      <c r="W1191" s="7" t="str">
        <f>MID(T1191,FIND("/",T1191)+1,LEN(T1191))</f>
        <v>photobooks</v>
      </c>
    </row>
    <row r="1192" spans="1:23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>E1192/D1192</f>
        <v>1.35</v>
      </c>
      <c r="O1192" s="13">
        <f>(J1192/86400)+25569</f>
        <v>41852.665798611109</v>
      </c>
      <c r="P1192" s="11">
        <f>YEAR(O1192)</f>
        <v>2014</v>
      </c>
      <c r="Q1192" s="12">
        <f>MONTH(O1192)</f>
        <v>8</v>
      </c>
      <c r="R1192" s="11" t="str">
        <f>IF(Q1192=1,"Jan",IF(Q1192=2,"Feb",IF(Q1192=3,"Mar",IF(Q1192=4,"Apr",IF(Q1192=5,"May",IF(Q1192=6,"Jun",IF(Q1192=7,"Jul",IF(Q1192=8,"Aug",IF(Q1192=9,"Sep",IF(Q1192=10,"Oct",IF(Q1192=11,"Nov","Dec")))))))))))</f>
        <v>Aug</v>
      </c>
      <c r="S1192" s="13">
        <f>(I1192/86400)+25569</f>
        <v>41882.665798611109</v>
      </c>
      <c r="T1192" t="s">
        <v>8285</v>
      </c>
      <c r="U1192" s="6">
        <f>E1192/L1192</f>
        <v>51.92307692307692</v>
      </c>
      <c r="V1192" s="7" t="str">
        <f>LEFT(T1192,FIND("/",T1192)-1)</f>
        <v>photography</v>
      </c>
      <c r="W1192" s="7" t="str">
        <f>MID(T1192,FIND("/",T1192)+1,LEN(T1192))</f>
        <v>photobooks</v>
      </c>
    </row>
    <row r="1193" spans="1:23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>E1193/D1193</f>
        <v>1.0907407407407408</v>
      </c>
      <c r="O1193" s="13">
        <f>(J1193/86400)+25569</f>
        <v>42419.603703703702</v>
      </c>
      <c r="P1193" s="11">
        <f>YEAR(O1193)</f>
        <v>2016</v>
      </c>
      <c r="Q1193" s="12">
        <f>MONTH(O1193)</f>
        <v>2</v>
      </c>
      <c r="R1193" s="11" t="str">
        <f>IF(Q1193=1,"Jan",IF(Q1193=2,"Feb",IF(Q1193=3,"Mar",IF(Q1193=4,"Apr",IF(Q1193=5,"May",IF(Q1193=6,"Jun",IF(Q1193=7,"Jul",IF(Q1193=8,"Aug",IF(Q1193=9,"Sep",IF(Q1193=10,"Oct",IF(Q1193=11,"Nov","Dec")))))))))))</f>
        <v>Feb</v>
      </c>
      <c r="S1193" s="13">
        <f>(I1193/86400)+25569</f>
        <v>42449.562037037038</v>
      </c>
      <c r="T1193" t="s">
        <v>8285</v>
      </c>
      <c r="U1193" s="6">
        <f>E1193/L1193</f>
        <v>89.242424242424249</v>
      </c>
      <c r="V1193" s="7" t="str">
        <f>LEFT(T1193,FIND("/",T1193)-1)</f>
        <v>photography</v>
      </c>
      <c r="W1193" s="7" t="str">
        <f>MID(T1193,FIND("/",T1193)+1,LEN(T1193))</f>
        <v>photobooks</v>
      </c>
    </row>
    <row r="1194" spans="1:23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>E1194/D1194</f>
        <v>2.9</v>
      </c>
      <c r="O1194" s="13">
        <f>(J1194/86400)+25569</f>
        <v>42747.506689814814</v>
      </c>
      <c r="P1194" s="11">
        <f>YEAR(O1194)</f>
        <v>2017</v>
      </c>
      <c r="Q1194" s="12">
        <f>MONTH(O1194)</f>
        <v>1</v>
      </c>
      <c r="R1194" s="11" t="str">
        <f>IF(Q1194=1,"Jan",IF(Q1194=2,"Feb",IF(Q1194=3,"Mar",IF(Q1194=4,"Apr",IF(Q1194=5,"May",IF(Q1194=6,"Jun",IF(Q1194=7,"Jul",IF(Q1194=8,"Aug",IF(Q1194=9,"Sep",IF(Q1194=10,"Oct",IF(Q1194=11,"Nov","Dec")))))))))))</f>
        <v>Jan</v>
      </c>
      <c r="S1194" s="13">
        <f>(I1194/86400)+25569</f>
        <v>42777.506689814814</v>
      </c>
      <c r="T1194" t="s">
        <v>8285</v>
      </c>
      <c r="U1194" s="6">
        <f>E1194/L1194</f>
        <v>19.333333333333332</v>
      </c>
      <c r="V1194" s="7" t="str">
        <f>LEFT(T1194,FIND("/",T1194)-1)</f>
        <v>photography</v>
      </c>
      <c r="W1194" s="7" t="str">
        <f>MID(T1194,FIND("/",T1194)+1,LEN(T1194))</f>
        <v>photobooks</v>
      </c>
    </row>
    <row r="1195" spans="1:23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>E1195/D1195</f>
        <v>1.0395714285714286</v>
      </c>
      <c r="O1195" s="13">
        <f>(J1195/86400)+25569</f>
        <v>42409.776076388887</v>
      </c>
      <c r="P1195" s="11">
        <f>YEAR(O1195)</f>
        <v>2016</v>
      </c>
      <c r="Q1195" s="12">
        <f>MONTH(O1195)</f>
        <v>2</v>
      </c>
      <c r="R1195" s="11" t="str">
        <f>IF(Q1195=1,"Jan",IF(Q1195=2,"Feb",IF(Q1195=3,"Mar",IF(Q1195=4,"Apr",IF(Q1195=5,"May",IF(Q1195=6,"Jun",IF(Q1195=7,"Jul",IF(Q1195=8,"Aug",IF(Q1195=9,"Sep",IF(Q1195=10,"Oct",IF(Q1195=11,"Nov","Dec")))))))))))</f>
        <v>Feb</v>
      </c>
      <c r="S1195" s="13">
        <f>(I1195/86400)+25569</f>
        <v>42469.734409722223</v>
      </c>
      <c r="T1195" t="s">
        <v>8285</v>
      </c>
      <c r="U1195" s="6">
        <f>E1195/L1195</f>
        <v>79.967032967032964</v>
      </c>
      <c r="V1195" s="7" t="str">
        <f>LEFT(T1195,FIND("/",T1195)-1)</f>
        <v>photography</v>
      </c>
      <c r="W1195" s="7" t="str">
        <f>MID(T1195,FIND("/",T1195)+1,LEN(T1195))</f>
        <v>photobooks</v>
      </c>
    </row>
    <row r="1196" spans="1:23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>E1196/D1196</f>
        <v>3.2223999999999999</v>
      </c>
      <c r="O1196" s="13">
        <f>(J1196/86400)+25569</f>
        <v>42072.488182870366</v>
      </c>
      <c r="P1196" s="11">
        <f>YEAR(O1196)</f>
        <v>2015</v>
      </c>
      <c r="Q1196" s="12">
        <f>MONTH(O1196)</f>
        <v>3</v>
      </c>
      <c r="R1196" s="11" t="str">
        <f>IF(Q1196=1,"Jan",IF(Q1196=2,"Feb",IF(Q1196=3,"Mar",IF(Q1196=4,"Apr",IF(Q1196=5,"May",IF(Q1196=6,"Jun",IF(Q1196=7,"Jul",IF(Q1196=8,"Aug",IF(Q1196=9,"Sep",IF(Q1196=10,"Oct",IF(Q1196=11,"Nov","Dec")))))))))))</f>
        <v>Mar</v>
      </c>
      <c r="S1196" s="13">
        <f>(I1196/86400)+25569</f>
        <v>42102.488182870366</v>
      </c>
      <c r="T1196" t="s">
        <v>8285</v>
      </c>
      <c r="U1196" s="6">
        <f>E1196/L1196</f>
        <v>56.414565826330531</v>
      </c>
      <c r="V1196" s="7" t="str">
        <f>LEFT(T1196,FIND("/",T1196)-1)</f>
        <v>photography</v>
      </c>
      <c r="W1196" s="7" t="str">
        <f>MID(T1196,FIND("/",T1196)+1,LEN(T1196))</f>
        <v>photobooks</v>
      </c>
    </row>
    <row r="1197" spans="1:23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>E1197/D1197</f>
        <v>1.35</v>
      </c>
      <c r="O1197" s="13">
        <f>(J1197/86400)+25569</f>
        <v>42298.34783564815</v>
      </c>
      <c r="P1197" s="11">
        <f>YEAR(O1197)</f>
        <v>2015</v>
      </c>
      <c r="Q1197" s="12">
        <f>MONTH(O1197)</f>
        <v>10</v>
      </c>
      <c r="R1197" s="11" t="str">
        <f>IF(Q1197=1,"Jan",IF(Q1197=2,"Feb",IF(Q1197=3,"Mar",IF(Q1197=4,"Apr",IF(Q1197=5,"May",IF(Q1197=6,"Jun",IF(Q1197=7,"Jul",IF(Q1197=8,"Aug",IF(Q1197=9,"Sep",IF(Q1197=10,"Oct",IF(Q1197=11,"Nov","Dec")))))))))))</f>
        <v>Oct</v>
      </c>
      <c r="S1197" s="13">
        <f>(I1197/86400)+25569</f>
        <v>42358.375</v>
      </c>
      <c r="T1197" t="s">
        <v>8285</v>
      </c>
      <c r="U1197" s="6">
        <f>E1197/L1197</f>
        <v>79.411764705882348</v>
      </c>
      <c r="V1197" s="7" t="str">
        <f>LEFT(T1197,FIND("/",T1197)-1)</f>
        <v>photography</v>
      </c>
      <c r="W1197" s="7" t="str">
        <f>MID(T1197,FIND("/",T1197)+1,LEN(T1197))</f>
        <v>photobooks</v>
      </c>
    </row>
    <row r="1198" spans="1:23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>E1198/D1198</f>
        <v>2.6991034482758622</v>
      </c>
      <c r="O1198" s="13">
        <f>(J1198/86400)+25569</f>
        <v>42326.818738425922</v>
      </c>
      <c r="P1198" s="11">
        <f>YEAR(O1198)</f>
        <v>2015</v>
      </c>
      <c r="Q1198" s="12">
        <f>MONTH(O1198)</f>
        <v>11</v>
      </c>
      <c r="R1198" s="11" t="str">
        <f>IF(Q1198=1,"Jan",IF(Q1198=2,"Feb",IF(Q1198=3,"Mar",IF(Q1198=4,"Apr",IF(Q1198=5,"May",IF(Q1198=6,"Jun",IF(Q1198=7,"Jul",IF(Q1198=8,"Aug",IF(Q1198=9,"Sep",IF(Q1198=10,"Oct",IF(Q1198=11,"Nov","Dec")))))))))))</f>
        <v>Nov</v>
      </c>
      <c r="S1198" s="13">
        <f>(I1198/86400)+25569</f>
        <v>42356.818738425922</v>
      </c>
      <c r="T1198" t="s">
        <v>8285</v>
      </c>
      <c r="U1198" s="6">
        <f>E1198/L1198</f>
        <v>76.439453125</v>
      </c>
      <c r="V1198" s="7" t="str">
        <f>LEFT(T1198,FIND("/",T1198)-1)</f>
        <v>photography</v>
      </c>
      <c r="W1198" s="7" t="str">
        <f>MID(T1198,FIND("/",T1198)+1,LEN(T1198))</f>
        <v>photobooks</v>
      </c>
    </row>
    <row r="1199" spans="1:23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>E1199/D1199</f>
        <v>2.5329333333333333</v>
      </c>
      <c r="O1199" s="13">
        <f>(J1199/86400)+25569</f>
        <v>42503.66474537037</v>
      </c>
      <c r="P1199" s="11">
        <f>YEAR(O1199)</f>
        <v>2016</v>
      </c>
      <c r="Q1199" s="12">
        <f>MONTH(O1199)</f>
        <v>5</v>
      </c>
      <c r="R1199" s="11" t="str">
        <f>IF(Q1199=1,"Jan",IF(Q1199=2,"Feb",IF(Q1199=3,"Mar",IF(Q1199=4,"Apr",IF(Q1199=5,"May",IF(Q1199=6,"Jun",IF(Q1199=7,"Jul",IF(Q1199=8,"Aug",IF(Q1199=9,"Sep",IF(Q1199=10,"Oct",IF(Q1199=11,"Nov","Dec")))))))))))</f>
        <v>May</v>
      </c>
      <c r="S1199" s="13">
        <f>(I1199/86400)+25569</f>
        <v>42534.249305555553</v>
      </c>
      <c r="T1199" t="s">
        <v>8285</v>
      </c>
      <c r="U1199" s="6">
        <f>E1199/L1199</f>
        <v>121</v>
      </c>
      <c r="V1199" s="7" t="str">
        <f>LEFT(T1199,FIND("/",T1199)-1)</f>
        <v>photography</v>
      </c>
      <c r="W1199" s="7" t="str">
        <f>MID(T1199,FIND("/",T1199)+1,LEN(T1199))</f>
        <v>photobooks</v>
      </c>
    </row>
    <row r="1200" spans="1:23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>E1200/D1200</f>
        <v>2.6059999999999999</v>
      </c>
      <c r="O1200" s="13">
        <f>(J1200/86400)+25569</f>
        <v>42333.619050925925</v>
      </c>
      <c r="P1200" s="11">
        <f>YEAR(O1200)</f>
        <v>2015</v>
      </c>
      <c r="Q1200" s="12">
        <f>MONTH(O1200)</f>
        <v>11</v>
      </c>
      <c r="R1200" s="11" t="str">
        <f>IF(Q1200=1,"Jan",IF(Q1200=2,"Feb",IF(Q1200=3,"Mar",IF(Q1200=4,"Apr",IF(Q1200=5,"May",IF(Q1200=6,"Jun",IF(Q1200=7,"Jul",IF(Q1200=8,"Aug",IF(Q1200=9,"Sep",IF(Q1200=10,"Oct",IF(Q1200=11,"Nov","Dec")))))))))))</f>
        <v>Nov</v>
      </c>
      <c r="S1200" s="13">
        <f>(I1200/86400)+25569</f>
        <v>42369.125</v>
      </c>
      <c r="T1200" t="s">
        <v>8285</v>
      </c>
      <c r="U1200" s="6">
        <f>E1200/L1200</f>
        <v>54.616766467065865</v>
      </c>
      <c r="V1200" s="7" t="str">
        <f>LEFT(T1200,FIND("/",T1200)-1)</f>
        <v>photography</v>
      </c>
      <c r="W1200" s="7" t="str">
        <f>MID(T1200,FIND("/",T1200)+1,LEN(T1200))</f>
        <v>photobooks</v>
      </c>
    </row>
    <row r="1201" spans="1:23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>E1201/D1201</f>
        <v>1.0131677953348381</v>
      </c>
      <c r="O1201" s="13">
        <f>(J1201/86400)+25569</f>
        <v>42161.770833333328</v>
      </c>
      <c r="P1201" s="11">
        <f>YEAR(O1201)</f>
        <v>2015</v>
      </c>
      <c r="Q1201" s="12">
        <f>MONTH(O1201)</f>
        <v>6</v>
      </c>
      <c r="R1201" s="11" t="str">
        <f>IF(Q1201=1,"Jan",IF(Q1201=2,"Feb",IF(Q1201=3,"Mar",IF(Q1201=4,"Apr",IF(Q1201=5,"May",IF(Q1201=6,"Jun",IF(Q1201=7,"Jul",IF(Q1201=8,"Aug",IF(Q1201=9,"Sep",IF(Q1201=10,"Oct",IF(Q1201=11,"Nov","Dec")))))))))))</f>
        <v>Jun</v>
      </c>
      <c r="S1201" s="13">
        <f>(I1201/86400)+25569</f>
        <v>42193.770833333328</v>
      </c>
      <c r="T1201" t="s">
        <v>8285</v>
      </c>
      <c r="U1201" s="6">
        <f>E1201/L1201</f>
        <v>299.22222222222223</v>
      </c>
      <c r="V1201" s="7" t="str">
        <f>LEFT(T1201,FIND("/",T1201)-1)</f>
        <v>photography</v>
      </c>
      <c r="W1201" s="7" t="str">
        <f>MID(T1201,FIND("/",T1201)+1,LEN(T1201))</f>
        <v>photobooks</v>
      </c>
    </row>
    <row r="1202" spans="1:23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>E1202/D1202</f>
        <v>1.2560416666666667</v>
      </c>
      <c r="O1202" s="13">
        <f>(J1202/86400)+25569</f>
        <v>42089.477500000001</v>
      </c>
      <c r="P1202" s="11">
        <f>YEAR(O1202)</f>
        <v>2015</v>
      </c>
      <c r="Q1202" s="12">
        <f>MONTH(O1202)</f>
        <v>3</v>
      </c>
      <c r="R1202" s="11" t="str">
        <f>IF(Q1202=1,"Jan",IF(Q1202=2,"Feb",IF(Q1202=3,"Mar",IF(Q1202=4,"Apr",IF(Q1202=5,"May",IF(Q1202=6,"Jun",IF(Q1202=7,"Jul",IF(Q1202=8,"Aug",IF(Q1202=9,"Sep",IF(Q1202=10,"Oct",IF(Q1202=11,"Nov","Dec")))))))))))</f>
        <v>Mar</v>
      </c>
      <c r="S1202" s="13">
        <f>(I1202/86400)+25569</f>
        <v>42110.477500000001</v>
      </c>
      <c r="T1202" t="s">
        <v>8285</v>
      </c>
      <c r="U1202" s="6">
        <f>E1202/L1202</f>
        <v>58.533980582524272</v>
      </c>
      <c r="V1202" s="7" t="str">
        <f>LEFT(T1202,FIND("/",T1202)-1)</f>
        <v>photography</v>
      </c>
      <c r="W1202" s="7" t="str">
        <f>MID(T1202,FIND("/",T1202)+1,LEN(T1202))</f>
        <v>photobooks</v>
      </c>
    </row>
    <row r="1203" spans="1:23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>E1203/D1203</f>
        <v>1.0243783333333334</v>
      </c>
      <c r="O1203" s="13">
        <f>(J1203/86400)+25569</f>
        <v>42536.60701388889</v>
      </c>
      <c r="P1203" s="11">
        <f>YEAR(O1203)</f>
        <v>2016</v>
      </c>
      <c r="Q1203" s="12">
        <f>MONTH(O1203)</f>
        <v>6</v>
      </c>
      <c r="R1203" s="11" t="str">
        <f>IF(Q1203=1,"Jan",IF(Q1203=2,"Feb",IF(Q1203=3,"Mar",IF(Q1203=4,"Apr",IF(Q1203=5,"May",IF(Q1203=6,"Jun",IF(Q1203=7,"Jul",IF(Q1203=8,"Aug",IF(Q1203=9,"Sep",IF(Q1203=10,"Oct",IF(Q1203=11,"Nov","Dec")))))))))))</f>
        <v>Jun</v>
      </c>
      <c r="S1203" s="13">
        <f>(I1203/86400)+25569</f>
        <v>42566.60701388889</v>
      </c>
      <c r="T1203" t="s">
        <v>8285</v>
      </c>
      <c r="U1203" s="6">
        <f>E1203/L1203</f>
        <v>55.371801801801809</v>
      </c>
      <c r="V1203" s="7" t="str">
        <f>LEFT(T1203,FIND("/",T1203)-1)</f>
        <v>photography</v>
      </c>
      <c r="W1203" s="7" t="str">
        <f>MID(T1203,FIND("/",T1203)+1,LEN(T1203))</f>
        <v>photobooks</v>
      </c>
    </row>
    <row r="1204" spans="1:23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>E1204/D1204</f>
        <v>1.99244</v>
      </c>
      <c r="O1204" s="13">
        <f>(J1204/86400)+25569</f>
        <v>42152.288819444446</v>
      </c>
      <c r="P1204" s="11">
        <f>YEAR(O1204)</f>
        <v>2015</v>
      </c>
      <c r="Q1204" s="12">
        <f>MONTH(O1204)</f>
        <v>5</v>
      </c>
      <c r="R1204" s="11" t="str">
        <f>IF(Q1204=1,"Jan",IF(Q1204=2,"Feb",IF(Q1204=3,"Mar",IF(Q1204=4,"Apr",IF(Q1204=5,"May",IF(Q1204=6,"Jun",IF(Q1204=7,"Jul",IF(Q1204=8,"Aug",IF(Q1204=9,"Sep",IF(Q1204=10,"Oct",IF(Q1204=11,"Nov","Dec")))))))))))</f>
        <v>May</v>
      </c>
      <c r="S1204" s="13">
        <f>(I1204/86400)+25569</f>
        <v>42182.288819444446</v>
      </c>
      <c r="T1204" t="s">
        <v>8285</v>
      </c>
      <c r="U1204" s="6">
        <f>E1204/L1204</f>
        <v>183.80442804428046</v>
      </c>
      <c r="V1204" s="7" t="str">
        <f>LEFT(T1204,FIND("/",T1204)-1)</f>
        <v>photography</v>
      </c>
      <c r="W1204" s="7" t="str">
        <f>MID(T1204,FIND("/",T1204)+1,LEN(T1204))</f>
        <v>photobooks</v>
      </c>
    </row>
    <row r="1205" spans="1:23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>E1205/D1205</f>
        <v>1.0245398773006136</v>
      </c>
      <c r="O1205" s="13">
        <f>(J1205/86400)+25569</f>
        <v>42125.614895833336</v>
      </c>
      <c r="P1205" s="11">
        <f>YEAR(O1205)</f>
        <v>2015</v>
      </c>
      <c r="Q1205" s="12">
        <f>MONTH(O1205)</f>
        <v>5</v>
      </c>
      <c r="R1205" s="11" t="str">
        <f>IF(Q1205=1,"Jan",IF(Q1205=2,"Feb",IF(Q1205=3,"Mar",IF(Q1205=4,"Apr",IF(Q1205=5,"May",IF(Q1205=6,"Jun",IF(Q1205=7,"Jul",IF(Q1205=8,"Aug",IF(Q1205=9,"Sep",IF(Q1205=10,"Oct",IF(Q1205=11,"Nov","Dec")))))))))))</f>
        <v>May</v>
      </c>
      <c r="S1205" s="13">
        <f>(I1205/86400)+25569</f>
        <v>42155.614895833336</v>
      </c>
      <c r="T1205" t="s">
        <v>8285</v>
      </c>
      <c r="U1205" s="6">
        <f>E1205/L1205</f>
        <v>165.34653465346534</v>
      </c>
      <c r="V1205" s="7" t="str">
        <f>LEFT(T1205,FIND("/",T1205)-1)</f>
        <v>photography</v>
      </c>
      <c r="W1205" s="7" t="str">
        <f>MID(T1205,FIND("/",T1205)+1,LEN(T1205))</f>
        <v>photobooks</v>
      </c>
    </row>
    <row r="1206" spans="1:23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>E1206/D1206</f>
        <v>1.0294615384615384</v>
      </c>
      <c r="O1206" s="13">
        <f>(J1206/86400)+25569</f>
        <v>42297.748067129629</v>
      </c>
      <c r="P1206" s="11">
        <f>YEAR(O1206)</f>
        <v>2015</v>
      </c>
      <c r="Q1206" s="12">
        <f>MONTH(O1206)</f>
        <v>10</v>
      </c>
      <c r="R1206" s="11" t="str">
        <f>IF(Q1206=1,"Jan",IF(Q1206=2,"Feb",IF(Q1206=3,"Mar",IF(Q1206=4,"Apr",IF(Q1206=5,"May",IF(Q1206=6,"Jun",IF(Q1206=7,"Jul",IF(Q1206=8,"Aug",IF(Q1206=9,"Sep",IF(Q1206=10,"Oct",IF(Q1206=11,"Nov","Dec")))))))))))</f>
        <v>Oct</v>
      </c>
      <c r="S1206" s="13">
        <f>(I1206/86400)+25569</f>
        <v>42342.208333333328</v>
      </c>
      <c r="T1206" t="s">
        <v>8285</v>
      </c>
      <c r="U1206" s="6">
        <f>E1206/L1206</f>
        <v>234.78947368421052</v>
      </c>
      <c r="V1206" s="7" t="str">
        <f>LEFT(T1206,FIND("/",T1206)-1)</f>
        <v>photography</v>
      </c>
      <c r="W1206" s="7" t="str">
        <f>MID(T1206,FIND("/",T1206)+1,LEN(T1206))</f>
        <v>photobooks</v>
      </c>
    </row>
    <row r="1207" spans="1:23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>E1207/D1207</f>
        <v>1.0086153846153847</v>
      </c>
      <c r="O1207" s="13">
        <f>(J1207/86400)+25569</f>
        <v>42138.506377314814</v>
      </c>
      <c r="P1207" s="11">
        <f>YEAR(O1207)</f>
        <v>2015</v>
      </c>
      <c r="Q1207" s="12">
        <f>MONTH(O1207)</f>
        <v>5</v>
      </c>
      <c r="R1207" s="11" t="str">
        <f>IF(Q1207=1,"Jan",IF(Q1207=2,"Feb",IF(Q1207=3,"Mar",IF(Q1207=4,"Apr",IF(Q1207=5,"May",IF(Q1207=6,"Jun",IF(Q1207=7,"Jul",IF(Q1207=8,"Aug",IF(Q1207=9,"Sep",IF(Q1207=10,"Oct",IF(Q1207=11,"Nov","Dec")))))))))))</f>
        <v>May</v>
      </c>
      <c r="S1207" s="13">
        <f>(I1207/86400)+25569</f>
        <v>42168.506377314814</v>
      </c>
      <c r="T1207" t="s">
        <v>8285</v>
      </c>
      <c r="U1207" s="6">
        <f>E1207/L1207</f>
        <v>211.48387096774192</v>
      </c>
      <c r="V1207" s="7" t="str">
        <f>LEFT(T1207,FIND("/",T1207)-1)</f>
        <v>photography</v>
      </c>
      <c r="W1207" s="7" t="str">
        <f>MID(T1207,FIND("/",T1207)+1,LEN(T1207))</f>
        <v>photobooks</v>
      </c>
    </row>
    <row r="1208" spans="1:23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>E1208/D1208</f>
        <v>1.1499999999999999</v>
      </c>
      <c r="O1208" s="13">
        <f>(J1208/86400)+25569</f>
        <v>42772.776076388887</v>
      </c>
      <c r="P1208" s="11">
        <f>YEAR(O1208)</f>
        <v>2017</v>
      </c>
      <c r="Q1208" s="12">
        <f>MONTH(O1208)</f>
        <v>2</v>
      </c>
      <c r="R1208" s="11" t="str">
        <f>IF(Q1208=1,"Jan",IF(Q1208=2,"Feb",IF(Q1208=3,"Mar",IF(Q1208=4,"Apr",IF(Q1208=5,"May",IF(Q1208=6,"Jun",IF(Q1208=7,"Jul",IF(Q1208=8,"Aug",IF(Q1208=9,"Sep",IF(Q1208=10,"Oct",IF(Q1208=11,"Nov","Dec")))))))))))</f>
        <v>Feb</v>
      </c>
      <c r="S1208" s="13">
        <f>(I1208/86400)+25569</f>
        <v>42805.561805555553</v>
      </c>
      <c r="T1208" t="s">
        <v>8285</v>
      </c>
      <c r="U1208" s="6">
        <f>E1208/L1208</f>
        <v>32.34375</v>
      </c>
      <c r="V1208" s="7" t="str">
        <f>LEFT(T1208,FIND("/",T1208)-1)</f>
        <v>photography</v>
      </c>
      <c r="W1208" s="7" t="str">
        <f>MID(T1208,FIND("/",T1208)+1,LEN(T1208))</f>
        <v>photobooks</v>
      </c>
    </row>
    <row r="1209" spans="1:23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>E1209/D1209</f>
        <v>1.0416766467065868</v>
      </c>
      <c r="O1209" s="13">
        <f>(J1209/86400)+25569</f>
        <v>42430.430243055554</v>
      </c>
      <c r="P1209" s="11">
        <f>YEAR(O1209)</f>
        <v>2016</v>
      </c>
      <c r="Q1209" s="12">
        <f>MONTH(O1209)</f>
        <v>3</v>
      </c>
      <c r="R1209" s="11" t="str">
        <f>IF(Q1209=1,"Jan",IF(Q1209=2,"Feb",IF(Q1209=3,"Mar",IF(Q1209=4,"Apr",IF(Q1209=5,"May",IF(Q1209=6,"Jun",IF(Q1209=7,"Jul",IF(Q1209=8,"Aug",IF(Q1209=9,"Sep",IF(Q1209=10,"Oct",IF(Q1209=11,"Nov","Dec")))))))))))</f>
        <v>Mar</v>
      </c>
      <c r="S1209" s="13">
        <f>(I1209/86400)+25569</f>
        <v>42460.416666666672</v>
      </c>
      <c r="T1209" t="s">
        <v>8285</v>
      </c>
      <c r="U1209" s="6">
        <f>E1209/L1209</f>
        <v>123.37588652482269</v>
      </c>
      <c r="V1209" s="7" t="str">
        <f>LEFT(T1209,FIND("/",T1209)-1)</f>
        <v>photography</v>
      </c>
      <c r="W1209" s="7" t="str">
        <f>MID(T1209,FIND("/",T1209)+1,LEN(T1209))</f>
        <v>photobooks</v>
      </c>
    </row>
    <row r="1210" spans="1:23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>E1210/D1210</f>
        <v>1.5529999999999999</v>
      </c>
      <c r="O1210" s="13">
        <f>(J1210/86400)+25569</f>
        <v>42423.709074074075</v>
      </c>
      <c r="P1210" s="11">
        <f>YEAR(O1210)</f>
        <v>2016</v>
      </c>
      <c r="Q1210" s="12">
        <f>MONTH(O1210)</f>
        <v>2</v>
      </c>
      <c r="R1210" s="11" t="str">
        <f>IF(Q1210=1,"Jan",IF(Q1210=2,"Feb",IF(Q1210=3,"Mar",IF(Q1210=4,"Apr",IF(Q1210=5,"May",IF(Q1210=6,"Jun",IF(Q1210=7,"Jul",IF(Q1210=8,"Aug",IF(Q1210=9,"Sep",IF(Q1210=10,"Oct",IF(Q1210=11,"Nov","Dec")))))))))))</f>
        <v>Feb</v>
      </c>
      <c r="S1210" s="13">
        <f>(I1210/86400)+25569</f>
        <v>42453.667407407411</v>
      </c>
      <c r="T1210" t="s">
        <v>8285</v>
      </c>
      <c r="U1210" s="6">
        <f>E1210/L1210</f>
        <v>207.06666666666666</v>
      </c>
      <c r="V1210" s="7" t="str">
        <f>LEFT(T1210,FIND("/",T1210)-1)</f>
        <v>photography</v>
      </c>
      <c r="W1210" s="7" t="str">
        <f>MID(T1210,FIND("/",T1210)+1,LEN(T1210))</f>
        <v>photobooks</v>
      </c>
    </row>
    <row r="1211" spans="1:23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>E1211/D1211</f>
        <v>1.06</v>
      </c>
      <c r="O1211" s="13">
        <f>(J1211/86400)+25569</f>
        <v>42761.846122685187</v>
      </c>
      <c r="P1211" s="11">
        <f>YEAR(O1211)</f>
        <v>2017</v>
      </c>
      <c r="Q1211" s="12">
        <f>MONTH(O1211)</f>
        <v>1</v>
      </c>
      <c r="R1211" s="11" t="str">
        <f>IF(Q1211=1,"Jan",IF(Q1211=2,"Feb",IF(Q1211=3,"Mar",IF(Q1211=4,"Apr",IF(Q1211=5,"May",IF(Q1211=6,"Jun",IF(Q1211=7,"Jul",IF(Q1211=8,"Aug",IF(Q1211=9,"Sep",IF(Q1211=10,"Oct",IF(Q1211=11,"Nov","Dec")))))))))))</f>
        <v>Jan</v>
      </c>
      <c r="S1211" s="13">
        <f>(I1211/86400)+25569</f>
        <v>42791.846122685187</v>
      </c>
      <c r="T1211" t="s">
        <v>8285</v>
      </c>
      <c r="U1211" s="6">
        <f>E1211/L1211</f>
        <v>138.2608695652174</v>
      </c>
      <c r="V1211" s="7" t="str">
        <f>LEFT(T1211,FIND("/",T1211)-1)</f>
        <v>photography</v>
      </c>
      <c r="W1211" s="7" t="str">
        <f>MID(T1211,FIND("/",T1211)+1,LEN(T1211))</f>
        <v>photobooks</v>
      </c>
    </row>
    <row r="1212" spans="1:23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>E1212/D1212</f>
        <v>2.5431499999999998</v>
      </c>
      <c r="O1212" s="13">
        <f>(J1212/86400)+25569</f>
        <v>42132.941805555558</v>
      </c>
      <c r="P1212" s="11">
        <f>YEAR(O1212)</f>
        <v>2015</v>
      </c>
      <c r="Q1212" s="12">
        <f>MONTH(O1212)</f>
        <v>5</v>
      </c>
      <c r="R1212" s="11" t="str">
        <f>IF(Q1212=1,"Jan",IF(Q1212=2,"Feb",IF(Q1212=3,"Mar",IF(Q1212=4,"Apr",IF(Q1212=5,"May",IF(Q1212=6,"Jun",IF(Q1212=7,"Jul",IF(Q1212=8,"Aug",IF(Q1212=9,"Sep",IF(Q1212=10,"Oct",IF(Q1212=11,"Nov","Dec")))))))))))</f>
        <v>May</v>
      </c>
      <c r="S1212" s="13">
        <f>(I1212/86400)+25569</f>
        <v>42155.875</v>
      </c>
      <c r="T1212" t="s">
        <v>8285</v>
      </c>
      <c r="U1212" s="6">
        <f>E1212/L1212</f>
        <v>493.81553398058253</v>
      </c>
      <c r="V1212" s="7" t="str">
        <f>LEFT(T1212,FIND("/",T1212)-1)</f>
        <v>photography</v>
      </c>
      <c r="W1212" s="7" t="str">
        <f>MID(T1212,FIND("/",T1212)+1,LEN(T1212))</f>
        <v>photobooks</v>
      </c>
    </row>
    <row r="1213" spans="1:23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>E1213/D1213</f>
        <v>1.0109999999999999</v>
      </c>
      <c r="O1213" s="13">
        <f>(J1213/86400)+25569</f>
        <v>42515.866446759261</v>
      </c>
      <c r="P1213" s="11">
        <f>YEAR(O1213)</f>
        <v>2016</v>
      </c>
      <c r="Q1213" s="12">
        <f>MONTH(O1213)</f>
        <v>5</v>
      </c>
      <c r="R1213" s="11" t="str">
        <f>IF(Q1213=1,"Jan",IF(Q1213=2,"Feb",IF(Q1213=3,"Mar",IF(Q1213=4,"Apr",IF(Q1213=5,"May",IF(Q1213=6,"Jun",IF(Q1213=7,"Jul",IF(Q1213=8,"Aug",IF(Q1213=9,"Sep",IF(Q1213=10,"Oct",IF(Q1213=11,"Nov","Dec")))))))))))</f>
        <v>May</v>
      </c>
      <c r="S1213" s="13">
        <f>(I1213/86400)+25569</f>
        <v>42530.866446759261</v>
      </c>
      <c r="T1213" t="s">
        <v>8285</v>
      </c>
      <c r="U1213" s="6">
        <f>E1213/L1213</f>
        <v>168.5</v>
      </c>
      <c r="V1213" s="7" t="str">
        <f>LEFT(T1213,FIND("/",T1213)-1)</f>
        <v>photography</v>
      </c>
      <c r="W1213" s="7" t="str">
        <f>MID(T1213,FIND("/",T1213)+1,LEN(T1213))</f>
        <v>photobooks</v>
      </c>
    </row>
    <row r="1214" spans="1:23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>E1214/D1214</f>
        <v>1.2904</v>
      </c>
      <c r="O1214" s="13">
        <f>(J1214/86400)+25569</f>
        <v>42318.950173611112</v>
      </c>
      <c r="P1214" s="11">
        <f>YEAR(O1214)</f>
        <v>2015</v>
      </c>
      <c r="Q1214" s="12">
        <f>MONTH(O1214)</f>
        <v>11</v>
      </c>
      <c r="R1214" s="11" t="str">
        <f>IF(Q1214=1,"Jan",IF(Q1214=2,"Feb",IF(Q1214=3,"Mar",IF(Q1214=4,"Apr",IF(Q1214=5,"May",IF(Q1214=6,"Jun",IF(Q1214=7,"Jul",IF(Q1214=8,"Aug",IF(Q1214=9,"Sep",IF(Q1214=10,"Oct",IF(Q1214=11,"Nov","Dec")))))))))))</f>
        <v>Nov</v>
      </c>
      <c r="S1214" s="13">
        <f>(I1214/86400)+25569</f>
        <v>42335.041666666672</v>
      </c>
      <c r="T1214" t="s">
        <v>8285</v>
      </c>
      <c r="U1214" s="6">
        <f>E1214/L1214</f>
        <v>38.867469879518069</v>
      </c>
      <c r="V1214" s="7" t="str">
        <f>LEFT(T1214,FIND("/",T1214)-1)</f>
        <v>photography</v>
      </c>
      <c r="W1214" s="7" t="str">
        <f>MID(T1214,FIND("/",T1214)+1,LEN(T1214))</f>
        <v>photobooks</v>
      </c>
    </row>
    <row r="1215" spans="1:23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>E1215/D1215</f>
        <v>1.0223076923076924</v>
      </c>
      <c r="O1215" s="13">
        <f>(J1215/86400)+25569</f>
        <v>42731.755787037036</v>
      </c>
      <c r="P1215" s="11">
        <f>YEAR(O1215)</f>
        <v>2016</v>
      </c>
      <c r="Q1215" s="12">
        <f>MONTH(O1215)</f>
        <v>12</v>
      </c>
      <c r="R1215" s="11" t="str">
        <f>IF(Q1215=1,"Jan",IF(Q1215=2,"Feb",IF(Q1215=3,"Mar",IF(Q1215=4,"Apr",IF(Q1215=5,"May",IF(Q1215=6,"Jun",IF(Q1215=7,"Jul",IF(Q1215=8,"Aug",IF(Q1215=9,"Sep",IF(Q1215=10,"Oct",IF(Q1215=11,"Nov","Dec")))))))))))</f>
        <v>Dec</v>
      </c>
      <c r="S1215" s="13">
        <f>(I1215/86400)+25569</f>
        <v>42766.755787037036</v>
      </c>
      <c r="T1215" t="s">
        <v>8285</v>
      </c>
      <c r="U1215" s="6">
        <f>E1215/L1215</f>
        <v>61.527777777777779</v>
      </c>
      <c r="V1215" s="7" t="str">
        <f>LEFT(T1215,FIND("/",T1215)-1)</f>
        <v>photography</v>
      </c>
      <c r="W1215" s="7" t="str">
        <f>MID(T1215,FIND("/",T1215)+1,LEN(T1215))</f>
        <v>photobooks</v>
      </c>
    </row>
    <row r="1216" spans="1:23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>E1216/D1216</f>
        <v>1.3180000000000001</v>
      </c>
      <c r="O1216" s="13">
        <f>(J1216/86400)+25569</f>
        <v>42104.840335648143</v>
      </c>
      <c r="P1216" s="11">
        <f>YEAR(O1216)</f>
        <v>2015</v>
      </c>
      <c r="Q1216" s="12">
        <f>MONTH(O1216)</f>
        <v>4</v>
      </c>
      <c r="R1216" s="11" t="str">
        <f>IF(Q1216=1,"Jan",IF(Q1216=2,"Feb",IF(Q1216=3,"Mar",IF(Q1216=4,"Apr",IF(Q1216=5,"May",IF(Q1216=6,"Jun",IF(Q1216=7,"Jul",IF(Q1216=8,"Aug",IF(Q1216=9,"Sep",IF(Q1216=10,"Oct",IF(Q1216=11,"Nov","Dec")))))))))))</f>
        <v>Apr</v>
      </c>
      <c r="S1216" s="13">
        <f>(I1216/86400)+25569</f>
        <v>42164.840335648143</v>
      </c>
      <c r="T1216" t="s">
        <v>8285</v>
      </c>
      <c r="U1216" s="6">
        <f>E1216/L1216</f>
        <v>105.44</v>
      </c>
      <c r="V1216" s="7" t="str">
        <f>LEFT(T1216,FIND("/",T1216)-1)</f>
        <v>photography</v>
      </c>
      <c r="W1216" s="7" t="str">
        <f>MID(T1216,FIND("/",T1216)+1,LEN(T1216))</f>
        <v>photobooks</v>
      </c>
    </row>
    <row r="1217" spans="1:23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>E1217/D1217</f>
        <v>7.8608020000000005</v>
      </c>
      <c r="O1217" s="13">
        <f>(J1217/86400)+25569</f>
        <v>41759.923101851848</v>
      </c>
      <c r="P1217" s="11">
        <f>YEAR(O1217)</f>
        <v>2014</v>
      </c>
      <c r="Q1217" s="12">
        <f>MONTH(O1217)</f>
        <v>4</v>
      </c>
      <c r="R1217" s="11" t="str">
        <f>IF(Q1217=1,"Jan",IF(Q1217=2,"Feb",IF(Q1217=3,"Mar",IF(Q1217=4,"Apr",IF(Q1217=5,"May",IF(Q1217=6,"Jun",IF(Q1217=7,"Jul",IF(Q1217=8,"Aug",IF(Q1217=9,"Sep",IF(Q1217=10,"Oct",IF(Q1217=11,"Nov","Dec")))))))))))</f>
        <v>Apr</v>
      </c>
      <c r="S1217" s="13">
        <f>(I1217/86400)+25569</f>
        <v>41789.923101851848</v>
      </c>
      <c r="T1217" t="s">
        <v>8285</v>
      </c>
      <c r="U1217" s="6">
        <f>E1217/L1217</f>
        <v>71.592003642987251</v>
      </c>
      <c r="V1217" s="7" t="str">
        <f>LEFT(T1217,FIND("/",T1217)-1)</f>
        <v>photography</v>
      </c>
      <c r="W1217" s="7" t="str">
        <f>MID(T1217,FIND("/",T1217)+1,LEN(T1217))</f>
        <v>photobooks</v>
      </c>
    </row>
    <row r="1218" spans="1:23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>E1218/D1218</f>
        <v>1.4570000000000001</v>
      </c>
      <c r="O1218" s="13">
        <f>(J1218/86400)+25569</f>
        <v>42247.616400462968</v>
      </c>
      <c r="P1218" s="11">
        <f>YEAR(O1218)</f>
        <v>2015</v>
      </c>
      <c r="Q1218" s="12">
        <f>MONTH(O1218)</f>
        <v>8</v>
      </c>
      <c r="R1218" s="11" t="str">
        <f>IF(Q1218=1,"Jan",IF(Q1218=2,"Feb",IF(Q1218=3,"Mar",IF(Q1218=4,"Apr",IF(Q1218=5,"May",IF(Q1218=6,"Jun",IF(Q1218=7,"Jul",IF(Q1218=8,"Aug",IF(Q1218=9,"Sep",IF(Q1218=10,"Oct",IF(Q1218=11,"Nov","Dec")))))))))))</f>
        <v>Aug</v>
      </c>
      <c r="S1218" s="13">
        <f>(I1218/86400)+25569</f>
        <v>42279.960416666669</v>
      </c>
      <c r="T1218" t="s">
        <v>8285</v>
      </c>
      <c r="U1218" s="6">
        <f>E1218/L1218</f>
        <v>91.882882882882882</v>
      </c>
      <c r="V1218" s="7" t="str">
        <f>LEFT(T1218,FIND("/",T1218)-1)</f>
        <v>photography</v>
      </c>
      <c r="W1218" s="7" t="str">
        <f>MID(T1218,FIND("/",T1218)+1,LEN(T1218))</f>
        <v>photobooks</v>
      </c>
    </row>
    <row r="1219" spans="1:23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>E1219/D1219</f>
        <v>1.026</v>
      </c>
      <c r="O1219" s="13">
        <f>(J1219/86400)+25569</f>
        <v>42535.809490740736</v>
      </c>
      <c r="P1219" s="11">
        <f>YEAR(O1219)</f>
        <v>2016</v>
      </c>
      <c r="Q1219" s="12">
        <f>MONTH(O1219)</f>
        <v>6</v>
      </c>
      <c r="R1219" s="11" t="str">
        <f>IF(Q1219=1,"Jan",IF(Q1219=2,"Feb",IF(Q1219=3,"Mar",IF(Q1219=4,"Apr",IF(Q1219=5,"May",IF(Q1219=6,"Jun",IF(Q1219=7,"Jul",IF(Q1219=8,"Aug",IF(Q1219=9,"Sep",IF(Q1219=10,"Oct",IF(Q1219=11,"Nov","Dec")))))))))))</f>
        <v>Jun</v>
      </c>
      <c r="S1219" s="13">
        <f>(I1219/86400)+25569</f>
        <v>42565.809490740736</v>
      </c>
      <c r="T1219" t="s">
        <v>8285</v>
      </c>
      <c r="U1219" s="6">
        <f>E1219/L1219</f>
        <v>148.57377049180329</v>
      </c>
      <c r="V1219" s="7" t="str">
        <f>LEFT(T1219,FIND("/",T1219)-1)</f>
        <v>photography</v>
      </c>
      <c r="W1219" s="7" t="str">
        <f>MID(T1219,FIND("/",T1219)+1,LEN(T1219))</f>
        <v>photobooks</v>
      </c>
    </row>
    <row r="1220" spans="1:23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>E1220/D1220</f>
        <v>1.7227777777777777</v>
      </c>
      <c r="O1220" s="13">
        <f>(J1220/86400)+25569</f>
        <v>42278.662037037036</v>
      </c>
      <c r="P1220" s="11">
        <f>YEAR(O1220)</f>
        <v>2015</v>
      </c>
      <c r="Q1220" s="12">
        <f>MONTH(O1220)</f>
        <v>10</v>
      </c>
      <c r="R1220" s="11" t="str">
        <f>IF(Q1220=1,"Jan",IF(Q1220=2,"Feb",IF(Q1220=3,"Mar",IF(Q1220=4,"Apr",IF(Q1220=5,"May",IF(Q1220=6,"Jun",IF(Q1220=7,"Jul",IF(Q1220=8,"Aug",IF(Q1220=9,"Sep",IF(Q1220=10,"Oct",IF(Q1220=11,"Nov","Dec")))))))))))</f>
        <v>Oct</v>
      </c>
      <c r="S1220" s="13">
        <f>(I1220/86400)+25569</f>
        <v>42309.125</v>
      </c>
      <c r="T1220" t="s">
        <v>8285</v>
      </c>
      <c r="U1220" s="6">
        <f>E1220/L1220</f>
        <v>174.2134831460674</v>
      </c>
      <c r="V1220" s="7" t="str">
        <f>LEFT(T1220,FIND("/",T1220)-1)</f>
        <v>photography</v>
      </c>
      <c r="W1220" s="7" t="str">
        <f>MID(T1220,FIND("/",T1220)+1,LEN(T1220))</f>
        <v>photobooks</v>
      </c>
    </row>
    <row r="1221" spans="1:23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>E1221/D1221</f>
        <v>1.5916819571865444</v>
      </c>
      <c r="O1221" s="13">
        <f>(J1221/86400)+25569</f>
        <v>42633.461956018524</v>
      </c>
      <c r="P1221" s="11">
        <f>YEAR(O1221)</f>
        <v>2016</v>
      </c>
      <c r="Q1221" s="12">
        <f>MONTH(O1221)</f>
        <v>9</v>
      </c>
      <c r="R1221" s="11" t="str">
        <f>IF(Q1221=1,"Jan",IF(Q1221=2,"Feb",IF(Q1221=3,"Mar",IF(Q1221=4,"Apr",IF(Q1221=5,"May",IF(Q1221=6,"Jun",IF(Q1221=7,"Jul",IF(Q1221=8,"Aug",IF(Q1221=9,"Sep",IF(Q1221=10,"Oct",IF(Q1221=11,"Nov","Dec")))))))))))</f>
        <v>Sep</v>
      </c>
      <c r="S1221" s="13">
        <f>(I1221/86400)+25569</f>
        <v>42663.461956018524</v>
      </c>
      <c r="T1221" t="s">
        <v>8285</v>
      </c>
      <c r="U1221" s="6">
        <f>E1221/L1221</f>
        <v>102.86166007905139</v>
      </c>
      <c r="V1221" s="7" t="str">
        <f>LEFT(T1221,FIND("/",T1221)-1)</f>
        <v>photography</v>
      </c>
      <c r="W1221" s="7" t="str">
        <f>MID(T1221,FIND("/",T1221)+1,LEN(T1221))</f>
        <v>photobooks</v>
      </c>
    </row>
    <row r="1222" spans="1:23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>E1222/D1222</f>
        <v>1.0376666666666667</v>
      </c>
      <c r="O1222" s="13">
        <f>(J1222/86400)+25569</f>
        <v>42211.628611111111</v>
      </c>
      <c r="P1222" s="11">
        <f>YEAR(O1222)</f>
        <v>2015</v>
      </c>
      <c r="Q1222" s="12">
        <f>MONTH(O1222)</f>
        <v>7</v>
      </c>
      <c r="R1222" s="11" t="str">
        <f>IF(Q1222=1,"Jan",IF(Q1222=2,"Feb",IF(Q1222=3,"Mar",IF(Q1222=4,"Apr",IF(Q1222=5,"May",IF(Q1222=6,"Jun",IF(Q1222=7,"Jul",IF(Q1222=8,"Aug",IF(Q1222=9,"Sep",IF(Q1222=10,"Oct",IF(Q1222=11,"Nov","Dec")))))))))))</f>
        <v>Jul</v>
      </c>
      <c r="S1222" s="13">
        <f>(I1222/86400)+25569</f>
        <v>42241.628611111111</v>
      </c>
      <c r="T1222" t="s">
        <v>8285</v>
      </c>
      <c r="U1222" s="6">
        <f>E1222/L1222</f>
        <v>111.17857142857143</v>
      </c>
      <c r="V1222" s="7" t="str">
        <f>LEFT(T1222,FIND("/",T1222)-1)</f>
        <v>photography</v>
      </c>
      <c r="W1222" s="7" t="str">
        <f>MID(T1222,FIND("/",T1222)+1,LEN(T1222))</f>
        <v>photobooks</v>
      </c>
    </row>
    <row r="1223" spans="1:23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>E1223/D1223</f>
        <v>1.1140954545454547</v>
      </c>
      <c r="O1223" s="13">
        <f>(J1223/86400)+25569</f>
        <v>42680.47555555556</v>
      </c>
      <c r="P1223" s="11">
        <f>YEAR(O1223)</f>
        <v>2016</v>
      </c>
      <c r="Q1223" s="12">
        <f>MONTH(O1223)</f>
        <v>11</v>
      </c>
      <c r="R1223" s="11" t="str">
        <f>IF(Q1223=1,"Jan",IF(Q1223=2,"Feb",IF(Q1223=3,"Mar",IF(Q1223=4,"Apr",IF(Q1223=5,"May",IF(Q1223=6,"Jun",IF(Q1223=7,"Jul",IF(Q1223=8,"Aug",IF(Q1223=9,"Sep",IF(Q1223=10,"Oct",IF(Q1223=11,"Nov","Dec")))))))))))</f>
        <v>Nov</v>
      </c>
      <c r="S1223" s="13">
        <f>(I1223/86400)+25569</f>
        <v>42708</v>
      </c>
      <c r="T1223" t="s">
        <v>8285</v>
      </c>
      <c r="U1223" s="6">
        <f>E1223/L1223</f>
        <v>23.796213592233013</v>
      </c>
      <c r="V1223" s="7" t="str">
        <f>LEFT(T1223,FIND("/",T1223)-1)</f>
        <v>photography</v>
      </c>
      <c r="W1223" s="7" t="str">
        <f>MID(T1223,FIND("/",T1223)+1,LEN(T1223))</f>
        <v>photobooks</v>
      </c>
    </row>
    <row r="1224" spans="1:23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>E1224/D1224</f>
        <v>2.80375</v>
      </c>
      <c r="O1224" s="13">
        <f>(J1224/86400)+25569</f>
        <v>42430.720451388886</v>
      </c>
      <c r="P1224" s="11">
        <f>YEAR(O1224)</f>
        <v>2016</v>
      </c>
      <c r="Q1224" s="12">
        <f>MONTH(O1224)</f>
        <v>3</v>
      </c>
      <c r="R1224" s="11" t="str">
        <f>IF(Q1224=1,"Jan",IF(Q1224=2,"Feb",IF(Q1224=3,"Mar",IF(Q1224=4,"Apr",IF(Q1224=5,"May",IF(Q1224=6,"Jun",IF(Q1224=7,"Jul",IF(Q1224=8,"Aug",IF(Q1224=9,"Sep",IF(Q1224=10,"Oct",IF(Q1224=11,"Nov","Dec")))))))))))</f>
        <v>Mar</v>
      </c>
      <c r="S1224" s="13">
        <f>(I1224/86400)+25569</f>
        <v>42461.166666666672</v>
      </c>
      <c r="T1224" t="s">
        <v>8285</v>
      </c>
      <c r="U1224" s="6">
        <f>E1224/L1224</f>
        <v>81.268115942028984</v>
      </c>
      <c r="V1224" s="7" t="str">
        <f>LEFT(T1224,FIND("/",T1224)-1)</f>
        <v>photography</v>
      </c>
      <c r="W1224" s="7" t="str">
        <f>MID(T1224,FIND("/",T1224)+1,LEN(T1224))</f>
        <v>photobooks</v>
      </c>
    </row>
    <row r="1225" spans="1:23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>E1225/D1225</f>
        <v>1.1210606060606061</v>
      </c>
      <c r="O1225" s="13">
        <f>(J1225/86400)+25569</f>
        <v>42654.177187499998</v>
      </c>
      <c r="P1225" s="11">
        <f>YEAR(O1225)</f>
        <v>2016</v>
      </c>
      <c r="Q1225" s="12">
        <f>MONTH(O1225)</f>
        <v>10</v>
      </c>
      <c r="R1225" s="11" t="str">
        <f>IF(Q1225=1,"Jan",IF(Q1225=2,"Feb",IF(Q1225=3,"Mar",IF(Q1225=4,"Apr",IF(Q1225=5,"May",IF(Q1225=6,"Jun",IF(Q1225=7,"Jul",IF(Q1225=8,"Aug",IF(Q1225=9,"Sep",IF(Q1225=10,"Oct",IF(Q1225=11,"Nov","Dec")))))))))))</f>
        <v>Oct</v>
      </c>
      <c r="S1225" s="13">
        <f>(I1225/86400)+25569</f>
        <v>42684.218854166669</v>
      </c>
      <c r="T1225" t="s">
        <v>8285</v>
      </c>
      <c r="U1225" s="6">
        <f>E1225/L1225</f>
        <v>116.21465968586388</v>
      </c>
      <c r="V1225" s="7" t="str">
        <f>LEFT(T1225,FIND("/",T1225)-1)</f>
        <v>photography</v>
      </c>
      <c r="W1225" s="7" t="str">
        <f>MID(T1225,FIND("/",T1225)+1,LEN(T1225))</f>
        <v>photobooks</v>
      </c>
    </row>
    <row r="1226" spans="1:23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>E1226/D1226</f>
        <v>7.0666666666666669E-2</v>
      </c>
      <c r="O1226" s="13">
        <f>(J1226/86400)+25569</f>
        <v>41736.549791666665</v>
      </c>
      <c r="P1226" s="11">
        <f>YEAR(O1226)</f>
        <v>2014</v>
      </c>
      <c r="Q1226" s="12">
        <f>MONTH(O1226)</f>
        <v>4</v>
      </c>
      <c r="R1226" s="11" t="str">
        <f>IF(Q1226=1,"Jan",IF(Q1226=2,"Feb",IF(Q1226=3,"Mar",IF(Q1226=4,"Apr",IF(Q1226=5,"May",IF(Q1226=6,"Jun",IF(Q1226=7,"Jul",IF(Q1226=8,"Aug",IF(Q1226=9,"Sep",IF(Q1226=10,"Oct",IF(Q1226=11,"Nov","Dec")))))))))))</f>
        <v>Apr</v>
      </c>
      <c r="S1226" s="13">
        <f>(I1226/86400)+25569</f>
        <v>41796.549791666665</v>
      </c>
      <c r="T1226" t="s">
        <v>8286</v>
      </c>
      <c r="U1226" s="6">
        <f>E1226/L1226</f>
        <v>58.888888888888886</v>
      </c>
      <c r="V1226" s="7" t="str">
        <f>LEFT(T1226,FIND("/",T1226)-1)</f>
        <v>music</v>
      </c>
      <c r="W1226" s="7" t="str">
        <f>MID(T1226,FIND("/",T1226)+1,LEN(T1226))</f>
        <v>world music</v>
      </c>
    </row>
    <row r="1227" spans="1:23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>E1227/D1227</f>
        <v>4.3999999999999997E-2</v>
      </c>
      <c r="O1227" s="13">
        <f>(J1227/86400)+25569</f>
        <v>41509.905995370369</v>
      </c>
      <c r="P1227" s="11">
        <f>YEAR(O1227)</f>
        <v>2013</v>
      </c>
      <c r="Q1227" s="12">
        <f>MONTH(O1227)</f>
        <v>8</v>
      </c>
      <c r="R1227" s="11" t="str">
        <f>IF(Q1227=1,"Jan",IF(Q1227=2,"Feb",IF(Q1227=3,"Mar",IF(Q1227=4,"Apr",IF(Q1227=5,"May",IF(Q1227=6,"Jun",IF(Q1227=7,"Jul",IF(Q1227=8,"Aug",IF(Q1227=9,"Sep",IF(Q1227=10,"Oct",IF(Q1227=11,"Nov","Dec")))))))))))</f>
        <v>Aug</v>
      </c>
      <c r="S1227" s="13">
        <f>(I1227/86400)+25569</f>
        <v>41569.905995370369</v>
      </c>
      <c r="T1227" t="s">
        <v>8286</v>
      </c>
      <c r="U1227" s="6">
        <f>E1227/L1227</f>
        <v>44</v>
      </c>
      <c r="V1227" s="7" t="str">
        <f>LEFT(T1227,FIND("/",T1227)-1)</f>
        <v>music</v>
      </c>
      <c r="W1227" s="7" t="str">
        <f>MID(T1227,FIND("/",T1227)+1,LEN(T1227))</f>
        <v>world music</v>
      </c>
    </row>
    <row r="1228" spans="1:23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>E1228/D1228</f>
        <v>3.8739999999999997E-2</v>
      </c>
      <c r="O1228" s="13">
        <f>(J1228/86400)+25569</f>
        <v>41715.874780092592</v>
      </c>
      <c r="P1228" s="11">
        <f>YEAR(O1228)</f>
        <v>2014</v>
      </c>
      <c r="Q1228" s="12">
        <f>MONTH(O1228)</f>
        <v>3</v>
      </c>
      <c r="R1228" s="11" t="str">
        <f>IF(Q1228=1,"Jan",IF(Q1228=2,"Feb",IF(Q1228=3,"Mar",IF(Q1228=4,"Apr",IF(Q1228=5,"May",IF(Q1228=6,"Jun",IF(Q1228=7,"Jul",IF(Q1228=8,"Aug",IF(Q1228=9,"Sep",IF(Q1228=10,"Oct",IF(Q1228=11,"Nov","Dec")))))))))))</f>
        <v>Mar</v>
      </c>
      <c r="S1228" s="13">
        <f>(I1228/86400)+25569</f>
        <v>41750.041666666664</v>
      </c>
      <c r="T1228" t="s">
        <v>8286</v>
      </c>
      <c r="U1228" s="6">
        <f>E1228/L1228</f>
        <v>48.424999999999997</v>
      </c>
      <c r="V1228" s="7" t="str">
        <f>LEFT(T1228,FIND("/",T1228)-1)</f>
        <v>music</v>
      </c>
      <c r="W1228" s="7" t="str">
        <f>MID(T1228,FIND("/",T1228)+1,LEN(T1228))</f>
        <v>world music</v>
      </c>
    </row>
    <row r="1229" spans="1:23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>E1229/D1229</f>
        <v>0</v>
      </c>
      <c r="O1229" s="13">
        <f>(J1229/86400)+25569</f>
        <v>41827.919166666667</v>
      </c>
      <c r="P1229" s="11">
        <f>YEAR(O1229)</f>
        <v>2014</v>
      </c>
      <c r="Q1229" s="12">
        <f>MONTH(O1229)</f>
        <v>7</v>
      </c>
      <c r="R1229" s="11" t="str">
        <f>IF(Q1229=1,"Jan",IF(Q1229=2,"Feb",IF(Q1229=3,"Mar",IF(Q1229=4,"Apr",IF(Q1229=5,"May",IF(Q1229=6,"Jun",IF(Q1229=7,"Jul",IF(Q1229=8,"Aug",IF(Q1229=9,"Sep",IF(Q1229=10,"Oct",IF(Q1229=11,"Nov","Dec")))))))))))</f>
        <v>Jul</v>
      </c>
      <c r="S1229" s="13">
        <f>(I1229/86400)+25569</f>
        <v>41858.291666666664</v>
      </c>
      <c r="T1229" t="s">
        <v>8286</v>
      </c>
      <c r="U1229" s="6" t="e">
        <f>E1229/L1229</f>
        <v>#DIV/0!</v>
      </c>
      <c r="V1229" s="7" t="str">
        <f>LEFT(T1229,FIND("/",T1229)-1)</f>
        <v>music</v>
      </c>
      <c r="W1229" s="7" t="str">
        <f>MID(T1229,FIND("/",T1229)+1,LEN(T1229))</f>
        <v>world music</v>
      </c>
    </row>
    <row r="1230" spans="1:23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>E1230/D1230</f>
        <v>0.29299999999999998</v>
      </c>
      <c r="O1230" s="13">
        <f>(J1230/86400)+25569</f>
        <v>40754.729259259257</v>
      </c>
      <c r="P1230" s="11">
        <f>YEAR(O1230)</f>
        <v>2011</v>
      </c>
      <c r="Q1230" s="12">
        <f>MONTH(O1230)</f>
        <v>7</v>
      </c>
      <c r="R1230" s="11" t="str">
        <f>IF(Q1230=1,"Jan",IF(Q1230=2,"Feb",IF(Q1230=3,"Mar",IF(Q1230=4,"Apr",IF(Q1230=5,"May",IF(Q1230=6,"Jun",IF(Q1230=7,"Jul",IF(Q1230=8,"Aug",IF(Q1230=9,"Sep",IF(Q1230=10,"Oct",IF(Q1230=11,"Nov","Dec")))))))))))</f>
        <v>Jul</v>
      </c>
      <c r="S1230" s="13">
        <f>(I1230/86400)+25569</f>
        <v>40814.729259259257</v>
      </c>
      <c r="T1230" t="s">
        <v>8286</v>
      </c>
      <c r="U1230" s="6">
        <f>E1230/L1230</f>
        <v>61.041666666666664</v>
      </c>
      <c r="V1230" s="7" t="str">
        <f>LEFT(T1230,FIND("/",T1230)-1)</f>
        <v>music</v>
      </c>
      <c r="W1230" s="7" t="str">
        <f>MID(T1230,FIND("/",T1230)+1,LEN(T1230))</f>
        <v>world music</v>
      </c>
    </row>
    <row r="1231" spans="1:23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>E1231/D1231</f>
        <v>9.0909090909090905E-3</v>
      </c>
      <c r="O1231" s="13">
        <f>(J1231/86400)+25569</f>
        <v>40985.459803240738</v>
      </c>
      <c r="P1231" s="11">
        <f>YEAR(O1231)</f>
        <v>2012</v>
      </c>
      <c r="Q1231" s="12">
        <f>MONTH(O1231)</f>
        <v>3</v>
      </c>
      <c r="R1231" s="11" t="str">
        <f>IF(Q1231=1,"Jan",IF(Q1231=2,"Feb",IF(Q1231=3,"Mar",IF(Q1231=4,"Apr",IF(Q1231=5,"May",IF(Q1231=6,"Jun",IF(Q1231=7,"Jul",IF(Q1231=8,"Aug",IF(Q1231=9,"Sep",IF(Q1231=10,"Oct",IF(Q1231=11,"Nov","Dec")))))))))))</f>
        <v>Mar</v>
      </c>
      <c r="S1231" s="13">
        <f>(I1231/86400)+25569</f>
        <v>41015.666666666664</v>
      </c>
      <c r="T1231" t="s">
        <v>8286</v>
      </c>
      <c r="U1231" s="6">
        <f>E1231/L1231</f>
        <v>25</v>
      </c>
      <c r="V1231" s="7" t="str">
        <f>LEFT(T1231,FIND("/",T1231)-1)</f>
        <v>music</v>
      </c>
      <c r="W1231" s="7" t="str">
        <f>MID(T1231,FIND("/",T1231)+1,LEN(T1231))</f>
        <v>world music</v>
      </c>
    </row>
    <row r="1232" spans="1:23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>E1232/D1232</f>
        <v>0</v>
      </c>
      <c r="O1232" s="13">
        <f>(J1232/86400)+25569</f>
        <v>40568.972569444442</v>
      </c>
      <c r="P1232" s="11">
        <f>YEAR(O1232)</f>
        <v>2011</v>
      </c>
      <c r="Q1232" s="12">
        <f>MONTH(O1232)</f>
        <v>1</v>
      </c>
      <c r="R1232" s="11" t="str">
        <f>IF(Q1232=1,"Jan",IF(Q1232=2,"Feb",IF(Q1232=3,"Mar",IF(Q1232=4,"Apr",IF(Q1232=5,"May",IF(Q1232=6,"Jun",IF(Q1232=7,"Jul",IF(Q1232=8,"Aug",IF(Q1232=9,"Sep",IF(Q1232=10,"Oct",IF(Q1232=11,"Nov","Dec")))))))))))</f>
        <v>Jan</v>
      </c>
      <c r="S1232" s="13">
        <f>(I1232/86400)+25569</f>
        <v>40598.972569444442</v>
      </c>
      <c r="T1232" t="s">
        <v>8286</v>
      </c>
      <c r="U1232" s="6" t="e">
        <f>E1232/L1232</f>
        <v>#DIV/0!</v>
      </c>
      <c r="V1232" s="7" t="str">
        <f>LEFT(T1232,FIND("/",T1232)-1)</f>
        <v>music</v>
      </c>
      <c r="W1232" s="7" t="str">
        <f>MID(T1232,FIND("/",T1232)+1,LEN(T1232))</f>
        <v>world music</v>
      </c>
    </row>
    <row r="1233" spans="1:23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>E1233/D1233</f>
        <v>0</v>
      </c>
      <c r="O1233" s="13">
        <f>(J1233/86400)+25569</f>
        <v>42193.941759259258</v>
      </c>
      <c r="P1233" s="11">
        <f>YEAR(O1233)</f>
        <v>2015</v>
      </c>
      <c r="Q1233" s="12">
        <f>MONTH(O1233)</f>
        <v>7</v>
      </c>
      <c r="R1233" s="11" t="str">
        <f>IF(Q1233=1,"Jan",IF(Q1233=2,"Feb",IF(Q1233=3,"Mar",IF(Q1233=4,"Apr",IF(Q1233=5,"May",IF(Q1233=6,"Jun",IF(Q1233=7,"Jul",IF(Q1233=8,"Aug",IF(Q1233=9,"Sep",IF(Q1233=10,"Oct",IF(Q1233=11,"Nov","Dec")))))))))))</f>
        <v>Jul</v>
      </c>
      <c r="S1233" s="13">
        <f>(I1233/86400)+25569</f>
        <v>42244.041666666672</v>
      </c>
      <c r="T1233" t="s">
        <v>8286</v>
      </c>
      <c r="U1233" s="6" t="e">
        <f>E1233/L1233</f>
        <v>#DIV/0!</v>
      </c>
      <c r="V1233" s="7" t="str">
        <f>LEFT(T1233,FIND("/",T1233)-1)</f>
        <v>music</v>
      </c>
      <c r="W1233" s="7" t="str">
        <f>MID(T1233,FIND("/",T1233)+1,LEN(T1233))</f>
        <v>world music</v>
      </c>
    </row>
    <row r="1234" spans="1:23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>E1234/D1234</f>
        <v>8.0000000000000002E-3</v>
      </c>
      <c r="O1234" s="13">
        <f>(J1234/86400)+25569</f>
        <v>41506.848032407404</v>
      </c>
      <c r="P1234" s="11">
        <f>YEAR(O1234)</f>
        <v>2013</v>
      </c>
      <c r="Q1234" s="12">
        <f>MONTH(O1234)</f>
        <v>8</v>
      </c>
      <c r="R1234" s="11" t="str">
        <f>IF(Q1234=1,"Jan",IF(Q1234=2,"Feb",IF(Q1234=3,"Mar",IF(Q1234=4,"Apr",IF(Q1234=5,"May",IF(Q1234=6,"Jun",IF(Q1234=7,"Jul",IF(Q1234=8,"Aug",IF(Q1234=9,"Sep",IF(Q1234=10,"Oct",IF(Q1234=11,"Nov","Dec")))))))))))</f>
        <v>Aug</v>
      </c>
      <c r="S1234" s="13">
        <f>(I1234/86400)+25569</f>
        <v>41553.848032407404</v>
      </c>
      <c r="T1234" t="s">
        <v>8286</v>
      </c>
      <c r="U1234" s="6">
        <f>E1234/L1234</f>
        <v>40</v>
      </c>
      <c r="V1234" s="7" t="str">
        <f>LEFT(T1234,FIND("/",T1234)-1)</f>
        <v>music</v>
      </c>
      <c r="W1234" s="7" t="str">
        <f>MID(T1234,FIND("/",T1234)+1,LEN(T1234))</f>
        <v>world music</v>
      </c>
    </row>
    <row r="1235" spans="1:23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>E1235/D1235</f>
        <v>0.11600000000000001</v>
      </c>
      <c r="O1235" s="13">
        <f>(J1235/86400)+25569</f>
        <v>40939.948773148149</v>
      </c>
      <c r="P1235" s="11">
        <f>YEAR(O1235)</f>
        <v>2012</v>
      </c>
      <c r="Q1235" s="12">
        <f>MONTH(O1235)</f>
        <v>1</v>
      </c>
      <c r="R1235" s="11" t="str">
        <f>IF(Q1235=1,"Jan",IF(Q1235=2,"Feb",IF(Q1235=3,"Mar",IF(Q1235=4,"Apr",IF(Q1235=5,"May",IF(Q1235=6,"Jun",IF(Q1235=7,"Jul",IF(Q1235=8,"Aug",IF(Q1235=9,"Sep",IF(Q1235=10,"Oct",IF(Q1235=11,"Nov","Dec")))))))))))</f>
        <v>Jan</v>
      </c>
      <c r="S1235" s="13">
        <f>(I1235/86400)+25569</f>
        <v>40960.948773148149</v>
      </c>
      <c r="T1235" t="s">
        <v>8286</v>
      </c>
      <c r="U1235" s="6">
        <f>E1235/L1235</f>
        <v>19.333333333333332</v>
      </c>
      <c r="V1235" s="7" t="str">
        <f>LEFT(T1235,FIND("/",T1235)-1)</f>
        <v>music</v>
      </c>
      <c r="W1235" s="7" t="str">
        <f>MID(T1235,FIND("/",T1235)+1,LEN(T1235))</f>
        <v>world music</v>
      </c>
    </row>
    <row r="1236" spans="1:23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>E1236/D1236</f>
        <v>0</v>
      </c>
      <c r="O1236" s="13">
        <f>(J1236/86400)+25569</f>
        <v>42007.788680555561</v>
      </c>
      <c r="P1236" s="11">
        <f>YEAR(O1236)</f>
        <v>2015</v>
      </c>
      <c r="Q1236" s="12">
        <f>MONTH(O1236)</f>
        <v>1</v>
      </c>
      <c r="R1236" s="11" t="str">
        <f>IF(Q1236=1,"Jan",IF(Q1236=2,"Feb",IF(Q1236=3,"Mar",IF(Q1236=4,"Apr",IF(Q1236=5,"May",IF(Q1236=6,"Jun",IF(Q1236=7,"Jul",IF(Q1236=8,"Aug",IF(Q1236=9,"Sep",IF(Q1236=10,"Oct",IF(Q1236=11,"Nov","Dec")))))))))))</f>
        <v>Jan</v>
      </c>
      <c r="S1236" s="13">
        <f>(I1236/86400)+25569</f>
        <v>42037.788680555561</v>
      </c>
      <c r="T1236" t="s">
        <v>8286</v>
      </c>
      <c r="U1236" s="6" t="e">
        <f>E1236/L1236</f>
        <v>#DIV/0!</v>
      </c>
      <c r="V1236" s="7" t="str">
        <f>LEFT(T1236,FIND("/",T1236)-1)</f>
        <v>music</v>
      </c>
      <c r="W1236" s="7" t="str">
        <f>MID(T1236,FIND("/",T1236)+1,LEN(T1236))</f>
        <v>world music</v>
      </c>
    </row>
    <row r="1237" spans="1:23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>E1237/D1237</f>
        <v>2.787363950092912E-2</v>
      </c>
      <c r="O1237" s="13">
        <f>(J1237/86400)+25569</f>
        <v>41583.135405092595</v>
      </c>
      <c r="P1237" s="11">
        <f>YEAR(O1237)</f>
        <v>2013</v>
      </c>
      <c r="Q1237" s="12">
        <f>MONTH(O1237)</f>
        <v>11</v>
      </c>
      <c r="R1237" s="11" t="str">
        <f>IF(Q1237=1,"Jan",IF(Q1237=2,"Feb",IF(Q1237=3,"Mar",IF(Q1237=4,"Apr",IF(Q1237=5,"May",IF(Q1237=6,"Jun",IF(Q1237=7,"Jul",IF(Q1237=8,"Aug",IF(Q1237=9,"Sep",IF(Q1237=10,"Oct",IF(Q1237=11,"Nov","Dec")))))))))))</f>
        <v>Nov</v>
      </c>
      <c r="S1237" s="13">
        <f>(I1237/86400)+25569</f>
        <v>41623.135405092595</v>
      </c>
      <c r="T1237" t="s">
        <v>8286</v>
      </c>
      <c r="U1237" s="6">
        <f>E1237/L1237</f>
        <v>35</v>
      </c>
      <c r="V1237" s="7" t="str">
        <f>LEFT(T1237,FIND("/",T1237)-1)</f>
        <v>music</v>
      </c>
      <c r="W1237" s="7" t="str">
        <f>MID(T1237,FIND("/",T1237)+1,LEN(T1237))</f>
        <v>world music</v>
      </c>
    </row>
    <row r="1238" spans="1:23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>E1238/D1238</f>
        <v>0</v>
      </c>
      <c r="O1238" s="13">
        <f>(J1238/86400)+25569</f>
        <v>41110.680138888885</v>
      </c>
      <c r="P1238" s="11">
        <f>YEAR(O1238)</f>
        <v>2012</v>
      </c>
      <c r="Q1238" s="12">
        <f>MONTH(O1238)</f>
        <v>7</v>
      </c>
      <c r="R1238" s="11" t="str">
        <f>IF(Q1238=1,"Jan",IF(Q1238=2,"Feb",IF(Q1238=3,"Mar",IF(Q1238=4,"Apr",IF(Q1238=5,"May",IF(Q1238=6,"Jun",IF(Q1238=7,"Jul",IF(Q1238=8,"Aug",IF(Q1238=9,"Sep",IF(Q1238=10,"Oct",IF(Q1238=11,"Nov","Dec")))))))))))</f>
        <v>Jul</v>
      </c>
      <c r="S1238" s="13">
        <f>(I1238/86400)+25569</f>
        <v>41118.666666666664</v>
      </c>
      <c r="T1238" t="s">
        <v>8286</v>
      </c>
      <c r="U1238" s="6" t="e">
        <f>E1238/L1238</f>
        <v>#DIV/0!</v>
      </c>
      <c r="V1238" s="7" t="str">
        <f>LEFT(T1238,FIND("/",T1238)-1)</f>
        <v>music</v>
      </c>
      <c r="W1238" s="7" t="str">
        <f>MID(T1238,FIND("/",T1238)+1,LEN(T1238))</f>
        <v>world music</v>
      </c>
    </row>
    <row r="1239" spans="1:23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>E1239/D1239</f>
        <v>0</v>
      </c>
      <c r="O1239" s="13">
        <f>(J1239/86400)+25569</f>
        <v>41125.283159722225</v>
      </c>
      <c r="P1239" s="11">
        <f>YEAR(O1239)</f>
        <v>2012</v>
      </c>
      <c r="Q1239" s="12">
        <f>MONTH(O1239)</f>
        <v>8</v>
      </c>
      <c r="R1239" s="11" t="str">
        <f>IF(Q1239=1,"Jan",IF(Q1239=2,"Feb",IF(Q1239=3,"Mar",IF(Q1239=4,"Apr",IF(Q1239=5,"May",IF(Q1239=6,"Jun",IF(Q1239=7,"Jul",IF(Q1239=8,"Aug",IF(Q1239=9,"Sep",IF(Q1239=10,"Oct",IF(Q1239=11,"Nov","Dec")))))))))))</f>
        <v>Aug</v>
      </c>
      <c r="S1239" s="13">
        <f>(I1239/86400)+25569</f>
        <v>41145.283159722225</v>
      </c>
      <c r="T1239" t="s">
        <v>8286</v>
      </c>
      <c r="U1239" s="6" t="e">
        <f>E1239/L1239</f>
        <v>#DIV/0!</v>
      </c>
      <c r="V1239" s="7" t="str">
        <f>LEFT(T1239,FIND("/",T1239)-1)</f>
        <v>music</v>
      </c>
      <c r="W1239" s="7" t="str">
        <f>MID(T1239,FIND("/",T1239)+1,LEN(T1239))</f>
        <v>world music</v>
      </c>
    </row>
    <row r="1240" spans="1:23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>E1240/D1240</f>
        <v>0.17799999999999999</v>
      </c>
      <c r="O1240" s="13">
        <f>(J1240/86400)+25569</f>
        <v>40731.61037037037</v>
      </c>
      <c r="P1240" s="11">
        <f>YEAR(O1240)</f>
        <v>2011</v>
      </c>
      <c r="Q1240" s="12">
        <f>MONTH(O1240)</f>
        <v>7</v>
      </c>
      <c r="R1240" s="11" t="str">
        <f>IF(Q1240=1,"Jan",IF(Q1240=2,"Feb",IF(Q1240=3,"Mar",IF(Q1240=4,"Apr",IF(Q1240=5,"May",IF(Q1240=6,"Jun",IF(Q1240=7,"Jul",IF(Q1240=8,"Aug",IF(Q1240=9,"Sep",IF(Q1240=10,"Oct",IF(Q1240=11,"Nov","Dec")))))))))))</f>
        <v>Jul</v>
      </c>
      <c r="S1240" s="13">
        <f>(I1240/86400)+25569</f>
        <v>40761.61037037037</v>
      </c>
      <c r="T1240" t="s">
        <v>8286</v>
      </c>
      <c r="U1240" s="6">
        <f>E1240/L1240</f>
        <v>59.333333333333336</v>
      </c>
      <c r="V1240" s="7" t="str">
        <f>LEFT(T1240,FIND("/",T1240)-1)</f>
        <v>music</v>
      </c>
      <c r="W1240" s="7" t="str">
        <f>MID(T1240,FIND("/",T1240)+1,LEN(T1240))</f>
        <v>world music</v>
      </c>
    </row>
    <row r="1241" spans="1:23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>E1241/D1241</f>
        <v>0</v>
      </c>
      <c r="O1241" s="13">
        <f>(J1241/86400)+25569</f>
        <v>40883.962581018517</v>
      </c>
      <c r="P1241" s="11">
        <f>YEAR(O1241)</f>
        <v>2011</v>
      </c>
      <c r="Q1241" s="12">
        <f>MONTH(O1241)</f>
        <v>12</v>
      </c>
      <c r="R1241" s="11" t="str">
        <f>IF(Q1241=1,"Jan",IF(Q1241=2,"Feb",IF(Q1241=3,"Mar",IF(Q1241=4,"Apr",IF(Q1241=5,"May",IF(Q1241=6,"Jun",IF(Q1241=7,"Jul",IF(Q1241=8,"Aug",IF(Q1241=9,"Sep",IF(Q1241=10,"Oct",IF(Q1241=11,"Nov","Dec")))))))))))</f>
        <v>Dec</v>
      </c>
      <c r="S1241" s="13">
        <f>(I1241/86400)+25569</f>
        <v>40913.962581018517</v>
      </c>
      <c r="T1241" t="s">
        <v>8286</v>
      </c>
      <c r="U1241" s="6" t="e">
        <f>E1241/L1241</f>
        <v>#DIV/0!</v>
      </c>
      <c r="V1241" s="7" t="str">
        <f>LEFT(T1241,FIND("/",T1241)-1)</f>
        <v>music</v>
      </c>
      <c r="W1241" s="7" t="str">
        <f>MID(T1241,FIND("/",T1241)+1,LEN(T1241))</f>
        <v>world music</v>
      </c>
    </row>
    <row r="1242" spans="1:23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>E1242/D1242</f>
        <v>3.0124999999999999E-2</v>
      </c>
      <c r="O1242" s="13">
        <f>(J1242/86400)+25569</f>
        <v>41409.040011574078</v>
      </c>
      <c r="P1242" s="11">
        <f>YEAR(O1242)</f>
        <v>2013</v>
      </c>
      <c r="Q1242" s="12">
        <f>MONTH(O1242)</f>
        <v>5</v>
      </c>
      <c r="R1242" s="11" t="str">
        <f>IF(Q1242=1,"Jan",IF(Q1242=2,"Feb",IF(Q1242=3,"Mar",IF(Q1242=4,"Apr",IF(Q1242=5,"May",IF(Q1242=6,"Jun",IF(Q1242=7,"Jul",IF(Q1242=8,"Aug",IF(Q1242=9,"Sep",IF(Q1242=10,"Oct",IF(Q1242=11,"Nov","Dec")))))))))))</f>
        <v>May</v>
      </c>
      <c r="S1242" s="13">
        <f>(I1242/86400)+25569</f>
        <v>41467.910416666666</v>
      </c>
      <c r="T1242" t="s">
        <v>8286</v>
      </c>
      <c r="U1242" s="6">
        <f>E1242/L1242</f>
        <v>30.125</v>
      </c>
      <c r="V1242" s="7" t="str">
        <f>LEFT(T1242,FIND("/",T1242)-1)</f>
        <v>music</v>
      </c>
      <c r="W1242" s="7" t="str">
        <f>MID(T1242,FIND("/",T1242)+1,LEN(T1242))</f>
        <v>world music</v>
      </c>
    </row>
    <row r="1243" spans="1:23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>E1243/D1243</f>
        <v>0.50739999999999996</v>
      </c>
      <c r="O1243" s="13">
        <f>(J1243/86400)+25569</f>
        <v>41923.837731481479</v>
      </c>
      <c r="P1243" s="11">
        <f>YEAR(O1243)</f>
        <v>2014</v>
      </c>
      <c r="Q1243" s="12">
        <f>MONTH(O1243)</f>
        <v>10</v>
      </c>
      <c r="R1243" s="11" t="str">
        <f>IF(Q1243=1,"Jan",IF(Q1243=2,"Feb",IF(Q1243=3,"Mar",IF(Q1243=4,"Apr",IF(Q1243=5,"May",IF(Q1243=6,"Jun",IF(Q1243=7,"Jul",IF(Q1243=8,"Aug",IF(Q1243=9,"Sep",IF(Q1243=10,"Oct",IF(Q1243=11,"Nov","Dec")))))))))))</f>
        <v>Oct</v>
      </c>
      <c r="S1243" s="13">
        <f>(I1243/86400)+25569</f>
        <v>41946.249305555553</v>
      </c>
      <c r="T1243" t="s">
        <v>8286</v>
      </c>
      <c r="U1243" s="6">
        <f>E1243/L1243</f>
        <v>74.617647058823536</v>
      </c>
      <c r="V1243" s="7" t="str">
        <f>LEFT(T1243,FIND("/",T1243)-1)</f>
        <v>music</v>
      </c>
      <c r="W1243" s="7" t="str">
        <f>MID(T1243,FIND("/",T1243)+1,LEN(T1243))</f>
        <v>world music</v>
      </c>
    </row>
    <row r="1244" spans="1:23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>E1244/D1244</f>
        <v>5.4884742041712408E-3</v>
      </c>
      <c r="O1244" s="13">
        <f>(J1244/86400)+25569</f>
        <v>40782.165532407409</v>
      </c>
      <c r="P1244" s="11">
        <f>YEAR(O1244)</f>
        <v>2011</v>
      </c>
      <c r="Q1244" s="12">
        <f>MONTH(O1244)</f>
        <v>8</v>
      </c>
      <c r="R1244" s="11" t="str">
        <f>IF(Q1244=1,"Jan",IF(Q1244=2,"Feb",IF(Q1244=3,"Mar",IF(Q1244=4,"Apr",IF(Q1244=5,"May",IF(Q1244=6,"Jun",IF(Q1244=7,"Jul",IF(Q1244=8,"Aug",IF(Q1244=9,"Sep",IF(Q1244=10,"Oct",IF(Q1244=11,"Nov","Dec")))))))))))</f>
        <v>Aug</v>
      </c>
      <c r="S1244" s="13">
        <f>(I1244/86400)+25569</f>
        <v>40797.554166666669</v>
      </c>
      <c r="T1244" t="s">
        <v>8286</v>
      </c>
      <c r="U1244" s="6">
        <f>E1244/L1244</f>
        <v>5</v>
      </c>
      <c r="V1244" s="7" t="str">
        <f>LEFT(T1244,FIND("/",T1244)-1)</f>
        <v>music</v>
      </c>
      <c r="W1244" s="7" t="str">
        <f>MID(T1244,FIND("/",T1244)+1,LEN(T1244))</f>
        <v>world music</v>
      </c>
    </row>
    <row r="1245" spans="1:23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>E1245/D1245</f>
        <v>0.14091666666666666</v>
      </c>
      <c r="O1245" s="13">
        <f>(J1245/86400)+25569</f>
        <v>40671.879293981481</v>
      </c>
      <c r="P1245" s="11">
        <f>YEAR(O1245)</f>
        <v>2011</v>
      </c>
      <c r="Q1245" s="12">
        <f>MONTH(O1245)</f>
        <v>5</v>
      </c>
      <c r="R1245" s="11" t="str">
        <f>IF(Q1245=1,"Jan",IF(Q1245=2,"Feb",IF(Q1245=3,"Mar",IF(Q1245=4,"Apr",IF(Q1245=5,"May",IF(Q1245=6,"Jun",IF(Q1245=7,"Jul",IF(Q1245=8,"Aug",IF(Q1245=9,"Sep",IF(Q1245=10,"Oct",IF(Q1245=11,"Nov","Dec")))))))))))</f>
        <v>May</v>
      </c>
      <c r="S1245" s="13">
        <f>(I1245/86400)+25569</f>
        <v>40732.875</v>
      </c>
      <c r="T1245" t="s">
        <v>8286</v>
      </c>
      <c r="U1245" s="6">
        <f>E1245/L1245</f>
        <v>44.5</v>
      </c>
      <c r="V1245" s="7" t="str">
        <f>LEFT(T1245,FIND("/",T1245)-1)</f>
        <v>music</v>
      </c>
      <c r="W1245" s="7" t="str">
        <f>MID(T1245,FIND("/",T1245)+1,LEN(T1245))</f>
        <v>world music</v>
      </c>
    </row>
    <row r="1246" spans="1:23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>E1246/D1246</f>
        <v>1.038</v>
      </c>
      <c r="O1246" s="13">
        <f>(J1246/86400)+25569</f>
        <v>41355.825497685189</v>
      </c>
      <c r="P1246" s="11">
        <f>YEAR(O1246)</f>
        <v>2013</v>
      </c>
      <c r="Q1246" s="12">
        <f>MONTH(O1246)</f>
        <v>3</v>
      </c>
      <c r="R1246" s="11" t="str">
        <f>IF(Q1246=1,"Jan",IF(Q1246=2,"Feb",IF(Q1246=3,"Mar",IF(Q1246=4,"Apr",IF(Q1246=5,"May",IF(Q1246=6,"Jun",IF(Q1246=7,"Jul",IF(Q1246=8,"Aug",IF(Q1246=9,"Sep",IF(Q1246=10,"Oct",IF(Q1246=11,"Nov","Dec")))))))))))</f>
        <v>Mar</v>
      </c>
      <c r="S1246" s="13">
        <f>(I1246/86400)+25569</f>
        <v>41386.875</v>
      </c>
      <c r="T1246" t="s">
        <v>8276</v>
      </c>
      <c r="U1246" s="6">
        <f>E1246/L1246</f>
        <v>46.133333333333333</v>
      </c>
      <c r="V1246" s="7" t="str">
        <f>LEFT(T1246,FIND("/",T1246)-1)</f>
        <v>music</v>
      </c>
      <c r="W1246" s="7" t="str">
        <f>MID(T1246,FIND("/",T1246)+1,LEN(T1246))</f>
        <v>rock</v>
      </c>
    </row>
    <row r="1247" spans="1:23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>E1247/D1247</f>
        <v>1.2024999999999999</v>
      </c>
      <c r="O1247" s="13">
        <f>(J1247/86400)+25569</f>
        <v>41774.59993055556</v>
      </c>
      <c r="P1247" s="11">
        <f>YEAR(O1247)</f>
        <v>2014</v>
      </c>
      <c r="Q1247" s="12">
        <f>MONTH(O1247)</f>
        <v>5</v>
      </c>
      <c r="R1247" s="11" t="str">
        <f>IF(Q1247=1,"Jan",IF(Q1247=2,"Feb",IF(Q1247=3,"Mar",IF(Q1247=4,"Apr",IF(Q1247=5,"May",IF(Q1247=6,"Jun",IF(Q1247=7,"Jul",IF(Q1247=8,"Aug",IF(Q1247=9,"Sep",IF(Q1247=10,"Oct",IF(Q1247=11,"Nov","Dec")))))))))))</f>
        <v>May</v>
      </c>
      <c r="S1247" s="13">
        <f>(I1247/86400)+25569</f>
        <v>41804.59993055556</v>
      </c>
      <c r="T1247" t="s">
        <v>8276</v>
      </c>
      <c r="U1247" s="6">
        <f>E1247/L1247</f>
        <v>141.47058823529412</v>
      </c>
      <c r="V1247" s="7" t="str">
        <f>LEFT(T1247,FIND("/",T1247)-1)</f>
        <v>music</v>
      </c>
      <c r="W1247" s="7" t="str">
        <f>MID(T1247,FIND("/",T1247)+1,LEN(T1247))</f>
        <v>rock</v>
      </c>
    </row>
    <row r="1248" spans="1:23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>E1248/D1248</f>
        <v>1.17</v>
      </c>
      <c r="O1248" s="13">
        <f>(J1248/86400)+25569</f>
        <v>40838.043391203704</v>
      </c>
      <c r="P1248" s="11">
        <f>YEAR(O1248)</f>
        <v>2011</v>
      </c>
      <c r="Q1248" s="12">
        <f>MONTH(O1248)</f>
        <v>10</v>
      </c>
      <c r="R1248" s="11" t="str">
        <f>IF(Q1248=1,"Jan",IF(Q1248=2,"Feb",IF(Q1248=3,"Mar",IF(Q1248=4,"Apr",IF(Q1248=5,"May",IF(Q1248=6,"Jun",IF(Q1248=7,"Jul",IF(Q1248=8,"Aug",IF(Q1248=9,"Sep",IF(Q1248=10,"Oct",IF(Q1248=11,"Nov","Dec")))))))))))</f>
        <v>Oct</v>
      </c>
      <c r="S1248" s="13">
        <f>(I1248/86400)+25569</f>
        <v>40883.085057870368</v>
      </c>
      <c r="T1248" t="s">
        <v>8276</v>
      </c>
      <c r="U1248" s="6">
        <f>E1248/L1248</f>
        <v>75.483870967741936</v>
      </c>
      <c r="V1248" s="7" t="str">
        <f>LEFT(T1248,FIND("/",T1248)-1)</f>
        <v>music</v>
      </c>
      <c r="W1248" s="7" t="str">
        <f>MID(T1248,FIND("/",T1248)+1,LEN(T1248))</f>
        <v>rock</v>
      </c>
    </row>
    <row r="1249" spans="1:23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>E1249/D1249</f>
        <v>1.2214285714285715</v>
      </c>
      <c r="O1249" s="13">
        <f>(J1249/86400)+25569</f>
        <v>41370.292303240742</v>
      </c>
      <c r="P1249" s="11">
        <f>YEAR(O1249)</f>
        <v>2013</v>
      </c>
      <c r="Q1249" s="12">
        <f>MONTH(O1249)</f>
        <v>4</v>
      </c>
      <c r="R1249" s="11" t="str">
        <f>IF(Q1249=1,"Jan",IF(Q1249=2,"Feb",IF(Q1249=3,"Mar",IF(Q1249=4,"Apr",IF(Q1249=5,"May",IF(Q1249=6,"Jun",IF(Q1249=7,"Jul",IF(Q1249=8,"Aug",IF(Q1249=9,"Sep",IF(Q1249=10,"Oct",IF(Q1249=11,"Nov","Dec")))))))))))</f>
        <v>Apr</v>
      </c>
      <c r="S1249" s="13">
        <f>(I1249/86400)+25569</f>
        <v>41400.292303240742</v>
      </c>
      <c r="T1249" t="s">
        <v>8276</v>
      </c>
      <c r="U1249" s="6">
        <f>E1249/L1249</f>
        <v>85.5</v>
      </c>
      <c r="V1249" s="7" t="str">
        <f>LEFT(T1249,FIND("/",T1249)-1)</f>
        <v>music</v>
      </c>
      <c r="W1249" s="7" t="str">
        <f>MID(T1249,FIND("/",T1249)+1,LEN(T1249))</f>
        <v>rock</v>
      </c>
    </row>
    <row r="1250" spans="1:23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>E1250/D1250</f>
        <v>1.5164</v>
      </c>
      <c r="O1250" s="13">
        <f>(J1250/86400)+25569</f>
        <v>41767.656863425924</v>
      </c>
      <c r="P1250" s="11">
        <f>YEAR(O1250)</f>
        <v>2014</v>
      </c>
      <c r="Q1250" s="12">
        <f>MONTH(O1250)</f>
        <v>5</v>
      </c>
      <c r="R1250" s="11" t="str">
        <f>IF(Q1250=1,"Jan",IF(Q1250=2,"Feb",IF(Q1250=3,"Mar",IF(Q1250=4,"Apr",IF(Q1250=5,"May",IF(Q1250=6,"Jun",IF(Q1250=7,"Jul",IF(Q1250=8,"Aug",IF(Q1250=9,"Sep",IF(Q1250=10,"Oct",IF(Q1250=11,"Nov","Dec")))))))))))</f>
        <v>May</v>
      </c>
      <c r="S1250" s="13">
        <f>(I1250/86400)+25569</f>
        <v>41803.290972222225</v>
      </c>
      <c r="T1250" t="s">
        <v>8276</v>
      </c>
      <c r="U1250" s="6">
        <f>E1250/L1250</f>
        <v>64.254237288135599</v>
      </c>
      <c r="V1250" s="7" t="str">
        <f>LEFT(T1250,FIND("/",T1250)-1)</f>
        <v>music</v>
      </c>
      <c r="W1250" s="7" t="str">
        <f>MID(T1250,FIND("/",T1250)+1,LEN(T1250))</f>
        <v>rock</v>
      </c>
    </row>
    <row r="1251" spans="1:23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>E1251/D1251</f>
        <v>1.0444</v>
      </c>
      <c r="O1251" s="13">
        <f>(J1251/86400)+25569</f>
        <v>41067.740868055553</v>
      </c>
      <c r="P1251" s="11">
        <f>YEAR(O1251)</f>
        <v>2012</v>
      </c>
      <c r="Q1251" s="12">
        <f>MONTH(O1251)</f>
        <v>6</v>
      </c>
      <c r="R1251" s="11" t="str">
        <f>IF(Q1251=1,"Jan",IF(Q1251=2,"Feb",IF(Q1251=3,"Mar",IF(Q1251=4,"Apr",IF(Q1251=5,"May",IF(Q1251=6,"Jun",IF(Q1251=7,"Jul",IF(Q1251=8,"Aug",IF(Q1251=9,"Sep",IF(Q1251=10,"Oct",IF(Q1251=11,"Nov","Dec")))))))))))</f>
        <v>Jun</v>
      </c>
      <c r="S1251" s="13">
        <f>(I1251/86400)+25569</f>
        <v>41097.740868055553</v>
      </c>
      <c r="T1251" t="s">
        <v>8276</v>
      </c>
      <c r="U1251" s="6">
        <f>E1251/L1251</f>
        <v>64.46913580246914</v>
      </c>
      <c r="V1251" s="7" t="str">
        <f>LEFT(T1251,FIND("/",T1251)-1)</f>
        <v>music</v>
      </c>
      <c r="W1251" s="7" t="str">
        <f>MID(T1251,FIND("/",T1251)+1,LEN(T1251))</f>
        <v>rock</v>
      </c>
    </row>
    <row r="1252" spans="1:23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>E1252/D1252</f>
        <v>2.0015333333333332</v>
      </c>
      <c r="O1252" s="13">
        <f>(J1252/86400)+25569</f>
        <v>41843.64271990741</v>
      </c>
      <c r="P1252" s="11">
        <f>YEAR(O1252)</f>
        <v>2014</v>
      </c>
      <c r="Q1252" s="12">
        <f>MONTH(O1252)</f>
        <v>7</v>
      </c>
      <c r="R1252" s="11" t="str">
        <f>IF(Q1252=1,"Jan",IF(Q1252=2,"Feb",IF(Q1252=3,"Mar",IF(Q1252=4,"Apr",IF(Q1252=5,"May",IF(Q1252=6,"Jun",IF(Q1252=7,"Jul",IF(Q1252=8,"Aug",IF(Q1252=9,"Sep",IF(Q1252=10,"Oct",IF(Q1252=11,"Nov","Dec")))))))))))</f>
        <v>Jul</v>
      </c>
      <c r="S1252" s="13">
        <f>(I1252/86400)+25569</f>
        <v>41888.64271990741</v>
      </c>
      <c r="T1252" t="s">
        <v>8276</v>
      </c>
      <c r="U1252" s="6">
        <f>E1252/L1252</f>
        <v>118.2007874015748</v>
      </c>
      <c r="V1252" s="7" t="str">
        <f>LEFT(T1252,FIND("/",T1252)-1)</f>
        <v>music</v>
      </c>
      <c r="W1252" s="7" t="str">
        <f>MID(T1252,FIND("/",T1252)+1,LEN(T1252))</f>
        <v>rock</v>
      </c>
    </row>
    <row r="1253" spans="1:23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>E1253/D1253</f>
        <v>1.018</v>
      </c>
      <c r="O1253" s="13">
        <f>(J1253/86400)+25569</f>
        <v>40751.814432870371</v>
      </c>
      <c r="P1253" s="11">
        <f>YEAR(O1253)</f>
        <v>2011</v>
      </c>
      <c r="Q1253" s="12">
        <f>MONTH(O1253)</f>
        <v>7</v>
      </c>
      <c r="R1253" s="11" t="str">
        <f>IF(Q1253=1,"Jan",IF(Q1253=2,"Feb",IF(Q1253=3,"Mar",IF(Q1253=4,"Apr",IF(Q1253=5,"May",IF(Q1253=6,"Jun",IF(Q1253=7,"Jul",IF(Q1253=8,"Aug",IF(Q1253=9,"Sep",IF(Q1253=10,"Oct",IF(Q1253=11,"Nov","Dec")))))))))))</f>
        <v>Jul</v>
      </c>
      <c r="S1253" s="13">
        <f>(I1253/86400)+25569</f>
        <v>40811.814432870371</v>
      </c>
      <c r="T1253" t="s">
        <v>8276</v>
      </c>
      <c r="U1253" s="6">
        <f>E1253/L1253</f>
        <v>82.540540540540547</v>
      </c>
      <c r="V1253" s="7" t="str">
        <f>LEFT(T1253,FIND("/",T1253)-1)</f>
        <v>music</v>
      </c>
      <c r="W1253" s="7" t="str">
        <f>MID(T1253,FIND("/",T1253)+1,LEN(T1253))</f>
        <v>rock</v>
      </c>
    </row>
    <row r="1254" spans="1:23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>E1254/D1254</f>
        <v>1.3765714285714286</v>
      </c>
      <c r="O1254" s="13">
        <f>(J1254/86400)+25569</f>
        <v>41543.988067129627</v>
      </c>
      <c r="P1254" s="11">
        <f>YEAR(O1254)</f>
        <v>2013</v>
      </c>
      <c r="Q1254" s="12">
        <f>MONTH(O1254)</f>
        <v>9</v>
      </c>
      <c r="R1254" s="11" t="str">
        <f>IF(Q1254=1,"Jan",IF(Q1254=2,"Feb",IF(Q1254=3,"Mar",IF(Q1254=4,"Apr",IF(Q1254=5,"May",IF(Q1254=6,"Jun",IF(Q1254=7,"Jul",IF(Q1254=8,"Aug",IF(Q1254=9,"Sep",IF(Q1254=10,"Oct",IF(Q1254=11,"Nov","Dec")))))))))))</f>
        <v>Sep</v>
      </c>
      <c r="S1254" s="13">
        <f>(I1254/86400)+25569</f>
        <v>41571.988067129627</v>
      </c>
      <c r="T1254" t="s">
        <v>8276</v>
      </c>
      <c r="U1254" s="6">
        <f>E1254/L1254</f>
        <v>34.170212765957444</v>
      </c>
      <c r="V1254" s="7" t="str">
        <f>LEFT(T1254,FIND("/",T1254)-1)</f>
        <v>music</v>
      </c>
      <c r="W1254" s="7" t="str">
        <f>MID(T1254,FIND("/",T1254)+1,LEN(T1254))</f>
        <v>rock</v>
      </c>
    </row>
    <row r="1255" spans="1:23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>E1255/D1255</f>
        <v>3038.3319999999999</v>
      </c>
      <c r="O1255" s="13">
        <f>(J1255/86400)+25569</f>
        <v>41855.783645833333</v>
      </c>
      <c r="P1255" s="11">
        <f>YEAR(O1255)</f>
        <v>2014</v>
      </c>
      <c r="Q1255" s="12">
        <f>MONTH(O1255)</f>
        <v>8</v>
      </c>
      <c r="R1255" s="11" t="str">
        <f>IF(Q1255=1,"Jan",IF(Q1255=2,"Feb",IF(Q1255=3,"Mar",IF(Q1255=4,"Apr",IF(Q1255=5,"May",IF(Q1255=6,"Jun",IF(Q1255=7,"Jul",IF(Q1255=8,"Aug",IF(Q1255=9,"Sep",IF(Q1255=10,"Oct",IF(Q1255=11,"Nov","Dec")))))))))))</f>
        <v>Aug</v>
      </c>
      <c r="S1255" s="13">
        <f>(I1255/86400)+25569</f>
        <v>41885.783645833333</v>
      </c>
      <c r="T1255" t="s">
        <v>8276</v>
      </c>
      <c r="U1255" s="6">
        <f>E1255/L1255</f>
        <v>42.73322081575246</v>
      </c>
      <c r="V1255" s="7" t="str">
        <f>LEFT(T1255,FIND("/",T1255)-1)</f>
        <v>music</v>
      </c>
      <c r="W1255" s="7" t="str">
        <f>MID(T1255,FIND("/",T1255)+1,LEN(T1255))</f>
        <v>rock</v>
      </c>
    </row>
    <row r="1256" spans="1:23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>E1256/D1256</f>
        <v>1.9885074626865671</v>
      </c>
      <c r="O1256" s="13">
        <f>(J1256/86400)+25569</f>
        <v>40487.621365740742</v>
      </c>
      <c r="P1256" s="11">
        <f>YEAR(O1256)</f>
        <v>2010</v>
      </c>
      <c r="Q1256" s="12">
        <f>MONTH(O1256)</f>
        <v>11</v>
      </c>
      <c r="R1256" s="11" t="str">
        <f>IF(Q1256=1,"Jan",IF(Q1256=2,"Feb",IF(Q1256=3,"Mar",IF(Q1256=4,"Apr",IF(Q1256=5,"May",IF(Q1256=6,"Jun",IF(Q1256=7,"Jul",IF(Q1256=8,"Aug",IF(Q1256=9,"Sep",IF(Q1256=10,"Oct",IF(Q1256=11,"Nov","Dec")))))))))))</f>
        <v>Nov</v>
      </c>
      <c r="S1256" s="13">
        <f>(I1256/86400)+25569</f>
        <v>40544.207638888889</v>
      </c>
      <c r="T1256" t="s">
        <v>8276</v>
      </c>
      <c r="U1256" s="6">
        <f>E1256/L1256</f>
        <v>94.489361702127653</v>
      </c>
      <c r="V1256" s="7" t="str">
        <f>LEFT(T1256,FIND("/",T1256)-1)</f>
        <v>music</v>
      </c>
      <c r="W1256" s="7" t="str">
        <f>MID(T1256,FIND("/",T1256)+1,LEN(T1256))</f>
        <v>rock</v>
      </c>
    </row>
    <row r="1257" spans="1:23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>E1257/D1257</f>
        <v>2.0236666666666667</v>
      </c>
      <c r="O1257" s="13">
        <f>(J1257/86400)+25569</f>
        <v>41579.845509259263</v>
      </c>
      <c r="P1257" s="11">
        <f>YEAR(O1257)</f>
        <v>2013</v>
      </c>
      <c r="Q1257" s="12">
        <f>MONTH(O1257)</f>
        <v>11</v>
      </c>
      <c r="R1257" s="11" t="str">
        <f>IF(Q1257=1,"Jan",IF(Q1257=2,"Feb",IF(Q1257=3,"Mar",IF(Q1257=4,"Apr",IF(Q1257=5,"May",IF(Q1257=6,"Jun",IF(Q1257=7,"Jul",IF(Q1257=8,"Aug",IF(Q1257=9,"Sep",IF(Q1257=10,"Oct",IF(Q1257=11,"Nov","Dec")))))))))))</f>
        <v>Nov</v>
      </c>
      <c r="S1257" s="13">
        <f>(I1257/86400)+25569</f>
        <v>41609.887175925927</v>
      </c>
      <c r="T1257" t="s">
        <v>8276</v>
      </c>
      <c r="U1257" s="6">
        <f>E1257/L1257</f>
        <v>55.697247706422019</v>
      </c>
      <c r="V1257" s="7" t="str">
        <f>LEFT(T1257,FIND("/",T1257)-1)</f>
        <v>music</v>
      </c>
      <c r="W1257" s="7" t="str">
        <f>MID(T1257,FIND("/",T1257)+1,LEN(T1257))</f>
        <v>rock</v>
      </c>
    </row>
    <row r="1258" spans="1:23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>E1258/D1258</f>
        <v>1.1796376666666666</v>
      </c>
      <c r="O1258" s="13">
        <f>(J1258/86400)+25569</f>
        <v>40921.919340277775</v>
      </c>
      <c r="P1258" s="11">
        <f>YEAR(O1258)</f>
        <v>2012</v>
      </c>
      <c r="Q1258" s="12">
        <f>MONTH(O1258)</f>
        <v>1</v>
      </c>
      <c r="R1258" s="11" t="str">
        <f>IF(Q1258=1,"Jan",IF(Q1258=2,"Feb",IF(Q1258=3,"Mar",IF(Q1258=4,"Apr",IF(Q1258=5,"May",IF(Q1258=6,"Jun",IF(Q1258=7,"Jul",IF(Q1258=8,"Aug",IF(Q1258=9,"Sep",IF(Q1258=10,"Oct",IF(Q1258=11,"Nov","Dec")))))))))))</f>
        <v>Jan</v>
      </c>
      <c r="S1258" s="13">
        <f>(I1258/86400)+25569</f>
        <v>40951.919340277775</v>
      </c>
      <c r="T1258" t="s">
        <v>8276</v>
      </c>
      <c r="U1258" s="6">
        <f>E1258/L1258</f>
        <v>98.030831024930734</v>
      </c>
      <c r="V1258" s="7" t="str">
        <f>LEFT(T1258,FIND("/",T1258)-1)</f>
        <v>music</v>
      </c>
      <c r="W1258" s="7" t="str">
        <f>MID(T1258,FIND("/",T1258)+1,LEN(T1258))</f>
        <v>rock</v>
      </c>
    </row>
    <row r="1259" spans="1:23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>E1259/D1259</f>
        <v>2.9472727272727273</v>
      </c>
      <c r="O1259" s="13">
        <f>(J1259/86400)+25569</f>
        <v>40587.085532407407</v>
      </c>
      <c r="P1259" s="11">
        <f>YEAR(O1259)</f>
        <v>2011</v>
      </c>
      <c r="Q1259" s="12">
        <f>MONTH(O1259)</f>
        <v>2</v>
      </c>
      <c r="R1259" s="11" t="str">
        <f>IF(Q1259=1,"Jan",IF(Q1259=2,"Feb",IF(Q1259=3,"Mar",IF(Q1259=4,"Apr",IF(Q1259=5,"May",IF(Q1259=6,"Jun",IF(Q1259=7,"Jul",IF(Q1259=8,"Aug",IF(Q1259=9,"Sep",IF(Q1259=10,"Oct",IF(Q1259=11,"Nov","Dec")))))))))))</f>
        <v>Feb</v>
      </c>
      <c r="S1259" s="13">
        <f>(I1259/86400)+25569</f>
        <v>40636.043865740743</v>
      </c>
      <c r="T1259" t="s">
        <v>8276</v>
      </c>
      <c r="U1259" s="6">
        <f>E1259/L1259</f>
        <v>92.102272727272734</v>
      </c>
      <c r="V1259" s="7" t="str">
        <f>LEFT(T1259,FIND("/",T1259)-1)</f>
        <v>music</v>
      </c>
      <c r="W1259" s="7" t="str">
        <f>MID(T1259,FIND("/",T1259)+1,LEN(T1259))</f>
        <v>rock</v>
      </c>
    </row>
    <row r="1260" spans="1:23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>E1260/D1260</f>
        <v>2.1314633333333335</v>
      </c>
      <c r="O1260" s="13">
        <f>(J1260/86400)+25569</f>
        <v>41487.611250000002</v>
      </c>
      <c r="P1260" s="11">
        <f>YEAR(O1260)</f>
        <v>2013</v>
      </c>
      <c r="Q1260" s="12">
        <f>MONTH(O1260)</f>
        <v>8</v>
      </c>
      <c r="R1260" s="11" t="str">
        <f>IF(Q1260=1,"Jan",IF(Q1260=2,"Feb",IF(Q1260=3,"Mar",IF(Q1260=4,"Apr",IF(Q1260=5,"May",IF(Q1260=6,"Jun",IF(Q1260=7,"Jul",IF(Q1260=8,"Aug",IF(Q1260=9,"Sep",IF(Q1260=10,"Oct",IF(Q1260=11,"Nov","Dec")))))))))))</f>
        <v>Aug</v>
      </c>
      <c r="S1260" s="13">
        <f>(I1260/86400)+25569</f>
        <v>41517.611250000002</v>
      </c>
      <c r="T1260" t="s">
        <v>8276</v>
      </c>
      <c r="U1260" s="6">
        <f>E1260/L1260</f>
        <v>38.175462686567165</v>
      </c>
      <c r="V1260" s="7" t="str">
        <f>LEFT(T1260,FIND("/",T1260)-1)</f>
        <v>music</v>
      </c>
      <c r="W1260" s="7" t="str">
        <f>MID(T1260,FIND("/",T1260)+1,LEN(T1260))</f>
        <v>rock</v>
      </c>
    </row>
    <row r="1261" spans="1:23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>E1261/D1261</f>
        <v>1.0424</v>
      </c>
      <c r="O1261" s="13">
        <f>(J1261/86400)+25569</f>
        <v>41766.970648148148</v>
      </c>
      <c r="P1261" s="11">
        <f>YEAR(O1261)</f>
        <v>2014</v>
      </c>
      <c r="Q1261" s="12">
        <f>MONTH(O1261)</f>
        <v>5</v>
      </c>
      <c r="R1261" s="11" t="str">
        <f>IF(Q1261=1,"Jan",IF(Q1261=2,"Feb",IF(Q1261=3,"Mar",IF(Q1261=4,"Apr",IF(Q1261=5,"May",IF(Q1261=6,"Jun",IF(Q1261=7,"Jul",IF(Q1261=8,"Aug",IF(Q1261=9,"Sep",IF(Q1261=10,"Oct",IF(Q1261=11,"Nov","Dec")))))))))))</f>
        <v>May</v>
      </c>
      <c r="S1261" s="13">
        <f>(I1261/86400)+25569</f>
        <v>41799.165972222225</v>
      </c>
      <c r="T1261" t="s">
        <v>8276</v>
      </c>
      <c r="U1261" s="6">
        <f>E1261/L1261</f>
        <v>27.145833333333332</v>
      </c>
      <c r="V1261" s="7" t="str">
        <f>LEFT(T1261,FIND("/",T1261)-1)</f>
        <v>music</v>
      </c>
      <c r="W1261" s="7" t="str">
        <f>MID(T1261,FIND("/",T1261)+1,LEN(T1261))</f>
        <v>rock</v>
      </c>
    </row>
    <row r="1262" spans="1:23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>E1262/D1262</f>
        <v>1.1366666666666667</v>
      </c>
      <c r="O1262" s="13">
        <f>(J1262/86400)+25569</f>
        <v>41666.842824074076</v>
      </c>
      <c r="P1262" s="11">
        <f>YEAR(O1262)</f>
        <v>2014</v>
      </c>
      <c r="Q1262" s="12">
        <f>MONTH(O1262)</f>
        <v>1</v>
      </c>
      <c r="R1262" s="11" t="str">
        <f>IF(Q1262=1,"Jan",IF(Q1262=2,"Feb",IF(Q1262=3,"Mar",IF(Q1262=4,"Apr",IF(Q1262=5,"May",IF(Q1262=6,"Jun",IF(Q1262=7,"Jul",IF(Q1262=8,"Aug",IF(Q1262=9,"Sep",IF(Q1262=10,"Oct",IF(Q1262=11,"Nov","Dec")))))))))))</f>
        <v>Jan</v>
      </c>
      <c r="S1262" s="13">
        <f>(I1262/86400)+25569</f>
        <v>41696.842824074076</v>
      </c>
      <c r="T1262" t="s">
        <v>8276</v>
      </c>
      <c r="U1262" s="6">
        <f>E1262/L1262</f>
        <v>50.689189189189186</v>
      </c>
      <c r="V1262" s="7" t="str">
        <f>LEFT(T1262,FIND("/",T1262)-1)</f>
        <v>music</v>
      </c>
      <c r="W1262" s="7" t="str">
        <f>MID(T1262,FIND("/",T1262)+1,LEN(T1262))</f>
        <v>rock</v>
      </c>
    </row>
    <row r="1263" spans="1:23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>E1263/D1263</f>
        <v>1.0125</v>
      </c>
      <c r="O1263" s="13">
        <f>(J1263/86400)+25569</f>
        <v>41638.342905092592</v>
      </c>
      <c r="P1263" s="11">
        <f>YEAR(O1263)</f>
        <v>2013</v>
      </c>
      <c r="Q1263" s="12">
        <f>MONTH(O1263)</f>
        <v>12</v>
      </c>
      <c r="R1263" s="11" t="str">
        <f>IF(Q1263=1,"Jan",IF(Q1263=2,"Feb",IF(Q1263=3,"Mar",IF(Q1263=4,"Apr",IF(Q1263=5,"May",IF(Q1263=6,"Jun",IF(Q1263=7,"Jul",IF(Q1263=8,"Aug",IF(Q1263=9,"Sep",IF(Q1263=10,"Oct",IF(Q1263=11,"Nov","Dec")))))))))))</f>
        <v>Dec</v>
      </c>
      <c r="S1263" s="13">
        <f>(I1263/86400)+25569</f>
        <v>41668.342905092592</v>
      </c>
      <c r="T1263" t="s">
        <v>8276</v>
      </c>
      <c r="U1263" s="6">
        <f>E1263/L1263</f>
        <v>38.942307692307693</v>
      </c>
      <c r="V1263" s="7" t="str">
        <f>LEFT(T1263,FIND("/",T1263)-1)</f>
        <v>music</v>
      </c>
      <c r="W1263" s="7" t="str">
        <f>MID(T1263,FIND("/",T1263)+1,LEN(T1263))</f>
        <v>rock</v>
      </c>
    </row>
    <row r="1264" spans="1:23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>E1264/D1264</f>
        <v>1.2541538461538462</v>
      </c>
      <c r="O1264" s="13">
        <f>(J1264/86400)+25569</f>
        <v>41656.762638888889</v>
      </c>
      <c r="P1264" s="11">
        <f>YEAR(O1264)</f>
        <v>2014</v>
      </c>
      <c r="Q1264" s="12">
        <f>MONTH(O1264)</f>
        <v>1</v>
      </c>
      <c r="R1264" s="11" t="str">
        <f>IF(Q1264=1,"Jan",IF(Q1264=2,"Feb",IF(Q1264=3,"Mar",IF(Q1264=4,"Apr",IF(Q1264=5,"May",IF(Q1264=6,"Jun",IF(Q1264=7,"Jul",IF(Q1264=8,"Aug",IF(Q1264=9,"Sep",IF(Q1264=10,"Oct",IF(Q1264=11,"Nov","Dec")))))))))))</f>
        <v>Jan</v>
      </c>
      <c r="S1264" s="13">
        <f>(I1264/86400)+25569</f>
        <v>41686.762638888889</v>
      </c>
      <c r="T1264" t="s">
        <v>8276</v>
      </c>
      <c r="U1264" s="6">
        <f>E1264/L1264</f>
        <v>77.638095238095232</v>
      </c>
      <c r="V1264" s="7" t="str">
        <f>LEFT(T1264,FIND("/",T1264)-1)</f>
        <v>music</v>
      </c>
      <c r="W1264" s="7" t="str">
        <f>MID(T1264,FIND("/",T1264)+1,LEN(T1264))</f>
        <v>rock</v>
      </c>
    </row>
    <row r="1265" spans="1:23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>E1265/D1265</f>
        <v>1.19</v>
      </c>
      <c r="O1265" s="13">
        <f>(J1265/86400)+25569</f>
        <v>41692.084143518521</v>
      </c>
      <c r="P1265" s="11">
        <f>YEAR(O1265)</f>
        <v>2014</v>
      </c>
      <c r="Q1265" s="12">
        <f>MONTH(O1265)</f>
        <v>2</v>
      </c>
      <c r="R1265" s="11" t="str">
        <f>IF(Q1265=1,"Jan",IF(Q1265=2,"Feb",IF(Q1265=3,"Mar",IF(Q1265=4,"Apr",IF(Q1265=5,"May",IF(Q1265=6,"Jun",IF(Q1265=7,"Jul",IF(Q1265=8,"Aug",IF(Q1265=9,"Sep",IF(Q1265=10,"Oct",IF(Q1265=11,"Nov","Dec")))))))))))</f>
        <v>Feb</v>
      </c>
      <c r="S1265" s="13">
        <f>(I1265/86400)+25569</f>
        <v>41727.041666666664</v>
      </c>
      <c r="T1265" t="s">
        <v>8276</v>
      </c>
      <c r="U1265" s="6">
        <f>E1265/L1265</f>
        <v>43.536585365853661</v>
      </c>
      <c r="V1265" s="7" t="str">
        <f>LEFT(T1265,FIND("/",T1265)-1)</f>
        <v>music</v>
      </c>
      <c r="W1265" s="7" t="str">
        <f>MID(T1265,FIND("/",T1265)+1,LEN(T1265))</f>
        <v>rock</v>
      </c>
    </row>
    <row r="1266" spans="1:23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>E1266/D1266</f>
        <v>1.6646153846153846</v>
      </c>
      <c r="O1266" s="13">
        <f>(J1266/86400)+25569</f>
        <v>41547.662997685184</v>
      </c>
      <c r="P1266" s="11">
        <f>YEAR(O1266)</f>
        <v>2013</v>
      </c>
      <c r="Q1266" s="12">
        <f>MONTH(O1266)</f>
        <v>9</v>
      </c>
      <c r="R1266" s="11" t="str">
        <f>IF(Q1266=1,"Jan",IF(Q1266=2,"Feb",IF(Q1266=3,"Mar",IF(Q1266=4,"Apr",IF(Q1266=5,"May",IF(Q1266=6,"Jun",IF(Q1266=7,"Jul",IF(Q1266=8,"Aug",IF(Q1266=9,"Sep",IF(Q1266=10,"Oct",IF(Q1266=11,"Nov","Dec")))))))))))</f>
        <v>Sep</v>
      </c>
      <c r="S1266" s="13">
        <f>(I1266/86400)+25569</f>
        <v>41576.662997685184</v>
      </c>
      <c r="T1266" t="s">
        <v>8276</v>
      </c>
      <c r="U1266" s="6">
        <f>E1266/L1266</f>
        <v>31.823529411764707</v>
      </c>
      <c r="V1266" s="7" t="str">
        <f>LEFT(T1266,FIND("/",T1266)-1)</f>
        <v>music</v>
      </c>
      <c r="W1266" s="7" t="str">
        <f>MID(T1266,FIND("/",T1266)+1,LEN(T1266))</f>
        <v>rock</v>
      </c>
    </row>
    <row r="1267" spans="1:23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>E1267/D1267</f>
        <v>1.1914771428571429</v>
      </c>
      <c r="O1267" s="13">
        <f>(J1267/86400)+25569</f>
        <v>40465.655266203699</v>
      </c>
      <c r="P1267" s="11">
        <f>YEAR(O1267)</f>
        <v>2010</v>
      </c>
      <c r="Q1267" s="12">
        <f>MONTH(O1267)</f>
        <v>10</v>
      </c>
      <c r="R1267" s="11" t="str">
        <f>IF(Q1267=1,"Jan",IF(Q1267=2,"Feb",IF(Q1267=3,"Mar",IF(Q1267=4,"Apr",IF(Q1267=5,"May",IF(Q1267=6,"Jun",IF(Q1267=7,"Jul",IF(Q1267=8,"Aug",IF(Q1267=9,"Sep",IF(Q1267=10,"Oct",IF(Q1267=11,"Nov","Dec")))))))))))</f>
        <v>Oct</v>
      </c>
      <c r="S1267" s="13">
        <f>(I1267/86400)+25569</f>
        <v>40512.655266203699</v>
      </c>
      <c r="T1267" t="s">
        <v>8276</v>
      </c>
      <c r="U1267" s="6">
        <f>E1267/L1267</f>
        <v>63.184393939393942</v>
      </c>
      <c r="V1267" s="7" t="str">
        <f>LEFT(T1267,FIND("/",T1267)-1)</f>
        <v>music</v>
      </c>
      <c r="W1267" s="7" t="str">
        <f>MID(T1267,FIND("/",T1267)+1,LEN(T1267))</f>
        <v>rock</v>
      </c>
    </row>
    <row r="1268" spans="1:23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>E1268/D1268</f>
        <v>1.0047368421052632</v>
      </c>
      <c r="O1268" s="13">
        <f>(J1268/86400)+25569</f>
        <v>41620.87667824074</v>
      </c>
      <c r="P1268" s="11">
        <f>YEAR(O1268)</f>
        <v>2013</v>
      </c>
      <c r="Q1268" s="12">
        <f>MONTH(O1268)</f>
        <v>12</v>
      </c>
      <c r="R1268" s="11" t="str">
        <f>IF(Q1268=1,"Jan",IF(Q1268=2,"Feb",IF(Q1268=3,"Mar",IF(Q1268=4,"Apr",IF(Q1268=5,"May",IF(Q1268=6,"Jun",IF(Q1268=7,"Jul",IF(Q1268=8,"Aug",IF(Q1268=9,"Sep",IF(Q1268=10,"Oct",IF(Q1268=11,"Nov","Dec")))))))))))</f>
        <v>Dec</v>
      </c>
      <c r="S1268" s="13">
        <f>(I1268/86400)+25569</f>
        <v>41650.87667824074</v>
      </c>
      <c r="T1268" t="s">
        <v>8276</v>
      </c>
      <c r="U1268" s="6">
        <f>E1268/L1268</f>
        <v>190.9</v>
      </c>
      <c r="V1268" s="7" t="str">
        <f>LEFT(T1268,FIND("/",T1268)-1)</f>
        <v>music</v>
      </c>
      <c r="W1268" s="7" t="str">
        <f>MID(T1268,FIND("/",T1268)+1,LEN(T1268))</f>
        <v>rock</v>
      </c>
    </row>
    <row r="1269" spans="1:23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>E1269/D1269</f>
        <v>1.018</v>
      </c>
      <c r="O1269" s="13">
        <f>(J1269/86400)+25569</f>
        <v>41449.585162037038</v>
      </c>
      <c r="P1269" s="11">
        <f>YEAR(O1269)</f>
        <v>2013</v>
      </c>
      <c r="Q1269" s="12">
        <f>MONTH(O1269)</f>
        <v>6</v>
      </c>
      <c r="R1269" s="11" t="str">
        <f>IF(Q1269=1,"Jan",IF(Q1269=2,"Feb",IF(Q1269=3,"Mar",IF(Q1269=4,"Apr",IF(Q1269=5,"May",IF(Q1269=6,"Jun",IF(Q1269=7,"Jul",IF(Q1269=8,"Aug",IF(Q1269=9,"Sep",IF(Q1269=10,"Oct",IF(Q1269=11,"Nov","Dec")))))))))))</f>
        <v>Jun</v>
      </c>
      <c r="S1269" s="13">
        <f>(I1269/86400)+25569</f>
        <v>41479.585162037038</v>
      </c>
      <c r="T1269" t="s">
        <v>8276</v>
      </c>
      <c r="U1269" s="6">
        <f>E1269/L1269</f>
        <v>140.85534591194968</v>
      </c>
      <c r="V1269" s="7" t="str">
        <f>LEFT(T1269,FIND("/",T1269)-1)</f>
        <v>music</v>
      </c>
      <c r="W1269" s="7" t="str">
        <f>MID(T1269,FIND("/",T1269)+1,LEN(T1269))</f>
        <v>rock</v>
      </c>
    </row>
    <row r="1270" spans="1:23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>E1270/D1270</f>
        <v>1.1666666666666667</v>
      </c>
      <c r="O1270" s="13">
        <f>(J1270/86400)+25569</f>
        <v>41507.845451388886</v>
      </c>
      <c r="P1270" s="11">
        <f>YEAR(O1270)</f>
        <v>2013</v>
      </c>
      <c r="Q1270" s="12">
        <f>MONTH(O1270)</f>
        <v>8</v>
      </c>
      <c r="R1270" s="11" t="str">
        <f>IF(Q1270=1,"Jan",IF(Q1270=2,"Feb",IF(Q1270=3,"Mar",IF(Q1270=4,"Apr",IF(Q1270=5,"May",IF(Q1270=6,"Jun",IF(Q1270=7,"Jul",IF(Q1270=8,"Aug",IF(Q1270=9,"Sep",IF(Q1270=10,"Oct",IF(Q1270=11,"Nov","Dec")))))))))))</f>
        <v>Aug</v>
      </c>
      <c r="S1270" s="13">
        <f>(I1270/86400)+25569</f>
        <v>41537.845451388886</v>
      </c>
      <c r="T1270" t="s">
        <v>8276</v>
      </c>
      <c r="U1270" s="6">
        <f>E1270/L1270</f>
        <v>76.92307692307692</v>
      </c>
      <c r="V1270" s="7" t="str">
        <f>LEFT(T1270,FIND("/",T1270)-1)</f>
        <v>music</v>
      </c>
      <c r="W1270" s="7" t="str">
        <f>MID(T1270,FIND("/",T1270)+1,LEN(T1270))</f>
        <v>rock</v>
      </c>
    </row>
    <row r="1271" spans="1:23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>E1271/D1271</f>
        <v>1.0864893617021276</v>
      </c>
      <c r="O1271" s="13">
        <f>(J1271/86400)+25569</f>
        <v>42445.823055555556</v>
      </c>
      <c r="P1271" s="11">
        <f>YEAR(O1271)</f>
        <v>2016</v>
      </c>
      <c r="Q1271" s="12">
        <f>MONTH(O1271)</f>
        <v>3</v>
      </c>
      <c r="R1271" s="11" t="str">
        <f>IF(Q1271=1,"Jan",IF(Q1271=2,"Feb",IF(Q1271=3,"Mar",IF(Q1271=4,"Apr",IF(Q1271=5,"May",IF(Q1271=6,"Jun",IF(Q1271=7,"Jul",IF(Q1271=8,"Aug",IF(Q1271=9,"Sep",IF(Q1271=10,"Oct",IF(Q1271=11,"Nov","Dec")))))))))))</f>
        <v>Mar</v>
      </c>
      <c r="S1271" s="13">
        <f>(I1271/86400)+25569</f>
        <v>42476</v>
      </c>
      <c r="T1271" t="s">
        <v>8276</v>
      </c>
      <c r="U1271" s="6">
        <f>E1271/L1271</f>
        <v>99.15533980582525</v>
      </c>
      <c r="V1271" s="7" t="str">
        <f>LEFT(T1271,FIND("/",T1271)-1)</f>
        <v>music</v>
      </c>
      <c r="W1271" s="7" t="str">
        <f>MID(T1271,FIND("/",T1271)+1,LEN(T1271))</f>
        <v>rock</v>
      </c>
    </row>
    <row r="1272" spans="1:23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>E1272/D1272</f>
        <v>1.1472</v>
      </c>
      <c r="O1272" s="13">
        <f>(J1272/86400)+25569</f>
        <v>40933.85696759259</v>
      </c>
      <c r="P1272" s="11">
        <f>YEAR(O1272)</f>
        <v>2012</v>
      </c>
      <c r="Q1272" s="12">
        <f>MONTH(O1272)</f>
        <v>1</v>
      </c>
      <c r="R1272" s="11" t="str">
        <f>IF(Q1272=1,"Jan",IF(Q1272=2,"Feb",IF(Q1272=3,"Mar",IF(Q1272=4,"Apr",IF(Q1272=5,"May",IF(Q1272=6,"Jun",IF(Q1272=7,"Jul",IF(Q1272=8,"Aug",IF(Q1272=9,"Sep",IF(Q1272=10,"Oct",IF(Q1272=11,"Nov","Dec")))))))))))</f>
        <v>Jan</v>
      </c>
      <c r="S1272" s="13">
        <f>(I1272/86400)+25569</f>
        <v>40993.815300925926</v>
      </c>
      <c r="T1272" t="s">
        <v>8276</v>
      </c>
      <c r="U1272" s="6">
        <f>E1272/L1272</f>
        <v>67.881656804733723</v>
      </c>
      <c r="V1272" s="7" t="str">
        <f>LEFT(T1272,FIND("/",T1272)-1)</f>
        <v>music</v>
      </c>
      <c r="W1272" s="7" t="str">
        <f>MID(T1272,FIND("/",T1272)+1,LEN(T1272))</f>
        <v>rock</v>
      </c>
    </row>
    <row r="1273" spans="1:23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>E1273/D1273</f>
        <v>1.018</v>
      </c>
      <c r="O1273" s="13">
        <f>(J1273/86400)+25569</f>
        <v>41561.683553240742</v>
      </c>
      <c r="P1273" s="11">
        <f>YEAR(O1273)</f>
        <v>2013</v>
      </c>
      <c r="Q1273" s="12">
        <f>MONTH(O1273)</f>
        <v>10</v>
      </c>
      <c r="R1273" s="11" t="str">
        <f>IF(Q1273=1,"Jan",IF(Q1273=2,"Feb",IF(Q1273=3,"Mar",IF(Q1273=4,"Apr",IF(Q1273=5,"May",IF(Q1273=6,"Jun",IF(Q1273=7,"Jul",IF(Q1273=8,"Aug",IF(Q1273=9,"Sep",IF(Q1273=10,"Oct",IF(Q1273=11,"Nov","Dec")))))))))))</f>
        <v>Oct</v>
      </c>
      <c r="S1273" s="13">
        <f>(I1273/86400)+25569</f>
        <v>41591.725219907406</v>
      </c>
      <c r="T1273" t="s">
        <v>8276</v>
      </c>
      <c r="U1273" s="6">
        <f>E1273/L1273</f>
        <v>246.29032258064515</v>
      </c>
      <c r="V1273" s="7" t="str">
        <f>LEFT(T1273,FIND("/",T1273)-1)</f>
        <v>music</v>
      </c>
      <c r="W1273" s="7" t="str">
        <f>MID(T1273,FIND("/",T1273)+1,LEN(T1273))</f>
        <v>rock</v>
      </c>
    </row>
    <row r="1274" spans="1:23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>E1274/D1274</f>
        <v>1.06</v>
      </c>
      <c r="O1274" s="13">
        <f>(J1274/86400)+25569</f>
        <v>40274.745127314818</v>
      </c>
      <c r="P1274" s="11">
        <f>YEAR(O1274)</f>
        <v>2010</v>
      </c>
      <c r="Q1274" s="12">
        <f>MONTH(O1274)</f>
        <v>4</v>
      </c>
      <c r="R1274" s="11" t="str">
        <f>IF(Q1274=1,"Jan",IF(Q1274=2,"Feb",IF(Q1274=3,"Mar",IF(Q1274=4,"Apr",IF(Q1274=5,"May",IF(Q1274=6,"Jun",IF(Q1274=7,"Jul",IF(Q1274=8,"Aug",IF(Q1274=9,"Sep",IF(Q1274=10,"Oct",IF(Q1274=11,"Nov","Dec")))))))))))</f>
        <v>Apr</v>
      </c>
      <c r="S1274" s="13">
        <f>(I1274/86400)+25569</f>
        <v>40344.166666666664</v>
      </c>
      <c r="T1274" t="s">
        <v>8276</v>
      </c>
      <c r="U1274" s="6">
        <f>E1274/L1274</f>
        <v>189.28571428571428</v>
      </c>
      <c r="V1274" s="7" t="str">
        <f>LEFT(T1274,FIND("/",T1274)-1)</f>
        <v>music</v>
      </c>
      <c r="W1274" s="7" t="str">
        <f>MID(T1274,FIND("/",T1274)+1,LEN(T1274))</f>
        <v>rock</v>
      </c>
    </row>
    <row r="1275" spans="1:23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>E1275/D1275</f>
        <v>1.0349999999999999</v>
      </c>
      <c r="O1275" s="13">
        <f>(J1275/86400)+25569</f>
        <v>41852.730219907404</v>
      </c>
      <c r="P1275" s="11">
        <f>YEAR(O1275)</f>
        <v>2014</v>
      </c>
      <c r="Q1275" s="12">
        <f>MONTH(O1275)</f>
        <v>8</v>
      </c>
      <c r="R1275" s="11" t="str">
        <f>IF(Q1275=1,"Jan",IF(Q1275=2,"Feb",IF(Q1275=3,"Mar",IF(Q1275=4,"Apr",IF(Q1275=5,"May",IF(Q1275=6,"Jun",IF(Q1275=7,"Jul",IF(Q1275=8,"Aug",IF(Q1275=9,"Sep",IF(Q1275=10,"Oct",IF(Q1275=11,"Nov","Dec")))))))))))</f>
        <v>Aug</v>
      </c>
      <c r="S1275" s="13">
        <f>(I1275/86400)+25569</f>
        <v>41882.730219907404</v>
      </c>
      <c r="T1275" t="s">
        <v>8276</v>
      </c>
      <c r="U1275" s="6">
        <f>E1275/L1275</f>
        <v>76.666666666666671</v>
      </c>
      <c r="V1275" s="7" t="str">
        <f>LEFT(T1275,FIND("/",T1275)-1)</f>
        <v>music</v>
      </c>
      <c r="W1275" s="7" t="str">
        <f>MID(T1275,FIND("/",T1275)+1,LEN(T1275))</f>
        <v>rock</v>
      </c>
    </row>
    <row r="1276" spans="1:23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>E1276/D1276</f>
        <v>1.5497535999999998</v>
      </c>
      <c r="O1276" s="13">
        <f>(J1276/86400)+25569</f>
        <v>41116.690104166664</v>
      </c>
      <c r="P1276" s="11">
        <f>YEAR(O1276)</f>
        <v>2012</v>
      </c>
      <c r="Q1276" s="12">
        <f>MONTH(O1276)</f>
        <v>7</v>
      </c>
      <c r="R1276" s="11" t="str">
        <f>IF(Q1276=1,"Jan",IF(Q1276=2,"Feb",IF(Q1276=3,"Mar",IF(Q1276=4,"Apr",IF(Q1276=5,"May",IF(Q1276=6,"Jun",IF(Q1276=7,"Jul",IF(Q1276=8,"Aug",IF(Q1276=9,"Sep",IF(Q1276=10,"Oct",IF(Q1276=11,"Nov","Dec")))))))))))</f>
        <v>Jul</v>
      </c>
      <c r="S1276" s="13">
        <f>(I1276/86400)+25569</f>
        <v>41151.690104166664</v>
      </c>
      <c r="T1276" t="s">
        <v>8276</v>
      </c>
      <c r="U1276" s="6">
        <f>E1276/L1276</f>
        <v>82.963254817987149</v>
      </c>
      <c r="V1276" s="7" t="str">
        <f>LEFT(T1276,FIND("/",T1276)-1)</f>
        <v>music</v>
      </c>
      <c r="W1276" s="7" t="str">
        <f>MID(T1276,FIND("/",T1276)+1,LEN(T1276))</f>
        <v>rock</v>
      </c>
    </row>
    <row r="1277" spans="1:23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>E1277/D1277</f>
        <v>1.6214066666666667</v>
      </c>
      <c r="O1277" s="13">
        <f>(J1277/86400)+25569</f>
        <v>41458.867905092593</v>
      </c>
      <c r="P1277" s="11">
        <f>YEAR(O1277)</f>
        <v>2013</v>
      </c>
      <c r="Q1277" s="12">
        <f>MONTH(O1277)</f>
        <v>7</v>
      </c>
      <c r="R1277" s="11" t="str">
        <f>IF(Q1277=1,"Jan",IF(Q1277=2,"Feb",IF(Q1277=3,"Mar",IF(Q1277=4,"Apr",IF(Q1277=5,"May",IF(Q1277=6,"Jun",IF(Q1277=7,"Jul",IF(Q1277=8,"Aug",IF(Q1277=9,"Sep",IF(Q1277=10,"Oct",IF(Q1277=11,"Nov","Dec")))))))))))</f>
        <v>Jul</v>
      </c>
      <c r="S1277" s="13">
        <f>(I1277/86400)+25569</f>
        <v>41493.867905092593</v>
      </c>
      <c r="T1277" t="s">
        <v>8276</v>
      </c>
      <c r="U1277" s="6">
        <f>E1277/L1277</f>
        <v>62.522107969151669</v>
      </c>
      <c r="V1277" s="7" t="str">
        <f>LEFT(T1277,FIND("/",T1277)-1)</f>
        <v>music</v>
      </c>
      <c r="W1277" s="7" t="str">
        <f>MID(T1277,FIND("/",T1277)+1,LEN(T1277))</f>
        <v>rock</v>
      </c>
    </row>
    <row r="1278" spans="1:23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>E1278/D1278</f>
        <v>1.0442100000000001</v>
      </c>
      <c r="O1278" s="13">
        <f>(J1278/86400)+25569</f>
        <v>40007.704247685186</v>
      </c>
      <c r="P1278" s="11">
        <f>YEAR(O1278)</f>
        <v>2009</v>
      </c>
      <c r="Q1278" s="12">
        <f>MONTH(O1278)</f>
        <v>7</v>
      </c>
      <c r="R1278" s="11" t="str">
        <f>IF(Q1278=1,"Jan",IF(Q1278=2,"Feb",IF(Q1278=3,"Mar",IF(Q1278=4,"Apr",IF(Q1278=5,"May",IF(Q1278=6,"Jun",IF(Q1278=7,"Jul",IF(Q1278=8,"Aug",IF(Q1278=9,"Sep",IF(Q1278=10,"Oct",IF(Q1278=11,"Nov","Dec")))))))))))</f>
        <v>Jul</v>
      </c>
      <c r="S1278" s="13">
        <f>(I1278/86400)+25569</f>
        <v>40057.166666666664</v>
      </c>
      <c r="T1278" t="s">
        <v>8276</v>
      </c>
      <c r="U1278" s="6">
        <f>E1278/L1278</f>
        <v>46.06808823529412</v>
      </c>
      <c r="V1278" s="7" t="str">
        <f>LEFT(T1278,FIND("/",T1278)-1)</f>
        <v>music</v>
      </c>
      <c r="W1278" s="7" t="str">
        <f>MID(T1278,FIND("/",T1278)+1,LEN(T1278))</f>
        <v>rock</v>
      </c>
    </row>
    <row r="1279" spans="1:23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>E1279/D1279</f>
        <v>1.0612433333333333</v>
      </c>
      <c r="O1279" s="13">
        <f>(J1279/86400)+25569</f>
        <v>41121.561886574076</v>
      </c>
      <c r="P1279" s="11">
        <f>YEAR(O1279)</f>
        <v>2012</v>
      </c>
      <c r="Q1279" s="12">
        <f>MONTH(O1279)</f>
        <v>7</v>
      </c>
      <c r="R1279" s="11" t="str">
        <f>IF(Q1279=1,"Jan",IF(Q1279=2,"Feb",IF(Q1279=3,"Mar",IF(Q1279=4,"Apr",IF(Q1279=5,"May",IF(Q1279=6,"Jun",IF(Q1279=7,"Jul",IF(Q1279=8,"Aug",IF(Q1279=9,"Sep",IF(Q1279=10,"Oct",IF(Q1279=11,"Nov","Dec")))))))))))</f>
        <v>Jul</v>
      </c>
      <c r="S1279" s="13">
        <f>(I1279/86400)+25569</f>
        <v>41156.561886574076</v>
      </c>
      <c r="T1279" t="s">
        <v>8276</v>
      </c>
      <c r="U1279" s="6">
        <f>E1279/L1279</f>
        <v>38.543946731234868</v>
      </c>
      <c r="V1279" s="7" t="str">
        <f>LEFT(T1279,FIND("/",T1279)-1)</f>
        <v>music</v>
      </c>
      <c r="W1279" s="7" t="str">
        <f>MID(T1279,FIND("/",T1279)+1,LEN(T1279))</f>
        <v>rock</v>
      </c>
    </row>
    <row r="1280" spans="1:23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>E1280/D1280</f>
        <v>1.5493846153846154</v>
      </c>
      <c r="O1280" s="13">
        <f>(J1280/86400)+25569</f>
        <v>41786.555162037039</v>
      </c>
      <c r="P1280" s="11">
        <f>YEAR(O1280)</f>
        <v>2014</v>
      </c>
      <c r="Q1280" s="12">
        <f>MONTH(O1280)</f>
        <v>5</v>
      </c>
      <c r="R1280" s="11" t="str">
        <f>IF(Q1280=1,"Jan",IF(Q1280=2,"Feb",IF(Q1280=3,"Mar",IF(Q1280=4,"Apr",IF(Q1280=5,"May",IF(Q1280=6,"Jun",IF(Q1280=7,"Jul",IF(Q1280=8,"Aug",IF(Q1280=9,"Sep",IF(Q1280=10,"Oct",IF(Q1280=11,"Nov","Dec")))))))))))</f>
        <v>May</v>
      </c>
      <c r="S1280" s="13">
        <f>(I1280/86400)+25569</f>
        <v>41815.083333333336</v>
      </c>
      <c r="T1280" t="s">
        <v>8276</v>
      </c>
      <c r="U1280" s="6">
        <f>E1280/L1280</f>
        <v>53.005263157894738</v>
      </c>
      <c r="V1280" s="7" t="str">
        <f>LEFT(T1280,FIND("/",T1280)-1)</f>
        <v>music</v>
      </c>
      <c r="W1280" s="7" t="str">
        <f>MID(T1280,FIND("/",T1280)+1,LEN(T1280))</f>
        <v>rock</v>
      </c>
    </row>
    <row r="1281" spans="1:23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>E1281/D1281</f>
        <v>1.1077157238734421</v>
      </c>
      <c r="O1281" s="13">
        <f>(J1281/86400)+25569</f>
        <v>41682.099189814813</v>
      </c>
      <c r="P1281" s="11">
        <f>YEAR(O1281)</f>
        <v>2014</v>
      </c>
      <c r="Q1281" s="12">
        <f>MONTH(O1281)</f>
        <v>2</v>
      </c>
      <c r="R1281" s="11" t="str">
        <f>IF(Q1281=1,"Jan",IF(Q1281=2,"Feb",IF(Q1281=3,"Mar",IF(Q1281=4,"Apr",IF(Q1281=5,"May",IF(Q1281=6,"Jun",IF(Q1281=7,"Jul",IF(Q1281=8,"Aug",IF(Q1281=9,"Sep",IF(Q1281=10,"Oct",IF(Q1281=11,"Nov","Dec")))))))))))</f>
        <v>Feb</v>
      </c>
      <c r="S1281" s="13">
        <f>(I1281/86400)+25569</f>
        <v>41722.057523148149</v>
      </c>
      <c r="T1281" t="s">
        <v>8276</v>
      </c>
      <c r="U1281" s="6">
        <f>E1281/L1281</f>
        <v>73.355396825396824</v>
      </c>
      <c r="V1281" s="7" t="str">
        <f>LEFT(T1281,FIND("/",T1281)-1)</f>
        <v>music</v>
      </c>
      <c r="W1281" s="7" t="str">
        <f>MID(T1281,FIND("/",T1281)+1,LEN(T1281))</f>
        <v>rock</v>
      </c>
    </row>
    <row r="1282" spans="1:23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>E1282/D1282</f>
        <v>1.1091186666666666</v>
      </c>
      <c r="O1282" s="13">
        <f>(J1282/86400)+25569</f>
        <v>40513.757569444446</v>
      </c>
      <c r="P1282" s="11">
        <f>YEAR(O1282)</f>
        <v>2010</v>
      </c>
      <c r="Q1282" s="12">
        <f>MONTH(O1282)</f>
        <v>12</v>
      </c>
      <c r="R1282" s="11" t="str">
        <f>IF(Q1282=1,"Jan",IF(Q1282=2,"Feb",IF(Q1282=3,"Mar",IF(Q1282=4,"Apr",IF(Q1282=5,"May",IF(Q1282=6,"Jun",IF(Q1282=7,"Jul",IF(Q1282=8,"Aug",IF(Q1282=9,"Sep",IF(Q1282=10,"Oct",IF(Q1282=11,"Nov","Dec")))))))))))</f>
        <v>Dec</v>
      </c>
      <c r="S1282" s="13">
        <f>(I1282/86400)+25569</f>
        <v>40603.757569444446</v>
      </c>
      <c r="T1282" t="s">
        <v>8276</v>
      </c>
      <c r="U1282" s="6">
        <f>E1282/L1282</f>
        <v>127.97523076923076</v>
      </c>
      <c r="V1282" s="7" t="str">
        <f>LEFT(T1282,FIND("/",T1282)-1)</f>
        <v>music</v>
      </c>
      <c r="W1282" s="7" t="str">
        <f>MID(T1282,FIND("/",T1282)+1,LEN(T1282))</f>
        <v>rock</v>
      </c>
    </row>
    <row r="1283" spans="1:23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>E1283/D1283</f>
        <v>1.1071428571428572</v>
      </c>
      <c r="O1283" s="13">
        <f>(J1283/86400)+25569</f>
        <v>41463.743472222224</v>
      </c>
      <c r="P1283" s="11">
        <f>YEAR(O1283)</f>
        <v>2013</v>
      </c>
      <c r="Q1283" s="12">
        <f>MONTH(O1283)</f>
        <v>7</v>
      </c>
      <c r="R1283" s="11" t="str">
        <f>IF(Q1283=1,"Jan",IF(Q1283=2,"Feb",IF(Q1283=3,"Mar",IF(Q1283=4,"Apr",IF(Q1283=5,"May",IF(Q1283=6,"Jun",IF(Q1283=7,"Jul",IF(Q1283=8,"Aug",IF(Q1283=9,"Sep",IF(Q1283=10,"Oct",IF(Q1283=11,"Nov","Dec")))))))))))</f>
        <v>Jul</v>
      </c>
      <c r="S1283" s="13">
        <f>(I1283/86400)+25569</f>
        <v>41483.743472222224</v>
      </c>
      <c r="T1283" t="s">
        <v>8276</v>
      </c>
      <c r="U1283" s="6">
        <f>E1283/L1283</f>
        <v>104.72972972972973</v>
      </c>
      <c r="V1283" s="7" t="str">
        <f>LEFT(T1283,FIND("/",T1283)-1)</f>
        <v>music</v>
      </c>
      <c r="W1283" s="7" t="str">
        <f>MID(T1283,FIND("/",T1283)+1,LEN(T1283))</f>
        <v>rock</v>
      </c>
    </row>
    <row r="1284" spans="1:23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>E1284/D1284</f>
        <v>1.2361333333333333</v>
      </c>
      <c r="O1284" s="13">
        <f>(J1284/86400)+25569</f>
        <v>41586.475173611107</v>
      </c>
      <c r="P1284" s="11">
        <f>YEAR(O1284)</f>
        <v>2013</v>
      </c>
      <c r="Q1284" s="12">
        <f>MONTH(O1284)</f>
        <v>11</v>
      </c>
      <c r="R1284" s="11" t="str">
        <f>IF(Q1284=1,"Jan",IF(Q1284=2,"Feb",IF(Q1284=3,"Mar",IF(Q1284=4,"Apr",IF(Q1284=5,"May",IF(Q1284=6,"Jun",IF(Q1284=7,"Jul",IF(Q1284=8,"Aug",IF(Q1284=9,"Sep",IF(Q1284=10,"Oct",IF(Q1284=11,"Nov","Dec")))))))))))</f>
        <v>Nov</v>
      </c>
      <c r="S1284" s="13">
        <f>(I1284/86400)+25569</f>
        <v>41617.207638888889</v>
      </c>
      <c r="T1284" t="s">
        <v>8276</v>
      </c>
      <c r="U1284" s="6">
        <f>E1284/L1284</f>
        <v>67.671532846715323</v>
      </c>
      <c r="V1284" s="7" t="str">
        <f>LEFT(T1284,FIND("/",T1284)-1)</f>
        <v>music</v>
      </c>
      <c r="W1284" s="7" t="str">
        <f>MID(T1284,FIND("/",T1284)+1,LEN(T1284))</f>
        <v>rock</v>
      </c>
    </row>
    <row r="1285" spans="1:23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>E1285/D1285</f>
        <v>2.1105</v>
      </c>
      <c r="O1285" s="13">
        <f>(J1285/86400)+25569</f>
        <v>41320.717465277776</v>
      </c>
      <c r="P1285" s="11">
        <f>YEAR(O1285)</f>
        <v>2013</v>
      </c>
      <c r="Q1285" s="12">
        <f>MONTH(O1285)</f>
        <v>2</v>
      </c>
      <c r="R1285" s="11" t="str">
        <f>IF(Q1285=1,"Jan",IF(Q1285=2,"Feb",IF(Q1285=3,"Mar",IF(Q1285=4,"Apr",IF(Q1285=5,"May",IF(Q1285=6,"Jun",IF(Q1285=7,"Jul",IF(Q1285=8,"Aug",IF(Q1285=9,"Sep",IF(Q1285=10,"Oct",IF(Q1285=11,"Nov","Dec")))))))))))</f>
        <v>Feb</v>
      </c>
      <c r="S1285" s="13">
        <f>(I1285/86400)+25569</f>
        <v>41344.166666666664</v>
      </c>
      <c r="T1285" t="s">
        <v>8276</v>
      </c>
      <c r="U1285" s="6">
        <f>E1285/L1285</f>
        <v>95.931818181818187</v>
      </c>
      <c r="V1285" s="7" t="str">
        <f>LEFT(T1285,FIND("/",T1285)-1)</f>
        <v>music</v>
      </c>
      <c r="W1285" s="7" t="str">
        <f>MID(T1285,FIND("/",T1285)+1,LEN(T1285))</f>
        <v>rock</v>
      </c>
    </row>
    <row r="1286" spans="1:23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>E1286/D1286</f>
        <v>1.01</v>
      </c>
      <c r="O1286" s="13">
        <f>(J1286/86400)+25569</f>
        <v>42712.23474537037</v>
      </c>
      <c r="P1286" s="11">
        <f>YEAR(O1286)</f>
        <v>2016</v>
      </c>
      <c r="Q1286" s="12">
        <f>MONTH(O1286)</f>
        <v>12</v>
      </c>
      <c r="R1286" s="11" t="str">
        <f>IF(Q1286=1,"Jan",IF(Q1286=2,"Feb",IF(Q1286=3,"Mar",IF(Q1286=4,"Apr",IF(Q1286=5,"May",IF(Q1286=6,"Jun",IF(Q1286=7,"Jul",IF(Q1286=8,"Aug",IF(Q1286=9,"Sep",IF(Q1286=10,"Oct",IF(Q1286=11,"Nov","Dec")))))))))))</f>
        <v>Dec</v>
      </c>
      <c r="S1286" s="13">
        <f>(I1286/86400)+25569</f>
        <v>42735.707638888889</v>
      </c>
      <c r="T1286" t="s">
        <v>8271</v>
      </c>
      <c r="U1286" s="6">
        <f>E1286/L1286</f>
        <v>65.161290322580641</v>
      </c>
      <c r="V1286" s="7" t="str">
        <f>LEFT(T1286,FIND("/",T1286)-1)</f>
        <v>theater</v>
      </c>
      <c r="W1286" s="7" t="str">
        <f>MID(T1286,FIND("/",T1286)+1,LEN(T1286))</f>
        <v>plays</v>
      </c>
    </row>
    <row r="1287" spans="1:23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>E1287/D1287</f>
        <v>1.0165</v>
      </c>
      <c r="O1287" s="13">
        <f>(J1287/86400)+25569</f>
        <v>42160.583043981482</v>
      </c>
      <c r="P1287" s="11">
        <f>YEAR(O1287)</f>
        <v>2015</v>
      </c>
      <c r="Q1287" s="12">
        <f>MONTH(O1287)</f>
        <v>6</v>
      </c>
      <c r="R1287" s="11" t="str">
        <f>IF(Q1287=1,"Jan",IF(Q1287=2,"Feb",IF(Q1287=3,"Mar",IF(Q1287=4,"Apr",IF(Q1287=5,"May",IF(Q1287=6,"Jun",IF(Q1287=7,"Jul",IF(Q1287=8,"Aug",IF(Q1287=9,"Sep",IF(Q1287=10,"Oct",IF(Q1287=11,"Nov","Dec")))))))))))</f>
        <v>Jun</v>
      </c>
      <c r="S1287" s="13">
        <f>(I1287/86400)+25569</f>
        <v>42175.583043981482</v>
      </c>
      <c r="T1287" t="s">
        <v>8271</v>
      </c>
      <c r="U1287" s="6">
        <f>E1287/L1287</f>
        <v>32.269841269841272</v>
      </c>
      <c r="V1287" s="7" t="str">
        <f>LEFT(T1287,FIND("/",T1287)-1)</f>
        <v>theater</v>
      </c>
      <c r="W1287" s="7" t="str">
        <f>MID(T1287,FIND("/",T1287)+1,LEN(T1287))</f>
        <v>plays</v>
      </c>
    </row>
    <row r="1288" spans="1:23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>E1288/D1288</f>
        <v>1.0833333333333333</v>
      </c>
      <c r="O1288" s="13">
        <f>(J1288/86400)+25569</f>
        <v>42039.384571759263</v>
      </c>
      <c r="P1288" s="11">
        <f>YEAR(O1288)</f>
        <v>2015</v>
      </c>
      <c r="Q1288" s="12">
        <f>MONTH(O1288)</f>
        <v>2</v>
      </c>
      <c r="R1288" s="11" t="str">
        <f>IF(Q1288=1,"Jan",IF(Q1288=2,"Feb",IF(Q1288=3,"Mar",IF(Q1288=4,"Apr",IF(Q1288=5,"May",IF(Q1288=6,"Jun",IF(Q1288=7,"Jul",IF(Q1288=8,"Aug",IF(Q1288=9,"Sep",IF(Q1288=10,"Oct",IF(Q1288=11,"Nov","Dec")))))))))))</f>
        <v>Feb</v>
      </c>
      <c r="S1288" s="13">
        <f>(I1288/86400)+25569</f>
        <v>42052.583333333328</v>
      </c>
      <c r="T1288" t="s">
        <v>8271</v>
      </c>
      <c r="U1288" s="6">
        <f>E1288/L1288</f>
        <v>81.25</v>
      </c>
      <c r="V1288" s="7" t="str">
        <f>LEFT(T1288,FIND("/",T1288)-1)</f>
        <v>theater</v>
      </c>
      <c r="W1288" s="7" t="str">
        <f>MID(T1288,FIND("/",T1288)+1,LEN(T1288))</f>
        <v>plays</v>
      </c>
    </row>
    <row r="1289" spans="1:23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>E1289/D1289</f>
        <v>2.42</v>
      </c>
      <c r="O1289" s="13">
        <f>(J1289/86400)+25569</f>
        <v>42107.621018518519</v>
      </c>
      <c r="P1289" s="11">
        <f>YEAR(O1289)</f>
        <v>2015</v>
      </c>
      <c r="Q1289" s="12">
        <f>MONTH(O1289)</f>
        <v>4</v>
      </c>
      <c r="R1289" s="11" t="str">
        <f>IF(Q1289=1,"Jan",IF(Q1289=2,"Feb",IF(Q1289=3,"Mar",IF(Q1289=4,"Apr",IF(Q1289=5,"May",IF(Q1289=6,"Jun",IF(Q1289=7,"Jul",IF(Q1289=8,"Aug",IF(Q1289=9,"Sep",IF(Q1289=10,"Oct",IF(Q1289=11,"Nov","Dec")))))))))))</f>
        <v>Apr</v>
      </c>
      <c r="S1289" s="13">
        <f>(I1289/86400)+25569</f>
        <v>42167.621018518519</v>
      </c>
      <c r="T1289" t="s">
        <v>8271</v>
      </c>
      <c r="U1289" s="6">
        <f>E1289/L1289</f>
        <v>24.2</v>
      </c>
      <c r="V1289" s="7" t="str">
        <f>LEFT(T1289,FIND("/",T1289)-1)</f>
        <v>theater</v>
      </c>
      <c r="W1289" s="7" t="str">
        <f>MID(T1289,FIND("/",T1289)+1,LEN(T1289))</f>
        <v>plays</v>
      </c>
    </row>
    <row r="1290" spans="1:23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>E1290/D1290</f>
        <v>1.0044999999999999</v>
      </c>
      <c r="O1290" s="13">
        <f>(J1290/86400)+25569</f>
        <v>42561.154664351852</v>
      </c>
      <c r="P1290" s="11">
        <f>YEAR(O1290)</f>
        <v>2016</v>
      </c>
      <c r="Q1290" s="12">
        <f>MONTH(O1290)</f>
        <v>7</v>
      </c>
      <c r="R1290" s="11" t="str">
        <f>IF(Q1290=1,"Jan",IF(Q1290=2,"Feb",IF(Q1290=3,"Mar",IF(Q1290=4,"Apr",IF(Q1290=5,"May",IF(Q1290=6,"Jun",IF(Q1290=7,"Jul",IF(Q1290=8,"Aug",IF(Q1290=9,"Sep",IF(Q1290=10,"Oct",IF(Q1290=11,"Nov","Dec")))))))))))</f>
        <v>Jul</v>
      </c>
      <c r="S1290" s="13">
        <f>(I1290/86400)+25569</f>
        <v>42592.166666666672</v>
      </c>
      <c r="T1290" t="s">
        <v>8271</v>
      </c>
      <c r="U1290" s="6">
        <f>E1290/L1290</f>
        <v>65.868852459016395</v>
      </c>
      <c r="V1290" s="7" t="str">
        <f>LEFT(T1290,FIND("/",T1290)-1)</f>
        <v>theater</v>
      </c>
      <c r="W1290" s="7" t="str">
        <f>MID(T1290,FIND("/",T1290)+1,LEN(T1290))</f>
        <v>plays</v>
      </c>
    </row>
    <row r="1291" spans="1:23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>E1291/D1291</f>
        <v>1.2506666666666666</v>
      </c>
      <c r="O1291" s="13">
        <f>(J1291/86400)+25569</f>
        <v>42709.134780092594</v>
      </c>
      <c r="P1291" s="11">
        <f>YEAR(O1291)</f>
        <v>2016</v>
      </c>
      <c r="Q1291" s="12">
        <f>MONTH(O1291)</f>
        <v>12</v>
      </c>
      <c r="R1291" s="11" t="str">
        <f>IF(Q1291=1,"Jan",IF(Q1291=2,"Feb",IF(Q1291=3,"Mar",IF(Q1291=4,"Apr",IF(Q1291=5,"May",IF(Q1291=6,"Jun",IF(Q1291=7,"Jul",IF(Q1291=8,"Aug",IF(Q1291=9,"Sep",IF(Q1291=10,"Oct",IF(Q1291=11,"Nov","Dec")))))))))))</f>
        <v>Dec</v>
      </c>
      <c r="S1291" s="13">
        <f>(I1291/86400)+25569</f>
        <v>42739.134780092594</v>
      </c>
      <c r="T1291" t="s">
        <v>8271</v>
      </c>
      <c r="U1291" s="6">
        <f>E1291/L1291</f>
        <v>36.07692307692308</v>
      </c>
      <c r="V1291" s="7" t="str">
        <f>LEFT(T1291,FIND("/",T1291)-1)</f>
        <v>theater</v>
      </c>
      <c r="W1291" s="7" t="str">
        <f>MID(T1291,FIND("/",T1291)+1,LEN(T1291))</f>
        <v>plays</v>
      </c>
    </row>
    <row r="1292" spans="1:23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>E1292/D1292</f>
        <v>1.0857142857142856</v>
      </c>
      <c r="O1292" s="13">
        <f>(J1292/86400)+25569</f>
        <v>42086.614942129629</v>
      </c>
      <c r="P1292" s="11">
        <f>YEAR(O1292)</f>
        <v>2015</v>
      </c>
      <c r="Q1292" s="12">
        <f>MONTH(O1292)</f>
        <v>3</v>
      </c>
      <c r="R1292" s="11" t="str">
        <f>IF(Q1292=1,"Jan",IF(Q1292=2,"Feb",IF(Q1292=3,"Mar",IF(Q1292=4,"Apr",IF(Q1292=5,"May",IF(Q1292=6,"Jun",IF(Q1292=7,"Jul",IF(Q1292=8,"Aug",IF(Q1292=9,"Sep",IF(Q1292=10,"Oct",IF(Q1292=11,"Nov","Dec")))))))))))</f>
        <v>Mar</v>
      </c>
      <c r="S1292" s="13">
        <f>(I1292/86400)+25569</f>
        <v>42117.290972222225</v>
      </c>
      <c r="T1292" t="s">
        <v>8271</v>
      </c>
      <c r="U1292" s="6">
        <f>E1292/L1292</f>
        <v>44.186046511627907</v>
      </c>
      <c r="V1292" s="7" t="str">
        <f>LEFT(T1292,FIND("/",T1292)-1)</f>
        <v>theater</v>
      </c>
      <c r="W1292" s="7" t="str">
        <f>MID(T1292,FIND("/",T1292)+1,LEN(T1292))</f>
        <v>plays</v>
      </c>
    </row>
    <row r="1293" spans="1:23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>E1293/D1293</f>
        <v>1.4570000000000001</v>
      </c>
      <c r="O1293" s="13">
        <f>(J1293/86400)+25569</f>
        <v>42064.652673611112</v>
      </c>
      <c r="P1293" s="11">
        <f>YEAR(O1293)</f>
        <v>2015</v>
      </c>
      <c r="Q1293" s="12">
        <f>MONTH(O1293)</f>
        <v>3</v>
      </c>
      <c r="R1293" s="11" t="str">
        <f>IF(Q1293=1,"Jan",IF(Q1293=2,"Feb",IF(Q1293=3,"Mar",IF(Q1293=4,"Apr",IF(Q1293=5,"May",IF(Q1293=6,"Jun",IF(Q1293=7,"Jul",IF(Q1293=8,"Aug",IF(Q1293=9,"Sep",IF(Q1293=10,"Oct",IF(Q1293=11,"Nov","Dec")))))))))))</f>
        <v>Mar</v>
      </c>
      <c r="S1293" s="13">
        <f>(I1293/86400)+25569</f>
        <v>42101.291666666672</v>
      </c>
      <c r="T1293" t="s">
        <v>8271</v>
      </c>
      <c r="U1293" s="6">
        <f>E1293/L1293</f>
        <v>104.07142857142857</v>
      </c>
      <c r="V1293" s="7" t="str">
        <f>LEFT(T1293,FIND("/",T1293)-1)</f>
        <v>theater</v>
      </c>
      <c r="W1293" s="7" t="str">
        <f>MID(T1293,FIND("/",T1293)+1,LEN(T1293))</f>
        <v>plays</v>
      </c>
    </row>
    <row r="1294" spans="1:23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>E1294/D1294</f>
        <v>1.1000000000000001</v>
      </c>
      <c r="O1294" s="13">
        <f>(J1294/86400)+25569</f>
        <v>42256.764212962968</v>
      </c>
      <c r="P1294" s="11">
        <f>YEAR(O1294)</f>
        <v>2015</v>
      </c>
      <c r="Q1294" s="12">
        <f>MONTH(O1294)</f>
        <v>9</v>
      </c>
      <c r="R1294" s="11" t="str">
        <f>IF(Q1294=1,"Jan",IF(Q1294=2,"Feb",IF(Q1294=3,"Mar",IF(Q1294=4,"Apr",IF(Q1294=5,"May",IF(Q1294=6,"Jun",IF(Q1294=7,"Jul",IF(Q1294=8,"Aug",IF(Q1294=9,"Sep",IF(Q1294=10,"Oct",IF(Q1294=11,"Nov","Dec")))))))))))</f>
        <v>Sep</v>
      </c>
      <c r="S1294" s="13">
        <f>(I1294/86400)+25569</f>
        <v>42283.957638888889</v>
      </c>
      <c r="T1294" t="s">
        <v>8271</v>
      </c>
      <c r="U1294" s="6">
        <f>E1294/L1294</f>
        <v>35.96153846153846</v>
      </c>
      <c r="V1294" s="7" t="str">
        <f>LEFT(T1294,FIND("/",T1294)-1)</f>
        <v>theater</v>
      </c>
      <c r="W1294" s="7" t="str">
        <f>MID(T1294,FIND("/",T1294)+1,LEN(T1294))</f>
        <v>plays</v>
      </c>
    </row>
    <row r="1295" spans="1:23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>E1295/D1295</f>
        <v>1.0223333333333333</v>
      </c>
      <c r="O1295" s="13">
        <f>(J1295/86400)+25569</f>
        <v>42292.701053240744</v>
      </c>
      <c r="P1295" s="11">
        <f>YEAR(O1295)</f>
        <v>2015</v>
      </c>
      <c r="Q1295" s="12">
        <f>MONTH(O1295)</f>
        <v>10</v>
      </c>
      <c r="R1295" s="11" t="str">
        <f>IF(Q1295=1,"Jan",IF(Q1295=2,"Feb",IF(Q1295=3,"Mar",IF(Q1295=4,"Apr",IF(Q1295=5,"May",IF(Q1295=6,"Jun",IF(Q1295=7,"Jul",IF(Q1295=8,"Aug",IF(Q1295=9,"Sep",IF(Q1295=10,"Oct",IF(Q1295=11,"Nov","Dec")))))))))))</f>
        <v>Oct</v>
      </c>
      <c r="S1295" s="13">
        <f>(I1295/86400)+25569</f>
        <v>42322.742719907408</v>
      </c>
      <c r="T1295" t="s">
        <v>8271</v>
      </c>
      <c r="U1295" s="6">
        <f>E1295/L1295</f>
        <v>127.79166666666667</v>
      </c>
      <c r="V1295" s="7" t="str">
        <f>LEFT(T1295,FIND("/",T1295)-1)</f>
        <v>theater</v>
      </c>
      <c r="W1295" s="7" t="str">
        <f>MID(T1295,FIND("/",T1295)+1,LEN(T1295))</f>
        <v>plays</v>
      </c>
    </row>
    <row r="1296" spans="1:23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>E1296/D1296</f>
        <v>1.22</v>
      </c>
      <c r="O1296" s="13">
        <f>(J1296/86400)+25569</f>
        <v>42278.453668981485</v>
      </c>
      <c r="P1296" s="11">
        <f>YEAR(O1296)</f>
        <v>2015</v>
      </c>
      <c r="Q1296" s="12">
        <f>MONTH(O1296)</f>
        <v>10</v>
      </c>
      <c r="R1296" s="11" t="str">
        <f>IF(Q1296=1,"Jan",IF(Q1296=2,"Feb",IF(Q1296=3,"Mar",IF(Q1296=4,"Apr",IF(Q1296=5,"May",IF(Q1296=6,"Jun",IF(Q1296=7,"Jul",IF(Q1296=8,"Aug",IF(Q1296=9,"Sep",IF(Q1296=10,"Oct",IF(Q1296=11,"Nov","Dec")))))))))))</f>
        <v>Oct</v>
      </c>
      <c r="S1296" s="13">
        <f>(I1296/86400)+25569</f>
        <v>42296.458333333328</v>
      </c>
      <c r="T1296" t="s">
        <v>8271</v>
      </c>
      <c r="U1296" s="6">
        <f>E1296/L1296</f>
        <v>27.727272727272727</v>
      </c>
      <c r="V1296" s="7" t="str">
        <f>LEFT(T1296,FIND("/",T1296)-1)</f>
        <v>theater</v>
      </c>
      <c r="W1296" s="7" t="str">
        <f>MID(T1296,FIND("/",T1296)+1,LEN(T1296))</f>
        <v>plays</v>
      </c>
    </row>
    <row r="1297" spans="1:23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>E1297/D1297</f>
        <v>1.0196000000000001</v>
      </c>
      <c r="O1297" s="13">
        <f>(J1297/86400)+25569</f>
        <v>42184.572881944448</v>
      </c>
      <c r="P1297" s="11">
        <f>YEAR(O1297)</f>
        <v>2015</v>
      </c>
      <c r="Q1297" s="12">
        <f>MONTH(O1297)</f>
        <v>6</v>
      </c>
      <c r="R1297" s="11" t="str">
        <f>IF(Q1297=1,"Jan",IF(Q1297=2,"Feb",IF(Q1297=3,"Mar",IF(Q1297=4,"Apr",IF(Q1297=5,"May",IF(Q1297=6,"Jun",IF(Q1297=7,"Jul",IF(Q1297=8,"Aug",IF(Q1297=9,"Sep",IF(Q1297=10,"Oct",IF(Q1297=11,"Nov","Dec")))))))))))</f>
        <v>Jun</v>
      </c>
      <c r="S1297" s="13">
        <f>(I1297/86400)+25569</f>
        <v>42214.708333333328</v>
      </c>
      <c r="T1297" t="s">
        <v>8271</v>
      </c>
      <c r="U1297" s="6">
        <f>E1297/L1297</f>
        <v>39.828125</v>
      </c>
      <c r="V1297" s="7" t="str">
        <f>LEFT(T1297,FIND("/",T1297)-1)</f>
        <v>theater</v>
      </c>
      <c r="W1297" s="7" t="str">
        <f>MID(T1297,FIND("/",T1297)+1,LEN(T1297))</f>
        <v>plays</v>
      </c>
    </row>
    <row r="1298" spans="1:23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>E1298/D1298</f>
        <v>1.411764705882353</v>
      </c>
      <c r="O1298" s="13">
        <f>(J1298/86400)+25569</f>
        <v>42423.050613425927</v>
      </c>
      <c r="P1298" s="11">
        <f>YEAR(O1298)</f>
        <v>2016</v>
      </c>
      <c r="Q1298" s="12">
        <f>MONTH(O1298)</f>
        <v>2</v>
      </c>
      <c r="R1298" s="11" t="str">
        <f>IF(Q1298=1,"Jan",IF(Q1298=2,"Feb",IF(Q1298=3,"Mar",IF(Q1298=4,"Apr",IF(Q1298=5,"May",IF(Q1298=6,"Jun",IF(Q1298=7,"Jul",IF(Q1298=8,"Aug",IF(Q1298=9,"Sep",IF(Q1298=10,"Oct",IF(Q1298=11,"Nov","Dec")))))))))))</f>
        <v>Feb</v>
      </c>
      <c r="S1298" s="13">
        <f>(I1298/86400)+25569</f>
        <v>42443.008946759262</v>
      </c>
      <c r="T1298" t="s">
        <v>8271</v>
      </c>
      <c r="U1298" s="6">
        <f>E1298/L1298</f>
        <v>52.173913043478258</v>
      </c>
      <c r="V1298" s="7" t="str">
        <f>LEFT(T1298,FIND("/",T1298)-1)</f>
        <v>theater</v>
      </c>
      <c r="W1298" s="7" t="str">
        <f>MID(T1298,FIND("/",T1298)+1,LEN(T1298))</f>
        <v>plays</v>
      </c>
    </row>
    <row r="1299" spans="1:23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>E1299/D1299</f>
        <v>1.0952500000000001</v>
      </c>
      <c r="O1299" s="13">
        <f>(J1299/86400)+25569</f>
        <v>42461.747199074074</v>
      </c>
      <c r="P1299" s="11">
        <f>YEAR(O1299)</f>
        <v>2016</v>
      </c>
      <c r="Q1299" s="12">
        <f>MONTH(O1299)</f>
        <v>4</v>
      </c>
      <c r="R1299" s="11" t="str">
        <f>IF(Q1299=1,"Jan",IF(Q1299=2,"Feb",IF(Q1299=3,"Mar",IF(Q1299=4,"Apr",IF(Q1299=5,"May",IF(Q1299=6,"Jun",IF(Q1299=7,"Jul",IF(Q1299=8,"Aug",IF(Q1299=9,"Sep",IF(Q1299=10,"Oct",IF(Q1299=11,"Nov","Dec")))))))))))</f>
        <v>Apr</v>
      </c>
      <c r="S1299" s="13">
        <f>(I1299/86400)+25569</f>
        <v>42491.747199074074</v>
      </c>
      <c r="T1299" t="s">
        <v>8271</v>
      </c>
      <c r="U1299" s="6">
        <f>E1299/L1299</f>
        <v>92.037815126050418</v>
      </c>
      <c r="V1299" s="7" t="str">
        <f>LEFT(T1299,FIND("/",T1299)-1)</f>
        <v>theater</v>
      </c>
      <c r="W1299" s="7" t="str">
        <f>MID(T1299,FIND("/",T1299)+1,LEN(T1299))</f>
        <v>plays</v>
      </c>
    </row>
    <row r="1300" spans="1:23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>E1300/D1300</f>
        <v>1.0465</v>
      </c>
      <c r="O1300" s="13">
        <f>(J1300/86400)+25569</f>
        <v>42458.680925925924</v>
      </c>
      <c r="P1300" s="11">
        <f>YEAR(O1300)</f>
        <v>2016</v>
      </c>
      <c r="Q1300" s="12">
        <f>MONTH(O1300)</f>
        <v>3</v>
      </c>
      <c r="R1300" s="11" t="str">
        <f>IF(Q1300=1,"Jan",IF(Q1300=2,"Feb",IF(Q1300=3,"Mar",IF(Q1300=4,"Apr",IF(Q1300=5,"May",IF(Q1300=6,"Jun",IF(Q1300=7,"Jul",IF(Q1300=8,"Aug",IF(Q1300=9,"Sep",IF(Q1300=10,"Oct",IF(Q1300=11,"Nov","Dec")))))))))))</f>
        <v>Mar</v>
      </c>
      <c r="S1300" s="13">
        <f>(I1300/86400)+25569</f>
        <v>42488.680925925924</v>
      </c>
      <c r="T1300" t="s">
        <v>8271</v>
      </c>
      <c r="U1300" s="6">
        <f>E1300/L1300</f>
        <v>63.424242424242422</v>
      </c>
      <c r="V1300" s="7" t="str">
        <f>LEFT(T1300,FIND("/",T1300)-1)</f>
        <v>theater</v>
      </c>
      <c r="W1300" s="7" t="str">
        <f>MID(T1300,FIND("/",T1300)+1,LEN(T1300))</f>
        <v>plays</v>
      </c>
    </row>
    <row r="1301" spans="1:23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>E1301/D1301</f>
        <v>1.24</v>
      </c>
      <c r="O1301" s="13">
        <f>(J1301/86400)+25569</f>
        <v>42169.814340277779</v>
      </c>
      <c r="P1301" s="11">
        <f>YEAR(O1301)</f>
        <v>2015</v>
      </c>
      <c r="Q1301" s="12">
        <f>MONTH(O1301)</f>
        <v>6</v>
      </c>
      <c r="R1301" s="11" t="str">
        <f>IF(Q1301=1,"Jan",IF(Q1301=2,"Feb",IF(Q1301=3,"Mar",IF(Q1301=4,"Apr",IF(Q1301=5,"May",IF(Q1301=6,"Jun",IF(Q1301=7,"Jul",IF(Q1301=8,"Aug",IF(Q1301=9,"Sep",IF(Q1301=10,"Oct",IF(Q1301=11,"Nov","Dec")))))))))))</f>
        <v>Jun</v>
      </c>
      <c r="S1301" s="13">
        <f>(I1301/86400)+25569</f>
        <v>42199.814340277779</v>
      </c>
      <c r="T1301" t="s">
        <v>8271</v>
      </c>
      <c r="U1301" s="6">
        <f>E1301/L1301</f>
        <v>135.625</v>
      </c>
      <c r="V1301" s="7" t="str">
        <f>LEFT(T1301,FIND("/",T1301)-1)</f>
        <v>theater</v>
      </c>
      <c r="W1301" s="7" t="str">
        <f>MID(T1301,FIND("/",T1301)+1,LEN(T1301))</f>
        <v>plays</v>
      </c>
    </row>
    <row r="1302" spans="1:23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>E1302/D1302</f>
        <v>1.35</v>
      </c>
      <c r="O1302" s="13">
        <f>(J1302/86400)+25569</f>
        <v>42483.675208333334</v>
      </c>
      <c r="P1302" s="11">
        <f>YEAR(O1302)</f>
        <v>2016</v>
      </c>
      <c r="Q1302" s="12">
        <f>MONTH(O1302)</f>
        <v>4</v>
      </c>
      <c r="R1302" s="11" t="str">
        <f>IF(Q1302=1,"Jan",IF(Q1302=2,"Feb",IF(Q1302=3,"Mar",IF(Q1302=4,"Apr",IF(Q1302=5,"May",IF(Q1302=6,"Jun",IF(Q1302=7,"Jul",IF(Q1302=8,"Aug",IF(Q1302=9,"Sep",IF(Q1302=10,"Oct",IF(Q1302=11,"Nov","Dec")))))))))))</f>
        <v>Apr</v>
      </c>
      <c r="S1302" s="13">
        <f>(I1302/86400)+25569</f>
        <v>42522.789583333331</v>
      </c>
      <c r="T1302" t="s">
        <v>8271</v>
      </c>
      <c r="U1302" s="6">
        <f>E1302/L1302</f>
        <v>168.75</v>
      </c>
      <c r="V1302" s="7" t="str">
        <f>LEFT(T1302,FIND("/",T1302)-1)</f>
        <v>theater</v>
      </c>
      <c r="W1302" s="7" t="str">
        <f>MID(T1302,FIND("/",T1302)+1,LEN(T1302))</f>
        <v>plays</v>
      </c>
    </row>
    <row r="1303" spans="1:23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>E1303/D1303</f>
        <v>1.0275000000000001</v>
      </c>
      <c r="O1303" s="13">
        <f>(J1303/86400)+25569</f>
        <v>42195.749745370369</v>
      </c>
      <c r="P1303" s="11">
        <f>YEAR(O1303)</f>
        <v>2015</v>
      </c>
      <c r="Q1303" s="12">
        <f>MONTH(O1303)</f>
        <v>7</v>
      </c>
      <c r="R1303" s="11" t="str">
        <f>IF(Q1303=1,"Jan",IF(Q1303=2,"Feb",IF(Q1303=3,"Mar",IF(Q1303=4,"Apr",IF(Q1303=5,"May",IF(Q1303=6,"Jun",IF(Q1303=7,"Jul",IF(Q1303=8,"Aug",IF(Q1303=9,"Sep",IF(Q1303=10,"Oct",IF(Q1303=11,"Nov","Dec")))))))))))</f>
        <v>Jul</v>
      </c>
      <c r="S1303" s="13">
        <f>(I1303/86400)+25569</f>
        <v>42206.125</v>
      </c>
      <c r="T1303" t="s">
        <v>8271</v>
      </c>
      <c r="U1303" s="6">
        <f>E1303/L1303</f>
        <v>70.862068965517238</v>
      </c>
      <c r="V1303" s="7" t="str">
        <f>LEFT(T1303,FIND("/",T1303)-1)</f>
        <v>theater</v>
      </c>
      <c r="W1303" s="7" t="str">
        <f>MID(T1303,FIND("/",T1303)+1,LEN(T1303))</f>
        <v>plays</v>
      </c>
    </row>
    <row r="1304" spans="1:23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>E1304/D1304</f>
        <v>1</v>
      </c>
      <c r="O1304" s="13">
        <f>(J1304/86400)+25569</f>
        <v>42675.057997685188</v>
      </c>
      <c r="P1304" s="11">
        <f>YEAR(O1304)</f>
        <v>2016</v>
      </c>
      <c r="Q1304" s="12">
        <f>MONTH(O1304)</f>
        <v>11</v>
      </c>
      <c r="R1304" s="11" t="str">
        <f>IF(Q1304=1,"Jan",IF(Q1304=2,"Feb",IF(Q1304=3,"Mar",IF(Q1304=4,"Apr",IF(Q1304=5,"May",IF(Q1304=6,"Jun",IF(Q1304=7,"Jul",IF(Q1304=8,"Aug",IF(Q1304=9,"Sep",IF(Q1304=10,"Oct",IF(Q1304=11,"Nov","Dec")))))))))))</f>
        <v>Nov</v>
      </c>
      <c r="S1304" s="13">
        <f>(I1304/86400)+25569</f>
        <v>42705.099664351852</v>
      </c>
      <c r="T1304" t="s">
        <v>8271</v>
      </c>
      <c r="U1304" s="6">
        <f>E1304/L1304</f>
        <v>50</v>
      </c>
      <c r="V1304" s="7" t="str">
        <f>LEFT(T1304,FIND("/",T1304)-1)</f>
        <v>theater</v>
      </c>
      <c r="W1304" s="7" t="str">
        <f>MID(T1304,FIND("/",T1304)+1,LEN(T1304))</f>
        <v>plays</v>
      </c>
    </row>
    <row r="1305" spans="1:23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>E1305/D1305</f>
        <v>1.3026085714285716</v>
      </c>
      <c r="O1305" s="13">
        <f>(J1305/86400)+25569</f>
        <v>42566.441203703704</v>
      </c>
      <c r="P1305" s="11">
        <f>YEAR(O1305)</f>
        <v>2016</v>
      </c>
      <c r="Q1305" s="12">
        <f>MONTH(O1305)</f>
        <v>7</v>
      </c>
      <c r="R1305" s="11" t="str">
        <f>IF(Q1305=1,"Jan",IF(Q1305=2,"Feb",IF(Q1305=3,"Mar",IF(Q1305=4,"Apr",IF(Q1305=5,"May",IF(Q1305=6,"Jun",IF(Q1305=7,"Jul",IF(Q1305=8,"Aug",IF(Q1305=9,"Sep",IF(Q1305=10,"Oct",IF(Q1305=11,"Nov","Dec")))))))))))</f>
        <v>Jul</v>
      </c>
      <c r="S1305" s="13">
        <f>(I1305/86400)+25569</f>
        <v>42582.458333333328</v>
      </c>
      <c r="T1305" t="s">
        <v>8271</v>
      </c>
      <c r="U1305" s="6">
        <f>E1305/L1305</f>
        <v>42.214166666666671</v>
      </c>
      <c r="V1305" s="7" t="str">
        <f>LEFT(T1305,FIND("/",T1305)-1)</f>
        <v>theater</v>
      </c>
      <c r="W1305" s="7" t="str">
        <f>MID(T1305,FIND("/",T1305)+1,LEN(T1305))</f>
        <v>plays</v>
      </c>
    </row>
    <row r="1306" spans="1:23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>E1306/D1306</f>
        <v>0.39627499999999999</v>
      </c>
      <c r="O1306" s="13">
        <f>(J1306/86400)+25569</f>
        <v>42747.194502314815</v>
      </c>
      <c r="P1306" s="11">
        <f>YEAR(O1306)</f>
        <v>2017</v>
      </c>
      <c r="Q1306" s="12">
        <f>MONTH(O1306)</f>
        <v>1</v>
      </c>
      <c r="R1306" s="11" t="str">
        <f>IF(Q1306=1,"Jan",IF(Q1306=2,"Feb",IF(Q1306=3,"Mar",IF(Q1306=4,"Apr",IF(Q1306=5,"May",IF(Q1306=6,"Jun",IF(Q1306=7,"Jul",IF(Q1306=8,"Aug",IF(Q1306=9,"Sep",IF(Q1306=10,"Oct",IF(Q1306=11,"Nov","Dec")))))))))))</f>
        <v>Jan</v>
      </c>
      <c r="S1306" s="13">
        <f>(I1306/86400)+25569</f>
        <v>42807.152835648143</v>
      </c>
      <c r="T1306" t="s">
        <v>8273</v>
      </c>
      <c r="U1306" s="6">
        <f>E1306/L1306</f>
        <v>152.41346153846155</v>
      </c>
      <c r="V1306" s="7" t="str">
        <f>LEFT(T1306,FIND("/",T1306)-1)</f>
        <v>technology</v>
      </c>
      <c r="W1306" s="7" t="str">
        <f>MID(T1306,FIND("/",T1306)+1,LEN(T1306))</f>
        <v>wearables</v>
      </c>
    </row>
    <row r="1307" spans="1:23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>E1307/D1307</f>
        <v>0.25976666666666665</v>
      </c>
      <c r="O1307" s="13">
        <f>(J1307/86400)+25569</f>
        <v>42543.665601851855</v>
      </c>
      <c r="P1307" s="11">
        <f>YEAR(O1307)</f>
        <v>2016</v>
      </c>
      <c r="Q1307" s="12">
        <f>MONTH(O1307)</f>
        <v>6</v>
      </c>
      <c r="R1307" s="11" t="str">
        <f>IF(Q1307=1,"Jan",IF(Q1307=2,"Feb",IF(Q1307=3,"Mar",IF(Q1307=4,"Apr",IF(Q1307=5,"May",IF(Q1307=6,"Jun",IF(Q1307=7,"Jul",IF(Q1307=8,"Aug",IF(Q1307=9,"Sep",IF(Q1307=10,"Oct",IF(Q1307=11,"Nov","Dec")))))))))))</f>
        <v>Jun</v>
      </c>
      <c r="S1307" s="13">
        <f>(I1307/86400)+25569</f>
        <v>42572.729166666672</v>
      </c>
      <c r="T1307" t="s">
        <v>8273</v>
      </c>
      <c r="U1307" s="6">
        <f>E1307/L1307</f>
        <v>90.616279069767444</v>
      </c>
      <c r="V1307" s="7" t="str">
        <f>LEFT(T1307,FIND("/",T1307)-1)</f>
        <v>technology</v>
      </c>
      <c r="W1307" s="7" t="str">
        <f>MID(T1307,FIND("/",T1307)+1,LEN(T1307))</f>
        <v>wearables</v>
      </c>
    </row>
    <row r="1308" spans="1:23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>E1308/D1308</f>
        <v>0.65246363636363636</v>
      </c>
      <c r="O1308" s="13">
        <f>(J1308/86400)+25569</f>
        <v>41947.457569444443</v>
      </c>
      <c r="P1308" s="11">
        <f>YEAR(O1308)</f>
        <v>2014</v>
      </c>
      <c r="Q1308" s="12">
        <f>MONTH(O1308)</f>
        <v>11</v>
      </c>
      <c r="R1308" s="11" t="str">
        <f>IF(Q1308=1,"Jan",IF(Q1308=2,"Feb",IF(Q1308=3,"Mar",IF(Q1308=4,"Apr",IF(Q1308=5,"May",IF(Q1308=6,"Jun",IF(Q1308=7,"Jul",IF(Q1308=8,"Aug",IF(Q1308=9,"Sep",IF(Q1308=10,"Oct",IF(Q1308=11,"Nov","Dec")))))))))))</f>
        <v>Nov</v>
      </c>
      <c r="S1308" s="13">
        <f>(I1308/86400)+25569</f>
        <v>41977.457569444443</v>
      </c>
      <c r="T1308" t="s">
        <v>8273</v>
      </c>
      <c r="U1308" s="6">
        <f>E1308/L1308</f>
        <v>201.60393258426967</v>
      </c>
      <c r="V1308" s="7" t="str">
        <f>LEFT(T1308,FIND("/",T1308)-1)</f>
        <v>technology</v>
      </c>
      <c r="W1308" s="7" t="str">
        <f>MID(T1308,FIND("/",T1308)+1,LEN(T1308))</f>
        <v>wearables</v>
      </c>
    </row>
    <row r="1309" spans="1:23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>E1309/D1309</f>
        <v>0.11514000000000001</v>
      </c>
      <c r="O1309" s="13">
        <f>(J1309/86400)+25569</f>
        <v>42387.503229166672</v>
      </c>
      <c r="P1309" s="11">
        <f>YEAR(O1309)</f>
        <v>2016</v>
      </c>
      <c r="Q1309" s="12">
        <f>MONTH(O1309)</f>
        <v>1</v>
      </c>
      <c r="R1309" s="11" t="str">
        <f>IF(Q1309=1,"Jan",IF(Q1309=2,"Feb",IF(Q1309=3,"Mar",IF(Q1309=4,"Apr",IF(Q1309=5,"May",IF(Q1309=6,"Jun",IF(Q1309=7,"Jul",IF(Q1309=8,"Aug",IF(Q1309=9,"Sep",IF(Q1309=10,"Oct",IF(Q1309=11,"Nov","Dec")))))))))))</f>
        <v>Jan</v>
      </c>
      <c r="S1309" s="13">
        <f>(I1309/86400)+25569</f>
        <v>42417.503229166672</v>
      </c>
      <c r="T1309" t="s">
        <v>8273</v>
      </c>
      <c r="U1309" s="6">
        <f>E1309/L1309</f>
        <v>127.93333333333334</v>
      </c>
      <c r="V1309" s="7" t="str">
        <f>LEFT(T1309,FIND("/",T1309)-1)</f>
        <v>technology</v>
      </c>
      <c r="W1309" s="7" t="str">
        <f>MID(T1309,FIND("/",T1309)+1,LEN(T1309))</f>
        <v>wearables</v>
      </c>
    </row>
    <row r="1310" spans="1:23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>E1310/D1310</f>
        <v>0.11360000000000001</v>
      </c>
      <c r="O1310" s="13">
        <f>(J1310/86400)+25569</f>
        <v>42611.613564814819</v>
      </c>
      <c r="P1310" s="11">
        <f>YEAR(O1310)</f>
        <v>2016</v>
      </c>
      <c r="Q1310" s="12">
        <f>MONTH(O1310)</f>
        <v>8</v>
      </c>
      <c r="R1310" s="11" t="str">
        <f>IF(Q1310=1,"Jan",IF(Q1310=2,"Feb",IF(Q1310=3,"Mar",IF(Q1310=4,"Apr",IF(Q1310=5,"May",IF(Q1310=6,"Jun",IF(Q1310=7,"Jul",IF(Q1310=8,"Aug",IF(Q1310=9,"Sep",IF(Q1310=10,"Oct",IF(Q1310=11,"Nov","Dec")))))))))))</f>
        <v>Aug</v>
      </c>
      <c r="S1310" s="13">
        <f>(I1310/86400)+25569</f>
        <v>42651.613564814819</v>
      </c>
      <c r="T1310" t="s">
        <v>8273</v>
      </c>
      <c r="U1310" s="6">
        <f>E1310/L1310</f>
        <v>29.894736842105264</v>
      </c>
      <c r="V1310" s="7" t="str">
        <f>LEFT(T1310,FIND("/",T1310)-1)</f>
        <v>technology</v>
      </c>
      <c r="W1310" s="7" t="str">
        <f>MID(T1310,FIND("/",T1310)+1,LEN(T1310))</f>
        <v>wearables</v>
      </c>
    </row>
    <row r="1311" spans="1:23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>E1311/D1311</f>
        <v>1.1199130434782609</v>
      </c>
      <c r="O1311" s="13">
        <f>(J1311/86400)+25569</f>
        <v>42257.882731481484</v>
      </c>
      <c r="P1311" s="11">
        <f>YEAR(O1311)</f>
        <v>2015</v>
      </c>
      <c r="Q1311" s="12">
        <f>MONTH(O1311)</f>
        <v>9</v>
      </c>
      <c r="R1311" s="11" t="str">
        <f>IF(Q1311=1,"Jan",IF(Q1311=2,"Feb",IF(Q1311=3,"Mar",IF(Q1311=4,"Apr",IF(Q1311=5,"May",IF(Q1311=6,"Jun",IF(Q1311=7,"Jul",IF(Q1311=8,"Aug",IF(Q1311=9,"Sep",IF(Q1311=10,"Oct",IF(Q1311=11,"Nov","Dec")))))))))))</f>
        <v>Sep</v>
      </c>
      <c r="S1311" s="13">
        <f>(I1311/86400)+25569</f>
        <v>42292.882731481484</v>
      </c>
      <c r="T1311" t="s">
        <v>8273</v>
      </c>
      <c r="U1311" s="6">
        <f>E1311/L1311</f>
        <v>367.97142857142859</v>
      </c>
      <c r="V1311" s="7" t="str">
        <f>LEFT(T1311,FIND("/",T1311)-1)</f>
        <v>technology</v>
      </c>
      <c r="W1311" s="7" t="str">
        <f>MID(T1311,FIND("/",T1311)+1,LEN(T1311))</f>
        <v>wearables</v>
      </c>
    </row>
    <row r="1312" spans="1:23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>E1312/D1312</f>
        <v>0.155</v>
      </c>
      <c r="O1312" s="13">
        <f>(J1312/86400)+25569</f>
        <v>42556.667245370365</v>
      </c>
      <c r="P1312" s="11">
        <f>YEAR(O1312)</f>
        <v>2016</v>
      </c>
      <c r="Q1312" s="12">
        <f>MONTH(O1312)</f>
        <v>7</v>
      </c>
      <c r="R1312" s="11" t="str">
        <f>IF(Q1312=1,"Jan",IF(Q1312=2,"Feb",IF(Q1312=3,"Mar",IF(Q1312=4,"Apr",IF(Q1312=5,"May",IF(Q1312=6,"Jun",IF(Q1312=7,"Jul",IF(Q1312=8,"Aug",IF(Q1312=9,"Sep",IF(Q1312=10,"Oct",IF(Q1312=11,"Nov","Dec")))))))))))</f>
        <v>Jul</v>
      </c>
      <c r="S1312" s="13">
        <f>(I1312/86400)+25569</f>
        <v>42601.667245370365</v>
      </c>
      <c r="T1312" t="s">
        <v>8273</v>
      </c>
      <c r="U1312" s="6">
        <f>E1312/L1312</f>
        <v>129.16666666666666</v>
      </c>
      <c r="V1312" s="7" t="str">
        <f>LEFT(T1312,FIND("/",T1312)-1)</f>
        <v>technology</v>
      </c>
      <c r="W1312" s="7" t="str">
        <f>MID(T1312,FIND("/",T1312)+1,LEN(T1312))</f>
        <v>wearables</v>
      </c>
    </row>
    <row r="1313" spans="1:23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>E1313/D1313</f>
        <v>0.32028000000000001</v>
      </c>
      <c r="O1313" s="13">
        <f>(J1313/86400)+25569</f>
        <v>42669.802303240736</v>
      </c>
      <c r="P1313" s="11">
        <f>YEAR(O1313)</f>
        <v>2016</v>
      </c>
      <c r="Q1313" s="12">
        <f>MONTH(O1313)</f>
        <v>10</v>
      </c>
      <c r="R1313" s="11" t="str">
        <f>IF(Q1313=1,"Jan",IF(Q1313=2,"Feb",IF(Q1313=3,"Mar",IF(Q1313=4,"Apr",IF(Q1313=5,"May",IF(Q1313=6,"Jun",IF(Q1313=7,"Jul",IF(Q1313=8,"Aug",IF(Q1313=9,"Sep",IF(Q1313=10,"Oct",IF(Q1313=11,"Nov","Dec")))))))))))</f>
        <v>Oct</v>
      </c>
      <c r="S1313" s="13">
        <f>(I1313/86400)+25569</f>
        <v>42704.843969907408</v>
      </c>
      <c r="T1313" t="s">
        <v>8273</v>
      </c>
      <c r="U1313" s="6">
        <f>E1313/L1313</f>
        <v>800.7</v>
      </c>
      <c r="V1313" s="7" t="str">
        <f>LEFT(T1313,FIND("/",T1313)-1)</f>
        <v>technology</v>
      </c>
      <c r="W1313" s="7" t="str">
        <f>MID(T1313,FIND("/",T1313)+1,LEN(T1313))</f>
        <v>wearables</v>
      </c>
    </row>
    <row r="1314" spans="1:23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>E1314/D1314</f>
        <v>6.0869565217391303E-3</v>
      </c>
      <c r="O1314" s="13">
        <f>(J1314/86400)+25569</f>
        <v>42082.702800925923</v>
      </c>
      <c r="P1314" s="11">
        <f>YEAR(O1314)</f>
        <v>2015</v>
      </c>
      <c r="Q1314" s="12">
        <f>MONTH(O1314)</f>
        <v>3</v>
      </c>
      <c r="R1314" s="11" t="str">
        <f>IF(Q1314=1,"Jan",IF(Q1314=2,"Feb",IF(Q1314=3,"Mar",IF(Q1314=4,"Apr",IF(Q1314=5,"May",IF(Q1314=6,"Jun",IF(Q1314=7,"Jul",IF(Q1314=8,"Aug",IF(Q1314=9,"Sep",IF(Q1314=10,"Oct",IF(Q1314=11,"Nov","Dec")))))))))))</f>
        <v>Mar</v>
      </c>
      <c r="S1314" s="13">
        <f>(I1314/86400)+25569</f>
        <v>42112.702800925923</v>
      </c>
      <c r="T1314" t="s">
        <v>8273</v>
      </c>
      <c r="U1314" s="6">
        <f>E1314/L1314</f>
        <v>28</v>
      </c>
      <c r="V1314" s="7" t="str">
        <f>LEFT(T1314,FIND("/",T1314)-1)</f>
        <v>technology</v>
      </c>
      <c r="W1314" s="7" t="str">
        <f>MID(T1314,FIND("/",T1314)+1,LEN(T1314))</f>
        <v>wearables</v>
      </c>
    </row>
    <row r="1315" spans="1:23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>E1315/D1315</f>
        <v>0.31114999999999998</v>
      </c>
      <c r="O1315" s="13">
        <f>(J1315/86400)+25569</f>
        <v>42402.709652777776</v>
      </c>
      <c r="P1315" s="11">
        <f>YEAR(O1315)</f>
        <v>2016</v>
      </c>
      <c r="Q1315" s="12">
        <f>MONTH(O1315)</f>
        <v>2</v>
      </c>
      <c r="R1315" s="11" t="str">
        <f>IF(Q1315=1,"Jan",IF(Q1315=2,"Feb",IF(Q1315=3,"Mar",IF(Q1315=4,"Apr",IF(Q1315=5,"May",IF(Q1315=6,"Jun",IF(Q1315=7,"Jul",IF(Q1315=8,"Aug",IF(Q1315=9,"Sep",IF(Q1315=10,"Oct",IF(Q1315=11,"Nov","Dec")))))))))))</f>
        <v>Feb</v>
      </c>
      <c r="S1315" s="13">
        <f>(I1315/86400)+25569</f>
        <v>42432.709652777776</v>
      </c>
      <c r="T1315" t="s">
        <v>8273</v>
      </c>
      <c r="U1315" s="6">
        <f>E1315/L1315</f>
        <v>102.01639344262296</v>
      </c>
      <c r="V1315" s="7" t="str">
        <f>LEFT(T1315,FIND("/",T1315)-1)</f>
        <v>technology</v>
      </c>
      <c r="W1315" s="7" t="str">
        <f>MID(T1315,FIND("/",T1315)+1,LEN(T1315))</f>
        <v>wearables</v>
      </c>
    </row>
    <row r="1316" spans="1:23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>E1316/D1316</f>
        <v>1.1266666666666666E-2</v>
      </c>
      <c r="O1316" s="13">
        <f>(J1316/86400)+25569</f>
        <v>42604.669675925921</v>
      </c>
      <c r="P1316" s="11">
        <f>YEAR(O1316)</f>
        <v>2016</v>
      </c>
      <c r="Q1316" s="12">
        <f>MONTH(O1316)</f>
        <v>8</v>
      </c>
      <c r="R1316" s="11" t="str">
        <f>IF(Q1316=1,"Jan",IF(Q1316=2,"Feb",IF(Q1316=3,"Mar",IF(Q1316=4,"Apr",IF(Q1316=5,"May",IF(Q1316=6,"Jun",IF(Q1316=7,"Jul",IF(Q1316=8,"Aug",IF(Q1316=9,"Sep",IF(Q1316=10,"Oct",IF(Q1316=11,"Nov","Dec")))))))))))</f>
        <v>Aug</v>
      </c>
      <c r="S1316" s="13">
        <f>(I1316/86400)+25569</f>
        <v>42664.669675925921</v>
      </c>
      <c r="T1316" t="s">
        <v>8273</v>
      </c>
      <c r="U1316" s="6">
        <f>E1316/L1316</f>
        <v>184.36363636363637</v>
      </c>
      <c r="V1316" s="7" t="str">
        <f>LEFT(T1316,FIND("/",T1316)-1)</f>
        <v>technology</v>
      </c>
      <c r="W1316" s="7" t="str">
        <f>MID(T1316,FIND("/",T1316)+1,LEN(T1316))</f>
        <v>wearables</v>
      </c>
    </row>
    <row r="1317" spans="1:23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>E1317/D1317</f>
        <v>0.40404000000000001</v>
      </c>
      <c r="O1317" s="13">
        <f>(J1317/86400)+25569</f>
        <v>42278.498240740737</v>
      </c>
      <c r="P1317" s="11">
        <f>YEAR(O1317)</f>
        <v>2015</v>
      </c>
      <c r="Q1317" s="12">
        <f>MONTH(O1317)</f>
        <v>10</v>
      </c>
      <c r="R1317" s="11" t="str">
        <f>IF(Q1317=1,"Jan",IF(Q1317=2,"Feb",IF(Q1317=3,"Mar",IF(Q1317=4,"Apr",IF(Q1317=5,"May",IF(Q1317=6,"Jun",IF(Q1317=7,"Jul",IF(Q1317=8,"Aug",IF(Q1317=9,"Sep",IF(Q1317=10,"Oct",IF(Q1317=11,"Nov","Dec")))))))))))</f>
        <v>Oct</v>
      </c>
      <c r="S1317" s="13">
        <f>(I1317/86400)+25569</f>
        <v>42314.041666666672</v>
      </c>
      <c r="T1317" t="s">
        <v>8273</v>
      </c>
      <c r="U1317" s="6">
        <f>E1317/L1317</f>
        <v>162.91935483870967</v>
      </c>
      <c r="V1317" s="7" t="str">
        <f>LEFT(T1317,FIND("/",T1317)-1)</f>
        <v>technology</v>
      </c>
      <c r="W1317" s="7" t="str">
        <f>MID(T1317,FIND("/",T1317)+1,LEN(T1317))</f>
        <v>wearables</v>
      </c>
    </row>
    <row r="1318" spans="1:23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>E1318/D1318</f>
        <v>1.3333333333333333E-5</v>
      </c>
      <c r="O1318" s="13">
        <f>(J1318/86400)+25569</f>
        <v>42393.961909722224</v>
      </c>
      <c r="P1318" s="11">
        <f>YEAR(O1318)</f>
        <v>2016</v>
      </c>
      <c r="Q1318" s="12">
        <f>MONTH(O1318)</f>
        <v>1</v>
      </c>
      <c r="R1318" s="11" t="str">
        <f>IF(Q1318=1,"Jan",IF(Q1318=2,"Feb",IF(Q1318=3,"Mar",IF(Q1318=4,"Apr",IF(Q1318=5,"May",IF(Q1318=6,"Jun",IF(Q1318=7,"Jul",IF(Q1318=8,"Aug",IF(Q1318=9,"Sep",IF(Q1318=10,"Oct",IF(Q1318=11,"Nov","Dec")))))))))))</f>
        <v>Jan</v>
      </c>
      <c r="S1318" s="13">
        <f>(I1318/86400)+25569</f>
        <v>42428.961909722224</v>
      </c>
      <c r="T1318" t="s">
        <v>8273</v>
      </c>
      <c r="U1318" s="6">
        <f>E1318/L1318</f>
        <v>1</v>
      </c>
      <c r="V1318" s="7" t="str">
        <f>LEFT(T1318,FIND("/",T1318)-1)</f>
        <v>technology</v>
      </c>
      <c r="W1318" s="7" t="str">
        <f>MID(T1318,FIND("/",T1318)+1,LEN(T1318))</f>
        <v>wearables</v>
      </c>
    </row>
    <row r="1319" spans="1:23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>E1319/D1319</f>
        <v>5.7334999999999997E-2</v>
      </c>
      <c r="O1319" s="13">
        <f>(J1319/86400)+25569</f>
        <v>42520.235486111109</v>
      </c>
      <c r="P1319" s="11">
        <f>YEAR(O1319)</f>
        <v>2016</v>
      </c>
      <c r="Q1319" s="12">
        <f>MONTH(O1319)</f>
        <v>5</v>
      </c>
      <c r="R1319" s="11" t="str">
        <f>IF(Q1319=1,"Jan",IF(Q1319=2,"Feb",IF(Q1319=3,"Mar",IF(Q1319=4,"Apr",IF(Q1319=5,"May",IF(Q1319=6,"Jun",IF(Q1319=7,"Jul",IF(Q1319=8,"Aug",IF(Q1319=9,"Sep",IF(Q1319=10,"Oct",IF(Q1319=11,"Nov","Dec")))))))))))</f>
        <v>May</v>
      </c>
      <c r="S1319" s="13">
        <f>(I1319/86400)+25569</f>
        <v>42572.583333333328</v>
      </c>
      <c r="T1319" t="s">
        <v>8273</v>
      </c>
      <c r="U1319" s="6">
        <f>E1319/L1319</f>
        <v>603.52631578947364</v>
      </c>
      <c r="V1319" s="7" t="str">
        <f>LEFT(T1319,FIND("/",T1319)-1)</f>
        <v>technology</v>
      </c>
      <c r="W1319" s="7" t="str">
        <f>MID(T1319,FIND("/",T1319)+1,LEN(T1319))</f>
        <v>wearables</v>
      </c>
    </row>
    <row r="1320" spans="1:23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>E1320/D1320</f>
        <v>0.15325</v>
      </c>
      <c r="O1320" s="13">
        <f>(J1320/86400)+25569</f>
        <v>41985.043657407412</v>
      </c>
      <c r="P1320" s="11">
        <f>YEAR(O1320)</f>
        <v>2014</v>
      </c>
      <c r="Q1320" s="12">
        <f>MONTH(O1320)</f>
        <v>12</v>
      </c>
      <c r="R1320" s="11" t="str">
        <f>IF(Q1320=1,"Jan",IF(Q1320=2,"Feb",IF(Q1320=3,"Mar",IF(Q1320=4,"Apr",IF(Q1320=5,"May",IF(Q1320=6,"Jun",IF(Q1320=7,"Jul",IF(Q1320=8,"Aug",IF(Q1320=9,"Sep",IF(Q1320=10,"Oct",IF(Q1320=11,"Nov","Dec")))))))))))</f>
        <v>Dec</v>
      </c>
      <c r="S1320" s="13">
        <f>(I1320/86400)+25569</f>
        <v>42015.043657407412</v>
      </c>
      <c r="T1320" t="s">
        <v>8273</v>
      </c>
      <c r="U1320" s="6">
        <f>E1320/L1320</f>
        <v>45.407407407407405</v>
      </c>
      <c r="V1320" s="7" t="str">
        <f>LEFT(T1320,FIND("/",T1320)-1)</f>
        <v>technology</v>
      </c>
      <c r="W1320" s="7" t="str">
        <f>MID(T1320,FIND("/",T1320)+1,LEN(T1320))</f>
        <v>wearables</v>
      </c>
    </row>
    <row r="1321" spans="1:23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>E1321/D1321</f>
        <v>0.15103448275862069</v>
      </c>
      <c r="O1321" s="13">
        <f>(J1321/86400)+25569</f>
        <v>41816.812094907407</v>
      </c>
      <c r="P1321" s="11">
        <f>YEAR(O1321)</f>
        <v>2014</v>
      </c>
      <c r="Q1321" s="12">
        <f>MONTH(O1321)</f>
        <v>6</v>
      </c>
      <c r="R1321" s="11" t="str">
        <f>IF(Q1321=1,"Jan",IF(Q1321=2,"Feb",IF(Q1321=3,"Mar",IF(Q1321=4,"Apr",IF(Q1321=5,"May",IF(Q1321=6,"Jun",IF(Q1321=7,"Jul",IF(Q1321=8,"Aug",IF(Q1321=9,"Sep",IF(Q1321=10,"Oct",IF(Q1321=11,"Nov","Dec")))))))))))</f>
        <v>Jun</v>
      </c>
      <c r="S1321" s="13">
        <f>(I1321/86400)+25569</f>
        <v>41831.666666666664</v>
      </c>
      <c r="T1321" t="s">
        <v>8273</v>
      </c>
      <c r="U1321" s="6">
        <f>E1321/L1321</f>
        <v>97.333333333333329</v>
      </c>
      <c r="V1321" s="7" t="str">
        <f>LEFT(T1321,FIND("/",T1321)-1)</f>
        <v>technology</v>
      </c>
      <c r="W1321" s="7" t="str">
        <f>MID(T1321,FIND("/",T1321)+1,LEN(T1321))</f>
        <v>wearables</v>
      </c>
    </row>
    <row r="1322" spans="1:23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>E1322/D1322</f>
        <v>5.0299999999999997E-3</v>
      </c>
      <c r="O1322" s="13">
        <f>(J1322/86400)+25569</f>
        <v>42705.690347222218</v>
      </c>
      <c r="P1322" s="11">
        <f>YEAR(O1322)</f>
        <v>2016</v>
      </c>
      <c r="Q1322" s="12">
        <f>MONTH(O1322)</f>
        <v>12</v>
      </c>
      <c r="R1322" s="11" t="str">
        <f>IF(Q1322=1,"Jan",IF(Q1322=2,"Feb",IF(Q1322=3,"Mar",IF(Q1322=4,"Apr",IF(Q1322=5,"May",IF(Q1322=6,"Jun",IF(Q1322=7,"Jul",IF(Q1322=8,"Aug",IF(Q1322=9,"Sep",IF(Q1322=10,"Oct",IF(Q1322=11,"Nov","Dec")))))))))))</f>
        <v>Dec</v>
      </c>
      <c r="S1322" s="13">
        <f>(I1322/86400)+25569</f>
        <v>42734.958333333328</v>
      </c>
      <c r="T1322" t="s">
        <v>8273</v>
      </c>
      <c r="U1322" s="6">
        <f>E1322/L1322</f>
        <v>167.66666666666666</v>
      </c>
      <c r="V1322" s="7" t="str">
        <f>LEFT(T1322,FIND("/",T1322)-1)</f>
        <v>technology</v>
      </c>
      <c r="W1322" s="7" t="str">
        <f>MID(T1322,FIND("/",T1322)+1,LEN(T1322))</f>
        <v>wearables</v>
      </c>
    </row>
    <row r="1323" spans="1:23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>E1323/D1323</f>
        <v>1.3028138528138528E-2</v>
      </c>
      <c r="O1323" s="13">
        <f>(J1323/86400)+25569</f>
        <v>42697.74927083333</v>
      </c>
      <c r="P1323" s="11">
        <f>YEAR(O1323)</f>
        <v>2016</v>
      </c>
      <c r="Q1323" s="12">
        <f>MONTH(O1323)</f>
        <v>11</v>
      </c>
      <c r="R1323" s="11" t="str">
        <f>IF(Q1323=1,"Jan",IF(Q1323=2,"Feb",IF(Q1323=3,"Mar",IF(Q1323=4,"Apr",IF(Q1323=5,"May",IF(Q1323=6,"Jun",IF(Q1323=7,"Jul",IF(Q1323=8,"Aug",IF(Q1323=9,"Sep",IF(Q1323=10,"Oct",IF(Q1323=11,"Nov","Dec")))))))))))</f>
        <v>Nov</v>
      </c>
      <c r="S1323" s="13">
        <f>(I1323/86400)+25569</f>
        <v>42727.74927083333</v>
      </c>
      <c r="T1323" t="s">
        <v>8273</v>
      </c>
      <c r="U1323" s="6">
        <f>E1323/L1323</f>
        <v>859.85714285714289</v>
      </c>
      <c r="V1323" s="7" t="str">
        <f>LEFT(T1323,FIND("/",T1323)-1)</f>
        <v>technology</v>
      </c>
      <c r="W1323" s="7" t="str">
        <f>MID(T1323,FIND("/",T1323)+1,LEN(T1323))</f>
        <v>wearables</v>
      </c>
    </row>
    <row r="1324" spans="1:23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>E1324/D1324</f>
        <v>3.0285714285714286E-3</v>
      </c>
      <c r="O1324" s="13">
        <f>(J1324/86400)+25569</f>
        <v>42115.656539351854</v>
      </c>
      <c r="P1324" s="11">
        <f>YEAR(O1324)</f>
        <v>2015</v>
      </c>
      <c r="Q1324" s="12">
        <f>MONTH(O1324)</f>
        <v>4</v>
      </c>
      <c r="R1324" s="11" t="str">
        <f>IF(Q1324=1,"Jan",IF(Q1324=2,"Feb",IF(Q1324=3,"Mar",IF(Q1324=4,"Apr",IF(Q1324=5,"May",IF(Q1324=6,"Jun",IF(Q1324=7,"Jul",IF(Q1324=8,"Aug",IF(Q1324=9,"Sep",IF(Q1324=10,"Oct",IF(Q1324=11,"Nov","Dec")))))))))))</f>
        <v>Apr</v>
      </c>
      <c r="S1324" s="13">
        <f>(I1324/86400)+25569</f>
        <v>42145.656539351854</v>
      </c>
      <c r="T1324" t="s">
        <v>8273</v>
      </c>
      <c r="U1324" s="6">
        <f>E1324/L1324</f>
        <v>26.5</v>
      </c>
      <c r="V1324" s="7" t="str">
        <f>LEFT(T1324,FIND("/",T1324)-1)</f>
        <v>technology</v>
      </c>
      <c r="W1324" s="7" t="str">
        <f>MID(T1324,FIND("/",T1324)+1,LEN(T1324))</f>
        <v>wearables</v>
      </c>
    </row>
    <row r="1325" spans="1:23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>E1325/D1325</f>
        <v>8.8800000000000004E-2</v>
      </c>
      <c r="O1325" s="13">
        <f>(J1325/86400)+25569</f>
        <v>42451.698449074072</v>
      </c>
      <c r="P1325" s="11">
        <f>YEAR(O1325)</f>
        <v>2016</v>
      </c>
      <c r="Q1325" s="12">
        <f>MONTH(O1325)</f>
        <v>3</v>
      </c>
      <c r="R1325" s="11" t="str">
        <f>IF(Q1325=1,"Jan",IF(Q1325=2,"Feb",IF(Q1325=3,"Mar",IF(Q1325=4,"Apr",IF(Q1325=5,"May",IF(Q1325=6,"Jun",IF(Q1325=7,"Jul",IF(Q1325=8,"Aug",IF(Q1325=9,"Sep",IF(Q1325=10,"Oct",IF(Q1325=11,"Nov","Dec")))))))))))</f>
        <v>Mar</v>
      </c>
      <c r="S1325" s="13">
        <f>(I1325/86400)+25569</f>
        <v>42486.288194444445</v>
      </c>
      <c r="T1325" t="s">
        <v>8273</v>
      </c>
      <c r="U1325" s="6">
        <f>E1325/L1325</f>
        <v>30.272727272727273</v>
      </c>
      <c r="V1325" s="7" t="str">
        <f>LEFT(T1325,FIND("/",T1325)-1)</f>
        <v>technology</v>
      </c>
      <c r="W1325" s="7" t="str">
        <f>MID(T1325,FIND("/",T1325)+1,LEN(T1325))</f>
        <v>wearables</v>
      </c>
    </row>
    <row r="1326" spans="1:23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>E1326/D1326</f>
        <v>9.8400000000000001E-2</v>
      </c>
      <c r="O1326" s="13">
        <f>(J1326/86400)+25569</f>
        <v>42626.633703703701</v>
      </c>
      <c r="P1326" s="11">
        <f>YEAR(O1326)</f>
        <v>2016</v>
      </c>
      <c r="Q1326" s="12">
        <f>MONTH(O1326)</f>
        <v>9</v>
      </c>
      <c r="R1326" s="11" t="str">
        <f>IF(Q1326=1,"Jan",IF(Q1326=2,"Feb",IF(Q1326=3,"Mar",IF(Q1326=4,"Apr",IF(Q1326=5,"May",IF(Q1326=6,"Jun",IF(Q1326=7,"Jul",IF(Q1326=8,"Aug",IF(Q1326=9,"Sep",IF(Q1326=10,"Oct",IF(Q1326=11,"Nov","Dec")))))))))))</f>
        <v>Sep</v>
      </c>
      <c r="S1326" s="13">
        <f>(I1326/86400)+25569</f>
        <v>42656.633703703701</v>
      </c>
      <c r="T1326" t="s">
        <v>8273</v>
      </c>
      <c r="U1326" s="6">
        <f>E1326/L1326</f>
        <v>54.666666666666664</v>
      </c>
      <c r="V1326" s="7" t="str">
        <f>LEFT(T1326,FIND("/",T1326)-1)</f>
        <v>technology</v>
      </c>
      <c r="W1326" s="7" t="str">
        <f>MID(T1326,FIND("/",T1326)+1,LEN(T1326))</f>
        <v>wearables</v>
      </c>
    </row>
    <row r="1327" spans="1:23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>E1327/D1327</f>
        <v>2.4299999999999999E-2</v>
      </c>
      <c r="O1327" s="13">
        <f>(J1327/86400)+25569</f>
        <v>42704.086053240739</v>
      </c>
      <c r="P1327" s="11">
        <f>YEAR(O1327)</f>
        <v>2016</v>
      </c>
      <c r="Q1327" s="12">
        <f>MONTH(O1327)</f>
        <v>11</v>
      </c>
      <c r="R1327" s="11" t="str">
        <f>IF(Q1327=1,"Jan",IF(Q1327=2,"Feb",IF(Q1327=3,"Mar",IF(Q1327=4,"Apr",IF(Q1327=5,"May",IF(Q1327=6,"Jun",IF(Q1327=7,"Jul",IF(Q1327=8,"Aug",IF(Q1327=9,"Sep",IF(Q1327=10,"Oct",IF(Q1327=11,"Nov","Dec")))))))))))</f>
        <v>Nov</v>
      </c>
      <c r="S1327" s="13">
        <f>(I1327/86400)+25569</f>
        <v>42734.086053240739</v>
      </c>
      <c r="T1327" t="s">
        <v>8273</v>
      </c>
      <c r="U1327" s="6">
        <f>E1327/L1327</f>
        <v>60.75</v>
      </c>
      <c r="V1327" s="7" t="str">
        <f>LEFT(T1327,FIND("/",T1327)-1)</f>
        <v>technology</v>
      </c>
      <c r="W1327" s="7" t="str">
        <f>MID(T1327,FIND("/",T1327)+1,LEN(T1327))</f>
        <v>wearables</v>
      </c>
    </row>
    <row r="1328" spans="1:23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>E1328/D1328</f>
        <v>1.1299999999999999E-2</v>
      </c>
      <c r="O1328" s="13">
        <f>(J1328/86400)+25569</f>
        <v>41974.791990740741</v>
      </c>
      <c r="P1328" s="11">
        <f>YEAR(O1328)</f>
        <v>2014</v>
      </c>
      <c r="Q1328" s="12">
        <f>MONTH(O1328)</f>
        <v>12</v>
      </c>
      <c r="R1328" s="11" t="str">
        <f>IF(Q1328=1,"Jan",IF(Q1328=2,"Feb",IF(Q1328=3,"Mar",IF(Q1328=4,"Apr",IF(Q1328=5,"May",IF(Q1328=6,"Jun",IF(Q1328=7,"Jul",IF(Q1328=8,"Aug",IF(Q1328=9,"Sep",IF(Q1328=10,"Oct",IF(Q1328=11,"Nov","Dec")))))))))))</f>
        <v>Dec</v>
      </c>
      <c r="S1328" s="13">
        <f>(I1328/86400)+25569</f>
        <v>42019.791990740741</v>
      </c>
      <c r="T1328" t="s">
        <v>8273</v>
      </c>
      <c r="U1328" s="6">
        <f>E1328/L1328</f>
        <v>102.72727272727273</v>
      </c>
      <c r="V1328" s="7" t="str">
        <f>LEFT(T1328,FIND("/",T1328)-1)</f>
        <v>technology</v>
      </c>
      <c r="W1328" s="7" t="str">
        <f>MID(T1328,FIND("/",T1328)+1,LEN(T1328))</f>
        <v>wearables</v>
      </c>
    </row>
    <row r="1329" spans="1:23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>E1329/D1329</f>
        <v>3.5520833333333335E-2</v>
      </c>
      <c r="O1329" s="13">
        <f>(J1329/86400)+25569</f>
        <v>42123.678645833337</v>
      </c>
      <c r="P1329" s="11">
        <f>YEAR(O1329)</f>
        <v>2015</v>
      </c>
      <c r="Q1329" s="12">
        <f>MONTH(O1329)</f>
        <v>4</v>
      </c>
      <c r="R1329" s="11" t="str">
        <f>IF(Q1329=1,"Jan",IF(Q1329=2,"Feb",IF(Q1329=3,"Mar",IF(Q1329=4,"Apr",IF(Q1329=5,"May",IF(Q1329=6,"Jun",IF(Q1329=7,"Jul",IF(Q1329=8,"Aug",IF(Q1329=9,"Sep",IF(Q1329=10,"Oct",IF(Q1329=11,"Nov","Dec")))))))))))</f>
        <v>Apr</v>
      </c>
      <c r="S1329" s="13">
        <f>(I1329/86400)+25569</f>
        <v>42153.678645833337</v>
      </c>
      <c r="T1329" t="s">
        <v>8273</v>
      </c>
      <c r="U1329" s="6">
        <f>E1329/L1329</f>
        <v>41.585365853658537</v>
      </c>
      <c r="V1329" s="7" t="str">
        <f>LEFT(T1329,FIND("/",T1329)-1)</f>
        <v>technology</v>
      </c>
      <c r="W1329" s="7" t="str">
        <f>MID(T1329,FIND("/",T1329)+1,LEN(T1329))</f>
        <v>wearables</v>
      </c>
    </row>
    <row r="1330" spans="1:23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>E1330/D1330</f>
        <v>2.3306666666666667E-2</v>
      </c>
      <c r="O1330" s="13">
        <f>(J1330/86400)+25569</f>
        <v>42612.642754629633</v>
      </c>
      <c r="P1330" s="11">
        <f>YEAR(O1330)</f>
        <v>2016</v>
      </c>
      <c r="Q1330" s="12">
        <f>MONTH(O1330)</f>
        <v>8</v>
      </c>
      <c r="R1330" s="11" t="str">
        <f>IF(Q1330=1,"Jan",IF(Q1330=2,"Feb",IF(Q1330=3,"Mar",IF(Q1330=4,"Apr",IF(Q1330=5,"May",IF(Q1330=6,"Jun",IF(Q1330=7,"Jul",IF(Q1330=8,"Aug",IF(Q1330=9,"Sep",IF(Q1330=10,"Oct",IF(Q1330=11,"Nov","Dec")))))))))))</f>
        <v>Aug</v>
      </c>
      <c r="S1330" s="13">
        <f>(I1330/86400)+25569</f>
        <v>42657.642754629633</v>
      </c>
      <c r="T1330" t="s">
        <v>8273</v>
      </c>
      <c r="U1330" s="6">
        <f>E1330/L1330</f>
        <v>116.53333333333333</v>
      </c>
      <c r="V1330" s="7" t="str">
        <f>LEFT(T1330,FIND("/",T1330)-1)</f>
        <v>technology</v>
      </c>
      <c r="W1330" s="7" t="str">
        <f>MID(T1330,FIND("/",T1330)+1,LEN(T1330))</f>
        <v>wearables</v>
      </c>
    </row>
    <row r="1331" spans="1:23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>E1331/D1331</f>
        <v>8.1600000000000006E-3</v>
      </c>
      <c r="O1331" s="13">
        <f>(J1331/86400)+25569</f>
        <v>41935.221585648149</v>
      </c>
      <c r="P1331" s="11">
        <f>YEAR(O1331)</f>
        <v>2014</v>
      </c>
      <c r="Q1331" s="12">
        <f>MONTH(O1331)</f>
        <v>10</v>
      </c>
      <c r="R1331" s="11" t="str">
        <f>IF(Q1331=1,"Jan",IF(Q1331=2,"Feb",IF(Q1331=3,"Mar",IF(Q1331=4,"Apr",IF(Q1331=5,"May",IF(Q1331=6,"Jun",IF(Q1331=7,"Jul",IF(Q1331=8,"Aug",IF(Q1331=9,"Sep",IF(Q1331=10,"Oct",IF(Q1331=11,"Nov","Dec")))))))))))</f>
        <v>Oct</v>
      </c>
      <c r="S1331" s="13">
        <f>(I1331/86400)+25569</f>
        <v>41975.263252314813</v>
      </c>
      <c r="T1331" t="s">
        <v>8273</v>
      </c>
      <c r="U1331" s="6">
        <f>E1331/L1331</f>
        <v>45.333333333333336</v>
      </c>
      <c r="V1331" s="7" t="str">
        <f>LEFT(T1331,FIND("/",T1331)-1)</f>
        <v>technology</v>
      </c>
      <c r="W1331" s="7" t="str">
        <f>MID(T1331,FIND("/",T1331)+1,LEN(T1331))</f>
        <v>wearables</v>
      </c>
    </row>
    <row r="1332" spans="1:23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>E1332/D1332</f>
        <v>0.22494285714285714</v>
      </c>
      <c r="O1332" s="13">
        <f>(J1332/86400)+25569</f>
        <v>42522.276724537034</v>
      </c>
      <c r="P1332" s="11">
        <f>YEAR(O1332)</f>
        <v>2016</v>
      </c>
      <c r="Q1332" s="12">
        <f>MONTH(O1332)</f>
        <v>6</v>
      </c>
      <c r="R1332" s="11" t="str">
        <f>IF(Q1332=1,"Jan",IF(Q1332=2,"Feb",IF(Q1332=3,"Mar",IF(Q1332=4,"Apr",IF(Q1332=5,"May",IF(Q1332=6,"Jun",IF(Q1332=7,"Jul",IF(Q1332=8,"Aug",IF(Q1332=9,"Sep",IF(Q1332=10,"Oct",IF(Q1332=11,"Nov","Dec")))))))))))</f>
        <v>Jun</v>
      </c>
      <c r="S1332" s="13">
        <f>(I1332/86400)+25569</f>
        <v>42553.166666666672</v>
      </c>
      <c r="T1332" t="s">
        <v>8273</v>
      </c>
      <c r="U1332" s="6">
        <f>E1332/L1332</f>
        <v>157.46</v>
      </c>
      <c r="V1332" s="7" t="str">
        <f>LEFT(T1332,FIND("/",T1332)-1)</f>
        <v>technology</v>
      </c>
      <c r="W1332" s="7" t="str">
        <f>MID(T1332,FIND("/",T1332)+1,LEN(T1332))</f>
        <v>wearables</v>
      </c>
    </row>
    <row r="1333" spans="1:23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>E1333/D1333</f>
        <v>1.3668E-2</v>
      </c>
      <c r="O1333" s="13">
        <f>(J1333/86400)+25569</f>
        <v>42569.50409722222</v>
      </c>
      <c r="P1333" s="11">
        <f>YEAR(O1333)</f>
        <v>2016</v>
      </c>
      <c r="Q1333" s="12">
        <f>MONTH(O1333)</f>
        <v>7</v>
      </c>
      <c r="R1333" s="11" t="str">
        <f>IF(Q1333=1,"Jan",IF(Q1333=2,"Feb",IF(Q1333=3,"Mar",IF(Q1333=4,"Apr",IF(Q1333=5,"May",IF(Q1333=6,"Jun",IF(Q1333=7,"Jul",IF(Q1333=8,"Aug",IF(Q1333=9,"Sep",IF(Q1333=10,"Oct",IF(Q1333=11,"Nov","Dec")))))))))))</f>
        <v>Jul</v>
      </c>
      <c r="S1333" s="13">
        <f>(I1333/86400)+25569</f>
        <v>42599.50409722222</v>
      </c>
      <c r="T1333" t="s">
        <v>8273</v>
      </c>
      <c r="U1333" s="6">
        <f>E1333/L1333</f>
        <v>100.5</v>
      </c>
      <c r="V1333" s="7" t="str">
        <f>LEFT(T1333,FIND("/",T1333)-1)</f>
        <v>technology</v>
      </c>
      <c r="W1333" s="7" t="str">
        <f>MID(T1333,FIND("/",T1333)+1,LEN(T1333))</f>
        <v>wearables</v>
      </c>
    </row>
    <row r="1334" spans="1:23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>E1334/D1334</f>
        <v>0</v>
      </c>
      <c r="O1334" s="13">
        <f>(J1334/86400)+25569</f>
        <v>42732.060277777782</v>
      </c>
      <c r="P1334" s="11">
        <f>YEAR(O1334)</f>
        <v>2016</v>
      </c>
      <c r="Q1334" s="12">
        <f>MONTH(O1334)</f>
        <v>12</v>
      </c>
      <c r="R1334" s="11" t="str">
        <f>IF(Q1334=1,"Jan",IF(Q1334=2,"Feb",IF(Q1334=3,"Mar",IF(Q1334=4,"Apr",IF(Q1334=5,"May",IF(Q1334=6,"Jun",IF(Q1334=7,"Jul",IF(Q1334=8,"Aug",IF(Q1334=9,"Sep",IF(Q1334=10,"Oct",IF(Q1334=11,"Nov","Dec")))))))))))</f>
        <v>Dec</v>
      </c>
      <c r="S1334" s="13">
        <f>(I1334/86400)+25569</f>
        <v>42762.060277777782</v>
      </c>
      <c r="T1334" t="s">
        <v>8273</v>
      </c>
      <c r="U1334" s="6" t="e">
        <f>E1334/L1334</f>
        <v>#DIV/0!</v>
      </c>
      <c r="V1334" s="7" t="str">
        <f>LEFT(T1334,FIND("/",T1334)-1)</f>
        <v>technology</v>
      </c>
      <c r="W1334" s="7" t="str">
        <f>MID(T1334,FIND("/",T1334)+1,LEN(T1334))</f>
        <v>wearables</v>
      </c>
    </row>
    <row r="1335" spans="1:23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>E1335/D1335</f>
        <v>0</v>
      </c>
      <c r="O1335" s="13">
        <f>(J1335/86400)+25569</f>
        <v>41806.106770833336</v>
      </c>
      <c r="P1335" s="11">
        <f>YEAR(O1335)</f>
        <v>2014</v>
      </c>
      <c r="Q1335" s="12">
        <f>MONTH(O1335)</f>
        <v>6</v>
      </c>
      <c r="R1335" s="11" t="str">
        <f>IF(Q1335=1,"Jan",IF(Q1335=2,"Feb",IF(Q1335=3,"Mar",IF(Q1335=4,"Apr",IF(Q1335=5,"May",IF(Q1335=6,"Jun",IF(Q1335=7,"Jul",IF(Q1335=8,"Aug",IF(Q1335=9,"Sep",IF(Q1335=10,"Oct",IF(Q1335=11,"Nov","Dec")))))))))))</f>
        <v>Jun</v>
      </c>
      <c r="S1335" s="13">
        <f>(I1335/86400)+25569</f>
        <v>41836.106770833336</v>
      </c>
      <c r="T1335" t="s">
        <v>8273</v>
      </c>
      <c r="U1335" s="6" t="e">
        <f>E1335/L1335</f>
        <v>#DIV/0!</v>
      </c>
      <c r="V1335" s="7" t="str">
        <f>LEFT(T1335,FIND("/",T1335)-1)</f>
        <v>technology</v>
      </c>
      <c r="W1335" s="7" t="str">
        <f>MID(T1335,FIND("/",T1335)+1,LEN(T1335))</f>
        <v>wearables</v>
      </c>
    </row>
    <row r="1336" spans="1:23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>E1336/D1336</f>
        <v>0.10754135338345865</v>
      </c>
      <c r="O1336" s="13">
        <f>(J1336/86400)+25569</f>
        <v>42410.774155092593</v>
      </c>
      <c r="P1336" s="11">
        <f>YEAR(O1336)</f>
        <v>2016</v>
      </c>
      <c r="Q1336" s="12">
        <f>MONTH(O1336)</f>
        <v>2</v>
      </c>
      <c r="R1336" s="11" t="str">
        <f>IF(Q1336=1,"Jan",IF(Q1336=2,"Feb",IF(Q1336=3,"Mar",IF(Q1336=4,"Apr",IF(Q1336=5,"May",IF(Q1336=6,"Jun",IF(Q1336=7,"Jul",IF(Q1336=8,"Aug",IF(Q1336=9,"Sep",IF(Q1336=10,"Oct",IF(Q1336=11,"Nov","Dec")))))))))))</f>
        <v>Feb</v>
      </c>
      <c r="S1336" s="13">
        <f>(I1336/86400)+25569</f>
        <v>42440.774155092593</v>
      </c>
      <c r="T1336" t="s">
        <v>8273</v>
      </c>
      <c r="U1336" s="6">
        <f>E1336/L1336</f>
        <v>51.822463768115945</v>
      </c>
      <c r="V1336" s="7" t="str">
        <f>LEFT(T1336,FIND("/",T1336)-1)</f>
        <v>technology</v>
      </c>
      <c r="W1336" s="7" t="str">
        <f>MID(T1336,FIND("/",T1336)+1,LEN(T1336))</f>
        <v>wearables</v>
      </c>
    </row>
    <row r="1337" spans="1:23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>E1337/D1337</f>
        <v>0.1976</v>
      </c>
      <c r="O1337" s="13">
        <f>(J1337/86400)+25569</f>
        <v>42313.936365740738</v>
      </c>
      <c r="P1337" s="11">
        <f>YEAR(O1337)</f>
        <v>2015</v>
      </c>
      <c r="Q1337" s="12">
        <f>MONTH(O1337)</f>
        <v>11</v>
      </c>
      <c r="R1337" s="11" t="str">
        <f>IF(Q1337=1,"Jan",IF(Q1337=2,"Feb",IF(Q1337=3,"Mar",IF(Q1337=4,"Apr",IF(Q1337=5,"May",IF(Q1337=6,"Jun",IF(Q1337=7,"Jul",IF(Q1337=8,"Aug",IF(Q1337=9,"Sep",IF(Q1337=10,"Oct",IF(Q1337=11,"Nov","Dec")))))))))))</f>
        <v>Nov</v>
      </c>
      <c r="S1337" s="13">
        <f>(I1337/86400)+25569</f>
        <v>42343.936365740738</v>
      </c>
      <c r="T1337" t="s">
        <v>8273</v>
      </c>
      <c r="U1337" s="6">
        <f>E1337/L1337</f>
        <v>308.75</v>
      </c>
      <c r="V1337" s="7" t="str">
        <f>LEFT(T1337,FIND("/",T1337)-1)</f>
        <v>technology</v>
      </c>
      <c r="W1337" s="7" t="str">
        <f>MID(T1337,FIND("/",T1337)+1,LEN(T1337))</f>
        <v>wearables</v>
      </c>
    </row>
    <row r="1338" spans="1:23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>E1338/D1338</f>
        <v>0.84946999999999995</v>
      </c>
      <c r="O1338" s="13">
        <f>(J1338/86400)+25569</f>
        <v>41955.863750000004</v>
      </c>
      <c r="P1338" s="11">
        <f>YEAR(O1338)</f>
        <v>2014</v>
      </c>
      <c r="Q1338" s="12">
        <f>MONTH(O1338)</f>
        <v>11</v>
      </c>
      <c r="R1338" s="11" t="str">
        <f>IF(Q1338=1,"Jan",IF(Q1338=2,"Feb",IF(Q1338=3,"Mar",IF(Q1338=4,"Apr",IF(Q1338=5,"May",IF(Q1338=6,"Jun",IF(Q1338=7,"Jul",IF(Q1338=8,"Aug",IF(Q1338=9,"Sep",IF(Q1338=10,"Oct",IF(Q1338=11,"Nov","Dec")))))))))))</f>
        <v>Nov</v>
      </c>
      <c r="S1338" s="13">
        <f>(I1338/86400)+25569</f>
        <v>41990.863750000004</v>
      </c>
      <c r="T1338" t="s">
        <v>8273</v>
      </c>
      <c r="U1338" s="6">
        <f>E1338/L1338</f>
        <v>379.22767857142856</v>
      </c>
      <c r="V1338" s="7" t="str">
        <f>LEFT(T1338,FIND("/",T1338)-1)</f>
        <v>technology</v>
      </c>
      <c r="W1338" s="7" t="str">
        <f>MID(T1338,FIND("/",T1338)+1,LEN(T1338))</f>
        <v>wearables</v>
      </c>
    </row>
    <row r="1339" spans="1:23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>E1339/D1339</f>
        <v>0.49381999999999998</v>
      </c>
      <c r="O1339" s="13">
        <f>(J1339/86400)+25569</f>
        <v>42767.577303240745</v>
      </c>
      <c r="P1339" s="11">
        <f>YEAR(O1339)</f>
        <v>2017</v>
      </c>
      <c r="Q1339" s="12">
        <f>MONTH(O1339)</f>
        <v>2</v>
      </c>
      <c r="R1339" s="11" t="str">
        <f>IF(Q1339=1,"Jan",IF(Q1339=2,"Feb",IF(Q1339=3,"Mar",IF(Q1339=4,"Apr",IF(Q1339=5,"May",IF(Q1339=6,"Jun",IF(Q1339=7,"Jul",IF(Q1339=8,"Aug",IF(Q1339=9,"Sep",IF(Q1339=10,"Oct",IF(Q1339=11,"Nov","Dec")))))))))))</f>
        <v>Feb</v>
      </c>
      <c r="S1339" s="13">
        <f>(I1339/86400)+25569</f>
        <v>42797.577303240745</v>
      </c>
      <c r="T1339" t="s">
        <v>8273</v>
      </c>
      <c r="U1339" s="6">
        <f>E1339/L1339</f>
        <v>176.36428571428573</v>
      </c>
      <c r="V1339" s="7" t="str">
        <f>LEFT(T1339,FIND("/",T1339)-1)</f>
        <v>technology</v>
      </c>
      <c r="W1339" s="7" t="str">
        <f>MID(T1339,FIND("/",T1339)+1,LEN(T1339))</f>
        <v>wearables</v>
      </c>
    </row>
    <row r="1340" spans="1:23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>E1340/D1340</f>
        <v>3.3033333333333331E-2</v>
      </c>
      <c r="O1340" s="13">
        <f>(J1340/86400)+25569</f>
        <v>42188.803622685184</v>
      </c>
      <c r="P1340" s="11">
        <f>YEAR(O1340)</f>
        <v>2015</v>
      </c>
      <c r="Q1340" s="12">
        <f>MONTH(O1340)</f>
        <v>7</v>
      </c>
      <c r="R1340" s="11" t="str">
        <f>IF(Q1340=1,"Jan",IF(Q1340=2,"Feb",IF(Q1340=3,"Mar",IF(Q1340=4,"Apr",IF(Q1340=5,"May",IF(Q1340=6,"Jun",IF(Q1340=7,"Jul",IF(Q1340=8,"Aug",IF(Q1340=9,"Sep",IF(Q1340=10,"Oct",IF(Q1340=11,"Nov","Dec")))))))))))</f>
        <v>Jul</v>
      </c>
      <c r="S1340" s="13">
        <f>(I1340/86400)+25569</f>
        <v>42218.803622685184</v>
      </c>
      <c r="T1340" t="s">
        <v>8273</v>
      </c>
      <c r="U1340" s="6">
        <f>E1340/L1340</f>
        <v>66.066666666666663</v>
      </c>
      <c r="V1340" s="7" t="str">
        <f>LEFT(T1340,FIND("/",T1340)-1)</f>
        <v>technology</v>
      </c>
      <c r="W1340" s="7" t="str">
        <f>MID(T1340,FIND("/",T1340)+1,LEN(T1340))</f>
        <v>wearables</v>
      </c>
    </row>
    <row r="1341" spans="1:23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>E1341/D1341</f>
        <v>6.6339999999999996E-2</v>
      </c>
      <c r="O1341" s="13">
        <f>(J1341/86400)+25569</f>
        <v>41936.647164351853</v>
      </c>
      <c r="P1341" s="11">
        <f>YEAR(O1341)</f>
        <v>2014</v>
      </c>
      <c r="Q1341" s="12">
        <f>MONTH(O1341)</f>
        <v>10</v>
      </c>
      <c r="R1341" s="11" t="str">
        <f>IF(Q1341=1,"Jan",IF(Q1341=2,"Feb",IF(Q1341=3,"Mar",IF(Q1341=4,"Apr",IF(Q1341=5,"May",IF(Q1341=6,"Jun",IF(Q1341=7,"Jul",IF(Q1341=8,"Aug",IF(Q1341=9,"Sep",IF(Q1341=10,"Oct",IF(Q1341=11,"Nov","Dec")))))))))))</f>
        <v>Oct</v>
      </c>
      <c r="S1341" s="13">
        <f>(I1341/86400)+25569</f>
        <v>41981.688831018517</v>
      </c>
      <c r="T1341" t="s">
        <v>8273</v>
      </c>
      <c r="U1341" s="6">
        <f>E1341/L1341</f>
        <v>89.648648648648646</v>
      </c>
      <c r="V1341" s="7" t="str">
        <f>LEFT(T1341,FIND("/",T1341)-1)</f>
        <v>technology</v>
      </c>
      <c r="W1341" s="7" t="str">
        <f>MID(T1341,FIND("/",T1341)+1,LEN(T1341))</f>
        <v>wearables</v>
      </c>
    </row>
    <row r="1342" spans="1:23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>E1342/D1342</f>
        <v>0</v>
      </c>
      <c r="O1342" s="13">
        <f>(J1342/86400)+25569</f>
        <v>41836.595520833333</v>
      </c>
      <c r="P1342" s="11">
        <f>YEAR(O1342)</f>
        <v>2014</v>
      </c>
      <c r="Q1342" s="12">
        <f>MONTH(O1342)</f>
        <v>7</v>
      </c>
      <c r="R1342" s="11" t="str">
        <f>IF(Q1342=1,"Jan",IF(Q1342=2,"Feb",IF(Q1342=3,"Mar",IF(Q1342=4,"Apr",IF(Q1342=5,"May",IF(Q1342=6,"Jun",IF(Q1342=7,"Jul",IF(Q1342=8,"Aug",IF(Q1342=9,"Sep",IF(Q1342=10,"Oct",IF(Q1342=11,"Nov","Dec")))))))))))</f>
        <v>Jul</v>
      </c>
      <c r="S1342" s="13">
        <f>(I1342/86400)+25569</f>
        <v>41866.595520833333</v>
      </c>
      <c r="T1342" t="s">
        <v>8273</v>
      </c>
      <c r="U1342" s="6" t="e">
        <f>E1342/L1342</f>
        <v>#DIV/0!</v>
      </c>
      <c r="V1342" s="7" t="str">
        <f>LEFT(T1342,FIND("/",T1342)-1)</f>
        <v>technology</v>
      </c>
      <c r="W1342" s="7" t="str">
        <f>MID(T1342,FIND("/",T1342)+1,LEN(T1342))</f>
        <v>wearables</v>
      </c>
    </row>
    <row r="1343" spans="1:23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>E1343/D1343</f>
        <v>0.7036</v>
      </c>
      <c r="O1343" s="13">
        <f>(J1343/86400)+25569</f>
        <v>42612.624039351853</v>
      </c>
      <c r="P1343" s="11">
        <f>YEAR(O1343)</f>
        <v>2016</v>
      </c>
      <c r="Q1343" s="12">
        <f>MONTH(O1343)</f>
        <v>8</v>
      </c>
      <c r="R1343" s="11" t="str">
        <f>IF(Q1343=1,"Jan",IF(Q1343=2,"Feb",IF(Q1343=3,"Mar",IF(Q1343=4,"Apr",IF(Q1343=5,"May",IF(Q1343=6,"Jun",IF(Q1343=7,"Jul",IF(Q1343=8,"Aug",IF(Q1343=9,"Sep",IF(Q1343=10,"Oct",IF(Q1343=11,"Nov","Dec")))))))))))</f>
        <v>Aug</v>
      </c>
      <c r="S1343" s="13">
        <f>(I1343/86400)+25569</f>
        <v>42644.624039351853</v>
      </c>
      <c r="T1343" t="s">
        <v>8273</v>
      </c>
      <c r="U1343" s="6">
        <f>E1343/L1343</f>
        <v>382.39130434782606</v>
      </c>
      <c r="V1343" s="7" t="str">
        <f>LEFT(T1343,FIND("/",T1343)-1)</f>
        <v>technology</v>
      </c>
      <c r="W1343" s="7" t="str">
        <f>MID(T1343,FIND("/",T1343)+1,LEN(T1343))</f>
        <v>wearables</v>
      </c>
    </row>
    <row r="1344" spans="1:23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>E1344/D1344</f>
        <v>2E-3</v>
      </c>
      <c r="O1344" s="13">
        <f>(J1344/86400)+25569</f>
        <v>42172.816423611112</v>
      </c>
      <c r="P1344" s="11">
        <f>YEAR(O1344)</f>
        <v>2015</v>
      </c>
      <c r="Q1344" s="12">
        <f>MONTH(O1344)</f>
        <v>6</v>
      </c>
      <c r="R1344" s="11" t="str">
        <f>IF(Q1344=1,"Jan",IF(Q1344=2,"Feb",IF(Q1344=3,"Mar",IF(Q1344=4,"Apr",IF(Q1344=5,"May",IF(Q1344=6,"Jun",IF(Q1344=7,"Jul",IF(Q1344=8,"Aug",IF(Q1344=9,"Sep",IF(Q1344=10,"Oct",IF(Q1344=11,"Nov","Dec")))))))))))</f>
        <v>Jun</v>
      </c>
      <c r="S1344" s="13">
        <f>(I1344/86400)+25569</f>
        <v>42202.816423611112</v>
      </c>
      <c r="T1344" t="s">
        <v>8273</v>
      </c>
      <c r="U1344" s="6">
        <f>E1344/L1344</f>
        <v>100</v>
      </c>
      <c r="V1344" s="7" t="str">
        <f>LEFT(T1344,FIND("/",T1344)-1)</f>
        <v>technology</v>
      </c>
      <c r="W1344" s="7" t="str">
        <f>MID(T1344,FIND("/",T1344)+1,LEN(T1344))</f>
        <v>wearables</v>
      </c>
    </row>
    <row r="1345" spans="1:23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>E1345/D1345</f>
        <v>1.02298</v>
      </c>
      <c r="O1345" s="13">
        <f>(J1345/86400)+25569</f>
        <v>42542.526423611111</v>
      </c>
      <c r="P1345" s="11">
        <f>YEAR(O1345)</f>
        <v>2016</v>
      </c>
      <c r="Q1345" s="12">
        <f>MONTH(O1345)</f>
        <v>6</v>
      </c>
      <c r="R1345" s="11" t="str">
        <f>IF(Q1345=1,"Jan",IF(Q1345=2,"Feb",IF(Q1345=3,"Mar",IF(Q1345=4,"Apr",IF(Q1345=5,"May",IF(Q1345=6,"Jun",IF(Q1345=7,"Jul",IF(Q1345=8,"Aug",IF(Q1345=9,"Sep",IF(Q1345=10,"Oct",IF(Q1345=11,"Nov","Dec")))))))))))</f>
        <v>Jun</v>
      </c>
      <c r="S1345" s="13">
        <f>(I1345/86400)+25569</f>
        <v>42601.165972222225</v>
      </c>
      <c r="T1345" t="s">
        <v>8273</v>
      </c>
      <c r="U1345" s="6">
        <f>E1345/L1345</f>
        <v>158.35603715170279</v>
      </c>
      <c r="V1345" s="7" t="str">
        <f>LEFT(T1345,FIND("/",T1345)-1)</f>
        <v>technology</v>
      </c>
      <c r="W1345" s="7" t="str">
        <f>MID(T1345,FIND("/",T1345)+1,LEN(T1345))</f>
        <v>wearables</v>
      </c>
    </row>
    <row r="1346" spans="1:23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>E1346/D1346</f>
        <v>3.7773333333333334</v>
      </c>
      <c r="O1346" s="13">
        <f>(J1346/86400)+25569</f>
        <v>42522.789803240739</v>
      </c>
      <c r="P1346" s="11">
        <f>YEAR(O1346)</f>
        <v>2016</v>
      </c>
      <c r="Q1346" s="12">
        <f>MONTH(O1346)</f>
        <v>6</v>
      </c>
      <c r="R1346" s="11" t="str">
        <f>IF(Q1346=1,"Jan",IF(Q1346=2,"Feb",IF(Q1346=3,"Mar",IF(Q1346=4,"Apr",IF(Q1346=5,"May",IF(Q1346=6,"Jun",IF(Q1346=7,"Jul",IF(Q1346=8,"Aug",IF(Q1346=9,"Sep",IF(Q1346=10,"Oct",IF(Q1346=11,"Nov","Dec")))))))))))</f>
        <v>Jun</v>
      </c>
      <c r="S1346" s="13">
        <f>(I1346/86400)+25569</f>
        <v>42551.789803240739</v>
      </c>
      <c r="T1346" t="s">
        <v>8274</v>
      </c>
      <c r="U1346" s="6">
        <f>E1346/L1346</f>
        <v>40.762589928057551</v>
      </c>
      <c r="V1346" s="7" t="str">
        <f>LEFT(T1346,FIND("/",T1346)-1)</f>
        <v>publishing</v>
      </c>
      <c r="W1346" s="7" t="str">
        <f>MID(T1346,FIND("/",T1346)+1,LEN(T1346))</f>
        <v>nonfiction</v>
      </c>
    </row>
    <row r="1347" spans="1:23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>E1347/D1347</f>
        <v>1.25</v>
      </c>
      <c r="O1347" s="13">
        <f>(J1347/86400)+25569</f>
        <v>41799.814340277779</v>
      </c>
      <c r="P1347" s="11">
        <f>YEAR(O1347)</f>
        <v>2014</v>
      </c>
      <c r="Q1347" s="12">
        <f>MONTH(O1347)</f>
        <v>6</v>
      </c>
      <c r="R1347" s="11" t="str">
        <f>IF(Q1347=1,"Jan",IF(Q1347=2,"Feb",IF(Q1347=3,"Mar",IF(Q1347=4,"Apr",IF(Q1347=5,"May",IF(Q1347=6,"Jun",IF(Q1347=7,"Jul",IF(Q1347=8,"Aug",IF(Q1347=9,"Sep",IF(Q1347=10,"Oct",IF(Q1347=11,"Nov","Dec")))))))))))</f>
        <v>Jun</v>
      </c>
      <c r="S1347" s="13">
        <f>(I1347/86400)+25569</f>
        <v>41834.814340277779</v>
      </c>
      <c r="T1347" t="s">
        <v>8274</v>
      </c>
      <c r="U1347" s="6">
        <f>E1347/L1347</f>
        <v>53.571428571428569</v>
      </c>
      <c r="V1347" s="7" t="str">
        <f>LEFT(T1347,FIND("/",T1347)-1)</f>
        <v>publishing</v>
      </c>
      <c r="W1347" s="7" t="str">
        <f>MID(T1347,FIND("/",T1347)+1,LEN(T1347))</f>
        <v>nonfiction</v>
      </c>
    </row>
    <row r="1348" spans="1:23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>E1348/D1348</f>
        <v>1.473265306122449</v>
      </c>
      <c r="O1348" s="13">
        <f>(J1348/86400)+25569</f>
        <v>41422.075821759259</v>
      </c>
      <c r="P1348" s="11">
        <f>YEAR(O1348)</f>
        <v>2013</v>
      </c>
      <c r="Q1348" s="12">
        <f>MONTH(O1348)</f>
        <v>5</v>
      </c>
      <c r="R1348" s="11" t="str">
        <f>IF(Q1348=1,"Jan",IF(Q1348=2,"Feb",IF(Q1348=3,"Mar",IF(Q1348=4,"Apr",IF(Q1348=5,"May",IF(Q1348=6,"Jun",IF(Q1348=7,"Jul",IF(Q1348=8,"Aug",IF(Q1348=9,"Sep",IF(Q1348=10,"Oct",IF(Q1348=11,"Nov","Dec")))))))))))</f>
        <v>May</v>
      </c>
      <c r="S1348" s="13">
        <f>(I1348/86400)+25569</f>
        <v>41452.075821759259</v>
      </c>
      <c r="T1348" t="s">
        <v>8274</v>
      </c>
      <c r="U1348" s="6">
        <f>E1348/L1348</f>
        <v>48.449664429530202</v>
      </c>
      <c r="V1348" s="7" t="str">
        <f>LEFT(T1348,FIND("/",T1348)-1)</f>
        <v>publishing</v>
      </c>
      <c r="W1348" s="7" t="str">
        <f>MID(T1348,FIND("/",T1348)+1,LEN(T1348))</f>
        <v>nonfiction</v>
      </c>
    </row>
    <row r="1349" spans="1:23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>E1349/D1349</f>
        <v>1.022</v>
      </c>
      <c r="O1349" s="13">
        <f>(J1349/86400)+25569</f>
        <v>42040.638020833328</v>
      </c>
      <c r="P1349" s="11">
        <f>YEAR(O1349)</f>
        <v>2015</v>
      </c>
      <c r="Q1349" s="12">
        <f>MONTH(O1349)</f>
        <v>2</v>
      </c>
      <c r="R1349" s="11" t="str">
        <f>IF(Q1349=1,"Jan",IF(Q1349=2,"Feb",IF(Q1349=3,"Mar",IF(Q1349=4,"Apr",IF(Q1349=5,"May",IF(Q1349=6,"Jun",IF(Q1349=7,"Jul",IF(Q1349=8,"Aug",IF(Q1349=9,"Sep",IF(Q1349=10,"Oct",IF(Q1349=11,"Nov","Dec")))))))))))</f>
        <v>Feb</v>
      </c>
      <c r="S1349" s="13">
        <f>(I1349/86400)+25569</f>
        <v>42070.638020833328</v>
      </c>
      <c r="T1349" t="s">
        <v>8274</v>
      </c>
      <c r="U1349" s="6">
        <f>E1349/L1349</f>
        <v>82.41935483870968</v>
      </c>
      <c r="V1349" s="7" t="str">
        <f>LEFT(T1349,FIND("/",T1349)-1)</f>
        <v>publishing</v>
      </c>
      <c r="W1349" s="7" t="str">
        <f>MID(T1349,FIND("/",T1349)+1,LEN(T1349))</f>
        <v>nonfiction</v>
      </c>
    </row>
    <row r="1350" spans="1:23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>E1350/D1350</f>
        <v>1.018723404255319</v>
      </c>
      <c r="O1350" s="13">
        <f>(J1350/86400)+25569</f>
        <v>41963.506168981483</v>
      </c>
      <c r="P1350" s="11">
        <f>YEAR(O1350)</f>
        <v>2014</v>
      </c>
      <c r="Q1350" s="12">
        <f>MONTH(O1350)</f>
        <v>11</v>
      </c>
      <c r="R1350" s="11" t="str">
        <f>IF(Q1350=1,"Jan",IF(Q1350=2,"Feb",IF(Q1350=3,"Mar",IF(Q1350=4,"Apr",IF(Q1350=5,"May",IF(Q1350=6,"Jun",IF(Q1350=7,"Jul",IF(Q1350=8,"Aug",IF(Q1350=9,"Sep",IF(Q1350=10,"Oct",IF(Q1350=11,"Nov","Dec")))))))))))</f>
        <v>Nov</v>
      </c>
      <c r="S1350" s="13">
        <f>(I1350/86400)+25569</f>
        <v>41991.506168981483</v>
      </c>
      <c r="T1350" t="s">
        <v>8274</v>
      </c>
      <c r="U1350" s="6">
        <f>E1350/L1350</f>
        <v>230.19230769230768</v>
      </c>
      <c r="V1350" s="7" t="str">
        <f>LEFT(T1350,FIND("/",T1350)-1)</f>
        <v>publishing</v>
      </c>
      <c r="W1350" s="7" t="str">
        <f>MID(T1350,FIND("/",T1350)+1,LEN(T1350))</f>
        <v>nonfiction</v>
      </c>
    </row>
    <row r="1351" spans="1:23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>E1351/D1351</f>
        <v>2.0419999999999998</v>
      </c>
      <c r="O1351" s="13">
        <f>(J1351/86400)+25569</f>
        <v>42317.33258101852</v>
      </c>
      <c r="P1351" s="11">
        <f>YEAR(O1351)</f>
        <v>2015</v>
      </c>
      <c r="Q1351" s="12">
        <f>MONTH(O1351)</f>
        <v>11</v>
      </c>
      <c r="R1351" s="11" t="str">
        <f>IF(Q1351=1,"Jan",IF(Q1351=2,"Feb",IF(Q1351=3,"Mar",IF(Q1351=4,"Apr",IF(Q1351=5,"May",IF(Q1351=6,"Jun",IF(Q1351=7,"Jul",IF(Q1351=8,"Aug",IF(Q1351=9,"Sep",IF(Q1351=10,"Oct",IF(Q1351=11,"Nov","Dec")))))))))))</f>
        <v>Nov</v>
      </c>
      <c r="S1351" s="13">
        <f>(I1351/86400)+25569</f>
        <v>42354.290972222225</v>
      </c>
      <c r="T1351" t="s">
        <v>8274</v>
      </c>
      <c r="U1351" s="6">
        <f>E1351/L1351</f>
        <v>59.360465116279073</v>
      </c>
      <c r="V1351" s="7" t="str">
        <f>LEFT(T1351,FIND("/",T1351)-1)</f>
        <v>publishing</v>
      </c>
      <c r="W1351" s="7" t="str">
        <f>MID(T1351,FIND("/",T1351)+1,LEN(T1351))</f>
        <v>nonfiction</v>
      </c>
    </row>
    <row r="1352" spans="1:23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>E1352/D1352</f>
        <v>1.0405</v>
      </c>
      <c r="O1352" s="13">
        <f>(J1352/86400)+25569</f>
        <v>42334.013124999998</v>
      </c>
      <c r="P1352" s="11">
        <f>YEAR(O1352)</f>
        <v>2015</v>
      </c>
      <c r="Q1352" s="12">
        <f>MONTH(O1352)</f>
        <v>11</v>
      </c>
      <c r="R1352" s="11" t="str">
        <f>IF(Q1352=1,"Jan",IF(Q1352=2,"Feb",IF(Q1352=3,"Mar",IF(Q1352=4,"Apr",IF(Q1352=5,"May",IF(Q1352=6,"Jun",IF(Q1352=7,"Jul",IF(Q1352=8,"Aug",IF(Q1352=9,"Sep",IF(Q1352=10,"Oct",IF(Q1352=11,"Nov","Dec")))))))))))</f>
        <v>Nov</v>
      </c>
      <c r="S1352" s="13">
        <f>(I1352/86400)+25569</f>
        <v>42364.013124999998</v>
      </c>
      <c r="T1352" t="s">
        <v>8274</v>
      </c>
      <c r="U1352" s="6">
        <f>E1352/L1352</f>
        <v>66.698717948717942</v>
      </c>
      <c r="V1352" s="7" t="str">
        <f>LEFT(T1352,FIND("/",T1352)-1)</f>
        <v>publishing</v>
      </c>
      <c r="W1352" s="7" t="str">
        <f>MID(T1352,FIND("/",T1352)+1,LEN(T1352))</f>
        <v>nonfiction</v>
      </c>
    </row>
    <row r="1353" spans="1:23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>E1353/D1353</f>
        <v>1.0126500000000001</v>
      </c>
      <c r="O1353" s="13">
        <f>(J1353/86400)+25569</f>
        <v>42382.74009259259</v>
      </c>
      <c r="P1353" s="11">
        <f>YEAR(O1353)</f>
        <v>2016</v>
      </c>
      <c r="Q1353" s="12">
        <f>MONTH(O1353)</f>
        <v>1</v>
      </c>
      <c r="R1353" s="11" t="str">
        <f>IF(Q1353=1,"Jan",IF(Q1353=2,"Feb",IF(Q1353=3,"Mar",IF(Q1353=4,"Apr",IF(Q1353=5,"May",IF(Q1353=6,"Jun",IF(Q1353=7,"Jul",IF(Q1353=8,"Aug",IF(Q1353=9,"Sep",IF(Q1353=10,"Oct",IF(Q1353=11,"Nov","Dec")))))))))))</f>
        <v>Jan</v>
      </c>
      <c r="S1353" s="13">
        <f>(I1353/86400)+25569</f>
        <v>42412.74009259259</v>
      </c>
      <c r="T1353" t="s">
        <v>8274</v>
      </c>
      <c r="U1353" s="6">
        <f>E1353/L1353</f>
        <v>168.77500000000001</v>
      </c>
      <c r="V1353" s="7" t="str">
        <f>LEFT(T1353,FIND("/",T1353)-1)</f>
        <v>publishing</v>
      </c>
      <c r="W1353" s="7" t="str">
        <f>MID(T1353,FIND("/",T1353)+1,LEN(T1353))</f>
        <v>nonfiction</v>
      </c>
    </row>
    <row r="1354" spans="1:23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>E1354/D1354</f>
        <v>1.3613999999999999</v>
      </c>
      <c r="O1354" s="13">
        <f>(J1354/86400)+25569</f>
        <v>42200.578310185185</v>
      </c>
      <c r="P1354" s="11">
        <f>YEAR(O1354)</f>
        <v>2015</v>
      </c>
      <c r="Q1354" s="12">
        <f>MONTH(O1354)</f>
        <v>7</v>
      </c>
      <c r="R1354" s="11" t="str">
        <f>IF(Q1354=1,"Jan",IF(Q1354=2,"Feb",IF(Q1354=3,"Mar",IF(Q1354=4,"Apr",IF(Q1354=5,"May",IF(Q1354=6,"Jun",IF(Q1354=7,"Jul",IF(Q1354=8,"Aug",IF(Q1354=9,"Sep",IF(Q1354=10,"Oct",IF(Q1354=11,"Nov","Dec")))))))))))</f>
        <v>Jul</v>
      </c>
      <c r="S1354" s="13">
        <f>(I1354/86400)+25569</f>
        <v>42252.165972222225</v>
      </c>
      <c r="T1354" t="s">
        <v>8274</v>
      </c>
      <c r="U1354" s="6">
        <f>E1354/L1354</f>
        <v>59.973568281938327</v>
      </c>
      <c r="V1354" s="7" t="str">
        <f>LEFT(T1354,FIND("/",T1354)-1)</f>
        <v>publishing</v>
      </c>
      <c r="W1354" s="7" t="str">
        <f>MID(T1354,FIND("/",T1354)+1,LEN(T1354))</f>
        <v>nonfiction</v>
      </c>
    </row>
    <row r="1355" spans="1:23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>E1355/D1355</f>
        <v>1.3360000000000001</v>
      </c>
      <c r="O1355" s="13">
        <f>(J1355/86400)+25569</f>
        <v>41309.11791666667</v>
      </c>
      <c r="P1355" s="11">
        <f>YEAR(O1355)</f>
        <v>2013</v>
      </c>
      <c r="Q1355" s="12">
        <f>MONTH(O1355)</f>
        <v>2</v>
      </c>
      <c r="R1355" s="11" t="str">
        <f>IF(Q1355=1,"Jan",IF(Q1355=2,"Feb",IF(Q1355=3,"Mar",IF(Q1355=4,"Apr",IF(Q1355=5,"May",IF(Q1355=6,"Jun",IF(Q1355=7,"Jul",IF(Q1355=8,"Aug",IF(Q1355=9,"Sep",IF(Q1355=10,"Oct",IF(Q1355=11,"Nov","Dec")))))))))))</f>
        <v>Feb</v>
      </c>
      <c r="S1355" s="13">
        <f>(I1355/86400)+25569</f>
        <v>41344</v>
      </c>
      <c r="T1355" t="s">
        <v>8274</v>
      </c>
      <c r="U1355" s="6">
        <f>E1355/L1355</f>
        <v>31.80952380952381</v>
      </c>
      <c r="V1355" s="7" t="str">
        <f>LEFT(T1355,FIND("/",T1355)-1)</f>
        <v>publishing</v>
      </c>
      <c r="W1355" s="7" t="str">
        <f>MID(T1355,FIND("/",T1355)+1,LEN(T1355))</f>
        <v>nonfiction</v>
      </c>
    </row>
    <row r="1356" spans="1:23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>E1356/D1356</f>
        <v>1.3025</v>
      </c>
      <c r="O1356" s="13">
        <f>(J1356/86400)+25569</f>
        <v>42502.807627314818</v>
      </c>
      <c r="P1356" s="11">
        <f>YEAR(O1356)</f>
        <v>2016</v>
      </c>
      <c r="Q1356" s="12">
        <f>MONTH(O1356)</f>
        <v>5</v>
      </c>
      <c r="R1356" s="11" t="str">
        <f>IF(Q1356=1,"Jan",IF(Q1356=2,"Feb",IF(Q1356=3,"Mar",IF(Q1356=4,"Apr",IF(Q1356=5,"May",IF(Q1356=6,"Jun",IF(Q1356=7,"Jul",IF(Q1356=8,"Aug",IF(Q1356=9,"Sep",IF(Q1356=10,"Oct",IF(Q1356=11,"Nov","Dec")))))))))))</f>
        <v>May</v>
      </c>
      <c r="S1356" s="13">
        <f>(I1356/86400)+25569</f>
        <v>42532.807627314818</v>
      </c>
      <c r="T1356" t="s">
        <v>8274</v>
      </c>
      <c r="U1356" s="6">
        <f>E1356/L1356</f>
        <v>24.421875</v>
      </c>
      <c r="V1356" s="7" t="str">
        <f>LEFT(T1356,FIND("/",T1356)-1)</f>
        <v>publishing</v>
      </c>
      <c r="W1356" s="7" t="str">
        <f>MID(T1356,FIND("/",T1356)+1,LEN(T1356))</f>
        <v>nonfiction</v>
      </c>
    </row>
    <row r="1357" spans="1:23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>E1357/D1357</f>
        <v>1.2267999999999999</v>
      </c>
      <c r="O1357" s="13">
        <f>(J1357/86400)+25569</f>
        <v>41213.254687499997</v>
      </c>
      <c r="P1357" s="11">
        <f>YEAR(O1357)</f>
        <v>2012</v>
      </c>
      <c r="Q1357" s="12">
        <f>MONTH(O1357)</f>
        <v>10</v>
      </c>
      <c r="R1357" s="11" t="str">
        <f>IF(Q1357=1,"Jan",IF(Q1357=2,"Feb",IF(Q1357=3,"Mar",IF(Q1357=4,"Apr",IF(Q1357=5,"May",IF(Q1357=6,"Jun",IF(Q1357=7,"Jul",IF(Q1357=8,"Aug",IF(Q1357=9,"Sep",IF(Q1357=10,"Oct",IF(Q1357=11,"Nov","Dec")))))))))))</f>
        <v>Oct</v>
      </c>
      <c r="S1357" s="13">
        <f>(I1357/86400)+25569</f>
        <v>41243.416666666664</v>
      </c>
      <c r="T1357" t="s">
        <v>8274</v>
      </c>
      <c r="U1357" s="6">
        <f>E1357/L1357</f>
        <v>25.347107438016529</v>
      </c>
      <c r="V1357" s="7" t="str">
        <f>LEFT(T1357,FIND("/",T1357)-1)</f>
        <v>publishing</v>
      </c>
      <c r="W1357" s="7" t="str">
        <f>MID(T1357,FIND("/",T1357)+1,LEN(T1357))</f>
        <v>nonfiction</v>
      </c>
    </row>
    <row r="1358" spans="1:23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>E1358/D1358</f>
        <v>1.8281058823529412</v>
      </c>
      <c r="O1358" s="13">
        <f>(J1358/86400)+25569</f>
        <v>41430.038888888885</v>
      </c>
      <c r="P1358" s="11">
        <f>YEAR(O1358)</f>
        <v>2013</v>
      </c>
      <c r="Q1358" s="12">
        <f>MONTH(O1358)</f>
        <v>6</v>
      </c>
      <c r="R1358" s="11" t="str">
        <f>IF(Q1358=1,"Jan",IF(Q1358=2,"Feb",IF(Q1358=3,"Mar",IF(Q1358=4,"Apr",IF(Q1358=5,"May",IF(Q1358=6,"Jun",IF(Q1358=7,"Jul",IF(Q1358=8,"Aug",IF(Q1358=9,"Sep",IF(Q1358=10,"Oct",IF(Q1358=11,"Nov","Dec")))))))))))</f>
        <v>Jun</v>
      </c>
      <c r="S1358" s="13">
        <f>(I1358/86400)+25569</f>
        <v>41460.038888888885</v>
      </c>
      <c r="T1358" t="s">
        <v>8274</v>
      </c>
      <c r="U1358" s="6">
        <f>E1358/L1358</f>
        <v>71.443218390804603</v>
      </c>
      <c r="V1358" s="7" t="str">
        <f>LEFT(T1358,FIND("/",T1358)-1)</f>
        <v>publishing</v>
      </c>
      <c r="W1358" s="7" t="str">
        <f>MID(T1358,FIND("/",T1358)+1,LEN(T1358))</f>
        <v>nonfiction</v>
      </c>
    </row>
    <row r="1359" spans="1:23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>E1359/D1359</f>
        <v>1.2529999999999999</v>
      </c>
      <c r="O1359" s="13">
        <f>(J1359/86400)+25569</f>
        <v>41304.962233796294</v>
      </c>
      <c r="P1359" s="11">
        <f>YEAR(O1359)</f>
        <v>2013</v>
      </c>
      <c r="Q1359" s="12">
        <f>MONTH(O1359)</f>
        <v>1</v>
      </c>
      <c r="R1359" s="11" t="str">
        <f>IF(Q1359=1,"Jan",IF(Q1359=2,"Feb",IF(Q1359=3,"Mar",IF(Q1359=4,"Apr",IF(Q1359=5,"May",IF(Q1359=6,"Jun",IF(Q1359=7,"Jul",IF(Q1359=8,"Aug",IF(Q1359=9,"Sep",IF(Q1359=10,"Oct",IF(Q1359=11,"Nov","Dec")))))))))))</f>
        <v>Jan</v>
      </c>
      <c r="S1359" s="13">
        <f>(I1359/86400)+25569</f>
        <v>41334.249305555553</v>
      </c>
      <c r="T1359" t="s">
        <v>8274</v>
      </c>
      <c r="U1359" s="6">
        <f>E1359/L1359</f>
        <v>38.553846153846152</v>
      </c>
      <c r="V1359" s="7" t="str">
        <f>LEFT(T1359,FIND("/",T1359)-1)</f>
        <v>publishing</v>
      </c>
      <c r="W1359" s="7" t="str">
        <f>MID(T1359,FIND("/",T1359)+1,LEN(T1359))</f>
        <v>nonfiction</v>
      </c>
    </row>
    <row r="1360" spans="1:23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>E1360/D1360</f>
        <v>1.1166666666666667</v>
      </c>
      <c r="O1360" s="13">
        <f>(J1360/86400)+25569</f>
        <v>40689.570868055554</v>
      </c>
      <c r="P1360" s="11">
        <f>YEAR(O1360)</f>
        <v>2011</v>
      </c>
      <c r="Q1360" s="12">
        <f>MONTH(O1360)</f>
        <v>5</v>
      </c>
      <c r="R1360" s="11" t="str">
        <f>IF(Q1360=1,"Jan",IF(Q1360=2,"Feb",IF(Q1360=3,"Mar",IF(Q1360=4,"Apr",IF(Q1360=5,"May",IF(Q1360=6,"Jun",IF(Q1360=7,"Jul",IF(Q1360=8,"Aug",IF(Q1360=9,"Sep",IF(Q1360=10,"Oct",IF(Q1360=11,"Nov","Dec")))))))))))</f>
        <v>May</v>
      </c>
      <c r="S1360" s="13">
        <f>(I1360/86400)+25569</f>
        <v>40719.570868055554</v>
      </c>
      <c r="T1360" t="s">
        <v>8274</v>
      </c>
      <c r="U1360" s="6">
        <f>E1360/L1360</f>
        <v>68.367346938775512</v>
      </c>
      <c r="V1360" s="7" t="str">
        <f>LEFT(T1360,FIND("/",T1360)-1)</f>
        <v>publishing</v>
      </c>
      <c r="W1360" s="7" t="str">
        <f>MID(T1360,FIND("/",T1360)+1,LEN(T1360))</f>
        <v>nonfiction</v>
      </c>
    </row>
    <row r="1361" spans="1:23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>E1361/D1361</f>
        <v>1.1575757575757575</v>
      </c>
      <c r="O1361" s="13">
        <f>(J1361/86400)+25569</f>
        <v>40668.814699074072</v>
      </c>
      <c r="P1361" s="11">
        <f>YEAR(O1361)</f>
        <v>2011</v>
      </c>
      <c r="Q1361" s="12">
        <f>MONTH(O1361)</f>
        <v>5</v>
      </c>
      <c r="R1361" s="11" t="str">
        <f>IF(Q1361=1,"Jan",IF(Q1361=2,"Feb",IF(Q1361=3,"Mar",IF(Q1361=4,"Apr",IF(Q1361=5,"May",IF(Q1361=6,"Jun",IF(Q1361=7,"Jul",IF(Q1361=8,"Aug",IF(Q1361=9,"Sep",IF(Q1361=10,"Oct",IF(Q1361=11,"Nov","Dec")))))))))))</f>
        <v>May</v>
      </c>
      <c r="S1361" s="13">
        <f>(I1361/86400)+25569</f>
        <v>40730.814699074072</v>
      </c>
      <c r="T1361" t="s">
        <v>8274</v>
      </c>
      <c r="U1361" s="6">
        <f>E1361/L1361</f>
        <v>40.210526315789473</v>
      </c>
      <c r="V1361" s="7" t="str">
        <f>LEFT(T1361,FIND("/",T1361)-1)</f>
        <v>publishing</v>
      </c>
      <c r="W1361" s="7" t="str">
        <f>MID(T1361,FIND("/",T1361)+1,LEN(T1361))</f>
        <v>nonfiction</v>
      </c>
    </row>
    <row r="1362" spans="1:23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>E1362/D1362</f>
        <v>1.732</v>
      </c>
      <c r="O1362" s="13">
        <f>(J1362/86400)+25569</f>
        <v>41095.900694444441</v>
      </c>
      <c r="P1362" s="11">
        <f>YEAR(O1362)</f>
        <v>2012</v>
      </c>
      <c r="Q1362" s="12">
        <f>MONTH(O1362)</f>
        <v>7</v>
      </c>
      <c r="R1362" s="11" t="str">
        <f>IF(Q1362=1,"Jan",IF(Q1362=2,"Feb",IF(Q1362=3,"Mar",IF(Q1362=4,"Apr",IF(Q1362=5,"May",IF(Q1362=6,"Jun",IF(Q1362=7,"Jul",IF(Q1362=8,"Aug",IF(Q1362=9,"Sep",IF(Q1362=10,"Oct",IF(Q1362=11,"Nov","Dec")))))))))))</f>
        <v>Jul</v>
      </c>
      <c r="S1362" s="13">
        <f>(I1362/86400)+25569</f>
        <v>41123.900694444441</v>
      </c>
      <c r="T1362" t="s">
        <v>8274</v>
      </c>
      <c r="U1362" s="6">
        <f>E1362/L1362</f>
        <v>32.074074074074076</v>
      </c>
      <c r="V1362" s="7" t="str">
        <f>LEFT(T1362,FIND("/",T1362)-1)</f>
        <v>publishing</v>
      </c>
      <c r="W1362" s="7" t="str">
        <f>MID(T1362,FIND("/",T1362)+1,LEN(T1362))</f>
        <v>nonfiction</v>
      </c>
    </row>
    <row r="1363" spans="1:23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>E1363/D1363</f>
        <v>1.2598333333333334</v>
      </c>
      <c r="O1363" s="13">
        <f>(J1363/86400)+25569</f>
        <v>41781.717268518521</v>
      </c>
      <c r="P1363" s="11">
        <f>YEAR(O1363)</f>
        <v>2014</v>
      </c>
      <c r="Q1363" s="12">
        <f>MONTH(O1363)</f>
        <v>5</v>
      </c>
      <c r="R1363" s="11" t="str">
        <f>IF(Q1363=1,"Jan",IF(Q1363=2,"Feb",IF(Q1363=3,"Mar",IF(Q1363=4,"Apr",IF(Q1363=5,"May",IF(Q1363=6,"Jun",IF(Q1363=7,"Jul",IF(Q1363=8,"Aug",IF(Q1363=9,"Sep",IF(Q1363=10,"Oct",IF(Q1363=11,"Nov","Dec")))))))))))</f>
        <v>May</v>
      </c>
      <c r="S1363" s="13">
        <f>(I1363/86400)+25569</f>
        <v>41811.717268518521</v>
      </c>
      <c r="T1363" t="s">
        <v>8274</v>
      </c>
      <c r="U1363" s="6">
        <f>E1363/L1363</f>
        <v>28.632575757575758</v>
      </c>
      <c r="V1363" s="7" t="str">
        <f>LEFT(T1363,FIND("/",T1363)-1)</f>
        <v>publishing</v>
      </c>
      <c r="W1363" s="7" t="str">
        <f>MID(T1363,FIND("/",T1363)+1,LEN(T1363))</f>
        <v>nonfiction</v>
      </c>
    </row>
    <row r="1364" spans="1:23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>E1364/D1364</f>
        <v>1.091</v>
      </c>
      <c r="O1364" s="13">
        <f>(J1364/86400)+25569</f>
        <v>41464.934386574074</v>
      </c>
      <c r="P1364" s="11">
        <f>YEAR(O1364)</f>
        <v>2013</v>
      </c>
      <c r="Q1364" s="12">
        <f>MONTH(O1364)</f>
        <v>7</v>
      </c>
      <c r="R1364" s="11" t="str">
        <f>IF(Q1364=1,"Jan",IF(Q1364=2,"Feb",IF(Q1364=3,"Mar",IF(Q1364=4,"Apr",IF(Q1364=5,"May",IF(Q1364=6,"Jun",IF(Q1364=7,"Jul",IF(Q1364=8,"Aug",IF(Q1364=9,"Sep",IF(Q1364=10,"Oct",IF(Q1364=11,"Nov","Dec")))))))))))</f>
        <v>Jul</v>
      </c>
      <c r="S1364" s="13">
        <f>(I1364/86400)+25569</f>
        <v>41524.934386574074</v>
      </c>
      <c r="T1364" t="s">
        <v>8274</v>
      </c>
      <c r="U1364" s="6">
        <f>E1364/L1364</f>
        <v>43.64</v>
      </c>
      <c r="V1364" s="7" t="str">
        <f>LEFT(T1364,FIND("/",T1364)-1)</f>
        <v>publishing</v>
      </c>
      <c r="W1364" s="7" t="str">
        <f>MID(T1364,FIND("/",T1364)+1,LEN(T1364))</f>
        <v>nonfiction</v>
      </c>
    </row>
    <row r="1365" spans="1:23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>E1365/D1365</f>
        <v>1</v>
      </c>
      <c r="O1365" s="13">
        <f>(J1365/86400)+25569</f>
        <v>42396.8440625</v>
      </c>
      <c r="P1365" s="11">
        <f>YEAR(O1365)</f>
        <v>2016</v>
      </c>
      <c r="Q1365" s="12">
        <f>MONTH(O1365)</f>
        <v>1</v>
      </c>
      <c r="R1365" s="11" t="str">
        <f>IF(Q1365=1,"Jan",IF(Q1365=2,"Feb",IF(Q1365=3,"Mar",IF(Q1365=4,"Apr",IF(Q1365=5,"May",IF(Q1365=6,"Jun",IF(Q1365=7,"Jul",IF(Q1365=8,"Aug",IF(Q1365=9,"Sep",IF(Q1365=10,"Oct",IF(Q1365=11,"Nov","Dec")))))))))))</f>
        <v>Jan</v>
      </c>
      <c r="S1365" s="13">
        <f>(I1365/86400)+25569</f>
        <v>42415.332638888889</v>
      </c>
      <c r="T1365" t="s">
        <v>8274</v>
      </c>
      <c r="U1365" s="6">
        <f>E1365/L1365</f>
        <v>40</v>
      </c>
      <c r="V1365" s="7" t="str">
        <f>LEFT(T1365,FIND("/",T1365)-1)</f>
        <v>publishing</v>
      </c>
      <c r="W1365" s="7" t="str">
        <f>MID(T1365,FIND("/",T1365)+1,LEN(T1365))</f>
        <v>nonfiction</v>
      </c>
    </row>
    <row r="1366" spans="1:23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>E1366/D1366</f>
        <v>1.1864285714285714</v>
      </c>
      <c r="O1366" s="13">
        <f>(J1366/86400)+25569</f>
        <v>41951.6956712963</v>
      </c>
      <c r="P1366" s="11">
        <f>YEAR(O1366)</f>
        <v>2014</v>
      </c>
      <c r="Q1366" s="12">
        <f>MONTH(O1366)</f>
        <v>11</v>
      </c>
      <c r="R1366" s="11" t="str">
        <f>IF(Q1366=1,"Jan",IF(Q1366=2,"Feb",IF(Q1366=3,"Mar",IF(Q1366=4,"Apr",IF(Q1366=5,"May",IF(Q1366=6,"Jun",IF(Q1366=7,"Jul",IF(Q1366=8,"Aug",IF(Q1366=9,"Sep",IF(Q1366=10,"Oct",IF(Q1366=11,"Nov","Dec")))))))))))</f>
        <v>Nov</v>
      </c>
      <c r="S1366" s="13">
        <f>(I1366/86400)+25569</f>
        <v>42011.6956712963</v>
      </c>
      <c r="T1366" t="s">
        <v>8276</v>
      </c>
      <c r="U1366" s="6">
        <f>E1366/L1366</f>
        <v>346.04166666666669</v>
      </c>
      <c r="V1366" s="7" t="str">
        <f>LEFT(T1366,FIND("/",T1366)-1)</f>
        <v>music</v>
      </c>
      <c r="W1366" s="7" t="str">
        <f>MID(T1366,FIND("/",T1366)+1,LEN(T1366))</f>
        <v>rock</v>
      </c>
    </row>
    <row r="1367" spans="1:23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>E1367/D1367</f>
        <v>1.0026666666666666</v>
      </c>
      <c r="O1367" s="13">
        <f>(J1367/86400)+25569</f>
        <v>42049.733240740738</v>
      </c>
      <c r="P1367" s="11">
        <f>YEAR(O1367)</f>
        <v>2015</v>
      </c>
      <c r="Q1367" s="12">
        <f>MONTH(O1367)</f>
        <v>2</v>
      </c>
      <c r="R1367" s="11" t="str">
        <f>IF(Q1367=1,"Jan",IF(Q1367=2,"Feb",IF(Q1367=3,"Mar",IF(Q1367=4,"Apr",IF(Q1367=5,"May",IF(Q1367=6,"Jun",IF(Q1367=7,"Jul",IF(Q1367=8,"Aug",IF(Q1367=9,"Sep",IF(Q1367=10,"Oct",IF(Q1367=11,"Nov","Dec")))))))))))</f>
        <v>Feb</v>
      </c>
      <c r="S1367" s="13">
        <f>(I1367/86400)+25569</f>
        <v>42079.691574074073</v>
      </c>
      <c r="T1367" t="s">
        <v>8276</v>
      </c>
      <c r="U1367" s="6">
        <f>E1367/L1367</f>
        <v>81.739130434782609</v>
      </c>
      <c r="V1367" s="7" t="str">
        <f>LEFT(T1367,FIND("/",T1367)-1)</f>
        <v>music</v>
      </c>
      <c r="W1367" s="7" t="str">
        <f>MID(T1367,FIND("/",T1367)+1,LEN(T1367))</f>
        <v>rock</v>
      </c>
    </row>
    <row r="1368" spans="1:23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>E1368/D1368</f>
        <v>1.2648920000000001</v>
      </c>
      <c r="O1368" s="13">
        <f>(J1368/86400)+25569</f>
        <v>41924.996099537035</v>
      </c>
      <c r="P1368" s="11">
        <f>YEAR(O1368)</f>
        <v>2014</v>
      </c>
      <c r="Q1368" s="12">
        <f>MONTH(O1368)</f>
        <v>10</v>
      </c>
      <c r="R1368" s="11" t="str">
        <f>IF(Q1368=1,"Jan",IF(Q1368=2,"Feb",IF(Q1368=3,"Mar",IF(Q1368=4,"Apr",IF(Q1368=5,"May",IF(Q1368=6,"Jun",IF(Q1368=7,"Jul",IF(Q1368=8,"Aug",IF(Q1368=9,"Sep",IF(Q1368=10,"Oct",IF(Q1368=11,"Nov","Dec")))))))))))</f>
        <v>Oct</v>
      </c>
      <c r="S1368" s="13">
        <f>(I1368/86400)+25569</f>
        <v>41970.037766203706</v>
      </c>
      <c r="T1368" t="s">
        <v>8276</v>
      </c>
      <c r="U1368" s="6">
        <f>E1368/L1368</f>
        <v>64.535306122448986</v>
      </c>
      <c r="V1368" s="7" t="str">
        <f>LEFT(T1368,FIND("/",T1368)-1)</f>
        <v>music</v>
      </c>
      <c r="W1368" s="7" t="str">
        <f>MID(T1368,FIND("/",T1368)+1,LEN(T1368))</f>
        <v>rock</v>
      </c>
    </row>
    <row r="1369" spans="1:23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>E1369/D1369</f>
        <v>1.1426000000000001</v>
      </c>
      <c r="O1369" s="13">
        <f>(J1369/86400)+25569</f>
        <v>42292.002893518518</v>
      </c>
      <c r="P1369" s="11">
        <f>YEAR(O1369)</f>
        <v>2015</v>
      </c>
      <c r="Q1369" s="12">
        <f>MONTH(O1369)</f>
        <v>10</v>
      </c>
      <c r="R1369" s="11" t="str">
        <f>IF(Q1369=1,"Jan",IF(Q1369=2,"Feb",IF(Q1369=3,"Mar",IF(Q1369=4,"Apr",IF(Q1369=5,"May",IF(Q1369=6,"Jun",IF(Q1369=7,"Jul",IF(Q1369=8,"Aug",IF(Q1369=9,"Sep",IF(Q1369=10,"Oct",IF(Q1369=11,"Nov","Dec")))))))))))</f>
        <v>Oct</v>
      </c>
      <c r="S1369" s="13">
        <f>(I1369/86400)+25569</f>
        <v>42322.044560185182</v>
      </c>
      <c r="T1369" t="s">
        <v>8276</v>
      </c>
      <c r="U1369" s="6">
        <f>E1369/L1369</f>
        <v>63.477777777777774</v>
      </c>
      <c r="V1369" s="7" t="str">
        <f>LEFT(T1369,FIND("/",T1369)-1)</f>
        <v>music</v>
      </c>
      <c r="W1369" s="7" t="str">
        <f>MID(T1369,FIND("/",T1369)+1,LEN(T1369))</f>
        <v>rock</v>
      </c>
    </row>
    <row r="1370" spans="1:23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>E1370/D1370</f>
        <v>1.107</v>
      </c>
      <c r="O1370" s="13">
        <f>(J1370/86400)+25569</f>
        <v>42146.190902777773</v>
      </c>
      <c r="P1370" s="11">
        <f>YEAR(O1370)</f>
        <v>2015</v>
      </c>
      <c r="Q1370" s="12">
        <f>MONTH(O1370)</f>
        <v>5</v>
      </c>
      <c r="R1370" s="11" t="str">
        <f>IF(Q1370=1,"Jan",IF(Q1370=2,"Feb",IF(Q1370=3,"Mar",IF(Q1370=4,"Apr",IF(Q1370=5,"May",IF(Q1370=6,"Jun",IF(Q1370=7,"Jul",IF(Q1370=8,"Aug",IF(Q1370=9,"Sep",IF(Q1370=10,"Oct",IF(Q1370=11,"Nov","Dec")))))))))))</f>
        <v>May</v>
      </c>
      <c r="S1370" s="13">
        <f>(I1370/86400)+25569</f>
        <v>42170.190902777773</v>
      </c>
      <c r="T1370" t="s">
        <v>8276</v>
      </c>
      <c r="U1370" s="6">
        <f>E1370/L1370</f>
        <v>63.620689655172413</v>
      </c>
      <c r="V1370" s="7" t="str">
        <f>LEFT(T1370,FIND("/",T1370)-1)</f>
        <v>music</v>
      </c>
      <c r="W1370" s="7" t="str">
        <f>MID(T1370,FIND("/",T1370)+1,LEN(T1370))</f>
        <v>rock</v>
      </c>
    </row>
    <row r="1371" spans="1:23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>E1371/D1371</f>
        <v>1.0534805315203954</v>
      </c>
      <c r="O1371" s="13">
        <f>(J1371/86400)+25569</f>
        <v>41710.594282407408</v>
      </c>
      <c r="P1371" s="11">
        <f>YEAR(O1371)</f>
        <v>2014</v>
      </c>
      <c r="Q1371" s="12">
        <f>MONTH(O1371)</f>
        <v>3</v>
      </c>
      <c r="R1371" s="11" t="str">
        <f>IF(Q1371=1,"Jan",IF(Q1371=2,"Feb",IF(Q1371=3,"Mar",IF(Q1371=4,"Apr",IF(Q1371=5,"May",IF(Q1371=6,"Jun",IF(Q1371=7,"Jul",IF(Q1371=8,"Aug",IF(Q1371=9,"Sep",IF(Q1371=10,"Oct",IF(Q1371=11,"Nov","Dec")))))))))))</f>
        <v>Mar</v>
      </c>
      <c r="S1371" s="13">
        <f>(I1371/86400)+25569</f>
        <v>41740.594282407408</v>
      </c>
      <c r="T1371" t="s">
        <v>8276</v>
      </c>
      <c r="U1371" s="6">
        <f>E1371/L1371</f>
        <v>83.967068965517228</v>
      </c>
      <c r="V1371" s="7" t="str">
        <f>LEFT(T1371,FIND("/",T1371)-1)</f>
        <v>music</v>
      </c>
      <c r="W1371" s="7" t="str">
        <f>MID(T1371,FIND("/",T1371)+1,LEN(T1371))</f>
        <v>rock</v>
      </c>
    </row>
    <row r="1372" spans="1:23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>E1372/D1372</f>
        <v>1.0366666666666666</v>
      </c>
      <c r="O1372" s="13">
        <f>(J1372/86400)+25569</f>
        <v>41548.00335648148</v>
      </c>
      <c r="P1372" s="11">
        <f>YEAR(O1372)</f>
        <v>2013</v>
      </c>
      <c r="Q1372" s="12">
        <f>MONTH(O1372)</f>
        <v>10</v>
      </c>
      <c r="R1372" s="11" t="str">
        <f>IF(Q1372=1,"Jan",IF(Q1372=2,"Feb",IF(Q1372=3,"Mar",IF(Q1372=4,"Apr",IF(Q1372=5,"May",IF(Q1372=6,"Jun",IF(Q1372=7,"Jul",IF(Q1372=8,"Aug",IF(Q1372=9,"Sep",IF(Q1372=10,"Oct",IF(Q1372=11,"Nov","Dec")))))))))))</f>
        <v>Oct</v>
      </c>
      <c r="S1372" s="13">
        <f>(I1372/86400)+25569</f>
        <v>41563.00335648148</v>
      </c>
      <c r="T1372" t="s">
        <v>8276</v>
      </c>
      <c r="U1372" s="6">
        <f>E1372/L1372</f>
        <v>77.75</v>
      </c>
      <c r="V1372" s="7" t="str">
        <f>LEFT(T1372,FIND("/",T1372)-1)</f>
        <v>music</v>
      </c>
      <c r="W1372" s="7" t="str">
        <f>MID(T1372,FIND("/",T1372)+1,LEN(T1372))</f>
        <v>rock</v>
      </c>
    </row>
    <row r="1373" spans="1:23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>E1373/D1373</f>
        <v>1.0708672667523933</v>
      </c>
      <c r="O1373" s="13">
        <f>(J1373/86400)+25569</f>
        <v>42101.758587962962</v>
      </c>
      <c r="P1373" s="11">
        <f>YEAR(O1373)</f>
        <v>2015</v>
      </c>
      <c r="Q1373" s="12">
        <f>MONTH(O1373)</f>
        <v>4</v>
      </c>
      <c r="R1373" s="11" t="str">
        <f>IF(Q1373=1,"Jan",IF(Q1373=2,"Feb",IF(Q1373=3,"Mar",IF(Q1373=4,"Apr",IF(Q1373=5,"May",IF(Q1373=6,"Jun",IF(Q1373=7,"Jul",IF(Q1373=8,"Aug",IF(Q1373=9,"Sep",IF(Q1373=10,"Oct",IF(Q1373=11,"Nov","Dec")))))))))))</f>
        <v>Apr</v>
      </c>
      <c r="S1373" s="13">
        <f>(I1373/86400)+25569</f>
        <v>42131.758587962962</v>
      </c>
      <c r="T1373" t="s">
        <v>8276</v>
      </c>
      <c r="U1373" s="6">
        <f>E1373/L1373</f>
        <v>107.07142857142857</v>
      </c>
      <c r="V1373" s="7" t="str">
        <f>LEFT(T1373,FIND("/",T1373)-1)</f>
        <v>music</v>
      </c>
      <c r="W1373" s="7" t="str">
        <f>MID(T1373,FIND("/",T1373)+1,LEN(T1373))</f>
        <v>rock</v>
      </c>
    </row>
    <row r="1374" spans="1:23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>E1374/D1374</f>
        <v>1.24</v>
      </c>
      <c r="O1374" s="13">
        <f>(J1374/86400)+25569</f>
        <v>41072.739953703705</v>
      </c>
      <c r="P1374" s="11">
        <f>YEAR(O1374)</f>
        <v>2012</v>
      </c>
      <c r="Q1374" s="12">
        <f>MONTH(O1374)</f>
        <v>6</v>
      </c>
      <c r="R1374" s="11" t="str">
        <f>IF(Q1374=1,"Jan",IF(Q1374=2,"Feb",IF(Q1374=3,"Mar",IF(Q1374=4,"Apr",IF(Q1374=5,"May",IF(Q1374=6,"Jun",IF(Q1374=7,"Jul",IF(Q1374=8,"Aug",IF(Q1374=9,"Sep",IF(Q1374=10,"Oct",IF(Q1374=11,"Nov","Dec")))))))))))</f>
        <v>Jun</v>
      </c>
      <c r="S1374" s="13">
        <f>(I1374/86400)+25569</f>
        <v>41102.739953703705</v>
      </c>
      <c r="T1374" t="s">
        <v>8276</v>
      </c>
      <c r="U1374" s="6">
        <f>E1374/L1374</f>
        <v>38.75</v>
      </c>
      <c r="V1374" s="7" t="str">
        <f>LEFT(T1374,FIND("/",T1374)-1)</f>
        <v>music</v>
      </c>
      <c r="W1374" s="7" t="str">
        <f>MID(T1374,FIND("/",T1374)+1,LEN(T1374))</f>
        <v>rock</v>
      </c>
    </row>
    <row r="1375" spans="1:23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>E1375/D1375</f>
        <v>1.0501</v>
      </c>
      <c r="O1375" s="13">
        <f>(J1375/86400)+25569</f>
        <v>42704.95177083333</v>
      </c>
      <c r="P1375" s="11">
        <f>YEAR(O1375)</f>
        <v>2016</v>
      </c>
      <c r="Q1375" s="12">
        <f>MONTH(O1375)</f>
        <v>11</v>
      </c>
      <c r="R1375" s="11" t="str">
        <f>IF(Q1375=1,"Jan",IF(Q1375=2,"Feb",IF(Q1375=3,"Mar",IF(Q1375=4,"Apr",IF(Q1375=5,"May",IF(Q1375=6,"Jun",IF(Q1375=7,"Jul",IF(Q1375=8,"Aug",IF(Q1375=9,"Sep",IF(Q1375=10,"Oct",IF(Q1375=11,"Nov","Dec")))))))))))</f>
        <v>Nov</v>
      </c>
      <c r="S1375" s="13">
        <f>(I1375/86400)+25569</f>
        <v>42734.95177083333</v>
      </c>
      <c r="T1375" t="s">
        <v>8276</v>
      </c>
      <c r="U1375" s="6">
        <f>E1375/L1375</f>
        <v>201.94230769230768</v>
      </c>
      <c r="V1375" s="7" t="str">
        <f>LEFT(T1375,FIND("/",T1375)-1)</f>
        <v>music</v>
      </c>
      <c r="W1375" s="7" t="str">
        <f>MID(T1375,FIND("/",T1375)+1,LEN(T1375))</f>
        <v>rock</v>
      </c>
    </row>
    <row r="1376" spans="1:23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>E1376/D1376</f>
        <v>1.8946666666666667</v>
      </c>
      <c r="O1376" s="13">
        <f>(J1376/86400)+25569</f>
        <v>42424.161898148144</v>
      </c>
      <c r="P1376" s="11">
        <f>YEAR(O1376)</f>
        <v>2016</v>
      </c>
      <c r="Q1376" s="12">
        <f>MONTH(O1376)</f>
        <v>2</v>
      </c>
      <c r="R1376" s="11" t="str">
        <f>IF(Q1376=1,"Jan",IF(Q1376=2,"Feb",IF(Q1376=3,"Mar",IF(Q1376=4,"Apr",IF(Q1376=5,"May",IF(Q1376=6,"Jun",IF(Q1376=7,"Jul",IF(Q1376=8,"Aug",IF(Q1376=9,"Sep",IF(Q1376=10,"Oct",IF(Q1376=11,"Nov","Dec")))))))))))</f>
        <v>Feb</v>
      </c>
      <c r="S1376" s="13">
        <f>(I1376/86400)+25569</f>
        <v>42454.12023148148</v>
      </c>
      <c r="T1376" t="s">
        <v>8276</v>
      </c>
      <c r="U1376" s="6">
        <f>E1376/L1376</f>
        <v>43.060606060606062</v>
      </c>
      <c r="V1376" s="7" t="str">
        <f>LEFT(T1376,FIND("/",T1376)-1)</f>
        <v>music</v>
      </c>
      <c r="W1376" s="7" t="str">
        <f>MID(T1376,FIND("/",T1376)+1,LEN(T1376))</f>
        <v>rock</v>
      </c>
    </row>
    <row r="1377" spans="1:23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>E1377/D1377</f>
        <v>1.7132499999999999</v>
      </c>
      <c r="O1377" s="13">
        <f>(J1377/86400)+25569</f>
        <v>42720.066192129627</v>
      </c>
      <c r="P1377" s="11">
        <f>YEAR(O1377)</f>
        <v>2016</v>
      </c>
      <c r="Q1377" s="12">
        <f>MONTH(O1377)</f>
        <v>12</v>
      </c>
      <c r="R1377" s="11" t="str">
        <f>IF(Q1377=1,"Jan",IF(Q1377=2,"Feb",IF(Q1377=3,"Mar",IF(Q1377=4,"Apr",IF(Q1377=5,"May",IF(Q1377=6,"Jun",IF(Q1377=7,"Jul",IF(Q1377=8,"Aug",IF(Q1377=9,"Sep",IF(Q1377=10,"Oct",IF(Q1377=11,"Nov","Dec")))))))))))</f>
        <v>Dec</v>
      </c>
      <c r="S1377" s="13">
        <f>(I1377/86400)+25569</f>
        <v>42750.066192129627</v>
      </c>
      <c r="T1377" t="s">
        <v>8276</v>
      </c>
      <c r="U1377" s="6">
        <f>E1377/L1377</f>
        <v>62.871559633027523</v>
      </c>
      <c r="V1377" s="7" t="str">
        <f>LEFT(T1377,FIND("/",T1377)-1)</f>
        <v>music</v>
      </c>
      <c r="W1377" s="7" t="str">
        <f>MID(T1377,FIND("/",T1377)+1,LEN(T1377))</f>
        <v>rock</v>
      </c>
    </row>
    <row r="1378" spans="1:23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>E1378/D1378</f>
        <v>2.5248648648648651</v>
      </c>
      <c r="O1378" s="13">
        <f>(J1378/86400)+25569</f>
        <v>42677.669050925921</v>
      </c>
      <c r="P1378" s="11">
        <f>YEAR(O1378)</f>
        <v>2016</v>
      </c>
      <c r="Q1378" s="12">
        <f>MONTH(O1378)</f>
        <v>11</v>
      </c>
      <c r="R1378" s="11" t="str">
        <f>IF(Q1378=1,"Jan",IF(Q1378=2,"Feb",IF(Q1378=3,"Mar",IF(Q1378=4,"Apr",IF(Q1378=5,"May",IF(Q1378=6,"Jun",IF(Q1378=7,"Jul",IF(Q1378=8,"Aug",IF(Q1378=9,"Sep",IF(Q1378=10,"Oct",IF(Q1378=11,"Nov","Dec")))))))))))</f>
        <v>Nov</v>
      </c>
      <c r="S1378" s="13">
        <f>(I1378/86400)+25569</f>
        <v>42707.710717592592</v>
      </c>
      <c r="T1378" t="s">
        <v>8276</v>
      </c>
      <c r="U1378" s="6">
        <f>E1378/L1378</f>
        <v>55.607142857142854</v>
      </c>
      <c r="V1378" s="7" t="str">
        <f>LEFT(T1378,FIND("/",T1378)-1)</f>
        <v>music</v>
      </c>
      <c r="W1378" s="7" t="str">
        <f>MID(T1378,FIND("/",T1378)+1,LEN(T1378))</f>
        <v>rock</v>
      </c>
    </row>
    <row r="1379" spans="1:23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>E1379/D1379</f>
        <v>1.1615384615384616</v>
      </c>
      <c r="O1379" s="13">
        <f>(J1379/86400)+25569</f>
        <v>42747.219560185185</v>
      </c>
      <c r="P1379" s="11">
        <f>YEAR(O1379)</f>
        <v>2017</v>
      </c>
      <c r="Q1379" s="12">
        <f>MONTH(O1379)</f>
        <v>1</v>
      </c>
      <c r="R1379" s="11" t="str">
        <f>IF(Q1379=1,"Jan",IF(Q1379=2,"Feb",IF(Q1379=3,"Mar",IF(Q1379=4,"Apr",IF(Q1379=5,"May",IF(Q1379=6,"Jun",IF(Q1379=7,"Jul",IF(Q1379=8,"Aug",IF(Q1379=9,"Sep",IF(Q1379=10,"Oct",IF(Q1379=11,"Nov","Dec")))))))))))</f>
        <v>Jan</v>
      </c>
      <c r="S1379" s="13">
        <f>(I1379/86400)+25569</f>
        <v>42769.174305555556</v>
      </c>
      <c r="T1379" t="s">
        <v>8276</v>
      </c>
      <c r="U1379" s="6">
        <f>E1379/L1379</f>
        <v>48.70967741935484</v>
      </c>
      <c r="V1379" s="7" t="str">
        <f>LEFT(T1379,FIND("/",T1379)-1)</f>
        <v>music</v>
      </c>
      <c r="W1379" s="7" t="str">
        <f>MID(T1379,FIND("/",T1379)+1,LEN(T1379))</f>
        <v>rock</v>
      </c>
    </row>
    <row r="1380" spans="1:23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>E1380/D1380</f>
        <v>2.0335000000000001</v>
      </c>
      <c r="O1380" s="13">
        <f>(J1380/86400)+25569</f>
        <v>42568.759375000001</v>
      </c>
      <c r="P1380" s="11">
        <f>YEAR(O1380)</f>
        <v>2016</v>
      </c>
      <c r="Q1380" s="12">
        <f>MONTH(O1380)</f>
        <v>7</v>
      </c>
      <c r="R1380" s="11" t="str">
        <f>IF(Q1380=1,"Jan",IF(Q1380=2,"Feb",IF(Q1380=3,"Mar",IF(Q1380=4,"Apr",IF(Q1380=5,"May",IF(Q1380=6,"Jun",IF(Q1380=7,"Jul",IF(Q1380=8,"Aug",IF(Q1380=9,"Sep",IF(Q1380=10,"Oct",IF(Q1380=11,"Nov","Dec")))))))))))</f>
        <v>Jul</v>
      </c>
      <c r="S1380" s="13">
        <f>(I1380/86400)+25569</f>
        <v>42583.759375000001</v>
      </c>
      <c r="T1380" t="s">
        <v>8276</v>
      </c>
      <c r="U1380" s="6">
        <f>E1380/L1380</f>
        <v>30.578947368421051</v>
      </c>
      <c r="V1380" s="7" t="str">
        <f>LEFT(T1380,FIND("/",T1380)-1)</f>
        <v>music</v>
      </c>
      <c r="W1380" s="7" t="str">
        <f>MID(T1380,FIND("/",T1380)+1,LEN(T1380))</f>
        <v>rock</v>
      </c>
    </row>
    <row r="1381" spans="1:23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>E1381/D1381</f>
        <v>1.1160000000000001</v>
      </c>
      <c r="O1381" s="13">
        <f>(J1381/86400)+25569</f>
        <v>42130.491620370369</v>
      </c>
      <c r="P1381" s="11">
        <f>YEAR(O1381)</f>
        <v>2015</v>
      </c>
      <c r="Q1381" s="12">
        <f>MONTH(O1381)</f>
        <v>5</v>
      </c>
      <c r="R1381" s="11" t="str">
        <f>IF(Q1381=1,"Jan",IF(Q1381=2,"Feb",IF(Q1381=3,"Mar",IF(Q1381=4,"Apr",IF(Q1381=5,"May",IF(Q1381=6,"Jun",IF(Q1381=7,"Jul",IF(Q1381=8,"Aug",IF(Q1381=9,"Sep",IF(Q1381=10,"Oct",IF(Q1381=11,"Nov","Dec")))))))))))</f>
        <v>May</v>
      </c>
      <c r="S1381" s="13">
        <f>(I1381/86400)+25569</f>
        <v>42160.491620370369</v>
      </c>
      <c r="T1381" t="s">
        <v>8276</v>
      </c>
      <c r="U1381" s="6">
        <f>E1381/L1381</f>
        <v>73.907284768211923</v>
      </c>
      <c r="V1381" s="7" t="str">
        <f>LEFT(T1381,FIND("/",T1381)-1)</f>
        <v>music</v>
      </c>
      <c r="W1381" s="7" t="str">
        <f>MID(T1381,FIND("/",T1381)+1,LEN(T1381))</f>
        <v>rock</v>
      </c>
    </row>
    <row r="1382" spans="1:23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>E1382/D1382</f>
        <v>4.24</v>
      </c>
      <c r="O1382" s="13">
        <f>(J1382/86400)+25569</f>
        <v>42141.762800925921</v>
      </c>
      <c r="P1382" s="11">
        <f>YEAR(O1382)</f>
        <v>2015</v>
      </c>
      <c r="Q1382" s="12">
        <f>MONTH(O1382)</f>
        <v>5</v>
      </c>
      <c r="R1382" s="11" t="str">
        <f>IF(Q1382=1,"Jan",IF(Q1382=2,"Feb",IF(Q1382=3,"Mar",IF(Q1382=4,"Apr",IF(Q1382=5,"May",IF(Q1382=6,"Jun",IF(Q1382=7,"Jul",IF(Q1382=8,"Aug",IF(Q1382=9,"Sep",IF(Q1382=10,"Oct",IF(Q1382=11,"Nov","Dec")))))))))))</f>
        <v>May</v>
      </c>
      <c r="S1382" s="13">
        <f>(I1382/86400)+25569</f>
        <v>42164.083333333328</v>
      </c>
      <c r="T1382" t="s">
        <v>8276</v>
      </c>
      <c r="U1382" s="6">
        <f>E1382/L1382</f>
        <v>21.2</v>
      </c>
      <c r="V1382" s="7" t="str">
        <f>LEFT(T1382,FIND("/",T1382)-1)</f>
        <v>music</v>
      </c>
      <c r="W1382" s="7" t="str">
        <f>MID(T1382,FIND("/",T1382)+1,LEN(T1382))</f>
        <v>rock</v>
      </c>
    </row>
    <row r="1383" spans="1:23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>E1383/D1383</f>
        <v>1.071</v>
      </c>
      <c r="O1383" s="13">
        <f>(J1383/86400)+25569</f>
        <v>42703.214409722219</v>
      </c>
      <c r="P1383" s="11">
        <f>YEAR(O1383)</f>
        <v>2016</v>
      </c>
      <c r="Q1383" s="12">
        <f>MONTH(O1383)</f>
        <v>11</v>
      </c>
      <c r="R1383" s="11" t="str">
        <f>IF(Q1383=1,"Jan",IF(Q1383=2,"Feb",IF(Q1383=3,"Mar",IF(Q1383=4,"Apr",IF(Q1383=5,"May",IF(Q1383=6,"Jun",IF(Q1383=7,"Jul",IF(Q1383=8,"Aug",IF(Q1383=9,"Sep",IF(Q1383=10,"Oct",IF(Q1383=11,"Nov","Dec")))))))))))</f>
        <v>Nov</v>
      </c>
      <c r="S1383" s="13">
        <f>(I1383/86400)+25569</f>
        <v>42733.214409722219</v>
      </c>
      <c r="T1383" t="s">
        <v>8276</v>
      </c>
      <c r="U1383" s="6">
        <f>E1383/L1383</f>
        <v>73.356164383561648</v>
      </c>
      <c r="V1383" s="7" t="str">
        <f>LEFT(T1383,FIND("/",T1383)-1)</f>
        <v>music</v>
      </c>
      <c r="W1383" s="7" t="str">
        <f>MID(T1383,FIND("/",T1383)+1,LEN(T1383))</f>
        <v>rock</v>
      </c>
    </row>
    <row r="1384" spans="1:23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>E1384/D1384</f>
        <v>1.043625</v>
      </c>
      <c r="O1384" s="13">
        <f>(J1384/86400)+25569</f>
        <v>41370.800185185188</v>
      </c>
      <c r="P1384" s="11">
        <f>YEAR(O1384)</f>
        <v>2013</v>
      </c>
      <c r="Q1384" s="12">
        <f>MONTH(O1384)</f>
        <v>4</v>
      </c>
      <c r="R1384" s="11" t="str">
        <f>IF(Q1384=1,"Jan",IF(Q1384=2,"Feb",IF(Q1384=3,"Mar",IF(Q1384=4,"Apr",IF(Q1384=5,"May",IF(Q1384=6,"Jun",IF(Q1384=7,"Jul",IF(Q1384=8,"Aug",IF(Q1384=9,"Sep",IF(Q1384=10,"Oct",IF(Q1384=11,"Nov","Dec")))))))))))</f>
        <v>Apr</v>
      </c>
      <c r="S1384" s="13">
        <f>(I1384/86400)+25569</f>
        <v>41400.800185185188</v>
      </c>
      <c r="T1384" t="s">
        <v>8276</v>
      </c>
      <c r="U1384" s="6">
        <f>E1384/L1384</f>
        <v>56.412162162162161</v>
      </c>
      <c r="V1384" s="7" t="str">
        <f>LEFT(T1384,FIND("/",T1384)-1)</f>
        <v>music</v>
      </c>
      <c r="W1384" s="7" t="str">
        <f>MID(T1384,FIND("/",T1384)+1,LEN(T1384))</f>
        <v>rock</v>
      </c>
    </row>
    <row r="1385" spans="1:23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>E1385/D1385</f>
        <v>2.124090909090909</v>
      </c>
      <c r="O1385" s="13">
        <f>(J1385/86400)+25569</f>
        <v>42707.074976851851</v>
      </c>
      <c r="P1385" s="11">
        <f>YEAR(O1385)</f>
        <v>2016</v>
      </c>
      <c r="Q1385" s="12">
        <f>MONTH(O1385)</f>
        <v>12</v>
      </c>
      <c r="R1385" s="11" t="str">
        <f>IF(Q1385=1,"Jan",IF(Q1385=2,"Feb",IF(Q1385=3,"Mar",IF(Q1385=4,"Apr",IF(Q1385=5,"May",IF(Q1385=6,"Jun",IF(Q1385=7,"Jul",IF(Q1385=8,"Aug",IF(Q1385=9,"Sep",IF(Q1385=10,"Oct",IF(Q1385=11,"Nov","Dec")))))))))))</f>
        <v>Dec</v>
      </c>
      <c r="S1385" s="13">
        <f>(I1385/86400)+25569</f>
        <v>42727.074976851851</v>
      </c>
      <c r="T1385" t="s">
        <v>8276</v>
      </c>
      <c r="U1385" s="6">
        <f>E1385/L1385</f>
        <v>50.247311827956992</v>
      </c>
      <c r="V1385" s="7" t="str">
        <f>LEFT(T1385,FIND("/",T1385)-1)</f>
        <v>music</v>
      </c>
      <c r="W1385" s="7" t="str">
        <f>MID(T1385,FIND("/",T1385)+1,LEN(T1385))</f>
        <v>rock</v>
      </c>
    </row>
    <row r="1386" spans="1:23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>E1386/D1386</f>
        <v>1.2408571428571429</v>
      </c>
      <c r="O1386" s="13">
        <f>(J1386/86400)+25569</f>
        <v>42160.735208333332</v>
      </c>
      <c r="P1386" s="11">
        <f>YEAR(O1386)</f>
        <v>2015</v>
      </c>
      <c r="Q1386" s="12">
        <f>MONTH(O1386)</f>
        <v>6</v>
      </c>
      <c r="R1386" s="11" t="str">
        <f>IF(Q1386=1,"Jan",IF(Q1386=2,"Feb",IF(Q1386=3,"Mar",IF(Q1386=4,"Apr",IF(Q1386=5,"May",IF(Q1386=6,"Jun",IF(Q1386=7,"Jul",IF(Q1386=8,"Aug",IF(Q1386=9,"Sep",IF(Q1386=10,"Oct",IF(Q1386=11,"Nov","Dec")))))))))))</f>
        <v>Jun</v>
      </c>
      <c r="S1386" s="13">
        <f>(I1386/86400)+25569</f>
        <v>42190.735208333332</v>
      </c>
      <c r="T1386" t="s">
        <v>8276</v>
      </c>
      <c r="U1386" s="6">
        <f>E1386/L1386</f>
        <v>68.936507936507937</v>
      </c>
      <c r="V1386" s="7" t="str">
        <f>LEFT(T1386,FIND("/",T1386)-1)</f>
        <v>music</v>
      </c>
      <c r="W1386" s="7" t="str">
        <f>MID(T1386,FIND("/",T1386)+1,LEN(T1386))</f>
        <v>rock</v>
      </c>
    </row>
    <row r="1387" spans="1:23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>E1387/D1387</f>
        <v>1.10406125</v>
      </c>
      <c r="O1387" s="13">
        <f>(J1387/86400)+25569</f>
        <v>42433.688900462963</v>
      </c>
      <c r="P1387" s="11">
        <f>YEAR(O1387)</f>
        <v>2016</v>
      </c>
      <c r="Q1387" s="12">
        <f>MONTH(O1387)</f>
        <v>3</v>
      </c>
      <c r="R1387" s="11" t="str">
        <f>IF(Q1387=1,"Jan",IF(Q1387=2,"Feb",IF(Q1387=3,"Mar",IF(Q1387=4,"Apr",IF(Q1387=5,"May",IF(Q1387=6,"Jun",IF(Q1387=7,"Jul",IF(Q1387=8,"Aug",IF(Q1387=9,"Sep",IF(Q1387=10,"Oct",IF(Q1387=11,"Nov","Dec")))))))))))</f>
        <v>Mar</v>
      </c>
      <c r="S1387" s="13">
        <f>(I1387/86400)+25569</f>
        <v>42489.507638888885</v>
      </c>
      <c r="T1387" t="s">
        <v>8276</v>
      </c>
      <c r="U1387" s="6">
        <f>E1387/L1387</f>
        <v>65.914104477611943</v>
      </c>
      <c r="V1387" s="7" t="str">
        <f>LEFT(T1387,FIND("/",T1387)-1)</f>
        <v>music</v>
      </c>
      <c r="W1387" s="7" t="str">
        <f>MID(T1387,FIND("/",T1387)+1,LEN(T1387))</f>
        <v>rock</v>
      </c>
    </row>
    <row r="1388" spans="1:23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>E1388/D1388</f>
        <v>2.1875</v>
      </c>
      <c r="O1388" s="13">
        <f>(J1388/86400)+25569</f>
        <v>42184.646863425922</v>
      </c>
      <c r="P1388" s="11">
        <f>YEAR(O1388)</f>
        <v>2015</v>
      </c>
      <c r="Q1388" s="12">
        <f>MONTH(O1388)</f>
        <v>6</v>
      </c>
      <c r="R1388" s="11" t="str">
        <f>IF(Q1388=1,"Jan",IF(Q1388=2,"Feb",IF(Q1388=3,"Mar",IF(Q1388=4,"Apr",IF(Q1388=5,"May",IF(Q1388=6,"Jun",IF(Q1388=7,"Jul",IF(Q1388=8,"Aug",IF(Q1388=9,"Sep",IF(Q1388=10,"Oct",IF(Q1388=11,"Nov","Dec")))))))))))</f>
        <v>Jun</v>
      </c>
      <c r="S1388" s="13">
        <f>(I1388/86400)+25569</f>
        <v>42214.646863425922</v>
      </c>
      <c r="T1388" t="s">
        <v>8276</v>
      </c>
      <c r="U1388" s="6">
        <f>E1388/L1388</f>
        <v>62.5</v>
      </c>
      <c r="V1388" s="7" t="str">
        <f>LEFT(T1388,FIND("/",T1388)-1)</f>
        <v>music</v>
      </c>
      <c r="W1388" s="7" t="str">
        <f>MID(T1388,FIND("/",T1388)+1,LEN(T1388))</f>
        <v>rock</v>
      </c>
    </row>
    <row r="1389" spans="1:23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>E1389/D1389</f>
        <v>1.36625</v>
      </c>
      <c r="O1389" s="13">
        <f>(J1389/86400)+25569</f>
        <v>42126.92123842593</v>
      </c>
      <c r="P1389" s="11">
        <f>YEAR(O1389)</f>
        <v>2015</v>
      </c>
      <c r="Q1389" s="12">
        <f>MONTH(O1389)</f>
        <v>5</v>
      </c>
      <c r="R1389" s="11" t="str">
        <f>IF(Q1389=1,"Jan",IF(Q1389=2,"Feb",IF(Q1389=3,"Mar",IF(Q1389=4,"Apr",IF(Q1389=5,"May",IF(Q1389=6,"Jun",IF(Q1389=7,"Jul",IF(Q1389=8,"Aug",IF(Q1389=9,"Sep",IF(Q1389=10,"Oct",IF(Q1389=11,"Nov","Dec")))))))))))</f>
        <v>May</v>
      </c>
      <c r="S1389" s="13">
        <f>(I1389/86400)+25569</f>
        <v>42158.1875</v>
      </c>
      <c r="T1389" t="s">
        <v>8276</v>
      </c>
      <c r="U1389" s="6">
        <f>E1389/L1389</f>
        <v>70.064102564102569</v>
      </c>
      <c r="V1389" s="7" t="str">
        <f>LEFT(T1389,FIND("/",T1389)-1)</f>
        <v>music</v>
      </c>
      <c r="W1389" s="7" t="str">
        <f>MID(T1389,FIND("/",T1389)+1,LEN(T1389))</f>
        <v>rock</v>
      </c>
    </row>
    <row r="1390" spans="1:23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>E1390/D1390</f>
        <v>1.348074</v>
      </c>
      <c r="O1390" s="13">
        <f>(J1390/86400)+25569</f>
        <v>42634.614780092597</v>
      </c>
      <c r="P1390" s="11">
        <f>YEAR(O1390)</f>
        <v>2016</v>
      </c>
      <c r="Q1390" s="12">
        <f>MONTH(O1390)</f>
        <v>9</v>
      </c>
      <c r="R1390" s="11" t="str">
        <f>IF(Q1390=1,"Jan",IF(Q1390=2,"Feb",IF(Q1390=3,"Mar",IF(Q1390=4,"Apr",IF(Q1390=5,"May",IF(Q1390=6,"Jun",IF(Q1390=7,"Jul",IF(Q1390=8,"Aug",IF(Q1390=9,"Sep",IF(Q1390=10,"Oct",IF(Q1390=11,"Nov","Dec")))))))))))</f>
        <v>Sep</v>
      </c>
      <c r="S1390" s="13">
        <f>(I1390/86400)+25569</f>
        <v>42660.676388888889</v>
      </c>
      <c r="T1390" t="s">
        <v>8276</v>
      </c>
      <c r="U1390" s="6">
        <f>E1390/L1390</f>
        <v>60.181874999999998</v>
      </c>
      <c r="V1390" s="7" t="str">
        <f>LEFT(T1390,FIND("/",T1390)-1)</f>
        <v>music</v>
      </c>
      <c r="W1390" s="7" t="str">
        <f>MID(T1390,FIND("/",T1390)+1,LEN(T1390))</f>
        <v>rock</v>
      </c>
    </row>
    <row r="1391" spans="1:23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>E1391/D1391</f>
        <v>1.454</v>
      </c>
      <c r="O1391" s="13">
        <f>(J1391/86400)+25569</f>
        <v>42565.480983796297</v>
      </c>
      <c r="P1391" s="11">
        <f>YEAR(O1391)</f>
        <v>2016</v>
      </c>
      <c r="Q1391" s="12">
        <f>MONTH(O1391)</f>
        <v>7</v>
      </c>
      <c r="R1391" s="11" t="str">
        <f>IF(Q1391=1,"Jan",IF(Q1391=2,"Feb",IF(Q1391=3,"Mar",IF(Q1391=4,"Apr",IF(Q1391=5,"May",IF(Q1391=6,"Jun",IF(Q1391=7,"Jul",IF(Q1391=8,"Aug",IF(Q1391=9,"Sep",IF(Q1391=10,"Oct",IF(Q1391=11,"Nov","Dec")))))))))))</f>
        <v>Jul</v>
      </c>
      <c r="S1391" s="13">
        <f>(I1391/86400)+25569</f>
        <v>42595.480983796297</v>
      </c>
      <c r="T1391" t="s">
        <v>8276</v>
      </c>
      <c r="U1391" s="6">
        <f>E1391/L1391</f>
        <v>21.382352941176471</v>
      </c>
      <c r="V1391" s="7" t="str">
        <f>LEFT(T1391,FIND("/",T1391)-1)</f>
        <v>music</v>
      </c>
      <c r="W1391" s="7" t="str">
        <f>MID(T1391,FIND("/",T1391)+1,LEN(T1391))</f>
        <v>rock</v>
      </c>
    </row>
    <row r="1392" spans="1:23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>E1392/D1392</f>
        <v>1.0910714285714285</v>
      </c>
      <c r="O1392" s="13">
        <f>(J1392/86400)+25569</f>
        <v>42087.803310185191</v>
      </c>
      <c r="P1392" s="11">
        <f>YEAR(O1392)</f>
        <v>2015</v>
      </c>
      <c r="Q1392" s="12">
        <f>MONTH(O1392)</f>
        <v>3</v>
      </c>
      <c r="R1392" s="11" t="str">
        <f>IF(Q1392=1,"Jan",IF(Q1392=2,"Feb",IF(Q1392=3,"Mar",IF(Q1392=4,"Apr",IF(Q1392=5,"May",IF(Q1392=6,"Jun",IF(Q1392=7,"Jul",IF(Q1392=8,"Aug",IF(Q1392=9,"Sep",IF(Q1392=10,"Oct",IF(Q1392=11,"Nov","Dec")))))))))))</f>
        <v>Mar</v>
      </c>
      <c r="S1392" s="13">
        <f>(I1392/86400)+25569</f>
        <v>42121.716666666667</v>
      </c>
      <c r="T1392" t="s">
        <v>8276</v>
      </c>
      <c r="U1392" s="6">
        <f>E1392/L1392</f>
        <v>160.78947368421052</v>
      </c>
      <c r="V1392" s="7" t="str">
        <f>LEFT(T1392,FIND("/",T1392)-1)</f>
        <v>music</v>
      </c>
      <c r="W1392" s="7" t="str">
        <f>MID(T1392,FIND("/",T1392)+1,LEN(T1392))</f>
        <v>rock</v>
      </c>
    </row>
    <row r="1393" spans="1:23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>E1393/D1393</f>
        <v>1.1020000000000001</v>
      </c>
      <c r="O1393" s="13">
        <f>(J1393/86400)+25569</f>
        <v>42193.650671296295</v>
      </c>
      <c r="P1393" s="11">
        <f>YEAR(O1393)</f>
        <v>2015</v>
      </c>
      <c r="Q1393" s="12">
        <f>MONTH(O1393)</f>
        <v>7</v>
      </c>
      <c r="R1393" s="11" t="str">
        <f>IF(Q1393=1,"Jan",IF(Q1393=2,"Feb",IF(Q1393=3,"Mar",IF(Q1393=4,"Apr",IF(Q1393=5,"May",IF(Q1393=6,"Jun",IF(Q1393=7,"Jul",IF(Q1393=8,"Aug",IF(Q1393=9,"Sep",IF(Q1393=10,"Oct",IF(Q1393=11,"Nov","Dec")))))))))))</f>
        <v>Jul</v>
      </c>
      <c r="S1393" s="13">
        <f>(I1393/86400)+25569</f>
        <v>42238.207638888889</v>
      </c>
      <c r="T1393" t="s">
        <v>8276</v>
      </c>
      <c r="U1393" s="6">
        <f>E1393/L1393</f>
        <v>42.384615384615387</v>
      </c>
      <c r="V1393" s="7" t="str">
        <f>LEFT(T1393,FIND("/",T1393)-1)</f>
        <v>music</v>
      </c>
      <c r="W1393" s="7" t="str">
        <f>MID(T1393,FIND("/",T1393)+1,LEN(T1393))</f>
        <v>rock</v>
      </c>
    </row>
    <row r="1394" spans="1:23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>E1394/D1394</f>
        <v>1.1364000000000001</v>
      </c>
      <c r="O1394" s="13">
        <f>(J1394/86400)+25569</f>
        <v>42401.154930555553</v>
      </c>
      <c r="P1394" s="11">
        <f>YEAR(O1394)</f>
        <v>2016</v>
      </c>
      <c r="Q1394" s="12">
        <f>MONTH(O1394)</f>
        <v>2</v>
      </c>
      <c r="R1394" s="11" t="str">
        <f>IF(Q1394=1,"Jan",IF(Q1394=2,"Feb",IF(Q1394=3,"Mar",IF(Q1394=4,"Apr",IF(Q1394=5,"May",IF(Q1394=6,"Jun",IF(Q1394=7,"Jul",IF(Q1394=8,"Aug",IF(Q1394=9,"Sep",IF(Q1394=10,"Oct",IF(Q1394=11,"Nov","Dec")))))))))))</f>
        <v>Feb</v>
      </c>
      <c r="S1394" s="13">
        <f>(I1394/86400)+25569</f>
        <v>42432.154930555553</v>
      </c>
      <c r="T1394" t="s">
        <v>8276</v>
      </c>
      <c r="U1394" s="6">
        <f>E1394/L1394</f>
        <v>27.317307692307693</v>
      </c>
      <c r="V1394" s="7" t="str">
        <f>LEFT(T1394,FIND("/",T1394)-1)</f>
        <v>music</v>
      </c>
      <c r="W1394" s="7" t="str">
        <f>MID(T1394,FIND("/",T1394)+1,LEN(T1394))</f>
        <v>rock</v>
      </c>
    </row>
    <row r="1395" spans="1:23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>E1395/D1395</f>
        <v>1.0235000000000001</v>
      </c>
      <c r="O1395" s="13">
        <f>(J1395/86400)+25569</f>
        <v>42553.681979166664</v>
      </c>
      <c r="P1395" s="11">
        <f>YEAR(O1395)</f>
        <v>2016</v>
      </c>
      <c r="Q1395" s="12">
        <f>MONTH(O1395)</f>
        <v>7</v>
      </c>
      <c r="R1395" s="11" t="str">
        <f>IF(Q1395=1,"Jan",IF(Q1395=2,"Feb",IF(Q1395=3,"Mar",IF(Q1395=4,"Apr",IF(Q1395=5,"May",IF(Q1395=6,"Jun",IF(Q1395=7,"Jul",IF(Q1395=8,"Aug",IF(Q1395=9,"Sep",IF(Q1395=10,"Oct",IF(Q1395=11,"Nov","Dec")))))))))))</f>
        <v>Jul</v>
      </c>
      <c r="S1395" s="13">
        <f>(I1395/86400)+25569</f>
        <v>42583.681979166664</v>
      </c>
      <c r="T1395" t="s">
        <v>8276</v>
      </c>
      <c r="U1395" s="6">
        <f>E1395/L1395</f>
        <v>196.82692307692307</v>
      </c>
      <c r="V1395" s="7" t="str">
        <f>LEFT(T1395,FIND("/",T1395)-1)</f>
        <v>music</v>
      </c>
      <c r="W1395" s="7" t="str">
        <f>MID(T1395,FIND("/",T1395)+1,LEN(T1395))</f>
        <v>rock</v>
      </c>
    </row>
    <row r="1396" spans="1:23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>E1396/D1396</f>
        <v>1.2213333333333334</v>
      </c>
      <c r="O1396" s="13">
        <f>(J1396/86400)+25569</f>
        <v>42752.144976851851</v>
      </c>
      <c r="P1396" s="11">
        <f>YEAR(O1396)</f>
        <v>2017</v>
      </c>
      <c r="Q1396" s="12">
        <f>MONTH(O1396)</f>
        <v>1</v>
      </c>
      <c r="R1396" s="11" t="str">
        <f>IF(Q1396=1,"Jan",IF(Q1396=2,"Feb",IF(Q1396=3,"Mar",IF(Q1396=4,"Apr",IF(Q1396=5,"May",IF(Q1396=6,"Jun",IF(Q1396=7,"Jul",IF(Q1396=8,"Aug",IF(Q1396=9,"Sep",IF(Q1396=10,"Oct",IF(Q1396=11,"Nov","Dec")))))))))))</f>
        <v>Jan</v>
      </c>
      <c r="S1396" s="13">
        <f>(I1396/86400)+25569</f>
        <v>42795.125</v>
      </c>
      <c r="T1396" t="s">
        <v>8276</v>
      </c>
      <c r="U1396" s="6">
        <f>E1396/L1396</f>
        <v>53.882352941176471</v>
      </c>
      <c r="V1396" s="7" t="str">
        <f>LEFT(T1396,FIND("/",T1396)-1)</f>
        <v>music</v>
      </c>
      <c r="W1396" s="7" t="str">
        <f>MID(T1396,FIND("/",T1396)+1,LEN(T1396))</f>
        <v>rock</v>
      </c>
    </row>
    <row r="1397" spans="1:23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>E1397/D1397</f>
        <v>1.1188571428571428</v>
      </c>
      <c r="O1397" s="13">
        <f>(J1397/86400)+25569</f>
        <v>42719.90834490741</v>
      </c>
      <c r="P1397" s="11">
        <f>YEAR(O1397)</f>
        <v>2016</v>
      </c>
      <c r="Q1397" s="12">
        <f>MONTH(O1397)</f>
        <v>12</v>
      </c>
      <c r="R1397" s="11" t="str">
        <f>IF(Q1397=1,"Jan",IF(Q1397=2,"Feb",IF(Q1397=3,"Mar",IF(Q1397=4,"Apr",IF(Q1397=5,"May",IF(Q1397=6,"Jun",IF(Q1397=7,"Jul",IF(Q1397=8,"Aug",IF(Q1397=9,"Sep",IF(Q1397=10,"Oct",IF(Q1397=11,"Nov","Dec")))))))))))</f>
        <v>Dec</v>
      </c>
      <c r="S1397" s="13">
        <f>(I1397/86400)+25569</f>
        <v>42749.90834490741</v>
      </c>
      <c r="T1397" t="s">
        <v>8276</v>
      </c>
      <c r="U1397" s="6">
        <f>E1397/L1397</f>
        <v>47.756097560975611</v>
      </c>
      <c r="V1397" s="7" t="str">
        <f>LEFT(T1397,FIND("/",T1397)-1)</f>
        <v>music</v>
      </c>
      <c r="W1397" s="7" t="str">
        <f>MID(T1397,FIND("/",T1397)+1,LEN(T1397))</f>
        <v>rock</v>
      </c>
    </row>
    <row r="1398" spans="1:23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>E1398/D1398</f>
        <v>1.073</v>
      </c>
      <c r="O1398" s="13">
        <f>(J1398/86400)+25569</f>
        <v>42018.99863425926</v>
      </c>
      <c r="P1398" s="11">
        <f>YEAR(O1398)</f>
        <v>2015</v>
      </c>
      <c r="Q1398" s="12">
        <f>MONTH(O1398)</f>
        <v>1</v>
      </c>
      <c r="R1398" s="11" t="str">
        <f>IF(Q1398=1,"Jan",IF(Q1398=2,"Feb",IF(Q1398=3,"Mar",IF(Q1398=4,"Apr",IF(Q1398=5,"May",IF(Q1398=6,"Jun",IF(Q1398=7,"Jul",IF(Q1398=8,"Aug",IF(Q1398=9,"Sep",IF(Q1398=10,"Oct",IF(Q1398=11,"Nov","Dec")))))))))))</f>
        <v>Jan</v>
      </c>
      <c r="S1398" s="13">
        <f>(I1398/86400)+25569</f>
        <v>42048.99863425926</v>
      </c>
      <c r="T1398" t="s">
        <v>8276</v>
      </c>
      <c r="U1398" s="6">
        <f>E1398/L1398</f>
        <v>88.191780821917803</v>
      </c>
      <c r="V1398" s="7" t="str">
        <f>LEFT(T1398,FIND("/",T1398)-1)</f>
        <v>music</v>
      </c>
      <c r="W1398" s="7" t="str">
        <f>MID(T1398,FIND("/",T1398)+1,LEN(T1398))</f>
        <v>rock</v>
      </c>
    </row>
    <row r="1399" spans="1:23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>E1399/D1399</f>
        <v>1.1385000000000001</v>
      </c>
      <c r="O1399" s="13">
        <f>(J1399/86400)+25569</f>
        <v>42640.917939814812</v>
      </c>
      <c r="P1399" s="11">
        <f>YEAR(O1399)</f>
        <v>2016</v>
      </c>
      <c r="Q1399" s="12">
        <f>MONTH(O1399)</f>
        <v>9</v>
      </c>
      <c r="R1399" s="11" t="str">
        <f>IF(Q1399=1,"Jan",IF(Q1399=2,"Feb",IF(Q1399=3,"Mar",IF(Q1399=4,"Apr",IF(Q1399=5,"May",IF(Q1399=6,"Jun",IF(Q1399=7,"Jul",IF(Q1399=8,"Aug",IF(Q1399=9,"Sep",IF(Q1399=10,"Oct",IF(Q1399=11,"Nov","Dec")))))))))))</f>
        <v>Sep</v>
      </c>
      <c r="S1399" s="13">
        <f>(I1399/86400)+25569</f>
        <v>42670.888194444444</v>
      </c>
      <c r="T1399" t="s">
        <v>8276</v>
      </c>
      <c r="U1399" s="6">
        <f>E1399/L1399</f>
        <v>72.056962025316452</v>
      </c>
      <c r="V1399" s="7" t="str">
        <f>LEFT(T1399,FIND("/",T1399)-1)</f>
        <v>music</v>
      </c>
      <c r="W1399" s="7" t="str">
        <f>MID(T1399,FIND("/",T1399)+1,LEN(T1399))</f>
        <v>rock</v>
      </c>
    </row>
    <row r="1400" spans="1:23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>E1400/D1400</f>
        <v>1.0968181818181819</v>
      </c>
      <c r="O1400" s="13">
        <f>(J1400/86400)+25569</f>
        <v>42526.874236111107</v>
      </c>
      <c r="P1400" s="11">
        <f>YEAR(O1400)</f>
        <v>2016</v>
      </c>
      <c r="Q1400" s="12">
        <f>MONTH(O1400)</f>
        <v>6</v>
      </c>
      <c r="R1400" s="11" t="str">
        <f>IF(Q1400=1,"Jan",IF(Q1400=2,"Feb",IF(Q1400=3,"Mar",IF(Q1400=4,"Apr",IF(Q1400=5,"May",IF(Q1400=6,"Jun",IF(Q1400=7,"Jul",IF(Q1400=8,"Aug",IF(Q1400=9,"Sep",IF(Q1400=10,"Oct",IF(Q1400=11,"Nov","Dec")))))))))))</f>
        <v>Jun</v>
      </c>
      <c r="S1400" s="13">
        <f>(I1400/86400)+25569</f>
        <v>42556.874236111107</v>
      </c>
      <c r="T1400" t="s">
        <v>8276</v>
      </c>
      <c r="U1400" s="6">
        <f>E1400/L1400</f>
        <v>74.246153846153845</v>
      </c>
      <c r="V1400" s="7" t="str">
        <f>LEFT(T1400,FIND("/",T1400)-1)</f>
        <v>music</v>
      </c>
      <c r="W1400" s="7" t="str">
        <f>MID(T1400,FIND("/",T1400)+1,LEN(T1400))</f>
        <v>rock</v>
      </c>
    </row>
    <row r="1401" spans="1:23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>E1401/D1401</f>
        <v>1.2614444444444444</v>
      </c>
      <c r="O1401" s="13">
        <f>(J1401/86400)+25569</f>
        <v>41889.004317129627</v>
      </c>
      <c r="P1401" s="11">
        <f>YEAR(O1401)</f>
        <v>2014</v>
      </c>
      <c r="Q1401" s="12">
        <f>MONTH(O1401)</f>
        <v>9</v>
      </c>
      <c r="R1401" s="11" t="str">
        <f>IF(Q1401=1,"Jan",IF(Q1401=2,"Feb",IF(Q1401=3,"Mar",IF(Q1401=4,"Apr",IF(Q1401=5,"May",IF(Q1401=6,"Jun",IF(Q1401=7,"Jul",IF(Q1401=8,"Aug",IF(Q1401=9,"Sep",IF(Q1401=10,"Oct",IF(Q1401=11,"Nov","Dec")))))))))))</f>
        <v>Sep</v>
      </c>
      <c r="S1401" s="13">
        <f>(I1401/86400)+25569</f>
        <v>41919.004317129627</v>
      </c>
      <c r="T1401" t="s">
        <v>8276</v>
      </c>
      <c r="U1401" s="6">
        <f>E1401/L1401</f>
        <v>61.701086956521742</v>
      </c>
      <c r="V1401" s="7" t="str">
        <f>LEFT(T1401,FIND("/",T1401)-1)</f>
        <v>music</v>
      </c>
      <c r="W1401" s="7" t="str">
        <f>MID(T1401,FIND("/",T1401)+1,LEN(T1401))</f>
        <v>rock</v>
      </c>
    </row>
    <row r="1402" spans="1:23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>E1402/D1402</f>
        <v>1.6742857142857144</v>
      </c>
      <c r="O1402" s="13">
        <f>(J1402/86400)+25569</f>
        <v>42498.341122685189</v>
      </c>
      <c r="P1402" s="11">
        <f>YEAR(O1402)</f>
        <v>2016</v>
      </c>
      <c r="Q1402" s="12">
        <f>MONTH(O1402)</f>
        <v>5</v>
      </c>
      <c r="R1402" s="11" t="str">
        <f>IF(Q1402=1,"Jan",IF(Q1402=2,"Feb",IF(Q1402=3,"Mar",IF(Q1402=4,"Apr",IF(Q1402=5,"May",IF(Q1402=6,"Jun",IF(Q1402=7,"Jul",IF(Q1402=8,"Aug",IF(Q1402=9,"Sep",IF(Q1402=10,"Oct",IF(Q1402=11,"Nov","Dec")))))))))))</f>
        <v>May</v>
      </c>
      <c r="S1402" s="13">
        <f>(I1402/86400)+25569</f>
        <v>42533.229166666672</v>
      </c>
      <c r="T1402" t="s">
        <v>8276</v>
      </c>
      <c r="U1402" s="6">
        <f>E1402/L1402</f>
        <v>17.235294117647058</v>
      </c>
      <c r="V1402" s="7" t="str">
        <f>LEFT(T1402,FIND("/",T1402)-1)</f>
        <v>music</v>
      </c>
      <c r="W1402" s="7" t="str">
        <f>MID(T1402,FIND("/",T1402)+1,LEN(T1402))</f>
        <v>rock</v>
      </c>
    </row>
    <row r="1403" spans="1:23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>E1403/D1403</f>
        <v>4.9652000000000003</v>
      </c>
      <c r="O1403" s="13">
        <f>(J1403/86400)+25569</f>
        <v>41399.99622685185</v>
      </c>
      <c r="P1403" s="11">
        <f>YEAR(O1403)</f>
        <v>2013</v>
      </c>
      <c r="Q1403" s="12">
        <f>MONTH(O1403)</f>
        <v>5</v>
      </c>
      <c r="R1403" s="11" t="str">
        <f>IF(Q1403=1,"Jan",IF(Q1403=2,"Feb",IF(Q1403=3,"Mar",IF(Q1403=4,"Apr",IF(Q1403=5,"May",IF(Q1403=6,"Jun",IF(Q1403=7,"Jul",IF(Q1403=8,"Aug",IF(Q1403=9,"Sep",IF(Q1403=10,"Oct",IF(Q1403=11,"Nov","Dec")))))))))))</f>
        <v>May</v>
      </c>
      <c r="S1403" s="13">
        <f>(I1403/86400)+25569</f>
        <v>41420.99622685185</v>
      </c>
      <c r="T1403" t="s">
        <v>8276</v>
      </c>
      <c r="U1403" s="6">
        <f>E1403/L1403</f>
        <v>51.720833333333331</v>
      </c>
      <c r="V1403" s="7" t="str">
        <f>LEFT(T1403,FIND("/",T1403)-1)</f>
        <v>music</v>
      </c>
      <c r="W1403" s="7" t="str">
        <f>MID(T1403,FIND("/",T1403)+1,LEN(T1403))</f>
        <v>rock</v>
      </c>
    </row>
    <row r="1404" spans="1:23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>E1404/D1404</f>
        <v>1.0915999999999999</v>
      </c>
      <c r="O1404" s="13">
        <f>(J1404/86400)+25569</f>
        <v>42065.053368055553</v>
      </c>
      <c r="P1404" s="11">
        <f>YEAR(O1404)</f>
        <v>2015</v>
      </c>
      <c r="Q1404" s="12">
        <f>MONTH(O1404)</f>
        <v>3</v>
      </c>
      <c r="R1404" s="11" t="str">
        <f>IF(Q1404=1,"Jan",IF(Q1404=2,"Feb",IF(Q1404=3,"Mar",IF(Q1404=4,"Apr",IF(Q1404=5,"May",IF(Q1404=6,"Jun",IF(Q1404=7,"Jul",IF(Q1404=8,"Aug",IF(Q1404=9,"Sep",IF(Q1404=10,"Oct",IF(Q1404=11,"Nov","Dec")))))))))))</f>
        <v>Mar</v>
      </c>
      <c r="S1404" s="13">
        <f>(I1404/86400)+25569</f>
        <v>42125.011701388888</v>
      </c>
      <c r="T1404" t="s">
        <v>8276</v>
      </c>
      <c r="U1404" s="6">
        <f>E1404/L1404</f>
        <v>24.150442477876105</v>
      </c>
      <c r="V1404" s="7" t="str">
        <f>LEFT(T1404,FIND("/",T1404)-1)</f>
        <v>music</v>
      </c>
      <c r="W1404" s="7" t="str">
        <f>MID(T1404,FIND("/",T1404)+1,LEN(T1404))</f>
        <v>rock</v>
      </c>
    </row>
    <row r="1405" spans="1:23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>E1405/D1405</f>
        <v>1.0257499999999999</v>
      </c>
      <c r="O1405" s="13">
        <f>(J1405/86400)+25569</f>
        <v>41451.062905092593</v>
      </c>
      <c r="P1405" s="11">
        <f>YEAR(O1405)</f>
        <v>2013</v>
      </c>
      <c r="Q1405" s="12">
        <f>MONTH(O1405)</f>
        <v>6</v>
      </c>
      <c r="R1405" s="11" t="str">
        <f>IF(Q1405=1,"Jan",IF(Q1405=2,"Feb",IF(Q1405=3,"Mar",IF(Q1405=4,"Apr",IF(Q1405=5,"May",IF(Q1405=6,"Jun",IF(Q1405=7,"Jul",IF(Q1405=8,"Aug",IF(Q1405=9,"Sep",IF(Q1405=10,"Oct",IF(Q1405=11,"Nov","Dec")))))))))))</f>
        <v>Jun</v>
      </c>
      <c r="S1405" s="13">
        <f>(I1405/86400)+25569</f>
        <v>41481.062905092593</v>
      </c>
      <c r="T1405" t="s">
        <v>8276</v>
      </c>
      <c r="U1405" s="6">
        <f>E1405/L1405</f>
        <v>62.166666666666664</v>
      </c>
      <c r="V1405" s="7" t="str">
        <f>LEFT(T1405,FIND("/",T1405)-1)</f>
        <v>music</v>
      </c>
      <c r="W1405" s="7" t="str">
        <f>MID(T1405,FIND("/",T1405)+1,LEN(T1405))</f>
        <v>rock</v>
      </c>
    </row>
    <row r="1406" spans="1:23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>E1406/D1406</f>
        <v>1.6620689655172414E-2</v>
      </c>
      <c r="O1406" s="13">
        <f>(J1406/86400)+25569</f>
        <v>42032.510243055556</v>
      </c>
      <c r="P1406" s="11">
        <f>YEAR(O1406)</f>
        <v>2015</v>
      </c>
      <c r="Q1406" s="12">
        <f>MONTH(O1406)</f>
        <v>1</v>
      </c>
      <c r="R1406" s="11" t="str">
        <f>IF(Q1406=1,"Jan",IF(Q1406=2,"Feb",IF(Q1406=3,"Mar",IF(Q1406=4,"Apr",IF(Q1406=5,"May",IF(Q1406=6,"Jun",IF(Q1406=7,"Jul",IF(Q1406=8,"Aug",IF(Q1406=9,"Sep",IF(Q1406=10,"Oct",IF(Q1406=11,"Nov","Dec")))))))))))</f>
        <v>Jan</v>
      </c>
      <c r="S1406" s="13">
        <f>(I1406/86400)+25569</f>
        <v>42057.510243055556</v>
      </c>
      <c r="T1406" t="s">
        <v>8287</v>
      </c>
      <c r="U1406" s="6">
        <f>E1406/L1406</f>
        <v>48.2</v>
      </c>
      <c r="V1406" s="7" t="str">
        <f>LEFT(T1406,FIND("/",T1406)-1)</f>
        <v>publishing</v>
      </c>
      <c r="W1406" s="7" t="str">
        <f>MID(T1406,FIND("/",T1406)+1,LEN(T1406))</f>
        <v>translations</v>
      </c>
    </row>
    <row r="1407" spans="1:23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>E1407/D1407</f>
        <v>4.1999999999999997E-3</v>
      </c>
      <c r="O1407" s="13">
        <f>(J1407/86400)+25569</f>
        <v>41941.680567129632</v>
      </c>
      <c r="P1407" s="11">
        <f>YEAR(O1407)</f>
        <v>2014</v>
      </c>
      <c r="Q1407" s="12">
        <f>MONTH(O1407)</f>
        <v>10</v>
      </c>
      <c r="R1407" s="11" t="str">
        <f>IF(Q1407=1,"Jan",IF(Q1407=2,"Feb",IF(Q1407=3,"Mar",IF(Q1407=4,"Apr",IF(Q1407=5,"May",IF(Q1407=6,"Jun",IF(Q1407=7,"Jul",IF(Q1407=8,"Aug",IF(Q1407=9,"Sep",IF(Q1407=10,"Oct",IF(Q1407=11,"Nov","Dec")))))))))))</f>
        <v>Oct</v>
      </c>
      <c r="S1407" s="13">
        <f>(I1407/86400)+25569</f>
        <v>41971.722233796296</v>
      </c>
      <c r="T1407" t="s">
        <v>8287</v>
      </c>
      <c r="U1407" s="6">
        <f>E1407/L1407</f>
        <v>6.1764705882352944</v>
      </c>
      <c r="V1407" s="7" t="str">
        <f>LEFT(T1407,FIND("/",T1407)-1)</f>
        <v>publishing</v>
      </c>
      <c r="W1407" s="7" t="str">
        <f>MID(T1407,FIND("/",T1407)+1,LEN(T1407))</f>
        <v>translations</v>
      </c>
    </row>
    <row r="1408" spans="1:23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>E1408/D1408</f>
        <v>1.25E-3</v>
      </c>
      <c r="O1408" s="13">
        <f>(J1408/86400)+25569</f>
        <v>42297.432951388888</v>
      </c>
      <c r="P1408" s="11">
        <f>YEAR(O1408)</f>
        <v>2015</v>
      </c>
      <c r="Q1408" s="12">
        <f>MONTH(O1408)</f>
        <v>10</v>
      </c>
      <c r="R1408" s="11" t="str">
        <f>IF(Q1408=1,"Jan",IF(Q1408=2,"Feb",IF(Q1408=3,"Mar",IF(Q1408=4,"Apr",IF(Q1408=5,"May",IF(Q1408=6,"Jun",IF(Q1408=7,"Jul",IF(Q1408=8,"Aug",IF(Q1408=9,"Sep",IF(Q1408=10,"Oct",IF(Q1408=11,"Nov","Dec")))))))))))</f>
        <v>Oct</v>
      </c>
      <c r="S1408" s="13">
        <f>(I1408/86400)+25569</f>
        <v>42350.416666666672</v>
      </c>
      <c r="T1408" t="s">
        <v>8287</v>
      </c>
      <c r="U1408" s="6">
        <f>E1408/L1408</f>
        <v>5</v>
      </c>
      <c r="V1408" s="7" t="str">
        <f>LEFT(T1408,FIND("/",T1408)-1)</f>
        <v>publishing</v>
      </c>
      <c r="W1408" s="7" t="str">
        <f>MID(T1408,FIND("/",T1408)+1,LEN(T1408))</f>
        <v>translations</v>
      </c>
    </row>
    <row r="1409" spans="1:23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>E1409/D1409</f>
        <v>5.0000000000000001E-3</v>
      </c>
      <c r="O1409" s="13">
        <f>(J1409/86400)+25569</f>
        <v>41838.536782407406</v>
      </c>
      <c r="P1409" s="11">
        <f>YEAR(O1409)</f>
        <v>2014</v>
      </c>
      <c r="Q1409" s="12">
        <f>MONTH(O1409)</f>
        <v>7</v>
      </c>
      <c r="R1409" s="11" t="str">
        <f>IF(Q1409=1,"Jan",IF(Q1409=2,"Feb",IF(Q1409=3,"Mar",IF(Q1409=4,"Apr",IF(Q1409=5,"May",IF(Q1409=6,"Jun",IF(Q1409=7,"Jul",IF(Q1409=8,"Aug",IF(Q1409=9,"Sep",IF(Q1409=10,"Oct",IF(Q1409=11,"Nov","Dec")))))))))))</f>
        <v>Jul</v>
      </c>
      <c r="S1409" s="13">
        <f>(I1409/86400)+25569</f>
        <v>41863.536782407406</v>
      </c>
      <c r="T1409" t="s">
        <v>8287</v>
      </c>
      <c r="U1409" s="6">
        <f>E1409/L1409</f>
        <v>7.5</v>
      </c>
      <c r="V1409" s="7" t="str">
        <f>LEFT(T1409,FIND("/",T1409)-1)</f>
        <v>publishing</v>
      </c>
      <c r="W1409" s="7" t="str">
        <f>MID(T1409,FIND("/",T1409)+1,LEN(T1409))</f>
        <v>translations</v>
      </c>
    </row>
    <row r="1410" spans="1:23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>E1410/D1410</f>
        <v>7.1999999999999995E-2</v>
      </c>
      <c r="O1410" s="13">
        <f>(J1410/86400)+25569</f>
        <v>42291.872175925921</v>
      </c>
      <c r="P1410" s="11">
        <f>YEAR(O1410)</f>
        <v>2015</v>
      </c>
      <c r="Q1410" s="12">
        <f>MONTH(O1410)</f>
        <v>10</v>
      </c>
      <c r="R1410" s="11" t="str">
        <f>IF(Q1410=1,"Jan",IF(Q1410=2,"Feb",IF(Q1410=3,"Mar",IF(Q1410=4,"Apr",IF(Q1410=5,"May",IF(Q1410=6,"Jun",IF(Q1410=7,"Jul",IF(Q1410=8,"Aug",IF(Q1410=9,"Sep",IF(Q1410=10,"Oct",IF(Q1410=11,"Nov","Dec")))))))))))</f>
        <v>Oct</v>
      </c>
      <c r="S1410" s="13">
        <f>(I1410/86400)+25569</f>
        <v>42321.913842592592</v>
      </c>
      <c r="T1410" t="s">
        <v>8287</v>
      </c>
      <c r="U1410" s="6">
        <f>E1410/L1410</f>
        <v>12</v>
      </c>
      <c r="V1410" s="7" t="str">
        <f>LEFT(T1410,FIND("/",T1410)-1)</f>
        <v>publishing</v>
      </c>
      <c r="W1410" s="7" t="str">
        <f>MID(T1410,FIND("/",T1410)+1,LEN(T1410))</f>
        <v>translations</v>
      </c>
    </row>
    <row r="1411" spans="1:23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>E1411/D1411</f>
        <v>0</v>
      </c>
      <c r="O1411" s="13">
        <f>(J1411/86400)+25569</f>
        <v>41945.133506944447</v>
      </c>
      <c r="P1411" s="11">
        <f>YEAR(O1411)</f>
        <v>2014</v>
      </c>
      <c r="Q1411" s="12">
        <f>MONTH(O1411)</f>
        <v>11</v>
      </c>
      <c r="R1411" s="11" t="str">
        <f>IF(Q1411=1,"Jan",IF(Q1411=2,"Feb",IF(Q1411=3,"Mar",IF(Q1411=4,"Apr",IF(Q1411=5,"May",IF(Q1411=6,"Jun",IF(Q1411=7,"Jul",IF(Q1411=8,"Aug",IF(Q1411=9,"Sep",IF(Q1411=10,"Oct",IF(Q1411=11,"Nov","Dec")))))))))))</f>
        <v>Nov</v>
      </c>
      <c r="S1411" s="13">
        <f>(I1411/86400)+25569</f>
        <v>42005.175173611111</v>
      </c>
      <c r="T1411" t="s">
        <v>8287</v>
      </c>
      <c r="U1411" s="6" t="e">
        <f>E1411/L1411</f>
        <v>#DIV/0!</v>
      </c>
      <c r="V1411" s="7" t="str">
        <f>LEFT(T1411,FIND("/",T1411)-1)</f>
        <v>publishing</v>
      </c>
      <c r="W1411" s="7" t="str">
        <f>MID(T1411,FIND("/",T1411)+1,LEN(T1411))</f>
        <v>translations</v>
      </c>
    </row>
    <row r="1412" spans="1:23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>E1412/D1412</f>
        <v>1.6666666666666666E-4</v>
      </c>
      <c r="O1412" s="13">
        <f>(J1412/86400)+25569</f>
        <v>42479.318518518514</v>
      </c>
      <c r="P1412" s="11">
        <f>YEAR(O1412)</f>
        <v>2016</v>
      </c>
      <c r="Q1412" s="12">
        <f>MONTH(O1412)</f>
        <v>4</v>
      </c>
      <c r="R1412" s="11" t="str">
        <f>IF(Q1412=1,"Jan",IF(Q1412=2,"Feb",IF(Q1412=3,"Mar",IF(Q1412=4,"Apr",IF(Q1412=5,"May",IF(Q1412=6,"Jun",IF(Q1412=7,"Jul",IF(Q1412=8,"Aug",IF(Q1412=9,"Sep",IF(Q1412=10,"Oct",IF(Q1412=11,"Nov","Dec")))))))))))</f>
        <v>Apr</v>
      </c>
      <c r="S1412" s="13">
        <f>(I1412/86400)+25569</f>
        <v>42524.318518518514</v>
      </c>
      <c r="T1412" t="s">
        <v>8287</v>
      </c>
      <c r="U1412" s="6">
        <f>E1412/L1412</f>
        <v>1</v>
      </c>
      <c r="V1412" s="7" t="str">
        <f>LEFT(T1412,FIND("/",T1412)-1)</f>
        <v>publishing</v>
      </c>
      <c r="W1412" s="7" t="str">
        <f>MID(T1412,FIND("/",T1412)+1,LEN(T1412))</f>
        <v>translations</v>
      </c>
    </row>
    <row r="1413" spans="1:23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>E1413/D1413</f>
        <v>2.3333333333333335E-3</v>
      </c>
      <c r="O1413" s="13">
        <f>(J1413/86400)+25569</f>
        <v>42013.059027777781</v>
      </c>
      <c r="P1413" s="11">
        <f>YEAR(O1413)</f>
        <v>2015</v>
      </c>
      <c r="Q1413" s="12">
        <f>MONTH(O1413)</f>
        <v>1</v>
      </c>
      <c r="R1413" s="11" t="str">
        <f>IF(Q1413=1,"Jan",IF(Q1413=2,"Feb",IF(Q1413=3,"Mar",IF(Q1413=4,"Apr",IF(Q1413=5,"May",IF(Q1413=6,"Jun",IF(Q1413=7,"Jul",IF(Q1413=8,"Aug",IF(Q1413=9,"Sep",IF(Q1413=10,"Oct",IF(Q1413=11,"Nov","Dec")))))))))))</f>
        <v>Jan</v>
      </c>
      <c r="S1413" s="13">
        <f>(I1413/86400)+25569</f>
        <v>42041.059027777781</v>
      </c>
      <c r="T1413" t="s">
        <v>8287</v>
      </c>
      <c r="U1413" s="6">
        <f>E1413/L1413</f>
        <v>2.3333333333333335</v>
      </c>
      <c r="V1413" s="7" t="str">
        <f>LEFT(T1413,FIND("/",T1413)-1)</f>
        <v>publishing</v>
      </c>
      <c r="W1413" s="7" t="str">
        <f>MID(T1413,FIND("/",T1413)+1,LEN(T1413))</f>
        <v>translations</v>
      </c>
    </row>
    <row r="1414" spans="1:23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>E1414/D1414</f>
        <v>4.5714285714285714E-2</v>
      </c>
      <c r="O1414" s="13">
        <f>(J1414/86400)+25569</f>
        <v>41947.063645833332</v>
      </c>
      <c r="P1414" s="11">
        <f>YEAR(O1414)</f>
        <v>2014</v>
      </c>
      <c r="Q1414" s="12">
        <f>MONTH(O1414)</f>
        <v>11</v>
      </c>
      <c r="R1414" s="11" t="str">
        <f>IF(Q1414=1,"Jan",IF(Q1414=2,"Feb",IF(Q1414=3,"Mar",IF(Q1414=4,"Apr",IF(Q1414=5,"May",IF(Q1414=6,"Jun",IF(Q1414=7,"Jul",IF(Q1414=8,"Aug",IF(Q1414=9,"Sep",IF(Q1414=10,"Oct",IF(Q1414=11,"Nov","Dec")))))))))))</f>
        <v>Nov</v>
      </c>
      <c r="S1414" s="13">
        <f>(I1414/86400)+25569</f>
        <v>41977.063645833332</v>
      </c>
      <c r="T1414" t="s">
        <v>8287</v>
      </c>
      <c r="U1414" s="6">
        <f>E1414/L1414</f>
        <v>24.615384615384617</v>
      </c>
      <c r="V1414" s="7" t="str">
        <f>LEFT(T1414,FIND("/",T1414)-1)</f>
        <v>publishing</v>
      </c>
      <c r="W1414" s="7" t="str">
        <f>MID(T1414,FIND("/",T1414)+1,LEN(T1414))</f>
        <v>translations</v>
      </c>
    </row>
    <row r="1415" spans="1:23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>E1415/D1415</f>
        <v>0.05</v>
      </c>
      <c r="O1415" s="13">
        <f>(J1415/86400)+25569</f>
        <v>42360.437152777777</v>
      </c>
      <c r="P1415" s="11">
        <f>YEAR(O1415)</f>
        <v>2015</v>
      </c>
      <c r="Q1415" s="12">
        <f>MONTH(O1415)</f>
        <v>12</v>
      </c>
      <c r="R1415" s="11" t="str">
        <f>IF(Q1415=1,"Jan",IF(Q1415=2,"Feb",IF(Q1415=3,"Mar",IF(Q1415=4,"Apr",IF(Q1415=5,"May",IF(Q1415=6,"Jun",IF(Q1415=7,"Jul",IF(Q1415=8,"Aug",IF(Q1415=9,"Sep",IF(Q1415=10,"Oct",IF(Q1415=11,"Nov","Dec")))))))))))</f>
        <v>Dec</v>
      </c>
      <c r="S1415" s="13">
        <f>(I1415/86400)+25569</f>
        <v>42420.437152777777</v>
      </c>
      <c r="T1415" t="s">
        <v>8287</v>
      </c>
      <c r="U1415" s="6">
        <f>E1415/L1415</f>
        <v>100</v>
      </c>
      <c r="V1415" s="7" t="str">
        <f>LEFT(T1415,FIND("/",T1415)-1)</f>
        <v>publishing</v>
      </c>
      <c r="W1415" s="7" t="str">
        <f>MID(T1415,FIND("/",T1415)+1,LEN(T1415))</f>
        <v>translations</v>
      </c>
    </row>
    <row r="1416" spans="1:23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>E1416/D1416</f>
        <v>2E-3</v>
      </c>
      <c r="O1416" s="13">
        <f>(J1416/86400)+25569</f>
        <v>42708.25309027778</v>
      </c>
      <c r="P1416" s="11">
        <f>YEAR(O1416)</f>
        <v>2016</v>
      </c>
      <c r="Q1416" s="12">
        <f>MONTH(O1416)</f>
        <v>12</v>
      </c>
      <c r="R1416" s="11" t="str">
        <f>IF(Q1416=1,"Jan",IF(Q1416=2,"Feb",IF(Q1416=3,"Mar",IF(Q1416=4,"Apr",IF(Q1416=5,"May",IF(Q1416=6,"Jun",IF(Q1416=7,"Jul",IF(Q1416=8,"Aug",IF(Q1416=9,"Sep",IF(Q1416=10,"Oct",IF(Q1416=11,"Nov","Dec")))))))))))</f>
        <v>Dec</v>
      </c>
      <c r="S1416" s="13">
        <f>(I1416/86400)+25569</f>
        <v>42738.25309027778</v>
      </c>
      <c r="T1416" t="s">
        <v>8287</v>
      </c>
      <c r="U1416" s="6">
        <f>E1416/L1416</f>
        <v>1</v>
      </c>
      <c r="V1416" s="7" t="str">
        <f>LEFT(T1416,FIND("/",T1416)-1)</f>
        <v>publishing</v>
      </c>
      <c r="W1416" s="7" t="str">
        <f>MID(T1416,FIND("/",T1416)+1,LEN(T1416))</f>
        <v>translations</v>
      </c>
    </row>
    <row r="1417" spans="1:23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>E1417/D1417</f>
        <v>0.18181818181818182</v>
      </c>
      <c r="O1417" s="13">
        <f>(J1417/86400)+25569</f>
        <v>42192.675821759258</v>
      </c>
      <c r="P1417" s="11">
        <f>YEAR(O1417)</f>
        <v>2015</v>
      </c>
      <c r="Q1417" s="12">
        <f>MONTH(O1417)</f>
        <v>7</v>
      </c>
      <c r="R1417" s="11" t="str">
        <f>IF(Q1417=1,"Jan",IF(Q1417=2,"Feb",IF(Q1417=3,"Mar",IF(Q1417=4,"Apr",IF(Q1417=5,"May",IF(Q1417=6,"Jun",IF(Q1417=7,"Jul",IF(Q1417=8,"Aug",IF(Q1417=9,"Sep",IF(Q1417=10,"Oct",IF(Q1417=11,"Nov","Dec")))))))))))</f>
        <v>Jul</v>
      </c>
      <c r="S1417" s="13">
        <f>(I1417/86400)+25569</f>
        <v>42232.675821759258</v>
      </c>
      <c r="T1417" t="s">
        <v>8287</v>
      </c>
      <c r="U1417" s="6">
        <f>E1417/L1417</f>
        <v>88.888888888888886</v>
      </c>
      <c r="V1417" s="7" t="str">
        <f>LEFT(T1417,FIND("/",T1417)-1)</f>
        <v>publishing</v>
      </c>
      <c r="W1417" s="7" t="str">
        <f>MID(T1417,FIND("/",T1417)+1,LEN(T1417))</f>
        <v>translations</v>
      </c>
    </row>
    <row r="1418" spans="1:23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>E1418/D1418</f>
        <v>0</v>
      </c>
      <c r="O1418" s="13">
        <f>(J1418/86400)+25569</f>
        <v>42299.926145833335</v>
      </c>
      <c r="P1418" s="11">
        <f>YEAR(O1418)</f>
        <v>2015</v>
      </c>
      <c r="Q1418" s="12">
        <f>MONTH(O1418)</f>
        <v>10</v>
      </c>
      <c r="R1418" s="11" t="str">
        <f>IF(Q1418=1,"Jan",IF(Q1418=2,"Feb",IF(Q1418=3,"Mar",IF(Q1418=4,"Apr",IF(Q1418=5,"May",IF(Q1418=6,"Jun",IF(Q1418=7,"Jul",IF(Q1418=8,"Aug",IF(Q1418=9,"Sep",IF(Q1418=10,"Oct",IF(Q1418=11,"Nov","Dec")))))))))))</f>
        <v>Oct</v>
      </c>
      <c r="S1418" s="13">
        <f>(I1418/86400)+25569</f>
        <v>42329.967812499999</v>
      </c>
      <c r="T1418" t="s">
        <v>8287</v>
      </c>
      <c r="U1418" s="6" t="e">
        <f>E1418/L1418</f>
        <v>#DIV/0!</v>
      </c>
      <c r="V1418" s="7" t="str">
        <f>LEFT(T1418,FIND("/",T1418)-1)</f>
        <v>publishing</v>
      </c>
      <c r="W1418" s="7" t="str">
        <f>MID(T1418,FIND("/",T1418)+1,LEN(T1418))</f>
        <v>translations</v>
      </c>
    </row>
    <row r="1419" spans="1:23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>E1419/D1419</f>
        <v>1.2222222222222223E-2</v>
      </c>
      <c r="O1419" s="13">
        <f>(J1419/86400)+25569</f>
        <v>42232.15016203704</v>
      </c>
      <c r="P1419" s="11">
        <f>YEAR(O1419)</f>
        <v>2015</v>
      </c>
      <c r="Q1419" s="12">
        <f>MONTH(O1419)</f>
        <v>8</v>
      </c>
      <c r="R1419" s="11" t="str">
        <f>IF(Q1419=1,"Jan",IF(Q1419=2,"Feb",IF(Q1419=3,"Mar",IF(Q1419=4,"Apr",IF(Q1419=5,"May",IF(Q1419=6,"Jun",IF(Q1419=7,"Jul",IF(Q1419=8,"Aug",IF(Q1419=9,"Sep",IF(Q1419=10,"Oct",IF(Q1419=11,"Nov","Dec")))))))))))</f>
        <v>Aug</v>
      </c>
      <c r="S1419" s="13">
        <f>(I1419/86400)+25569</f>
        <v>42262.46597222222</v>
      </c>
      <c r="T1419" t="s">
        <v>8287</v>
      </c>
      <c r="U1419" s="6">
        <f>E1419/L1419</f>
        <v>27.5</v>
      </c>
      <c r="V1419" s="7" t="str">
        <f>LEFT(T1419,FIND("/",T1419)-1)</f>
        <v>publishing</v>
      </c>
      <c r="W1419" s="7" t="str">
        <f>MID(T1419,FIND("/",T1419)+1,LEN(T1419))</f>
        <v>translations</v>
      </c>
    </row>
    <row r="1420" spans="1:23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>E1420/D1420</f>
        <v>2E-3</v>
      </c>
      <c r="O1420" s="13">
        <f>(J1420/86400)+25569</f>
        <v>42395.456412037034</v>
      </c>
      <c r="P1420" s="11">
        <f>YEAR(O1420)</f>
        <v>2016</v>
      </c>
      <c r="Q1420" s="12">
        <f>MONTH(O1420)</f>
        <v>1</v>
      </c>
      <c r="R1420" s="11" t="str">
        <f>IF(Q1420=1,"Jan",IF(Q1420=2,"Feb",IF(Q1420=3,"Mar",IF(Q1420=4,"Apr",IF(Q1420=5,"May",IF(Q1420=6,"Jun",IF(Q1420=7,"Jul",IF(Q1420=8,"Aug",IF(Q1420=9,"Sep",IF(Q1420=10,"Oct",IF(Q1420=11,"Nov","Dec")))))))))))</f>
        <v>Jan</v>
      </c>
      <c r="S1420" s="13">
        <f>(I1420/86400)+25569</f>
        <v>42425.456412037034</v>
      </c>
      <c r="T1420" t="s">
        <v>8287</v>
      </c>
      <c r="U1420" s="6">
        <f>E1420/L1420</f>
        <v>6</v>
      </c>
      <c r="V1420" s="7" t="str">
        <f>LEFT(T1420,FIND("/",T1420)-1)</f>
        <v>publishing</v>
      </c>
      <c r="W1420" s="7" t="str">
        <f>MID(T1420,FIND("/",T1420)+1,LEN(T1420))</f>
        <v>translations</v>
      </c>
    </row>
    <row r="1421" spans="1:23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>E1421/D1421</f>
        <v>7.0634920634920634E-2</v>
      </c>
      <c r="O1421" s="13">
        <f>(J1421/86400)+25569</f>
        <v>42622.456238425926</v>
      </c>
      <c r="P1421" s="11">
        <f>YEAR(O1421)</f>
        <v>2016</v>
      </c>
      <c r="Q1421" s="12">
        <f>MONTH(O1421)</f>
        <v>9</v>
      </c>
      <c r="R1421" s="11" t="str">
        <f>IF(Q1421=1,"Jan",IF(Q1421=2,"Feb",IF(Q1421=3,"Mar",IF(Q1421=4,"Apr",IF(Q1421=5,"May",IF(Q1421=6,"Jun",IF(Q1421=7,"Jul",IF(Q1421=8,"Aug",IF(Q1421=9,"Sep",IF(Q1421=10,"Oct",IF(Q1421=11,"Nov","Dec")))))))))))</f>
        <v>Sep</v>
      </c>
      <c r="S1421" s="13">
        <f>(I1421/86400)+25569</f>
        <v>42652.456238425926</v>
      </c>
      <c r="T1421" t="s">
        <v>8287</v>
      </c>
      <c r="U1421" s="6">
        <f>E1421/L1421</f>
        <v>44.5</v>
      </c>
      <c r="V1421" s="7" t="str">
        <f>LEFT(T1421,FIND("/",T1421)-1)</f>
        <v>publishing</v>
      </c>
      <c r="W1421" s="7" t="str">
        <f>MID(T1421,FIND("/",T1421)+1,LEN(T1421))</f>
        <v>translations</v>
      </c>
    </row>
    <row r="1422" spans="1:23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>E1422/D1422</f>
        <v>2.7272727272727271E-2</v>
      </c>
      <c r="O1422" s="13">
        <f>(J1422/86400)+25569</f>
        <v>42524.667662037042</v>
      </c>
      <c r="P1422" s="11">
        <f>YEAR(O1422)</f>
        <v>2016</v>
      </c>
      <c r="Q1422" s="12">
        <f>MONTH(O1422)</f>
        <v>6</v>
      </c>
      <c r="R1422" s="11" t="str">
        <f>IF(Q1422=1,"Jan",IF(Q1422=2,"Feb",IF(Q1422=3,"Mar",IF(Q1422=4,"Apr",IF(Q1422=5,"May",IF(Q1422=6,"Jun",IF(Q1422=7,"Jul",IF(Q1422=8,"Aug",IF(Q1422=9,"Sep",IF(Q1422=10,"Oct",IF(Q1422=11,"Nov","Dec")))))))))))</f>
        <v>Jun</v>
      </c>
      <c r="S1422" s="13">
        <f>(I1422/86400)+25569</f>
        <v>42549.667662037042</v>
      </c>
      <c r="T1422" t="s">
        <v>8287</v>
      </c>
      <c r="U1422" s="6">
        <f>E1422/L1422</f>
        <v>1</v>
      </c>
      <c r="V1422" s="7" t="str">
        <f>LEFT(T1422,FIND("/",T1422)-1)</f>
        <v>publishing</v>
      </c>
      <c r="W1422" s="7" t="str">
        <f>MID(T1422,FIND("/",T1422)+1,LEN(T1422))</f>
        <v>translations</v>
      </c>
    </row>
    <row r="1423" spans="1:23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>E1423/D1423</f>
        <v>1E-3</v>
      </c>
      <c r="O1423" s="13">
        <f>(J1423/86400)+25569</f>
        <v>42013.915613425925</v>
      </c>
      <c r="P1423" s="11">
        <f>YEAR(O1423)</f>
        <v>2015</v>
      </c>
      <c r="Q1423" s="12">
        <f>MONTH(O1423)</f>
        <v>1</v>
      </c>
      <c r="R1423" s="11" t="str">
        <f>IF(Q1423=1,"Jan",IF(Q1423=2,"Feb",IF(Q1423=3,"Mar",IF(Q1423=4,"Apr",IF(Q1423=5,"May",IF(Q1423=6,"Jun",IF(Q1423=7,"Jul",IF(Q1423=8,"Aug",IF(Q1423=9,"Sep",IF(Q1423=10,"Oct",IF(Q1423=11,"Nov","Dec")))))))))))</f>
        <v>Jan</v>
      </c>
      <c r="S1423" s="13">
        <f>(I1423/86400)+25569</f>
        <v>42043.915613425925</v>
      </c>
      <c r="T1423" t="s">
        <v>8287</v>
      </c>
      <c r="U1423" s="6">
        <f>E1423/L1423</f>
        <v>100</v>
      </c>
      <c r="V1423" s="7" t="str">
        <f>LEFT(T1423,FIND("/",T1423)-1)</f>
        <v>publishing</v>
      </c>
      <c r="W1423" s="7" t="str">
        <f>MID(T1423,FIND("/",T1423)+1,LEN(T1423))</f>
        <v>translations</v>
      </c>
    </row>
    <row r="1424" spans="1:23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>E1424/D1424</f>
        <v>1.0399999999999999E-3</v>
      </c>
      <c r="O1424" s="13">
        <f>(J1424/86400)+25569</f>
        <v>42604.239629629628</v>
      </c>
      <c r="P1424" s="11">
        <f>YEAR(O1424)</f>
        <v>2016</v>
      </c>
      <c r="Q1424" s="12">
        <f>MONTH(O1424)</f>
        <v>8</v>
      </c>
      <c r="R1424" s="11" t="str">
        <f>IF(Q1424=1,"Jan",IF(Q1424=2,"Feb",IF(Q1424=3,"Mar",IF(Q1424=4,"Apr",IF(Q1424=5,"May",IF(Q1424=6,"Jun",IF(Q1424=7,"Jul",IF(Q1424=8,"Aug",IF(Q1424=9,"Sep",IF(Q1424=10,"Oct",IF(Q1424=11,"Nov","Dec")))))))))))</f>
        <v>Aug</v>
      </c>
      <c r="S1424" s="13">
        <f>(I1424/86400)+25569</f>
        <v>42634.239629629628</v>
      </c>
      <c r="T1424" t="s">
        <v>8287</v>
      </c>
      <c r="U1424" s="6">
        <f>E1424/L1424</f>
        <v>13</v>
      </c>
      <c r="V1424" s="7" t="str">
        <f>LEFT(T1424,FIND("/",T1424)-1)</f>
        <v>publishing</v>
      </c>
      <c r="W1424" s="7" t="str">
        <f>MID(T1424,FIND("/",T1424)+1,LEN(T1424))</f>
        <v>translations</v>
      </c>
    </row>
    <row r="1425" spans="1:23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>E1425/D1425</f>
        <v>3.3333333333333335E-3</v>
      </c>
      <c r="O1425" s="13">
        <f>(J1425/86400)+25569</f>
        <v>42340.360312500001</v>
      </c>
      <c r="P1425" s="11">
        <f>YEAR(O1425)</f>
        <v>2015</v>
      </c>
      <c r="Q1425" s="12">
        <f>MONTH(O1425)</f>
        <v>12</v>
      </c>
      <c r="R1425" s="11" t="str">
        <f>IF(Q1425=1,"Jan",IF(Q1425=2,"Feb",IF(Q1425=3,"Mar",IF(Q1425=4,"Apr",IF(Q1425=5,"May",IF(Q1425=6,"Jun",IF(Q1425=7,"Jul",IF(Q1425=8,"Aug",IF(Q1425=9,"Sep",IF(Q1425=10,"Oct",IF(Q1425=11,"Nov","Dec")))))))))))</f>
        <v>Dec</v>
      </c>
      <c r="S1425" s="13">
        <f>(I1425/86400)+25569</f>
        <v>42370.360312500001</v>
      </c>
      <c r="T1425" t="s">
        <v>8287</v>
      </c>
      <c r="U1425" s="6">
        <f>E1425/L1425</f>
        <v>100</v>
      </c>
      <c r="V1425" s="7" t="str">
        <f>LEFT(T1425,FIND("/",T1425)-1)</f>
        <v>publishing</v>
      </c>
      <c r="W1425" s="7" t="str">
        <f>MID(T1425,FIND("/",T1425)+1,LEN(T1425))</f>
        <v>translations</v>
      </c>
    </row>
    <row r="1426" spans="1:23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>E1426/D1426</f>
        <v>0.2036</v>
      </c>
      <c r="O1426" s="13">
        <f>(J1426/86400)+25569</f>
        <v>42676.717615740738</v>
      </c>
      <c r="P1426" s="11">
        <f>YEAR(O1426)</f>
        <v>2016</v>
      </c>
      <c r="Q1426" s="12">
        <f>MONTH(O1426)</f>
        <v>11</v>
      </c>
      <c r="R1426" s="11" t="str">
        <f>IF(Q1426=1,"Jan",IF(Q1426=2,"Feb",IF(Q1426=3,"Mar",IF(Q1426=4,"Apr",IF(Q1426=5,"May",IF(Q1426=6,"Jun",IF(Q1426=7,"Jul",IF(Q1426=8,"Aug",IF(Q1426=9,"Sep",IF(Q1426=10,"Oct",IF(Q1426=11,"Nov","Dec")))))))))))</f>
        <v>Nov</v>
      </c>
      <c r="S1426" s="13">
        <f>(I1426/86400)+25569</f>
        <v>42689.759282407409</v>
      </c>
      <c r="T1426" t="s">
        <v>8287</v>
      </c>
      <c r="U1426" s="6">
        <f>E1426/L1426</f>
        <v>109.07142857142857</v>
      </c>
      <c r="V1426" s="7" t="str">
        <f>LEFT(T1426,FIND("/",T1426)-1)</f>
        <v>publishing</v>
      </c>
      <c r="W1426" s="7" t="str">
        <f>MID(T1426,FIND("/",T1426)+1,LEN(T1426))</f>
        <v>translations</v>
      </c>
    </row>
    <row r="1427" spans="1:23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>E1427/D1427</f>
        <v>0</v>
      </c>
      <c r="O1427" s="13">
        <f>(J1427/86400)+25569</f>
        <v>42093.131469907406</v>
      </c>
      <c r="P1427" s="11">
        <f>YEAR(O1427)</f>
        <v>2015</v>
      </c>
      <c r="Q1427" s="12">
        <f>MONTH(O1427)</f>
        <v>3</v>
      </c>
      <c r="R1427" s="11" t="str">
        <f>IF(Q1427=1,"Jan",IF(Q1427=2,"Feb",IF(Q1427=3,"Mar",IF(Q1427=4,"Apr",IF(Q1427=5,"May",IF(Q1427=6,"Jun",IF(Q1427=7,"Jul",IF(Q1427=8,"Aug",IF(Q1427=9,"Sep",IF(Q1427=10,"Oct",IF(Q1427=11,"Nov","Dec")))))))))))</f>
        <v>Mar</v>
      </c>
      <c r="S1427" s="13">
        <f>(I1427/86400)+25569</f>
        <v>42123.131469907406</v>
      </c>
      <c r="T1427" t="s">
        <v>8287</v>
      </c>
      <c r="U1427" s="6" t="e">
        <f>E1427/L1427</f>
        <v>#DIV/0!</v>
      </c>
      <c r="V1427" s="7" t="str">
        <f>LEFT(T1427,FIND("/",T1427)-1)</f>
        <v>publishing</v>
      </c>
      <c r="W1427" s="7" t="str">
        <f>MID(T1427,FIND("/",T1427)+1,LEN(T1427))</f>
        <v>translations</v>
      </c>
    </row>
    <row r="1428" spans="1:23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>E1428/D1428</f>
        <v>0</v>
      </c>
      <c r="O1428" s="13">
        <f>(J1428/86400)+25569</f>
        <v>42180.390277777777</v>
      </c>
      <c r="P1428" s="11">
        <f>YEAR(O1428)</f>
        <v>2015</v>
      </c>
      <c r="Q1428" s="12">
        <f>MONTH(O1428)</f>
        <v>6</v>
      </c>
      <c r="R1428" s="11" t="str">
        <f>IF(Q1428=1,"Jan",IF(Q1428=2,"Feb",IF(Q1428=3,"Mar",IF(Q1428=4,"Apr",IF(Q1428=5,"May",IF(Q1428=6,"Jun",IF(Q1428=7,"Jul",IF(Q1428=8,"Aug",IF(Q1428=9,"Sep",IF(Q1428=10,"Oct",IF(Q1428=11,"Nov","Dec")))))))))))</f>
        <v>Jun</v>
      </c>
      <c r="S1428" s="13">
        <f>(I1428/86400)+25569</f>
        <v>42240.390277777777</v>
      </c>
      <c r="T1428" t="s">
        <v>8287</v>
      </c>
      <c r="U1428" s="6" t="e">
        <f>E1428/L1428</f>
        <v>#DIV/0!</v>
      </c>
      <c r="V1428" s="7" t="str">
        <f>LEFT(T1428,FIND("/",T1428)-1)</f>
        <v>publishing</v>
      </c>
      <c r="W1428" s="7" t="str">
        <f>MID(T1428,FIND("/",T1428)+1,LEN(T1428))</f>
        <v>translations</v>
      </c>
    </row>
    <row r="1429" spans="1:23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>E1429/D1429</f>
        <v>8.3799999999999999E-2</v>
      </c>
      <c r="O1429" s="13">
        <f>(J1429/86400)+25569</f>
        <v>42601.851678240739</v>
      </c>
      <c r="P1429" s="11">
        <f>YEAR(O1429)</f>
        <v>2016</v>
      </c>
      <c r="Q1429" s="12">
        <f>MONTH(O1429)</f>
        <v>8</v>
      </c>
      <c r="R1429" s="11" t="str">
        <f>IF(Q1429=1,"Jan",IF(Q1429=2,"Feb",IF(Q1429=3,"Mar",IF(Q1429=4,"Apr",IF(Q1429=5,"May",IF(Q1429=6,"Jun",IF(Q1429=7,"Jul",IF(Q1429=8,"Aug",IF(Q1429=9,"Sep",IF(Q1429=10,"Oct",IF(Q1429=11,"Nov","Dec")))))))))))</f>
        <v>Aug</v>
      </c>
      <c r="S1429" s="13">
        <f>(I1429/86400)+25569</f>
        <v>42631.851678240739</v>
      </c>
      <c r="T1429" t="s">
        <v>8287</v>
      </c>
      <c r="U1429" s="6">
        <f>E1429/L1429</f>
        <v>104.75</v>
      </c>
      <c r="V1429" s="7" t="str">
        <f>LEFT(T1429,FIND("/",T1429)-1)</f>
        <v>publishing</v>
      </c>
      <c r="W1429" s="7" t="str">
        <f>MID(T1429,FIND("/",T1429)+1,LEN(T1429))</f>
        <v>translations</v>
      </c>
    </row>
    <row r="1430" spans="1:23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>E1430/D1430</f>
        <v>4.4999999999999998E-2</v>
      </c>
      <c r="O1430" s="13">
        <f>(J1430/86400)+25569</f>
        <v>42432.379826388889</v>
      </c>
      <c r="P1430" s="11">
        <f>YEAR(O1430)</f>
        <v>2016</v>
      </c>
      <c r="Q1430" s="12">
        <f>MONTH(O1430)</f>
        <v>3</v>
      </c>
      <c r="R1430" s="11" t="str">
        <f>IF(Q1430=1,"Jan",IF(Q1430=2,"Feb",IF(Q1430=3,"Mar",IF(Q1430=4,"Apr",IF(Q1430=5,"May",IF(Q1430=6,"Jun",IF(Q1430=7,"Jul",IF(Q1430=8,"Aug",IF(Q1430=9,"Sep",IF(Q1430=10,"Oct",IF(Q1430=11,"Nov","Dec")))))))))))</f>
        <v>Mar</v>
      </c>
      <c r="S1430" s="13">
        <f>(I1430/86400)+25569</f>
        <v>42462.338159722218</v>
      </c>
      <c r="T1430" t="s">
        <v>8287</v>
      </c>
      <c r="U1430" s="6">
        <f>E1430/L1430</f>
        <v>15</v>
      </c>
      <c r="V1430" s="7" t="str">
        <f>LEFT(T1430,FIND("/",T1430)-1)</f>
        <v>publishing</v>
      </c>
      <c r="W1430" s="7" t="str">
        <f>MID(T1430,FIND("/",T1430)+1,LEN(T1430))</f>
        <v>translations</v>
      </c>
    </row>
    <row r="1431" spans="1:23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>E1431/D1431</f>
        <v>0</v>
      </c>
      <c r="O1431" s="13">
        <f>(J1431/86400)+25569</f>
        <v>42074.060671296298</v>
      </c>
      <c r="P1431" s="11">
        <f>YEAR(O1431)</f>
        <v>2015</v>
      </c>
      <c r="Q1431" s="12">
        <f>MONTH(O1431)</f>
        <v>3</v>
      </c>
      <c r="R1431" s="11" t="str">
        <f>IF(Q1431=1,"Jan",IF(Q1431=2,"Feb",IF(Q1431=3,"Mar",IF(Q1431=4,"Apr",IF(Q1431=5,"May",IF(Q1431=6,"Jun",IF(Q1431=7,"Jul",IF(Q1431=8,"Aug",IF(Q1431=9,"Sep",IF(Q1431=10,"Oct",IF(Q1431=11,"Nov","Dec")))))))))))</f>
        <v>Mar</v>
      </c>
      <c r="S1431" s="13">
        <f>(I1431/86400)+25569</f>
        <v>42104.060671296298</v>
      </c>
      <c r="T1431" t="s">
        <v>8287</v>
      </c>
      <c r="U1431" s="6" t="e">
        <f>E1431/L1431</f>
        <v>#DIV/0!</v>
      </c>
      <c r="V1431" s="7" t="str">
        <f>LEFT(T1431,FIND("/",T1431)-1)</f>
        <v>publishing</v>
      </c>
      <c r="W1431" s="7" t="str">
        <f>MID(T1431,FIND("/",T1431)+1,LEN(T1431))</f>
        <v>translations</v>
      </c>
    </row>
    <row r="1432" spans="1:23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>E1432/D1432</f>
        <v>8.0600000000000005E-2</v>
      </c>
      <c r="O1432" s="13">
        <f>(J1432/86400)+25569</f>
        <v>41961.813518518524</v>
      </c>
      <c r="P1432" s="11">
        <f>YEAR(O1432)</f>
        <v>2014</v>
      </c>
      <c r="Q1432" s="12">
        <f>MONTH(O1432)</f>
        <v>11</v>
      </c>
      <c r="R1432" s="11" t="str">
        <f>IF(Q1432=1,"Jan",IF(Q1432=2,"Feb",IF(Q1432=3,"Mar",IF(Q1432=4,"Apr",IF(Q1432=5,"May",IF(Q1432=6,"Jun",IF(Q1432=7,"Jul",IF(Q1432=8,"Aug",IF(Q1432=9,"Sep",IF(Q1432=10,"Oct",IF(Q1432=11,"Nov","Dec")))))))))))</f>
        <v>Nov</v>
      </c>
      <c r="S1432" s="13">
        <f>(I1432/86400)+25569</f>
        <v>41992.813518518524</v>
      </c>
      <c r="T1432" t="s">
        <v>8287</v>
      </c>
      <c r="U1432" s="6">
        <f>E1432/L1432</f>
        <v>80.599999999999994</v>
      </c>
      <c r="V1432" s="7" t="str">
        <f>LEFT(T1432,FIND("/",T1432)-1)</f>
        <v>publishing</v>
      </c>
      <c r="W1432" s="7" t="str">
        <f>MID(T1432,FIND("/",T1432)+1,LEN(T1432))</f>
        <v>translations</v>
      </c>
    </row>
    <row r="1433" spans="1:23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>E1433/D1433</f>
        <v>0.31947058823529412</v>
      </c>
      <c r="O1433" s="13">
        <f>(J1433/86400)+25569</f>
        <v>42304.210833333331</v>
      </c>
      <c r="P1433" s="11">
        <f>YEAR(O1433)</f>
        <v>2015</v>
      </c>
      <c r="Q1433" s="12">
        <f>MONTH(O1433)</f>
        <v>10</v>
      </c>
      <c r="R1433" s="11" t="str">
        <f>IF(Q1433=1,"Jan",IF(Q1433=2,"Feb",IF(Q1433=3,"Mar",IF(Q1433=4,"Apr",IF(Q1433=5,"May",IF(Q1433=6,"Jun",IF(Q1433=7,"Jul",IF(Q1433=8,"Aug",IF(Q1433=9,"Sep",IF(Q1433=10,"Oct",IF(Q1433=11,"Nov","Dec")))))))))))</f>
        <v>Oct</v>
      </c>
      <c r="S1433" s="13">
        <f>(I1433/86400)+25569</f>
        <v>42334.252500000002</v>
      </c>
      <c r="T1433" t="s">
        <v>8287</v>
      </c>
      <c r="U1433" s="6">
        <f>E1433/L1433</f>
        <v>115.55319148936171</v>
      </c>
      <c r="V1433" s="7" t="str">
        <f>LEFT(T1433,FIND("/",T1433)-1)</f>
        <v>publishing</v>
      </c>
      <c r="W1433" s="7" t="str">
        <f>MID(T1433,FIND("/",T1433)+1,LEN(T1433))</f>
        <v>translations</v>
      </c>
    </row>
    <row r="1434" spans="1:23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>E1434/D1434</f>
        <v>0</v>
      </c>
      <c r="O1434" s="13">
        <f>(J1434/86400)+25569</f>
        <v>42175.780416666668</v>
      </c>
      <c r="P1434" s="11">
        <f>YEAR(O1434)</f>
        <v>2015</v>
      </c>
      <c r="Q1434" s="12">
        <f>MONTH(O1434)</f>
        <v>6</v>
      </c>
      <c r="R1434" s="11" t="str">
        <f>IF(Q1434=1,"Jan",IF(Q1434=2,"Feb",IF(Q1434=3,"Mar",IF(Q1434=4,"Apr",IF(Q1434=5,"May",IF(Q1434=6,"Jun",IF(Q1434=7,"Jul",IF(Q1434=8,"Aug",IF(Q1434=9,"Sep",IF(Q1434=10,"Oct",IF(Q1434=11,"Nov","Dec")))))))))))</f>
        <v>Jun</v>
      </c>
      <c r="S1434" s="13">
        <f>(I1434/86400)+25569</f>
        <v>42205.780416666668</v>
      </c>
      <c r="T1434" t="s">
        <v>8287</v>
      </c>
      <c r="U1434" s="6" t="e">
        <f>E1434/L1434</f>
        <v>#DIV/0!</v>
      </c>
      <c r="V1434" s="7" t="str">
        <f>LEFT(T1434,FIND("/",T1434)-1)</f>
        <v>publishing</v>
      </c>
      <c r="W1434" s="7" t="str">
        <f>MID(T1434,FIND("/",T1434)+1,LEN(T1434))</f>
        <v>translations</v>
      </c>
    </row>
    <row r="1435" spans="1:23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>E1435/D1435</f>
        <v>6.7083333333333328E-2</v>
      </c>
      <c r="O1435" s="13">
        <f>(J1435/86400)+25569</f>
        <v>42673.625868055555</v>
      </c>
      <c r="P1435" s="11">
        <f>YEAR(O1435)</f>
        <v>2016</v>
      </c>
      <c r="Q1435" s="12">
        <f>MONTH(O1435)</f>
        <v>10</v>
      </c>
      <c r="R1435" s="11" t="str">
        <f>IF(Q1435=1,"Jan",IF(Q1435=2,"Feb",IF(Q1435=3,"Mar",IF(Q1435=4,"Apr",IF(Q1435=5,"May",IF(Q1435=6,"Jun",IF(Q1435=7,"Jul",IF(Q1435=8,"Aug",IF(Q1435=9,"Sep",IF(Q1435=10,"Oct",IF(Q1435=11,"Nov","Dec")))))))))))</f>
        <v>Oct</v>
      </c>
      <c r="S1435" s="13">
        <f>(I1435/86400)+25569</f>
        <v>42714.458333333328</v>
      </c>
      <c r="T1435" t="s">
        <v>8287</v>
      </c>
      <c r="U1435" s="6">
        <f>E1435/L1435</f>
        <v>80.5</v>
      </c>
      <c r="V1435" s="7" t="str">
        <f>LEFT(T1435,FIND("/",T1435)-1)</f>
        <v>publishing</v>
      </c>
      <c r="W1435" s="7" t="str">
        <f>MID(T1435,FIND("/",T1435)+1,LEN(T1435))</f>
        <v>translations</v>
      </c>
    </row>
    <row r="1436" spans="1:23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>E1436/D1436</f>
        <v>9.987804878048781E-2</v>
      </c>
      <c r="O1436" s="13">
        <f>(J1436/86400)+25569</f>
        <v>42142.767106481479</v>
      </c>
      <c r="P1436" s="11">
        <f>YEAR(O1436)</f>
        <v>2015</v>
      </c>
      <c r="Q1436" s="12">
        <f>MONTH(O1436)</f>
        <v>5</v>
      </c>
      <c r="R1436" s="11" t="str">
        <f>IF(Q1436=1,"Jan",IF(Q1436=2,"Feb",IF(Q1436=3,"Mar",IF(Q1436=4,"Apr",IF(Q1436=5,"May",IF(Q1436=6,"Jun",IF(Q1436=7,"Jul",IF(Q1436=8,"Aug",IF(Q1436=9,"Sep",IF(Q1436=10,"Oct",IF(Q1436=11,"Nov","Dec")))))))))))</f>
        <v>May</v>
      </c>
      <c r="S1436" s="13">
        <f>(I1436/86400)+25569</f>
        <v>42163.625</v>
      </c>
      <c r="T1436" t="s">
        <v>8287</v>
      </c>
      <c r="U1436" s="6">
        <f>E1436/L1436</f>
        <v>744.5454545454545</v>
      </c>
      <c r="V1436" s="7" t="str">
        <f>LEFT(T1436,FIND("/",T1436)-1)</f>
        <v>publishing</v>
      </c>
      <c r="W1436" s="7" t="str">
        <f>MID(T1436,FIND("/",T1436)+1,LEN(T1436))</f>
        <v>translations</v>
      </c>
    </row>
    <row r="1437" spans="1:23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>E1437/D1437</f>
        <v>1E-3</v>
      </c>
      <c r="O1437" s="13">
        <f>(J1437/86400)+25569</f>
        <v>42258.780324074076</v>
      </c>
      <c r="P1437" s="11">
        <f>YEAR(O1437)</f>
        <v>2015</v>
      </c>
      <c r="Q1437" s="12">
        <f>MONTH(O1437)</f>
        <v>9</v>
      </c>
      <c r="R1437" s="11" t="str">
        <f>IF(Q1437=1,"Jan",IF(Q1437=2,"Feb",IF(Q1437=3,"Mar",IF(Q1437=4,"Apr",IF(Q1437=5,"May",IF(Q1437=6,"Jun",IF(Q1437=7,"Jul",IF(Q1437=8,"Aug",IF(Q1437=9,"Sep",IF(Q1437=10,"Oct",IF(Q1437=11,"Nov","Dec")))))))))))</f>
        <v>Sep</v>
      </c>
      <c r="S1437" s="13">
        <f>(I1437/86400)+25569</f>
        <v>42288.780324074076</v>
      </c>
      <c r="T1437" t="s">
        <v>8287</v>
      </c>
      <c r="U1437" s="6">
        <f>E1437/L1437</f>
        <v>7.5</v>
      </c>
      <c r="V1437" s="7" t="str">
        <f>LEFT(T1437,FIND("/",T1437)-1)</f>
        <v>publishing</v>
      </c>
      <c r="W1437" s="7" t="str">
        <f>MID(T1437,FIND("/",T1437)+1,LEN(T1437))</f>
        <v>translations</v>
      </c>
    </row>
    <row r="1438" spans="1:23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>E1438/D1438</f>
        <v>7.7000000000000002E-3</v>
      </c>
      <c r="O1438" s="13">
        <f>(J1438/86400)+25569</f>
        <v>42391.35019675926</v>
      </c>
      <c r="P1438" s="11">
        <f>YEAR(O1438)</f>
        <v>2016</v>
      </c>
      <c r="Q1438" s="12">
        <f>MONTH(O1438)</f>
        <v>1</v>
      </c>
      <c r="R1438" s="11" t="str">
        <f>IF(Q1438=1,"Jan",IF(Q1438=2,"Feb",IF(Q1438=3,"Mar",IF(Q1438=4,"Apr",IF(Q1438=5,"May",IF(Q1438=6,"Jun",IF(Q1438=7,"Jul",IF(Q1438=8,"Aug",IF(Q1438=9,"Sep",IF(Q1438=10,"Oct",IF(Q1438=11,"Nov","Dec")))))))))))</f>
        <v>Jan</v>
      </c>
      <c r="S1438" s="13">
        <f>(I1438/86400)+25569</f>
        <v>42421.35019675926</v>
      </c>
      <c r="T1438" t="s">
        <v>8287</v>
      </c>
      <c r="U1438" s="6">
        <f>E1438/L1438</f>
        <v>38.5</v>
      </c>
      <c r="V1438" s="7" t="str">
        <f>LEFT(T1438,FIND("/",T1438)-1)</f>
        <v>publishing</v>
      </c>
      <c r="W1438" s="7" t="str">
        <f>MID(T1438,FIND("/",T1438)+1,LEN(T1438))</f>
        <v>translations</v>
      </c>
    </row>
    <row r="1439" spans="1:23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>E1439/D1439</f>
        <v>0.26900000000000002</v>
      </c>
      <c r="O1439" s="13">
        <f>(J1439/86400)+25569</f>
        <v>41796.531701388885</v>
      </c>
      <c r="P1439" s="11">
        <f>YEAR(O1439)</f>
        <v>2014</v>
      </c>
      <c r="Q1439" s="12">
        <f>MONTH(O1439)</f>
        <v>6</v>
      </c>
      <c r="R1439" s="11" t="str">
        <f>IF(Q1439=1,"Jan",IF(Q1439=2,"Feb",IF(Q1439=3,"Mar",IF(Q1439=4,"Apr",IF(Q1439=5,"May",IF(Q1439=6,"Jun",IF(Q1439=7,"Jul",IF(Q1439=8,"Aug",IF(Q1439=9,"Sep",IF(Q1439=10,"Oct",IF(Q1439=11,"Nov","Dec")))))))))))</f>
        <v>Jun</v>
      </c>
      <c r="S1439" s="13">
        <f>(I1439/86400)+25569</f>
        <v>41833.207638888889</v>
      </c>
      <c r="T1439" t="s">
        <v>8287</v>
      </c>
      <c r="U1439" s="6">
        <f>E1439/L1439</f>
        <v>36.68181818181818</v>
      </c>
      <c r="V1439" s="7" t="str">
        <f>LEFT(T1439,FIND("/",T1439)-1)</f>
        <v>publishing</v>
      </c>
      <c r="W1439" s="7" t="str">
        <f>MID(T1439,FIND("/",T1439)+1,LEN(T1439))</f>
        <v>translations</v>
      </c>
    </row>
    <row r="1440" spans="1:23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>E1440/D1440</f>
        <v>0.03</v>
      </c>
      <c r="O1440" s="13">
        <f>(J1440/86400)+25569</f>
        <v>42457.871516203704</v>
      </c>
      <c r="P1440" s="11">
        <f>YEAR(O1440)</f>
        <v>2016</v>
      </c>
      <c r="Q1440" s="12">
        <f>MONTH(O1440)</f>
        <v>3</v>
      </c>
      <c r="R1440" s="11" t="str">
        <f>IF(Q1440=1,"Jan",IF(Q1440=2,"Feb",IF(Q1440=3,"Mar",IF(Q1440=4,"Apr",IF(Q1440=5,"May",IF(Q1440=6,"Jun",IF(Q1440=7,"Jul",IF(Q1440=8,"Aug",IF(Q1440=9,"Sep",IF(Q1440=10,"Oct",IF(Q1440=11,"Nov","Dec")))))))))))</f>
        <v>Mar</v>
      </c>
      <c r="S1440" s="13">
        <f>(I1440/86400)+25569</f>
        <v>42487.579861111109</v>
      </c>
      <c r="T1440" t="s">
        <v>8287</v>
      </c>
      <c r="U1440" s="6">
        <f>E1440/L1440</f>
        <v>75</v>
      </c>
      <c r="V1440" s="7" t="str">
        <f>LEFT(T1440,FIND("/",T1440)-1)</f>
        <v>publishing</v>
      </c>
      <c r="W1440" s="7" t="str">
        <f>MID(T1440,FIND("/",T1440)+1,LEN(T1440))</f>
        <v>translations</v>
      </c>
    </row>
    <row r="1441" spans="1:23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>E1441/D1441</f>
        <v>6.6055045871559637E-2</v>
      </c>
      <c r="O1441" s="13">
        <f>(J1441/86400)+25569</f>
        <v>42040.829872685186</v>
      </c>
      <c r="P1441" s="11">
        <f>YEAR(O1441)</f>
        <v>2015</v>
      </c>
      <c r="Q1441" s="12">
        <f>MONTH(O1441)</f>
        <v>2</v>
      </c>
      <c r="R1441" s="11" t="str">
        <f>IF(Q1441=1,"Jan",IF(Q1441=2,"Feb",IF(Q1441=3,"Mar",IF(Q1441=4,"Apr",IF(Q1441=5,"May",IF(Q1441=6,"Jun",IF(Q1441=7,"Jul",IF(Q1441=8,"Aug",IF(Q1441=9,"Sep",IF(Q1441=10,"Oct",IF(Q1441=11,"Nov","Dec")))))))))))</f>
        <v>Feb</v>
      </c>
      <c r="S1441" s="13">
        <f>(I1441/86400)+25569</f>
        <v>42070.829872685186</v>
      </c>
      <c r="T1441" t="s">
        <v>8287</v>
      </c>
      <c r="U1441" s="6">
        <f>E1441/L1441</f>
        <v>30</v>
      </c>
      <c r="V1441" s="7" t="str">
        <f>LEFT(T1441,FIND("/",T1441)-1)</f>
        <v>publishing</v>
      </c>
      <c r="W1441" s="7" t="str">
        <f>MID(T1441,FIND("/",T1441)+1,LEN(T1441))</f>
        <v>translations</v>
      </c>
    </row>
    <row r="1442" spans="1:23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>E1442/D1442</f>
        <v>7.6923076923076926E-5</v>
      </c>
      <c r="O1442" s="13">
        <f>(J1442/86400)+25569</f>
        <v>42486.748414351852</v>
      </c>
      <c r="P1442" s="11">
        <f>YEAR(O1442)</f>
        <v>2016</v>
      </c>
      <c r="Q1442" s="12">
        <f>MONTH(O1442)</f>
        <v>4</v>
      </c>
      <c r="R1442" s="11" t="str">
        <f>IF(Q1442=1,"Jan",IF(Q1442=2,"Feb",IF(Q1442=3,"Mar",IF(Q1442=4,"Apr",IF(Q1442=5,"May",IF(Q1442=6,"Jun",IF(Q1442=7,"Jul",IF(Q1442=8,"Aug",IF(Q1442=9,"Sep",IF(Q1442=10,"Oct",IF(Q1442=11,"Nov","Dec")))))))))))</f>
        <v>Apr</v>
      </c>
      <c r="S1442" s="13">
        <f>(I1442/86400)+25569</f>
        <v>42516.748414351852</v>
      </c>
      <c r="T1442" t="s">
        <v>8287</v>
      </c>
      <c r="U1442" s="6">
        <f>E1442/L1442</f>
        <v>1</v>
      </c>
      <c r="V1442" s="7" t="str">
        <f>LEFT(T1442,FIND("/",T1442)-1)</f>
        <v>publishing</v>
      </c>
      <c r="W1442" s="7" t="str">
        <f>MID(T1442,FIND("/",T1442)+1,LEN(T1442))</f>
        <v>translations</v>
      </c>
    </row>
    <row r="1443" spans="1:23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>E1443/D1443</f>
        <v>1.1222222222222222E-2</v>
      </c>
      <c r="O1443" s="13">
        <f>(J1443/86400)+25569</f>
        <v>42198.765844907408</v>
      </c>
      <c r="P1443" s="11">
        <f>YEAR(O1443)</f>
        <v>2015</v>
      </c>
      <c r="Q1443" s="12">
        <f>MONTH(O1443)</f>
        <v>7</v>
      </c>
      <c r="R1443" s="11" t="str">
        <f>IF(Q1443=1,"Jan",IF(Q1443=2,"Feb",IF(Q1443=3,"Mar",IF(Q1443=4,"Apr",IF(Q1443=5,"May",IF(Q1443=6,"Jun",IF(Q1443=7,"Jul",IF(Q1443=8,"Aug",IF(Q1443=9,"Sep",IF(Q1443=10,"Oct",IF(Q1443=11,"Nov","Dec")))))))))))</f>
        <v>Jul</v>
      </c>
      <c r="S1443" s="13">
        <f>(I1443/86400)+25569</f>
        <v>42258.765844907408</v>
      </c>
      <c r="T1443" t="s">
        <v>8287</v>
      </c>
      <c r="U1443" s="6">
        <f>E1443/L1443</f>
        <v>673.33333333333337</v>
      </c>
      <c r="V1443" s="7" t="str">
        <f>LEFT(T1443,FIND("/",T1443)-1)</f>
        <v>publishing</v>
      </c>
      <c r="W1443" s="7" t="str">
        <f>MID(T1443,FIND("/",T1443)+1,LEN(T1443))</f>
        <v>translations</v>
      </c>
    </row>
    <row r="1444" spans="1:23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>E1444/D1444</f>
        <v>0</v>
      </c>
      <c r="O1444" s="13">
        <f>(J1444/86400)+25569</f>
        <v>42485.64534722222</v>
      </c>
      <c r="P1444" s="11">
        <f>YEAR(O1444)</f>
        <v>2016</v>
      </c>
      <c r="Q1444" s="12">
        <f>MONTH(O1444)</f>
        <v>4</v>
      </c>
      <c r="R1444" s="11" t="str">
        <f>IF(Q1444=1,"Jan",IF(Q1444=2,"Feb",IF(Q1444=3,"Mar",IF(Q1444=4,"Apr",IF(Q1444=5,"May",IF(Q1444=6,"Jun",IF(Q1444=7,"Jul",IF(Q1444=8,"Aug",IF(Q1444=9,"Sep",IF(Q1444=10,"Oct",IF(Q1444=11,"Nov","Dec")))))))))))</f>
        <v>Apr</v>
      </c>
      <c r="S1444" s="13">
        <f>(I1444/86400)+25569</f>
        <v>42515.64534722222</v>
      </c>
      <c r="T1444" t="s">
        <v>8287</v>
      </c>
      <c r="U1444" s="6" t="e">
        <f>E1444/L1444</f>
        <v>#DIV/0!</v>
      </c>
      <c r="V1444" s="7" t="str">
        <f>LEFT(T1444,FIND("/",T1444)-1)</f>
        <v>publishing</v>
      </c>
      <c r="W1444" s="7" t="str">
        <f>MID(T1444,FIND("/",T1444)+1,LEN(T1444))</f>
        <v>translations</v>
      </c>
    </row>
    <row r="1445" spans="1:23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>E1445/D1445</f>
        <v>0</v>
      </c>
      <c r="O1445" s="13">
        <f>(J1445/86400)+25569</f>
        <v>42707.926030092596</v>
      </c>
      <c r="P1445" s="11">
        <f>YEAR(O1445)</f>
        <v>2016</v>
      </c>
      <c r="Q1445" s="12">
        <f>MONTH(O1445)</f>
        <v>12</v>
      </c>
      <c r="R1445" s="11" t="str">
        <f>IF(Q1445=1,"Jan",IF(Q1445=2,"Feb",IF(Q1445=3,"Mar",IF(Q1445=4,"Apr",IF(Q1445=5,"May",IF(Q1445=6,"Jun",IF(Q1445=7,"Jul",IF(Q1445=8,"Aug",IF(Q1445=9,"Sep",IF(Q1445=10,"Oct",IF(Q1445=11,"Nov","Dec")))))))))))</f>
        <v>Dec</v>
      </c>
      <c r="S1445" s="13">
        <f>(I1445/86400)+25569</f>
        <v>42737.926030092596</v>
      </c>
      <c r="T1445" t="s">
        <v>8287</v>
      </c>
      <c r="U1445" s="6" t="e">
        <f>E1445/L1445</f>
        <v>#DIV/0!</v>
      </c>
      <c r="V1445" s="7" t="str">
        <f>LEFT(T1445,FIND("/",T1445)-1)</f>
        <v>publishing</v>
      </c>
      <c r="W1445" s="7" t="str">
        <f>MID(T1445,FIND("/",T1445)+1,LEN(T1445))</f>
        <v>translations</v>
      </c>
    </row>
    <row r="1446" spans="1:23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>E1446/D1446</f>
        <v>0</v>
      </c>
      <c r="O1446" s="13">
        <f>(J1446/86400)+25569</f>
        <v>42199.873402777783</v>
      </c>
      <c r="P1446" s="11">
        <f>YEAR(O1446)</f>
        <v>2015</v>
      </c>
      <c r="Q1446" s="12">
        <f>MONTH(O1446)</f>
        <v>7</v>
      </c>
      <c r="R1446" s="11" t="str">
        <f>IF(Q1446=1,"Jan",IF(Q1446=2,"Feb",IF(Q1446=3,"Mar",IF(Q1446=4,"Apr",IF(Q1446=5,"May",IF(Q1446=6,"Jun",IF(Q1446=7,"Jul",IF(Q1446=8,"Aug",IF(Q1446=9,"Sep",IF(Q1446=10,"Oct",IF(Q1446=11,"Nov","Dec")))))))))))</f>
        <v>Jul</v>
      </c>
      <c r="S1446" s="13">
        <f>(I1446/86400)+25569</f>
        <v>42259.873402777783</v>
      </c>
      <c r="T1446" t="s">
        <v>8287</v>
      </c>
      <c r="U1446" s="6" t="e">
        <f>E1446/L1446</f>
        <v>#DIV/0!</v>
      </c>
      <c r="V1446" s="7" t="str">
        <f>LEFT(T1446,FIND("/",T1446)-1)</f>
        <v>publishing</v>
      </c>
      <c r="W1446" s="7" t="str">
        <f>MID(T1446,FIND("/",T1446)+1,LEN(T1446))</f>
        <v>translations</v>
      </c>
    </row>
    <row r="1447" spans="1:23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>E1447/D1447</f>
        <v>0</v>
      </c>
      <c r="O1447" s="13">
        <f>(J1447/86400)+25569</f>
        <v>42139.542303240742</v>
      </c>
      <c r="P1447" s="11">
        <f>YEAR(O1447)</f>
        <v>2015</v>
      </c>
      <c r="Q1447" s="12">
        <f>MONTH(O1447)</f>
        <v>5</v>
      </c>
      <c r="R1447" s="11" t="str">
        <f>IF(Q1447=1,"Jan",IF(Q1447=2,"Feb",IF(Q1447=3,"Mar",IF(Q1447=4,"Apr",IF(Q1447=5,"May",IF(Q1447=6,"Jun",IF(Q1447=7,"Jul",IF(Q1447=8,"Aug",IF(Q1447=9,"Sep",IF(Q1447=10,"Oct",IF(Q1447=11,"Nov","Dec")))))))))))</f>
        <v>May</v>
      </c>
      <c r="S1447" s="13">
        <f>(I1447/86400)+25569</f>
        <v>42169.542303240742</v>
      </c>
      <c r="T1447" t="s">
        <v>8287</v>
      </c>
      <c r="U1447" s="6" t="e">
        <f>E1447/L1447</f>
        <v>#DIV/0!</v>
      </c>
      <c r="V1447" s="7" t="str">
        <f>LEFT(T1447,FIND("/",T1447)-1)</f>
        <v>publishing</v>
      </c>
      <c r="W1447" s="7" t="str">
        <f>MID(T1447,FIND("/",T1447)+1,LEN(T1447))</f>
        <v>translations</v>
      </c>
    </row>
    <row r="1448" spans="1:23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>E1448/D1448</f>
        <v>0</v>
      </c>
      <c r="O1448" s="13">
        <f>(J1448/86400)+25569</f>
        <v>42461.447662037041</v>
      </c>
      <c r="P1448" s="11">
        <f>YEAR(O1448)</f>
        <v>2016</v>
      </c>
      <c r="Q1448" s="12">
        <f>MONTH(O1448)</f>
        <v>4</v>
      </c>
      <c r="R1448" s="11" t="str">
        <f>IF(Q1448=1,"Jan",IF(Q1448=2,"Feb",IF(Q1448=3,"Mar",IF(Q1448=4,"Apr",IF(Q1448=5,"May",IF(Q1448=6,"Jun",IF(Q1448=7,"Jul",IF(Q1448=8,"Aug",IF(Q1448=9,"Sep",IF(Q1448=10,"Oct",IF(Q1448=11,"Nov","Dec")))))))))))</f>
        <v>Apr</v>
      </c>
      <c r="S1448" s="13">
        <f>(I1448/86400)+25569</f>
        <v>42481.447662037041</v>
      </c>
      <c r="T1448" t="s">
        <v>8287</v>
      </c>
      <c r="U1448" s="6" t="e">
        <f>E1448/L1448</f>
        <v>#DIV/0!</v>
      </c>
      <c r="V1448" s="7" t="str">
        <f>LEFT(T1448,FIND("/",T1448)-1)</f>
        <v>publishing</v>
      </c>
      <c r="W1448" s="7" t="str">
        <f>MID(T1448,FIND("/",T1448)+1,LEN(T1448))</f>
        <v>translations</v>
      </c>
    </row>
    <row r="1449" spans="1:23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>E1449/D1449</f>
        <v>1.4999999999999999E-4</v>
      </c>
      <c r="O1449" s="13">
        <f>(J1449/86400)+25569</f>
        <v>42529.730717592596</v>
      </c>
      <c r="P1449" s="11">
        <f>YEAR(O1449)</f>
        <v>2016</v>
      </c>
      <c r="Q1449" s="12">
        <f>MONTH(O1449)</f>
        <v>6</v>
      </c>
      <c r="R1449" s="11" t="str">
        <f>IF(Q1449=1,"Jan",IF(Q1449=2,"Feb",IF(Q1449=3,"Mar",IF(Q1449=4,"Apr",IF(Q1449=5,"May",IF(Q1449=6,"Jun",IF(Q1449=7,"Jul",IF(Q1449=8,"Aug",IF(Q1449=9,"Sep",IF(Q1449=10,"Oct",IF(Q1449=11,"Nov","Dec")))))))))))</f>
        <v>Jun</v>
      </c>
      <c r="S1449" s="13">
        <f>(I1449/86400)+25569</f>
        <v>42559.730717592596</v>
      </c>
      <c r="T1449" t="s">
        <v>8287</v>
      </c>
      <c r="U1449" s="6">
        <f>E1449/L1449</f>
        <v>25</v>
      </c>
      <c r="V1449" s="7" t="str">
        <f>LEFT(T1449,FIND("/",T1449)-1)</f>
        <v>publishing</v>
      </c>
      <c r="W1449" s="7" t="str">
        <f>MID(T1449,FIND("/",T1449)+1,LEN(T1449))</f>
        <v>translations</v>
      </c>
    </row>
    <row r="1450" spans="1:23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>E1450/D1450</f>
        <v>0</v>
      </c>
      <c r="O1450" s="13">
        <f>(J1450/86400)+25569</f>
        <v>42115.936550925922</v>
      </c>
      <c r="P1450" s="11">
        <f>YEAR(O1450)</f>
        <v>2015</v>
      </c>
      <c r="Q1450" s="12">
        <f>MONTH(O1450)</f>
        <v>4</v>
      </c>
      <c r="R1450" s="11" t="str">
        <f>IF(Q1450=1,"Jan",IF(Q1450=2,"Feb",IF(Q1450=3,"Mar",IF(Q1450=4,"Apr",IF(Q1450=5,"May",IF(Q1450=6,"Jun",IF(Q1450=7,"Jul",IF(Q1450=8,"Aug",IF(Q1450=9,"Sep",IF(Q1450=10,"Oct",IF(Q1450=11,"Nov","Dec")))))))))))</f>
        <v>Apr</v>
      </c>
      <c r="S1450" s="13">
        <f>(I1450/86400)+25569</f>
        <v>42146.225694444445</v>
      </c>
      <c r="T1450" t="s">
        <v>8287</v>
      </c>
      <c r="U1450" s="6" t="e">
        <f>E1450/L1450</f>
        <v>#DIV/0!</v>
      </c>
      <c r="V1450" s="7" t="str">
        <f>LEFT(T1450,FIND("/",T1450)-1)</f>
        <v>publishing</v>
      </c>
      <c r="W1450" s="7" t="str">
        <f>MID(T1450,FIND("/",T1450)+1,LEN(T1450))</f>
        <v>translations</v>
      </c>
    </row>
    <row r="1451" spans="1:23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>E1451/D1451</f>
        <v>0</v>
      </c>
      <c r="O1451" s="13">
        <f>(J1451/86400)+25569</f>
        <v>42086.811400462961</v>
      </c>
      <c r="P1451" s="11">
        <f>YEAR(O1451)</f>
        <v>2015</v>
      </c>
      <c r="Q1451" s="12">
        <f>MONTH(O1451)</f>
        <v>3</v>
      </c>
      <c r="R1451" s="11" t="str">
        <f>IF(Q1451=1,"Jan",IF(Q1451=2,"Feb",IF(Q1451=3,"Mar",IF(Q1451=4,"Apr",IF(Q1451=5,"May",IF(Q1451=6,"Jun",IF(Q1451=7,"Jul",IF(Q1451=8,"Aug",IF(Q1451=9,"Sep",IF(Q1451=10,"Oct",IF(Q1451=11,"Nov","Dec")))))))))))</f>
        <v>Mar</v>
      </c>
      <c r="S1451" s="13">
        <f>(I1451/86400)+25569</f>
        <v>42134.811400462961</v>
      </c>
      <c r="T1451" t="s">
        <v>8287</v>
      </c>
      <c r="U1451" s="6" t="e">
        <f>E1451/L1451</f>
        <v>#DIV/0!</v>
      </c>
      <c r="V1451" s="7" t="str">
        <f>LEFT(T1451,FIND("/",T1451)-1)</f>
        <v>publishing</v>
      </c>
      <c r="W1451" s="7" t="str">
        <f>MID(T1451,FIND("/",T1451)+1,LEN(T1451))</f>
        <v>translations</v>
      </c>
    </row>
    <row r="1452" spans="1:23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>E1452/D1452</f>
        <v>1.0000000000000001E-5</v>
      </c>
      <c r="O1452" s="13">
        <f>(J1452/86400)+25569</f>
        <v>42390.171261574069</v>
      </c>
      <c r="P1452" s="11">
        <f>YEAR(O1452)</f>
        <v>2016</v>
      </c>
      <c r="Q1452" s="12">
        <f>MONTH(O1452)</f>
        <v>1</v>
      </c>
      <c r="R1452" s="11" t="str">
        <f>IF(Q1452=1,"Jan",IF(Q1452=2,"Feb",IF(Q1452=3,"Mar",IF(Q1452=4,"Apr",IF(Q1452=5,"May",IF(Q1452=6,"Jun",IF(Q1452=7,"Jul",IF(Q1452=8,"Aug",IF(Q1452=9,"Sep",IF(Q1452=10,"Oct",IF(Q1452=11,"Nov","Dec")))))))))))</f>
        <v>Jan</v>
      </c>
      <c r="S1452" s="13">
        <f>(I1452/86400)+25569</f>
        <v>42420.171261574069</v>
      </c>
      <c r="T1452" t="s">
        <v>8287</v>
      </c>
      <c r="U1452" s="6">
        <f>E1452/L1452</f>
        <v>1</v>
      </c>
      <c r="V1452" s="7" t="str">
        <f>LEFT(T1452,FIND("/",T1452)-1)</f>
        <v>publishing</v>
      </c>
      <c r="W1452" s="7" t="str">
        <f>MID(T1452,FIND("/",T1452)+1,LEN(T1452))</f>
        <v>translations</v>
      </c>
    </row>
    <row r="1453" spans="1:23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>E1453/D1453</f>
        <v>1.0554089709762533E-4</v>
      </c>
      <c r="O1453" s="13">
        <f>(J1453/86400)+25569</f>
        <v>41931.959016203706</v>
      </c>
      <c r="P1453" s="11">
        <f>YEAR(O1453)</f>
        <v>2014</v>
      </c>
      <c r="Q1453" s="12">
        <f>MONTH(O1453)</f>
        <v>10</v>
      </c>
      <c r="R1453" s="11" t="str">
        <f>IF(Q1453=1,"Jan",IF(Q1453=2,"Feb",IF(Q1453=3,"Mar",IF(Q1453=4,"Apr",IF(Q1453=5,"May",IF(Q1453=6,"Jun",IF(Q1453=7,"Jul",IF(Q1453=8,"Aug",IF(Q1453=9,"Sep",IF(Q1453=10,"Oct",IF(Q1453=11,"Nov","Dec")))))))))))</f>
        <v>Oct</v>
      </c>
      <c r="S1453" s="13">
        <f>(I1453/86400)+25569</f>
        <v>41962.00068287037</v>
      </c>
      <c r="T1453" t="s">
        <v>8287</v>
      </c>
      <c r="U1453" s="6">
        <f>E1453/L1453</f>
        <v>1</v>
      </c>
      <c r="V1453" s="7" t="str">
        <f>LEFT(T1453,FIND("/",T1453)-1)</f>
        <v>publishing</v>
      </c>
      <c r="W1453" s="7" t="str">
        <f>MID(T1453,FIND("/",T1453)+1,LEN(T1453))</f>
        <v>translations</v>
      </c>
    </row>
    <row r="1454" spans="1:23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>E1454/D1454</f>
        <v>0</v>
      </c>
      <c r="O1454" s="13">
        <f>(J1454/86400)+25569</f>
        <v>41818.703275462962</v>
      </c>
      <c r="P1454" s="11">
        <f>YEAR(O1454)</f>
        <v>2014</v>
      </c>
      <c r="Q1454" s="12">
        <f>MONTH(O1454)</f>
        <v>6</v>
      </c>
      <c r="R1454" s="11" t="str">
        <f>IF(Q1454=1,"Jan",IF(Q1454=2,"Feb",IF(Q1454=3,"Mar",IF(Q1454=4,"Apr",IF(Q1454=5,"May",IF(Q1454=6,"Jun",IF(Q1454=7,"Jul",IF(Q1454=8,"Aug",IF(Q1454=9,"Sep",IF(Q1454=10,"Oct",IF(Q1454=11,"Nov","Dec")))))))))))</f>
        <v>Jun</v>
      </c>
      <c r="S1454" s="13">
        <f>(I1454/86400)+25569</f>
        <v>41848.703275462962</v>
      </c>
      <c r="T1454" t="s">
        <v>8287</v>
      </c>
      <c r="U1454" s="6" t="e">
        <f>E1454/L1454</f>
        <v>#DIV/0!</v>
      </c>
      <c r="V1454" s="7" t="str">
        <f>LEFT(T1454,FIND("/",T1454)-1)</f>
        <v>publishing</v>
      </c>
      <c r="W1454" s="7" t="str">
        <f>MID(T1454,FIND("/",T1454)+1,LEN(T1454))</f>
        <v>translations</v>
      </c>
    </row>
    <row r="1455" spans="1:23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>E1455/D1455</f>
        <v>0</v>
      </c>
      <c r="O1455" s="13">
        <f>(J1455/86400)+25569</f>
        <v>42795.696145833332</v>
      </c>
      <c r="P1455" s="11">
        <f>YEAR(O1455)</f>
        <v>2017</v>
      </c>
      <c r="Q1455" s="12">
        <f>MONTH(O1455)</f>
        <v>3</v>
      </c>
      <c r="R1455" s="11" t="str">
        <f>IF(Q1455=1,"Jan",IF(Q1455=2,"Feb",IF(Q1455=3,"Mar",IF(Q1455=4,"Apr",IF(Q1455=5,"May",IF(Q1455=6,"Jun",IF(Q1455=7,"Jul",IF(Q1455=8,"Aug",IF(Q1455=9,"Sep",IF(Q1455=10,"Oct",IF(Q1455=11,"Nov","Dec")))))))))))</f>
        <v>Mar</v>
      </c>
      <c r="S1455" s="13">
        <f>(I1455/86400)+25569</f>
        <v>42840.654479166667</v>
      </c>
      <c r="T1455" t="s">
        <v>8287</v>
      </c>
      <c r="U1455" s="6" t="e">
        <f>E1455/L1455</f>
        <v>#DIV/0!</v>
      </c>
      <c r="V1455" s="7" t="str">
        <f>LEFT(T1455,FIND("/",T1455)-1)</f>
        <v>publishing</v>
      </c>
      <c r="W1455" s="7" t="str">
        <f>MID(T1455,FIND("/",T1455)+1,LEN(T1455))</f>
        <v>translations</v>
      </c>
    </row>
    <row r="1456" spans="1:23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>E1456/D1456</f>
        <v>8.5714285714285719E-3</v>
      </c>
      <c r="O1456" s="13">
        <f>(J1456/86400)+25569</f>
        <v>42463.866666666669</v>
      </c>
      <c r="P1456" s="11">
        <f>YEAR(O1456)</f>
        <v>2016</v>
      </c>
      <c r="Q1456" s="12">
        <f>MONTH(O1456)</f>
        <v>4</v>
      </c>
      <c r="R1456" s="11" t="str">
        <f>IF(Q1456=1,"Jan",IF(Q1456=2,"Feb",IF(Q1456=3,"Mar",IF(Q1456=4,"Apr",IF(Q1456=5,"May",IF(Q1456=6,"Jun",IF(Q1456=7,"Jul",IF(Q1456=8,"Aug",IF(Q1456=9,"Sep",IF(Q1456=10,"Oct",IF(Q1456=11,"Nov","Dec")))))))))))</f>
        <v>Apr</v>
      </c>
      <c r="S1456" s="13">
        <f>(I1456/86400)+25569</f>
        <v>42484.915972222225</v>
      </c>
      <c r="T1456" t="s">
        <v>8287</v>
      </c>
      <c r="U1456" s="6">
        <f>E1456/L1456</f>
        <v>15</v>
      </c>
      <c r="V1456" s="7" t="str">
        <f>LEFT(T1456,FIND("/",T1456)-1)</f>
        <v>publishing</v>
      </c>
      <c r="W1456" s="7" t="str">
        <f>MID(T1456,FIND("/",T1456)+1,LEN(T1456))</f>
        <v>translations</v>
      </c>
    </row>
    <row r="1457" spans="1:23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>E1457/D1457</f>
        <v>0.105</v>
      </c>
      <c r="O1457" s="13">
        <f>(J1457/86400)+25569</f>
        <v>41832.672685185185</v>
      </c>
      <c r="P1457" s="11">
        <f>YEAR(O1457)</f>
        <v>2014</v>
      </c>
      <c r="Q1457" s="12">
        <f>MONTH(O1457)</f>
        <v>7</v>
      </c>
      <c r="R1457" s="11" t="str">
        <f>IF(Q1457=1,"Jan",IF(Q1457=2,"Feb",IF(Q1457=3,"Mar",IF(Q1457=4,"Apr",IF(Q1457=5,"May",IF(Q1457=6,"Jun",IF(Q1457=7,"Jul",IF(Q1457=8,"Aug",IF(Q1457=9,"Sep",IF(Q1457=10,"Oct",IF(Q1457=11,"Nov","Dec")))))))))))</f>
        <v>Jul</v>
      </c>
      <c r="S1457" s="13">
        <f>(I1457/86400)+25569</f>
        <v>41887.568749999999</v>
      </c>
      <c r="T1457" t="s">
        <v>8287</v>
      </c>
      <c r="U1457" s="6">
        <f>E1457/L1457</f>
        <v>225</v>
      </c>
      <c r="V1457" s="7" t="str">
        <f>LEFT(T1457,FIND("/",T1457)-1)</f>
        <v>publishing</v>
      </c>
      <c r="W1457" s="7" t="str">
        <f>MID(T1457,FIND("/",T1457)+1,LEN(T1457))</f>
        <v>translations</v>
      </c>
    </row>
    <row r="1458" spans="1:23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>E1458/D1458</f>
        <v>2.9000000000000001E-2</v>
      </c>
      <c r="O1458" s="13">
        <f>(J1458/86400)+25569</f>
        <v>42708.668576388889</v>
      </c>
      <c r="P1458" s="11">
        <f>YEAR(O1458)</f>
        <v>2016</v>
      </c>
      <c r="Q1458" s="12">
        <f>MONTH(O1458)</f>
        <v>12</v>
      </c>
      <c r="R1458" s="11" t="str">
        <f>IF(Q1458=1,"Jan",IF(Q1458=2,"Feb",IF(Q1458=3,"Mar",IF(Q1458=4,"Apr",IF(Q1458=5,"May",IF(Q1458=6,"Jun",IF(Q1458=7,"Jul",IF(Q1458=8,"Aug",IF(Q1458=9,"Sep",IF(Q1458=10,"Oct",IF(Q1458=11,"Nov","Dec")))))))))))</f>
        <v>Dec</v>
      </c>
      <c r="S1458" s="13">
        <f>(I1458/86400)+25569</f>
        <v>42738.668576388889</v>
      </c>
      <c r="T1458" t="s">
        <v>8287</v>
      </c>
      <c r="U1458" s="6">
        <f>E1458/L1458</f>
        <v>48.333333333333336</v>
      </c>
      <c r="V1458" s="7" t="str">
        <f>LEFT(T1458,FIND("/",T1458)-1)</f>
        <v>publishing</v>
      </c>
      <c r="W1458" s="7" t="str">
        <f>MID(T1458,FIND("/",T1458)+1,LEN(T1458))</f>
        <v>translations</v>
      </c>
    </row>
    <row r="1459" spans="1:23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>E1459/D1459</f>
        <v>0</v>
      </c>
      <c r="O1459" s="13">
        <f>(J1459/86400)+25569</f>
        <v>42289.89634259259</v>
      </c>
      <c r="P1459" s="11">
        <f>YEAR(O1459)</f>
        <v>2015</v>
      </c>
      <c r="Q1459" s="12">
        <f>MONTH(O1459)</f>
        <v>10</v>
      </c>
      <c r="R1459" s="11" t="str">
        <f>IF(Q1459=1,"Jan",IF(Q1459=2,"Feb",IF(Q1459=3,"Mar",IF(Q1459=4,"Apr",IF(Q1459=5,"May",IF(Q1459=6,"Jun",IF(Q1459=7,"Jul",IF(Q1459=8,"Aug",IF(Q1459=9,"Sep",IF(Q1459=10,"Oct",IF(Q1459=11,"Nov","Dec")))))))))))</f>
        <v>Oct</v>
      </c>
      <c r="S1459" s="13">
        <f>(I1459/86400)+25569</f>
        <v>42319.938009259262</v>
      </c>
      <c r="T1459" t="s">
        <v>8287</v>
      </c>
      <c r="U1459" s="6" t="e">
        <f>E1459/L1459</f>
        <v>#DIV/0!</v>
      </c>
      <c r="V1459" s="7" t="str">
        <f>LEFT(T1459,FIND("/",T1459)-1)</f>
        <v>publishing</v>
      </c>
      <c r="W1459" s="7" t="str">
        <f>MID(T1459,FIND("/",T1459)+1,LEN(T1459))</f>
        <v>translations</v>
      </c>
    </row>
    <row r="1460" spans="1:23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>E1460/D1460</f>
        <v>0</v>
      </c>
      <c r="O1460" s="13">
        <f>(J1460/86400)+25569</f>
        <v>41831.705555555556</v>
      </c>
      <c r="P1460" s="11">
        <f>YEAR(O1460)</f>
        <v>2014</v>
      </c>
      <c r="Q1460" s="12">
        <f>MONTH(O1460)</f>
        <v>7</v>
      </c>
      <c r="R1460" s="11" t="str">
        <f>IF(Q1460=1,"Jan",IF(Q1460=2,"Feb",IF(Q1460=3,"Mar",IF(Q1460=4,"Apr",IF(Q1460=5,"May",IF(Q1460=6,"Jun",IF(Q1460=7,"Jul",IF(Q1460=8,"Aug",IF(Q1460=9,"Sep",IF(Q1460=10,"Oct",IF(Q1460=11,"Nov","Dec")))))))))))</f>
        <v>Jul</v>
      </c>
      <c r="S1460" s="13">
        <f>(I1460/86400)+25569</f>
        <v>41862.166666666664</v>
      </c>
      <c r="T1460" t="s">
        <v>8287</v>
      </c>
      <c r="U1460" s="6" t="e">
        <f>E1460/L1460</f>
        <v>#DIV/0!</v>
      </c>
      <c r="V1460" s="7" t="str">
        <f>LEFT(T1460,FIND("/",T1460)-1)</f>
        <v>publishing</v>
      </c>
      <c r="W1460" s="7" t="str">
        <f>MID(T1460,FIND("/",T1460)+1,LEN(T1460))</f>
        <v>translations</v>
      </c>
    </row>
    <row r="1461" spans="1:23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>E1461/D1461</f>
        <v>0</v>
      </c>
      <c r="O1461" s="13">
        <f>(J1461/86400)+25569</f>
        <v>42312.204814814817</v>
      </c>
      <c r="P1461" s="11">
        <f>YEAR(O1461)</f>
        <v>2015</v>
      </c>
      <c r="Q1461" s="12">
        <f>MONTH(O1461)</f>
        <v>11</v>
      </c>
      <c r="R1461" s="11" t="str">
        <f>IF(Q1461=1,"Jan",IF(Q1461=2,"Feb",IF(Q1461=3,"Mar",IF(Q1461=4,"Apr",IF(Q1461=5,"May",IF(Q1461=6,"Jun",IF(Q1461=7,"Jul",IF(Q1461=8,"Aug",IF(Q1461=9,"Sep",IF(Q1461=10,"Oct",IF(Q1461=11,"Nov","Dec")))))))))))</f>
        <v>Nov</v>
      </c>
      <c r="S1461" s="13">
        <f>(I1461/86400)+25569</f>
        <v>42340.725694444445</v>
      </c>
      <c r="T1461" t="s">
        <v>8287</v>
      </c>
      <c r="U1461" s="6" t="e">
        <f>E1461/L1461</f>
        <v>#DIV/0!</v>
      </c>
      <c r="V1461" s="7" t="str">
        <f>LEFT(T1461,FIND("/",T1461)-1)</f>
        <v>publishing</v>
      </c>
      <c r="W1461" s="7" t="str">
        <f>MID(T1461,FIND("/",T1461)+1,LEN(T1461))</f>
        <v>translations</v>
      </c>
    </row>
    <row r="1462" spans="1:23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>E1462/D1462</f>
        <v>0</v>
      </c>
      <c r="O1462" s="13">
        <f>(J1462/86400)+25569</f>
        <v>41915.896967592591</v>
      </c>
      <c r="P1462" s="11">
        <f>YEAR(O1462)</f>
        <v>2014</v>
      </c>
      <c r="Q1462" s="12">
        <f>MONTH(O1462)</f>
        <v>10</v>
      </c>
      <c r="R1462" s="11" t="str">
        <f>IF(Q1462=1,"Jan",IF(Q1462=2,"Feb",IF(Q1462=3,"Mar",IF(Q1462=4,"Apr",IF(Q1462=5,"May",IF(Q1462=6,"Jun",IF(Q1462=7,"Jul",IF(Q1462=8,"Aug",IF(Q1462=9,"Sep",IF(Q1462=10,"Oct",IF(Q1462=11,"Nov","Dec")))))))))))</f>
        <v>Oct</v>
      </c>
      <c r="S1462" s="13">
        <f>(I1462/86400)+25569</f>
        <v>41973.989583333328</v>
      </c>
      <c r="T1462" t="s">
        <v>8287</v>
      </c>
      <c r="U1462" s="6" t="e">
        <f>E1462/L1462</f>
        <v>#DIV/0!</v>
      </c>
      <c r="V1462" s="7" t="str">
        <f>LEFT(T1462,FIND("/",T1462)-1)</f>
        <v>publishing</v>
      </c>
      <c r="W1462" s="7" t="str">
        <f>MID(T1462,FIND("/",T1462)+1,LEN(T1462))</f>
        <v>translations</v>
      </c>
    </row>
    <row r="1463" spans="1:23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>E1463/D1463</f>
        <v>1.012446</v>
      </c>
      <c r="O1463" s="13">
        <f>(J1463/86400)+25569</f>
        <v>41899.645300925928</v>
      </c>
      <c r="P1463" s="11">
        <f>YEAR(O1463)</f>
        <v>2014</v>
      </c>
      <c r="Q1463" s="12">
        <f>MONTH(O1463)</f>
        <v>9</v>
      </c>
      <c r="R1463" s="11" t="str">
        <f>IF(Q1463=1,"Jan",IF(Q1463=2,"Feb",IF(Q1463=3,"Mar",IF(Q1463=4,"Apr",IF(Q1463=5,"May",IF(Q1463=6,"Jun",IF(Q1463=7,"Jul",IF(Q1463=8,"Aug",IF(Q1463=9,"Sep",IF(Q1463=10,"Oct",IF(Q1463=11,"Nov","Dec")))))))))))</f>
        <v>Sep</v>
      </c>
      <c r="S1463" s="13">
        <f>(I1463/86400)+25569</f>
        <v>41933</v>
      </c>
      <c r="T1463" t="s">
        <v>8288</v>
      </c>
      <c r="U1463" s="6">
        <f>E1463/L1463</f>
        <v>44.66673529411765</v>
      </c>
      <c r="V1463" s="7" t="str">
        <f>LEFT(T1463,FIND("/",T1463)-1)</f>
        <v>publishing</v>
      </c>
      <c r="W1463" s="7" t="str">
        <f>MID(T1463,FIND("/",T1463)+1,LEN(T1463))</f>
        <v>radio &amp; podcasts</v>
      </c>
    </row>
    <row r="1464" spans="1:23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>E1464/D1464</f>
        <v>1.085175</v>
      </c>
      <c r="O1464" s="13">
        <f>(J1464/86400)+25569</f>
        <v>41344.662858796299</v>
      </c>
      <c r="P1464" s="11">
        <f>YEAR(O1464)</f>
        <v>2013</v>
      </c>
      <c r="Q1464" s="12">
        <f>MONTH(O1464)</f>
        <v>3</v>
      </c>
      <c r="R1464" s="11" t="str">
        <f>IF(Q1464=1,"Jan",IF(Q1464=2,"Feb",IF(Q1464=3,"Mar",IF(Q1464=4,"Apr",IF(Q1464=5,"May",IF(Q1464=6,"Jun",IF(Q1464=7,"Jul",IF(Q1464=8,"Aug",IF(Q1464=9,"Sep",IF(Q1464=10,"Oct",IF(Q1464=11,"Nov","Dec")))))))))))</f>
        <v>Mar</v>
      </c>
      <c r="S1464" s="13">
        <f>(I1464/86400)+25569</f>
        <v>41374.662858796299</v>
      </c>
      <c r="T1464" t="s">
        <v>8288</v>
      </c>
      <c r="U1464" s="6">
        <f>E1464/L1464</f>
        <v>28.937999999999999</v>
      </c>
      <c r="V1464" s="7" t="str">
        <f>LEFT(T1464,FIND("/",T1464)-1)</f>
        <v>publishing</v>
      </c>
      <c r="W1464" s="7" t="str">
        <f>MID(T1464,FIND("/",T1464)+1,LEN(T1464))</f>
        <v>radio &amp; podcasts</v>
      </c>
    </row>
    <row r="1465" spans="1:23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>E1465/D1465</f>
        <v>1.4766666666666666</v>
      </c>
      <c r="O1465" s="13">
        <f>(J1465/86400)+25569</f>
        <v>41326.911319444444</v>
      </c>
      <c r="P1465" s="11">
        <f>YEAR(O1465)</f>
        <v>2013</v>
      </c>
      <c r="Q1465" s="12">
        <f>MONTH(O1465)</f>
        <v>2</v>
      </c>
      <c r="R1465" s="11" t="str">
        <f>IF(Q1465=1,"Jan",IF(Q1465=2,"Feb",IF(Q1465=3,"Mar",IF(Q1465=4,"Apr",IF(Q1465=5,"May",IF(Q1465=6,"Jun",IF(Q1465=7,"Jul",IF(Q1465=8,"Aug",IF(Q1465=9,"Sep",IF(Q1465=10,"Oct",IF(Q1465=11,"Nov","Dec")))))))))))</f>
        <v>Feb</v>
      </c>
      <c r="S1465" s="13">
        <f>(I1465/86400)+25569</f>
        <v>41371.869652777779</v>
      </c>
      <c r="T1465" t="s">
        <v>8288</v>
      </c>
      <c r="U1465" s="6">
        <f>E1465/L1465</f>
        <v>35.44</v>
      </c>
      <c r="V1465" s="7" t="str">
        <f>LEFT(T1465,FIND("/",T1465)-1)</f>
        <v>publishing</v>
      </c>
      <c r="W1465" s="7" t="str">
        <f>MID(T1465,FIND("/",T1465)+1,LEN(T1465))</f>
        <v>radio &amp; podcasts</v>
      </c>
    </row>
    <row r="1466" spans="1:23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>E1466/D1466</f>
        <v>1.6319999999999999</v>
      </c>
      <c r="O1466" s="13">
        <f>(J1466/86400)+25569</f>
        <v>41291.661550925928</v>
      </c>
      <c r="P1466" s="11">
        <f>YEAR(O1466)</f>
        <v>2013</v>
      </c>
      <c r="Q1466" s="12">
        <f>MONTH(O1466)</f>
        <v>1</v>
      </c>
      <c r="R1466" s="11" t="str">
        <f>IF(Q1466=1,"Jan",IF(Q1466=2,"Feb",IF(Q1466=3,"Mar",IF(Q1466=4,"Apr",IF(Q1466=5,"May",IF(Q1466=6,"Jun",IF(Q1466=7,"Jul",IF(Q1466=8,"Aug",IF(Q1466=9,"Sep",IF(Q1466=10,"Oct",IF(Q1466=11,"Nov","Dec")))))))))))</f>
        <v>Jan</v>
      </c>
      <c r="S1466" s="13">
        <f>(I1466/86400)+25569</f>
        <v>41321.661550925928</v>
      </c>
      <c r="T1466" t="s">
        <v>8288</v>
      </c>
      <c r="U1466" s="6">
        <f>E1466/L1466</f>
        <v>34.871794871794869</v>
      </c>
      <c r="V1466" s="7" t="str">
        <f>LEFT(T1466,FIND("/",T1466)-1)</f>
        <v>publishing</v>
      </c>
      <c r="W1466" s="7" t="str">
        <f>MID(T1466,FIND("/",T1466)+1,LEN(T1466))</f>
        <v>radio &amp; podcasts</v>
      </c>
    </row>
    <row r="1467" spans="1:23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>E1467/D1467</f>
        <v>4.5641449999999999</v>
      </c>
      <c r="O1467" s="13">
        <f>(J1467/86400)+25569</f>
        <v>40959.734398148146</v>
      </c>
      <c r="P1467" s="11">
        <f>YEAR(O1467)</f>
        <v>2012</v>
      </c>
      <c r="Q1467" s="12">
        <f>MONTH(O1467)</f>
        <v>2</v>
      </c>
      <c r="R1467" s="11" t="str">
        <f>IF(Q1467=1,"Jan",IF(Q1467=2,"Feb",IF(Q1467=3,"Mar",IF(Q1467=4,"Apr",IF(Q1467=5,"May",IF(Q1467=6,"Jun",IF(Q1467=7,"Jul",IF(Q1467=8,"Aug",IF(Q1467=9,"Sep",IF(Q1467=10,"Oct",IF(Q1467=11,"Nov","Dec")))))))))))</f>
        <v>Feb</v>
      </c>
      <c r="S1467" s="13">
        <f>(I1467/86400)+25569</f>
        <v>40990.125</v>
      </c>
      <c r="T1467" t="s">
        <v>8288</v>
      </c>
      <c r="U1467" s="6">
        <f>E1467/L1467</f>
        <v>52.622732513451197</v>
      </c>
      <c r="V1467" s="7" t="str">
        <f>LEFT(T1467,FIND("/",T1467)-1)</f>
        <v>publishing</v>
      </c>
      <c r="W1467" s="7" t="str">
        <f>MID(T1467,FIND("/",T1467)+1,LEN(T1467))</f>
        <v>radio &amp; podcasts</v>
      </c>
    </row>
    <row r="1468" spans="1:23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>E1468/D1468</f>
        <v>1.0787731249999999</v>
      </c>
      <c r="O1468" s="13">
        <f>(J1468/86400)+25569</f>
        <v>42340.172060185185</v>
      </c>
      <c r="P1468" s="11">
        <f>YEAR(O1468)</f>
        <v>2015</v>
      </c>
      <c r="Q1468" s="12">
        <f>MONTH(O1468)</f>
        <v>12</v>
      </c>
      <c r="R1468" s="11" t="str">
        <f>IF(Q1468=1,"Jan",IF(Q1468=2,"Feb",IF(Q1468=3,"Mar",IF(Q1468=4,"Apr",IF(Q1468=5,"May",IF(Q1468=6,"Jun",IF(Q1468=7,"Jul",IF(Q1468=8,"Aug",IF(Q1468=9,"Sep",IF(Q1468=10,"Oct",IF(Q1468=11,"Nov","Dec")))))))))))</f>
        <v>Dec</v>
      </c>
      <c r="S1468" s="13">
        <f>(I1468/86400)+25569</f>
        <v>42381.208333333328</v>
      </c>
      <c r="T1468" t="s">
        <v>8288</v>
      </c>
      <c r="U1468" s="6">
        <f>E1468/L1468</f>
        <v>69.598266129032254</v>
      </c>
      <c r="V1468" s="7" t="str">
        <f>LEFT(T1468,FIND("/",T1468)-1)</f>
        <v>publishing</v>
      </c>
      <c r="W1468" s="7" t="str">
        <f>MID(T1468,FIND("/",T1468)+1,LEN(T1468))</f>
        <v>radio &amp; podcasts</v>
      </c>
    </row>
    <row r="1469" spans="1:23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>E1469/D1469</f>
        <v>1.1508</v>
      </c>
      <c r="O1469" s="13">
        <f>(J1469/86400)+25569</f>
        <v>40933.80190972222</v>
      </c>
      <c r="P1469" s="11">
        <f>YEAR(O1469)</f>
        <v>2012</v>
      </c>
      <c r="Q1469" s="12">
        <f>MONTH(O1469)</f>
        <v>1</v>
      </c>
      <c r="R1469" s="11" t="str">
        <f>IF(Q1469=1,"Jan",IF(Q1469=2,"Feb",IF(Q1469=3,"Mar",IF(Q1469=4,"Apr",IF(Q1469=5,"May",IF(Q1469=6,"Jun",IF(Q1469=7,"Jul",IF(Q1469=8,"Aug",IF(Q1469=9,"Sep",IF(Q1469=10,"Oct",IF(Q1469=11,"Nov","Dec")))))))))))</f>
        <v>Jan</v>
      </c>
      <c r="S1469" s="13">
        <f>(I1469/86400)+25569</f>
        <v>40993.760243055556</v>
      </c>
      <c r="T1469" t="s">
        <v>8288</v>
      </c>
      <c r="U1469" s="6">
        <f>E1469/L1469</f>
        <v>76.72</v>
      </c>
      <c r="V1469" s="7" t="str">
        <f>LEFT(T1469,FIND("/",T1469)-1)</f>
        <v>publishing</v>
      </c>
      <c r="W1469" s="7" t="str">
        <f>MID(T1469,FIND("/",T1469)+1,LEN(T1469))</f>
        <v>radio &amp; podcasts</v>
      </c>
    </row>
    <row r="1470" spans="1:23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>E1470/D1470</f>
        <v>1.0236842105263158</v>
      </c>
      <c r="O1470" s="13">
        <f>(J1470/86400)+25569</f>
        <v>40646.014456018514</v>
      </c>
      <c r="P1470" s="11">
        <f>YEAR(O1470)</f>
        <v>2011</v>
      </c>
      <c r="Q1470" s="12">
        <f>MONTH(O1470)</f>
        <v>4</v>
      </c>
      <c r="R1470" s="11" t="str">
        <f>IF(Q1470=1,"Jan",IF(Q1470=2,"Feb",IF(Q1470=3,"Mar",IF(Q1470=4,"Apr",IF(Q1470=5,"May",IF(Q1470=6,"Jun",IF(Q1470=7,"Jul",IF(Q1470=8,"Aug",IF(Q1470=9,"Sep",IF(Q1470=10,"Oct",IF(Q1470=11,"Nov","Dec")))))))))))</f>
        <v>Apr</v>
      </c>
      <c r="S1470" s="13">
        <f>(I1470/86400)+25569</f>
        <v>40706.014456018514</v>
      </c>
      <c r="T1470" t="s">
        <v>8288</v>
      </c>
      <c r="U1470" s="6">
        <f>E1470/L1470</f>
        <v>33.191126279863482</v>
      </c>
      <c r="V1470" s="7" t="str">
        <f>LEFT(T1470,FIND("/",T1470)-1)</f>
        <v>publishing</v>
      </c>
      <c r="W1470" s="7" t="str">
        <f>MID(T1470,FIND("/",T1470)+1,LEN(T1470))</f>
        <v>radio &amp; podcasts</v>
      </c>
    </row>
    <row r="1471" spans="1:23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>E1471/D1471</f>
        <v>1.0842485875706214</v>
      </c>
      <c r="O1471" s="13">
        <f>(J1471/86400)+25569</f>
        <v>41290.598483796297</v>
      </c>
      <c r="P1471" s="11">
        <f>YEAR(O1471)</f>
        <v>2013</v>
      </c>
      <c r="Q1471" s="12">
        <f>MONTH(O1471)</f>
        <v>1</v>
      </c>
      <c r="R1471" s="11" t="str">
        <f>IF(Q1471=1,"Jan",IF(Q1471=2,"Feb",IF(Q1471=3,"Mar",IF(Q1471=4,"Apr",IF(Q1471=5,"May",IF(Q1471=6,"Jun",IF(Q1471=7,"Jul",IF(Q1471=8,"Aug",IF(Q1471=9,"Sep",IF(Q1471=10,"Oct",IF(Q1471=11,"Nov","Dec")))))))))))</f>
        <v>Jan</v>
      </c>
      <c r="S1471" s="13">
        <f>(I1471/86400)+25569</f>
        <v>41320.598483796297</v>
      </c>
      <c r="T1471" t="s">
        <v>8288</v>
      </c>
      <c r="U1471" s="6">
        <f>E1471/L1471</f>
        <v>149.46417445482865</v>
      </c>
      <c r="V1471" s="7" t="str">
        <f>LEFT(T1471,FIND("/",T1471)-1)</f>
        <v>publishing</v>
      </c>
      <c r="W1471" s="7" t="str">
        <f>MID(T1471,FIND("/",T1471)+1,LEN(T1471))</f>
        <v>radio &amp; podcasts</v>
      </c>
    </row>
    <row r="1472" spans="1:23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>E1472/D1472</f>
        <v>1.2513333333333334</v>
      </c>
      <c r="O1472" s="13">
        <f>(J1472/86400)+25569</f>
        <v>41250.827118055553</v>
      </c>
      <c r="P1472" s="11">
        <f>YEAR(O1472)</f>
        <v>2012</v>
      </c>
      <c r="Q1472" s="12">
        <f>MONTH(O1472)</f>
        <v>12</v>
      </c>
      <c r="R1472" s="11" t="str">
        <f>IF(Q1472=1,"Jan",IF(Q1472=2,"Feb",IF(Q1472=3,"Mar",IF(Q1472=4,"Apr",IF(Q1472=5,"May",IF(Q1472=6,"Jun",IF(Q1472=7,"Jul",IF(Q1472=8,"Aug",IF(Q1472=9,"Sep",IF(Q1472=10,"Oct",IF(Q1472=11,"Nov","Dec")))))))))))</f>
        <v>Dec</v>
      </c>
      <c r="S1472" s="13">
        <f>(I1472/86400)+25569</f>
        <v>41271.827118055553</v>
      </c>
      <c r="T1472" t="s">
        <v>8288</v>
      </c>
      <c r="U1472" s="6">
        <f>E1472/L1472</f>
        <v>23.172839506172838</v>
      </c>
      <c r="V1472" s="7" t="str">
        <f>LEFT(T1472,FIND("/",T1472)-1)</f>
        <v>publishing</v>
      </c>
      <c r="W1472" s="7" t="str">
        <f>MID(T1472,FIND("/",T1472)+1,LEN(T1472))</f>
        <v>radio &amp; podcasts</v>
      </c>
    </row>
    <row r="1473" spans="1:23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>E1473/D1473</f>
        <v>1.03840625</v>
      </c>
      <c r="O1473" s="13">
        <f>(J1473/86400)+25569</f>
        <v>42073.957569444443</v>
      </c>
      <c r="P1473" s="11">
        <f>YEAR(O1473)</f>
        <v>2015</v>
      </c>
      <c r="Q1473" s="12">
        <f>MONTH(O1473)</f>
        <v>3</v>
      </c>
      <c r="R1473" s="11" t="str">
        <f>IF(Q1473=1,"Jan",IF(Q1473=2,"Feb",IF(Q1473=3,"Mar",IF(Q1473=4,"Apr",IF(Q1473=5,"May",IF(Q1473=6,"Jun",IF(Q1473=7,"Jul",IF(Q1473=8,"Aug",IF(Q1473=9,"Sep",IF(Q1473=10,"Oct",IF(Q1473=11,"Nov","Dec")))))))))))</f>
        <v>Mar</v>
      </c>
      <c r="S1473" s="13">
        <f>(I1473/86400)+25569</f>
        <v>42103.957569444443</v>
      </c>
      <c r="T1473" t="s">
        <v>8288</v>
      </c>
      <c r="U1473" s="6">
        <f>E1473/L1473</f>
        <v>96.877551020408163</v>
      </c>
      <c r="V1473" s="7" t="str">
        <f>LEFT(T1473,FIND("/",T1473)-1)</f>
        <v>publishing</v>
      </c>
      <c r="W1473" s="7" t="str">
        <f>MID(T1473,FIND("/",T1473)+1,LEN(T1473))</f>
        <v>radio &amp; podcasts</v>
      </c>
    </row>
    <row r="1474" spans="1:23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>E1474/D1474</f>
        <v>1.3870400000000001</v>
      </c>
      <c r="O1474" s="13">
        <f>(J1474/86400)+25569</f>
        <v>41533.542858796296</v>
      </c>
      <c r="P1474" s="11">
        <f>YEAR(O1474)</f>
        <v>2013</v>
      </c>
      <c r="Q1474" s="12">
        <f>MONTH(O1474)</f>
        <v>9</v>
      </c>
      <c r="R1474" s="11" t="str">
        <f>IF(Q1474=1,"Jan",IF(Q1474=2,"Feb",IF(Q1474=3,"Mar",IF(Q1474=4,"Apr",IF(Q1474=5,"May",IF(Q1474=6,"Jun",IF(Q1474=7,"Jul",IF(Q1474=8,"Aug",IF(Q1474=9,"Sep",IF(Q1474=10,"Oct",IF(Q1474=11,"Nov","Dec")))))))))))</f>
        <v>Sep</v>
      </c>
      <c r="S1474" s="13">
        <f>(I1474/86400)+25569</f>
        <v>41563.542858796296</v>
      </c>
      <c r="T1474" t="s">
        <v>8288</v>
      </c>
      <c r="U1474" s="6">
        <f>E1474/L1474</f>
        <v>103.20238095238095</v>
      </c>
      <c r="V1474" s="7" t="str">
        <f>LEFT(T1474,FIND("/",T1474)-1)</f>
        <v>publishing</v>
      </c>
      <c r="W1474" s="7" t="str">
        <f>MID(T1474,FIND("/",T1474)+1,LEN(T1474))</f>
        <v>radio &amp; podcasts</v>
      </c>
    </row>
    <row r="1475" spans="1:23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>E1475/D1475</f>
        <v>1.20516</v>
      </c>
      <c r="O1475" s="13">
        <f>(J1475/86400)+25569</f>
        <v>40939.979618055557</v>
      </c>
      <c r="P1475" s="11">
        <f>YEAR(O1475)</f>
        <v>2012</v>
      </c>
      <c r="Q1475" s="12">
        <f>MONTH(O1475)</f>
        <v>1</v>
      </c>
      <c r="R1475" s="11" t="str">
        <f>IF(Q1475=1,"Jan",IF(Q1475=2,"Feb",IF(Q1475=3,"Mar",IF(Q1475=4,"Apr",IF(Q1475=5,"May",IF(Q1475=6,"Jun",IF(Q1475=7,"Jul",IF(Q1475=8,"Aug",IF(Q1475=9,"Sep",IF(Q1475=10,"Oct",IF(Q1475=11,"Nov","Dec")))))))))))</f>
        <v>Jan</v>
      </c>
      <c r="S1475" s="13">
        <f>(I1475/86400)+25569</f>
        <v>40969.979618055557</v>
      </c>
      <c r="T1475" t="s">
        <v>8288</v>
      </c>
      <c r="U1475" s="6">
        <f>E1475/L1475</f>
        <v>38.462553191489363</v>
      </c>
      <c r="V1475" s="7" t="str">
        <f>LEFT(T1475,FIND("/",T1475)-1)</f>
        <v>publishing</v>
      </c>
      <c r="W1475" s="7" t="str">
        <f>MID(T1475,FIND("/",T1475)+1,LEN(T1475))</f>
        <v>radio &amp; podcasts</v>
      </c>
    </row>
    <row r="1476" spans="1:23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>E1476/D1476</f>
        <v>1.1226666666666667</v>
      </c>
      <c r="O1476" s="13">
        <f>(J1476/86400)+25569</f>
        <v>41500.72791666667</v>
      </c>
      <c r="P1476" s="11">
        <f>YEAR(O1476)</f>
        <v>2013</v>
      </c>
      <c r="Q1476" s="12">
        <f>MONTH(O1476)</f>
        <v>8</v>
      </c>
      <c r="R1476" s="11" t="str">
        <f>IF(Q1476=1,"Jan",IF(Q1476=2,"Feb",IF(Q1476=3,"Mar",IF(Q1476=4,"Apr",IF(Q1476=5,"May",IF(Q1476=6,"Jun",IF(Q1476=7,"Jul",IF(Q1476=8,"Aug",IF(Q1476=9,"Sep",IF(Q1476=10,"Oct",IF(Q1476=11,"Nov","Dec")))))))))))</f>
        <v>Aug</v>
      </c>
      <c r="S1476" s="13">
        <f>(I1476/86400)+25569</f>
        <v>41530.72791666667</v>
      </c>
      <c r="T1476" t="s">
        <v>8288</v>
      </c>
      <c r="U1476" s="6">
        <f>E1476/L1476</f>
        <v>44.315789473684212</v>
      </c>
      <c r="V1476" s="7" t="str">
        <f>LEFT(T1476,FIND("/",T1476)-1)</f>
        <v>publishing</v>
      </c>
      <c r="W1476" s="7" t="str">
        <f>MID(T1476,FIND("/",T1476)+1,LEN(T1476))</f>
        <v>radio &amp; podcasts</v>
      </c>
    </row>
    <row r="1477" spans="1:23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>E1477/D1477</f>
        <v>1.8866966666666667</v>
      </c>
      <c r="O1477" s="13">
        <f>(J1477/86400)+25569</f>
        <v>41960.722951388889</v>
      </c>
      <c r="P1477" s="11">
        <f>YEAR(O1477)</f>
        <v>2014</v>
      </c>
      <c r="Q1477" s="12">
        <f>MONTH(O1477)</f>
        <v>11</v>
      </c>
      <c r="R1477" s="11" t="str">
        <f>IF(Q1477=1,"Jan",IF(Q1477=2,"Feb",IF(Q1477=3,"Mar",IF(Q1477=4,"Apr",IF(Q1477=5,"May",IF(Q1477=6,"Jun",IF(Q1477=7,"Jul",IF(Q1477=8,"Aug",IF(Q1477=9,"Sep",IF(Q1477=10,"Oct",IF(Q1477=11,"Nov","Dec")))))))))))</f>
        <v>Nov</v>
      </c>
      <c r="S1477" s="13">
        <f>(I1477/86400)+25569</f>
        <v>41993.207638888889</v>
      </c>
      <c r="T1477" t="s">
        <v>8288</v>
      </c>
      <c r="U1477" s="6">
        <f>E1477/L1477</f>
        <v>64.173356009070289</v>
      </c>
      <c r="V1477" s="7" t="str">
        <f>LEFT(T1477,FIND("/",T1477)-1)</f>
        <v>publishing</v>
      </c>
      <c r="W1477" s="7" t="str">
        <f>MID(T1477,FIND("/",T1477)+1,LEN(T1477))</f>
        <v>radio &amp; podcasts</v>
      </c>
    </row>
    <row r="1478" spans="1:23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>E1478/D1478</f>
        <v>6.6155466666666669</v>
      </c>
      <c r="O1478" s="13">
        <f>(J1478/86400)+25569</f>
        <v>40766.041921296295</v>
      </c>
      <c r="P1478" s="11">
        <f>YEAR(O1478)</f>
        <v>2011</v>
      </c>
      <c r="Q1478" s="12">
        <f>MONTH(O1478)</f>
        <v>8</v>
      </c>
      <c r="R1478" s="11" t="str">
        <f>IF(Q1478=1,"Jan",IF(Q1478=2,"Feb",IF(Q1478=3,"Mar",IF(Q1478=4,"Apr",IF(Q1478=5,"May",IF(Q1478=6,"Jun",IF(Q1478=7,"Jul",IF(Q1478=8,"Aug",IF(Q1478=9,"Sep",IF(Q1478=10,"Oct",IF(Q1478=11,"Nov","Dec")))))))))))</f>
        <v>Aug</v>
      </c>
      <c r="S1478" s="13">
        <f>(I1478/86400)+25569</f>
        <v>40796.041921296295</v>
      </c>
      <c r="T1478" t="s">
        <v>8288</v>
      </c>
      <c r="U1478" s="6">
        <f>E1478/L1478</f>
        <v>43.333275109170302</v>
      </c>
      <c r="V1478" s="7" t="str">
        <f>LEFT(T1478,FIND("/",T1478)-1)</f>
        <v>publishing</v>
      </c>
      <c r="W1478" s="7" t="str">
        <f>MID(T1478,FIND("/",T1478)+1,LEN(T1478))</f>
        <v>radio &amp; podcasts</v>
      </c>
    </row>
    <row r="1479" spans="1:23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>E1479/D1479</f>
        <v>1.1131</v>
      </c>
      <c r="O1479" s="13">
        <f>(J1479/86400)+25569</f>
        <v>40840.615787037037</v>
      </c>
      <c r="P1479" s="11">
        <f>YEAR(O1479)</f>
        <v>2011</v>
      </c>
      <c r="Q1479" s="12">
        <f>MONTH(O1479)</f>
        <v>10</v>
      </c>
      <c r="R1479" s="11" t="str">
        <f>IF(Q1479=1,"Jan",IF(Q1479=2,"Feb",IF(Q1479=3,"Mar",IF(Q1479=4,"Apr",IF(Q1479=5,"May",IF(Q1479=6,"Jun",IF(Q1479=7,"Jul",IF(Q1479=8,"Aug",IF(Q1479=9,"Sep",IF(Q1479=10,"Oct",IF(Q1479=11,"Nov","Dec")))))))))))</f>
        <v>Oct</v>
      </c>
      <c r="S1479" s="13">
        <f>(I1479/86400)+25569</f>
        <v>40900.125</v>
      </c>
      <c r="T1479" t="s">
        <v>8288</v>
      </c>
      <c r="U1479" s="6">
        <f>E1479/L1479</f>
        <v>90.495934959349597</v>
      </c>
      <c r="V1479" s="7" t="str">
        <f>LEFT(T1479,FIND("/",T1479)-1)</f>
        <v>publishing</v>
      </c>
      <c r="W1479" s="7" t="str">
        <f>MID(T1479,FIND("/",T1479)+1,LEN(T1479))</f>
        <v>radio &amp; podcasts</v>
      </c>
    </row>
    <row r="1480" spans="1:23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>E1480/D1480</f>
        <v>11.8161422</v>
      </c>
      <c r="O1480" s="13">
        <f>(J1480/86400)+25569</f>
        <v>41394.871678240743</v>
      </c>
      <c r="P1480" s="11">
        <f>YEAR(O1480)</f>
        <v>2013</v>
      </c>
      <c r="Q1480" s="12">
        <f>MONTH(O1480)</f>
        <v>4</v>
      </c>
      <c r="R1480" s="11" t="str">
        <f>IF(Q1480=1,"Jan",IF(Q1480=2,"Feb",IF(Q1480=3,"Mar",IF(Q1480=4,"Apr",IF(Q1480=5,"May",IF(Q1480=6,"Jun",IF(Q1480=7,"Jul",IF(Q1480=8,"Aug",IF(Q1480=9,"Sep",IF(Q1480=10,"Oct",IF(Q1480=11,"Nov","Dec")))))))))))</f>
        <v>Apr</v>
      </c>
      <c r="S1480" s="13">
        <f>(I1480/86400)+25569</f>
        <v>41408.871678240743</v>
      </c>
      <c r="T1480" t="s">
        <v>8288</v>
      </c>
      <c r="U1480" s="6">
        <f>E1480/L1480</f>
        <v>29.187190495010373</v>
      </c>
      <c r="V1480" s="7" t="str">
        <f>LEFT(T1480,FIND("/",T1480)-1)</f>
        <v>publishing</v>
      </c>
      <c r="W1480" s="7" t="str">
        <f>MID(T1480,FIND("/",T1480)+1,LEN(T1480))</f>
        <v>radio &amp; podcasts</v>
      </c>
    </row>
    <row r="1481" spans="1:23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>E1481/D1481</f>
        <v>1.37375</v>
      </c>
      <c r="O1481" s="13">
        <f>(J1481/86400)+25569</f>
        <v>41754.745243055557</v>
      </c>
      <c r="P1481" s="11">
        <f>YEAR(O1481)</f>
        <v>2014</v>
      </c>
      <c r="Q1481" s="12">
        <f>MONTH(O1481)</f>
        <v>4</v>
      </c>
      <c r="R1481" s="11" t="str">
        <f>IF(Q1481=1,"Jan",IF(Q1481=2,"Feb",IF(Q1481=3,"Mar",IF(Q1481=4,"Apr",IF(Q1481=5,"May",IF(Q1481=6,"Jun",IF(Q1481=7,"Jul",IF(Q1481=8,"Aug",IF(Q1481=9,"Sep",IF(Q1481=10,"Oct",IF(Q1481=11,"Nov","Dec")))))))))))</f>
        <v>Apr</v>
      </c>
      <c r="S1481" s="13">
        <f>(I1481/86400)+25569</f>
        <v>41769.165972222225</v>
      </c>
      <c r="T1481" t="s">
        <v>8288</v>
      </c>
      <c r="U1481" s="6">
        <f>E1481/L1481</f>
        <v>30.95774647887324</v>
      </c>
      <c r="V1481" s="7" t="str">
        <f>LEFT(T1481,FIND("/",T1481)-1)</f>
        <v>publishing</v>
      </c>
      <c r="W1481" s="7" t="str">
        <f>MID(T1481,FIND("/",T1481)+1,LEN(T1481))</f>
        <v>radio &amp; podcasts</v>
      </c>
    </row>
    <row r="1482" spans="1:23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>E1482/D1482</f>
        <v>1.170404</v>
      </c>
      <c r="O1482" s="13">
        <f>(J1482/86400)+25569</f>
        <v>41464.934016203704</v>
      </c>
      <c r="P1482" s="11">
        <f>YEAR(O1482)</f>
        <v>2013</v>
      </c>
      <c r="Q1482" s="12">
        <f>MONTH(O1482)</f>
        <v>7</v>
      </c>
      <c r="R1482" s="11" t="str">
        <f>IF(Q1482=1,"Jan",IF(Q1482=2,"Feb",IF(Q1482=3,"Mar",IF(Q1482=4,"Apr",IF(Q1482=5,"May",IF(Q1482=6,"Jun",IF(Q1482=7,"Jul",IF(Q1482=8,"Aug",IF(Q1482=9,"Sep",IF(Q1482=10,"Oct",IF(Q1482=11,"Nov","Dec")))))))))))</f>
        <v>Jul</v>
      </c>
      <c r="S1482" s="13">
        <f>(I1482/86400)+25569</f>
        <v>41481.708333333336</v>
      </c>
      <c r="T1482" t="s">
        <v>8288</v>
      </c>
      <c r="U1482" s="6">
        <f>E1482/L1482</f>
        <v>92.157795275590544</v>
      </c>
      <c r="V1482" s="7" t="str">
        <f>LEFT(T1482,FIND("/",T1482)-1)</f>
        <v>publishing</v>
      </c>
      <c r="W1482" s="7" t="str">
        <f>MID(T1482,FIND("/",T1482)+1,LEN(T1482))</f>
        <v>radio &amp; podcasts</v>
      </c>
    </row>
    <row r="1483" spans="1:23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>E1483/D1483</f>
        <v>2.1000000000000001E-2</v>
      </c>
      <c r="O1483" s="13">
        <f>(J1483/86400)+25569</f>
        <v>41550.922974537039</v>
      </c>
      <c r="P1483" s="11">
        <f>YEAR(O1483)</f>
        <v>2013</v>
      </c>
      <c r="Q1483" s="12">
        <f>MONTH(O1483)</f>
        <v>10</v>
      </c>
      <c r="R1483" s="11" t="str">
        <f>IF(Q1483=1,"Jan",IF(Q1483=2,"Feb",IF(Q1483=3,"Mar",IF(Q1483=4,"Apr",IF(Q1483=5,"May",IF(Q1483=6,"Jun",IF(Q1483=7,"Jul",IF(Q1483=8,"Aug",IF(Q1483=9,"Sep",IF(Q1483=10,"Oct",IF(Q1483=11,"Nov","Dec")))))))))))</f>
        <v>Oct</v>
      </c>
      <c r="S1483" s="13">
        <f>(I1483/86400)+25569</f>
        <v>41580.922974537039</v>
      </c>
      <c r="T1483" t="s">
        <v>8275</v>
      </c>
      <c r="U1483" s="6">
        <f>E1483/L1483</f>
        <v>17.5</v>
      </c>
      <c r="V1483" s="7" t="str">
        <f>LEFT(T1483,FIND("/",T1483)-1)</f>
        <v>publishing</v>
      </c>
      <c r="W1483" s="7" t="str">
        <f>MID(T1483,FIND("/",T1483)+1,LEN(T1483))</f>
        <v>fiction</v>
      </c>
    </row>
    <row r="1484" spans="1:23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>E1484/D1484</f>
        <v>1E-3</v>
      </c>
      <c r="O1484" s="13">
        <f>(J1484/86400)+25569</f>
        <v>41136.858055555553</v>
      </c>
      <c r="P1484" s="11">
        <f>YEAR(O1484)</f>
        <v>2012</v>
      </c>
      <c r="Q1484" s="12">
        <f>MONTH(O1484)</f>
        <v>8</v>
      </c>
      <c r="R1484" s="11" t="str">
        <f>IF(Q1484=1,"Jan",IF(Q1484=2,"Feb",IF(Q1484=3,"Mar",IF(Q1484=4,"Apr",IF(Q1484=5,"May",IF(Q1484=6,"Jun",IF(Q1484=7,"Jul",IF(Q1484=8,"Aug",IF(Q1484=9,"Sep",IF(Q1484=10,"Oct",IF(Q1484=11,"Nov","Dec")))))))))))</f>
        <v>Aug</v>
      </c>
      <c r="S1484" s="13">
        <f>(I1484/86400)+25569</f>
        <v>41159.327083333337</v>
      </c>
      <c r="T1484" t="s">
        <v>8275</v>
      </c>
      <c r="U1484" s="6">
        <f>E1484/L1484</f>
        <v>5</v>
      </c>
      <c r="V1484" s="7" t="str">
        <f>LEFT(T1484,FIND("/",T1484)-1)</f>
        <v>publishing</v>
      </c>
      <c r="W1484" s="7" t="str">
        <f>MID(T1484,FIND("/",T1484)+1,LEN(T1484))</f>
        <v>fiction</v>
      </c>
    </row>
    <row r="1485" spans="1:23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>E1485/D1485</f>
        <v>7.1428571428571426E-3</v>
      </c>
      <c r="O1485" s="13">
        <f>(J1485/86400)+25569</f>
        <v>42548.192997685182</v>
      </c>
      <c r="P1485" s="11">
        <f>YEAR(O1485)</f>
        <v>2016</v>
      </c>
      <c r="Q1485" s="12">
        <f>MONTH(O1485)</f>
        <v>6</v>
      </c>
      <c r="R1485" s="11" t="str">
        <f>IF(Q1485=1,"Jan",IF(Q1485=2,"Feb",IF(Q1485=3,"Mar",IF(Q1485=4,"Apr",IF(Q1485=5,"May",IF(Q1485=6,"Jun",IF(Q1485=7,"Jul",IF(Q1485=8,"Aug",IF(Q1485=9,"Sep",IF(Q1485=10,"Oct",IF(Q1485=11,"Nov","Dec")))))))))))</f>
        <v>Jun</v>
      </c>
      <c r="S1485" s="13">
        <f>(I1485/86400)+25569</f>
        <v>42573.192997685182</v>
      </c>
      <c r="T1485" t="s">
        <v>8275</v>
      </c>
      <c r="U1485" s="6">
        <f>E1485/L1485</f>
        <v>25</v>
      </c>
      <c r="V1485" s="7" t="str">
        <f>LEFT(T1485,FIND("/",T1485)-1)</f>
        <v>publishing</v>
      </c>
      <c r="W1485" s="7" t="str">
        <f>MID(T1485,FIND("/",T1485)+1,LEN(T1485))</f>
        <v>fiction</v>
      </c>
    </row>
    <row r="1486" spans="1:23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>E1486/D1486</f>
        <v>0</v>
      </c>
      <c r="O1486" s="13">
        <f>(J1486/86400)+25569</f>
        <v>41053.200960648144</v>
      </c>
      <c r="P1486" s="11">
        <f>YEAR(O1486)</f>
        <v>2012</v>
      </c>
      <c r="Q1486" s="12">
        <f>MONTH(O1486)</f>
        <v>5</v>
      </c>
      <c r="R1486" s="11" t="str">
        <f>IF(Q1486=1,"Jan",IF(Q1486=2,"Feb",IF(Q1486=3,"Mar",IF(Q1486=4,"Apr",IF(Q1486=5,"May",IF(Q1486=6,"Jun",IF(Q1486=7,"Jul",IF(Q1486=8,"Aug",IF(Q1486=9,"Sep",IF(Q1486=10,"Oct",IF(Q1486=11,"Nov","Dec")))))))))))</f>
        <v>May</v>
      </c>
      <c r="S1486" s="13">
        <f>(I1486/86400)+25569</f>
        <v>41111.618750000001</v>
      </c>
      <c r="T1486" t="s">
        <v>8275</v>
      </c>
      <c r="U1486" s="6" t="e">
        <f>E1486/L1486</f>
        <v>#DIV/0!</v>
      </c>
      <c r="V1486" s="7" t="str">
        <f>LEFT(T1486,FIND("/",T1486)-1)</f>
        <v>publishing</v>
      </c>
      <c r="W1486" s="7" t="str">
        <f>MID(T1486,FIND("/",T1486)+1,LEN(T1486))</f>
        <v>fiction</v>
      </c>
    </row>
    <row r="1487" spans="1:23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>E1487/D1487</f>
        <v>2.2388059701492536E-2</v>
      </c>
      <c r="O1487" s="13">
        <f>(J1487/86400)+25569</f>
        <v>42130.795983796299</v>
      </c>
      <c r="P1487" s="11">
        <f>YEAR(O1487)</f>
        <v>2015</v>
      </c>
      <c r="Q1487" s="12">
        <f>MONTH(O1487)</f>
        <v>5</v>
      </c>
      <c r="R1487" s="11" t="str">
        <f>IF(Q1487=1,"Jan",IF(Q1487=2,"Feb",IF(Q1487=3,"Mar",IF(Q1487=4,"Apr",IF(Q1487=5,"May",IF(Q1487=6,"Jun",IF(Q1487=7,"Jul",IF(Q1487=8,"Aug",IF(Q1487=9,"Sep",IF(Q1487=10,"Oct",IF(Q1487=11,"Nov","Dec")))))))))))</f>
        <v>May</v>
      </c>
      <c r="S1487" s="13">
        <f>(I1487/86400)+25569</f>
        <v>42175.795983796299</v>
      </c>
      <c r="T1487" t="s">
        <v>8275</v>
      </c>
      <c r="U1487" s="6">
        <f>E1487/L1487</f>
        <v>50</v>
      </c>
      <c r="V1487" s="7" t="str">
        <f>LEFT(T1487,FIND("/",T1487)-1)</f>
        <v>publishing</v>
      </c>
      <c r="W1487" s="7" t="str">
        <f>MID(T1487,FIND("/",T1487)+1,LEN(T1487))</f>
        <v>fiction</v>
      </c>
    </row>
    <row r="1488" spans="1:23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>E1488/D1488</f>
        <v>2.3999999999999998E-3</v>
      </c>
      <c r="O1488" s="13">
        <f>(J1488/86400)+25569</f>
        <v>42032.168530092589</v>
      </c>
      <c r="P1488" s="11">
        <f>YEAR(O1488)</f>
        <v>2015</v>
      </c>
      <c r="Q1488" s="12">
        <f>MONTH(O1488)</f>
        <v>1</v>
      </c>
      <c r="R1488" s="11" t="str">
        <f>IF(Q1488=1,"Jan",IF(Q1488=2,"Feb",IF(Q1488=3,"Mar",IF(Q1488=4,"Apr",IF(Q1488=5,"May",IF(Q1488=6,"Jun",IF(Q1488=7,"Jul",IF(Q1488=8,"Aug",IF(Q1488=9,"Sep",IF(Q1488=10,"Oct",IF(Q1488=11,"Nov","Dec")))))))))))</f>
        <v>Jan</v>
      </c>
      <c r="S1488" s="13">
        <f>(I1488/86400)+25569</f>
        <v>42062.168530092589</v>
      </c>
      <c r="T1488" t="s">
        <v>8275</v>
      </c>
      <c r="U1488" s="6">
        <f>E1488/L1488</f>
        <v>16</v>
      </c>
      <c r="V1488" s="7" t="str">
        <f>LEFT(T1488,FIND("/",T1488)-1)</f>
        <v>publishing</v>
      </c>
      <c r="W1488" s="7" t="str">
        <f>MID(T1488,FIND("/",T1488)+1,LEN(T1488))</f>
        <v>fiction</v>
      </c>
    </row>
    <row r="1489" spans="1:23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>E1489/D1489</f>
        <v>0</v>
      </c>
      <c r="O1489" s="13">
        <f>(J1489/86400)+25569</f>
        <v>42554.917488425926</v>
      </c>
      <c r="P1489" s="11">
        <f>YEAR(O1489)</f>
        <v>2016</v>
      </c>
      <c r="Q1489" s="12">
        <f>MONTH(O1489)</f>
        <v>7</v>
      </c>
      <c r="R1489" s="11" t="str">
        <f>IF(Q1489=1,"Jan",IF(Q1489=2,"Feb",IF(Q1489=3,"Mar",IF(Q1489=4,"Apr",IF(Q1489=5,"May",IF(Q1489=6,"Jun",IF(Q1489=7,"Jul",IF(Q1489=8,"Aug",IF(Q1489=9,"Sep",IF(Q1489=10,"Oct",IF(Q1489=11,"Nov","Dec")))))))))))</f>
        <v>Jul</v>
      </c>
      <c r="S1489" s="13">
        <f>(I1489/86400)+25569</f>
        <v>42584.917488425926</v>
      </c>
      <c r="T1489" t="s">
        <v>8275</v>
      </c>
      <c r="U1489" s="6" t="e">
        <f>E1489/L1489</f>
        <v>#DIV/0!</v>
      </c>
      <c r="V1489" s="7" t="str">
        <f>LEFT(T1489,FIND("/",T1489)-1)</f>
        <v>publishing</v>
      </c>
      <c r="W1489" s="7" t="str">
        <f>MID(T1489,FIND("/",T1489)+1,LEN(T1489))</f>
        <v>fiction</v>
      </c>
    </row>
    <row r="1490" spans="1:23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>E1490/D1490</f>
        <v>2.4E-2</v>
      </c>
      <c r="O1490" s="13">
        <f>(J1490/86400)+25569</f>
        <v>41614.563194444447</v>
      </c>
      <c r="P1490" s="11">
        <f>YEAR(O1490)</f>
        <v>2013</v>
      </c>
      <c r="Q1490" s="12">
        <f>MONTH(O1490)</f>
        <v>12</v>
      </c>
      <c r="R1490" s="11" t="str">
        <f>IF(Q1490=1,"Jan",IF(Q1490=2,"Feb",IF(Q1490=3,"Mar",IF(Q1490=4,"Apr",IF(Q1490=5,"May",IF(Q1490=6,"Jun",IF(Q1490=7,"Jul",IF(Q1490=8,"Aug",IF(Q1490=9,"Sep",IF(Q1490=10,"Oct",IF(Q1490=11,"Nov","Dec")))))))))))</f>
        <v>Dec</v>
      </c>
      <c r="S1490" s="13">
        <f>(I1490/86400)+25569</f>
        <v>41644.563194444447</v>
      </c>
      <c r="T1490" t="s">
        <v>8275</v>
      </c>
      <c r="U1490" s="6">
        <f>E1490/L1490</f>
        <v>60</v>
      </c>
      <c r="V1490" s="7" t="str">
        <f>LEFT(T1490,FIND("/",T1490)-1)</f>
        <v>publishing</v>
      </c>
      <c r="W1490" s="7" t="str">
        <f>MID(T1490,FIND("/",T1490)+1,LEN(T1490))</f>
        <v>fiction</v>
      </c>
    </row>
    <row r="1491" spans="1:23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>E1491/D1491</f>
        <v>0</v>
      </c>
      <c r="O1491" s="13">
        <f>(J1491/86400)+25569</f>
        <v>41198.611712962964</v>
      </c>
      <c r="P1491" s="11">
        <f>YEAR(O1491)</f>
        <v>2012</v>
      </c>
      <c r="Q1491" s="12">
        <f>MONTH(O1491)</f>
        <v>10</v>
      </c>
      <c r="R1491" s="11" t="str">
        <f>IF(Q1491=1,"Jan",IF(Q1491=2,"Feb",IF(Q1491=3,"Mar",IF(Q1491=4,"Apr",IF(Q1491=5,"May",IF(Q1491=6,"Jun",IF(Q1491=7,"Jul",IF(Q1491=8,"Aug",IF(Q1491=9,"Sep",IF(Q1491=10,"Oct",IF(Q1491=11,"Nov","Dec")))))))))))</f>
        <v>Oct</v>
      </c>
      <c r="S1491" s="13">
        <f>(I1491/86400)+25569</f>
        <v>41228.653379629628</v>
      </c>
      <c r="T1491" t="s">
        <v>8275</v>
      </c>
      <c r="U1491" s="6" t="e">
        <f>E1491/L1491</f>
        <v>#DIV/0!</v>
      </c>
      <c r="V1491" s="7" t="str">
        <f>LEFT(T1491,FIND("/",T1491)-1)</f>
        <v>publishing</v>
      </c>
      <c r="W1491" s="7" t="str">
        <f>MID(T1491,FIND("/",T1491)+1,LEN(T1491))</f>
        <v>fiction</v>
      </c>
    </row>
    <row r="1492" spans="1:23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>E1492/D1492</f>
        <v>0.30862068965517242</v>
      </c>
      <c r="O1492" s="13">
        <f>(J1492/86400)+25569</f>
        <v>41520.561041666668</v>
      </c>
      <c r="P1492" s="11">
        <f>YEAR(O1492)</f>
        <v>2013</v>
      </c>
      <c r="Q1492" s="12">
        <f>MONTH(O1492)</f>
        <v>9</v>
      </c>
      <c r="R1492" s="11" t="str">
        <f>IF(Q1492=1,"Jan",IF(Q1492=2,"Feb",IF(Q1492=3,"Mar",IF(Q1492=4,"Apr",IF(Q1492=5,"May",IF(Q1492=6,"Jun",IF(Q1492=7,"Jul",IF(Q1492=8,"Aug",IF(Q1492=9,"Sep",IF(Q1492=10,"Oct",IF(Q1492=11,"Nov","Dec")))))))))))</f>
        <v>Sep</v>
      </c>
      <c r="S1492" s="13">
        <f>(I1492/86400)+25569</f>
        <v>41549.561041666668</v>
      </c>
      <c r="T1492" t="s">
        <v>8275</v>
      </c>
      <c r="U1492" s="6">
        <f>E1492/L1492</f>
        <v>47.10526315789474</v>
      </c>
      <c r="V1492" s="7" t="str">
        <f>LEFT(T1492,FIND("/",T1492)-1)</f>
        <v>publishing</v>
      </c>
      <c r="W1492" s="7" t="str">
        <f>MID(T1492,FIND("/",T1492)+1,LEN(T1492))</f>
        <v>fiction</v>
      </c>
    </row>
    <row r="1493" spans="1:23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>E1493/D1493</f>
        <v>8.3333333333333329E-2</v>
      </c>
      <c r="O1493" s="13">
        <f>(J1493/86400)+25569</f>
        <v>41991.713460648149</v>
      </c>
      <c r="P1493" s="11">
        <f>YEAR(O1493)</f>
        <v>2014</v>
      </c>
      <c r="Q1493" s="12">
        <f>MONTH(O1493)</f>
        <v>12</v>
      </c>
      <c r="R1493" s="11" t="str">
        <f>IF(Q1493=1,"Jan",IF(Q1493=2,"Feb",IF(Q1493=3,"Mar",IF(Q1493=4,"Apr",IF(Q1493=5,"May",IF(Q1493=6,"Jun",IF(Q1493=7,"Jul",IF(Q1493=8,"Aug",IF(Q1493=9,"Sep",IF(Q1493=10,"Oct",IF(Q1493=11,"Nov","Dec")))))))))))</f>
        <v>Dec</v>
      </c>
      <c r="S1493" s="13">
        <f>(I1493/86400)+25569</f>
        <v>42050.651388888888</v>
      </c>
      <c r="T1493" t="s">
        <v>8275</v>
      </c>
      <c r="U1493" s="6">
        <f>E1493/L1493</f>
        <v>100</v>
      </c>
      <c r="V1493" s="7" t="str">
        <f>LEFT(T1493,FIND("/",T1493)-1)</f>
        <v>publishing</v>
      </c>
      <c r="W1493" s="7" t="str">
        <f>MID(T1493,FIND("/",T1493)+1,LEN(T1493))</f>
        <v>fiction</v>
      </c>
    </row>
    <row r="1494" spans="1:23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>E1494/D1494</f>
        <v>7.4999999999999997E-3</v>
      </c>
      <c r="O1494" s="13">
        <f>(J1494/86400)+25569</f>
        <v>40682.884791666671</v>
      </c>
      <c r="P1494" s="11">
        <f>YEAR(O1494)</f>
        <v>2011</v>
      </c>
      <c r="Q1494" s="12">
        <f>MONTH(O1494)</f>
        <v>5</v>
      </c>
      <c r="R1494" s="11" t="str">
        <f>IF(Q1494=1,"Jan",IF(Q1494=2,"Feb",IF(Q1494=3,"Mar",IF(Q1494=4,"Apr",IF(Q1494=5,"May",IF(Q1494=6,"Jun",IF(Q1494=7,"Jul",IF(Q1494=8,"Aug",IF(Q1494=9,"Sep",IF(Q1494=10,"Oct",IF(Q1494=11,"Nov","Dec")))))))))))</f>
        <v>May</v>
      </c>
      <c r="S1494" s="13">
        <f>(I1494/86400)+25569</f>
        <v>40712.884791666671</v>
      </c>
      <c r="T1494" t="s">
        <v>8275</v>
      </c>
      <c r="U1494" s="6">
        <f>E1494/L1494</f>
        <v>15</v>
      </c>
      <c r="V1494" s="7" t="str">
        <f>LEFT(T1494,FIND("/",T1494)-1)</f>
        <v>publishing</v>
      </c>
      <c r="W1494" s="7" t="str">
        <f>MID(T1494,FIND("/",T1494)+1,LEN(T1494))</f>
        <v>fiction</v>
      </c>
    </row>
    <row r="1495" spans="1:23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>E1495/D1495</f>
        <v>0</v>
      </c>
      <c r="O1495" s="13">
        <f>(J1495/86400)+25569</f>
        <v>41411.866608796292</v>
      </c>
      <c r="P1495" s="11">
        <f>YEAR(O1495)</f>
        <v>2013</v>
      </c>
      <c r="Q1495" s="12">
        <f>MONTH(O1495)</f>
        <v>5</v>
      </c>
      <c r="R1495" s="11" t="str">
        <f>IF(Q1495=1,"Jan",IF(Q1495=2,"Feb",IF(Q1495=3,"Mar",IF(Q1495=4,"Apr",IF(Q1495=5,"May",IF(Q1495=6,"Jun",IF(Q1495=7,"Jul",IF(Q1495=8,"Aug",IF(Q1495=9,"Sep",IF(Q1495=10,"Oct",IF(Q1495=11,"Nov","Dec")))))))))))</f>
        <v>May</v>
      </c>
      <c r="S1495" s="13">
        <f>(I1495/86400)+25569</f>
        <v>41441.866608796292</v>
      </c>
      <c r="T1495" t="s">
        <v>8275</v>
      </c>
      <c r="U1495" s="6" t="e">
        <f>E1495/L1495</f>
        <v>#DIV/0!</v>
      </c>
      <c r="V1495" s="7" t="str">
        <f>LEFT(T1495,FIND("/",T1495)-1)</f>
        <v>publishing</v>
      </c>
      <c r="W1495" s="7" t="str">
        <f>MID(T1495,FIND("/",T1495)+1,LEN(T1495))</f>
        <v>fiction</v>
      </c>
    </row>
    <row r="1496" spans="1:23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>E1496/D1496</f>
        <v>8.8999999999999996E-2</v>
      </c>
      <c r="O1496" s="13">
        <f>(J1496/86400)+25569</f>
        <v>42067.722372685181</v>
      </c>
      <c r="P1496" s="11">
        <f>YEAR(O1496)</f>
        <v>2015</v>
      </c>
      <c r="Q1496" s="12">
        <f>MONTH(O1496)</f>
        <v>3</v>
      </c>
      <c r="R1496" s="11" t="str">
        <f>IF(Q1496=1,"Jan",IF(Q1496=2,"Feb",IF(Q1496=3,"Mar",IF(Q1496=4,"Apr",IF(Q1496=5,"May",IF(Q1496=6,"Jun",IF(Q1496=7,"Jul",IF(Q1496=8,"Aug",IF(Q1496=9,"Sep",IF(Q1496=10,"Oct",IF(Q1496=11,"Nov","Dec")))))))))))</f>
        <v>Mar</v>
      </c>
      <c r="S1496" s="13">
        <f>(I1496/86400)+25569</f>
        <v>42097.651388888888</v>
      </c>
      <c r="T1496" t="s">
        <v>8275</v>
      </c>
      <c r="U1496" s="6">
        <f>E1496/L1496</f>
        <v>40.454545454545453</v>
      </c>
      <c r="V1496" s="7" t="str">
        <f>LEFT(T1496,FIND("/",T1496)-1)</f>
        <v>publishing</v>
      </c>
      <c r="W1496" s="7" t="str">
        <f>MID(T1496,FIND("/",T1496)+1,LEN(T1496))</f>
        <v>fiction</v>
      </c>
    </row>
    <row r="1497" spans="1:23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>E1497/D1497</f>
        <v>0</v>
      </c>
      <c r="O1497" s="13">
        <f>(J1497/86400)+25569</f>
        <v>40752.789710648147</v>
      </c>
      <c r="P1497" s="11">
        <f>YEAR(O1497)</f>
        <v>2011</v>
      </c>
      <c r="Q1497" s="12">
        <f>MONTH(O1497)</f>
        <v>7</v>
      </c>
      <c r="R1497" s="11" t="str">
        <f>IF(Q1497=1,"Jan",IF(Q1497=2,"Feb",IF(Q1497=3,"Mar",IF(Q1497=4,"Apr",IF(Q1497=5,"May",IF(Q1497=6,"Jun",IF(Q1497=7,"Jul",IF(Q1497=8,"Aug",IF(Q1497=9,"Sep",IF(Q1497=10,"Oct",IF(Q1497=11,"Nov","Dec")))))))))))</f>
        <v>Jul</v>
      </c>
      <c r="S1497" s="13">
        <f>(I1497/86400)+25569</f>
        <v>40782.789710648147</v>
      </c>
      <c r="T1497" t="s">
        <v>8275</v>
      </c>
      <c r="U1497" s="6" t="e">
        <f>E1497/L1497</f>
        <v>#DIV/0!</v>
      </c>
      <c r="V1497" s="7" t="str">
        <f>LEFT(T1497,FIND("/",T1497)-1)</f>
        <v>publishing</v>
      </c>
      <c r="W1497" s="7" t="str">
        <f>MID(T1497,FIND("/",T1497)+1,LEN(T1497))</f>
        <v>fiction</v>
      </c>
    </row>
    <row r="1498" spans="1:23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>E1498/D1498</f>
        <v>0</v>
      </c>
      <c r="O1498" s="13">
        <f>(J1498/86400)+25569</f>
        <v>41838.475219907406</v>
      </c>
      <c r="P1498" s="11">
        <f>YEAR(O1498)</f>
        <v>2014</v>
      </c>
      <c r="Q1498" s="12">
        <f>MONTH(O1498)</f>
        <v>7</v>
      </c>
      <c r="R1498" s="11" t="str">
        <f>IF(Q1498=1,"Jan",IF(Q1498=2,"Feb",IF(Q1498=3,"Mar",IF(Q1498=4,"Apr",IF(Q1498=5,"May",IF(Q1498=6,"Jun",IF(Q1498=7,"Jul",IF(Q1498=8,"Aug",IF(Q1498=9,"Sep",IF(Q1498=10,"Oct",IF(Q1498=11,"Nov","Dec")))))))))))</f>
        <v>Jul</v>
      </c>
      <c r="S1498" s="13">
        <f>(I1498/86400)+25569</f>
        <v>41898.475219907406</v>
      </c>
      <c r="T1498" t="s">
        <v>8275</v>
      </c>
      <c r="U1498" s="6" t="e">
        <f>E1498/L1498</f>
        <v>#DIV/0!</v>
      </c>
      <c r="V1498" s="7" t="str">
        <f>LEFT(T1498,FIND("/",T1498)-1)</f>
        <v>publishing</v>
      </c>
      <c r="W1498" s="7" t="str">
        <f>MID(T1498,FIND("/",T1498)+1,LEN(T1498))</f>
        <v>fiction</v>
      </c>
    </row>
    <row r="1499" spans="1:23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>E1499/D1499</f>
        <v>6.666666666666667E-5</v>
      </c>
      <c r="O1499" s="13">
        <f>(J1499/86400)+25569</f>
        <v>41444.64261574074</v>
      </c>
      <c r="P1499" s="11">
        <f>YEAR(O1499)</f>
        <v>2013</v>
      </c>
      <c r="Q1499" s="12">
        <f>MONTH(O1499)</f>
        <v>6</v>
      </c>
      <c r="R1499" s="11" t="str">
        <f>IF(Q1499=1,"Jan",IF(Q1499=2,"Feb",IF(Q1499=3,"Mar",IF(Q1499=4,"Apr",IF(Q1499=5,"May",IF(Q1499=6,"Jun",IF(Q1499=7,"Jul",IF(Q1499=8,"Aug",IF(Q1499=9,"Sep",IF(Q1499=10,"Oct",IF(Q1499=11,"Nov","Dec")))))))))))</f>
        <v>Jun</v>
      </c>
      <c r="S1499" s="13">
        <f>(I1499/86400)+25569</f>
        <v>41486.821527777778</v>
      </c>
      <c r="T1499" t="s">
        <v>8275</v>
      </c>
      <c r="U1499" s="6">
        <f>E1499/L1499</f>
        <v>1</v>
      </c>
      <c r="V1499" s="7" t="str">
        <f>LEFT(T1499,FIND("/",T1499)-1)</f>
        <v>publishing</v>
      </c>
      <c r="W1499" s="7" t="str">
        <f>MID(T1499,FIND("/",T1499)+1,LEN(T1499))</f>
        <v>fiction</v>
      </c>
    </row>
    <row r="1500" spans="1:23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>E1500/D1500</f>
        <v>1.9E-2</v>
      </c>
      <c r="O1500" s="13">
        <f>(J1500/86400)+25569</f>
        <v>41840.983541666668</v>
      </c>
      <c r="P1500" s="11">
        <f>YEAR(O1500)</f>
        <v>2014</v>
      </c>
      <c r="Q1500" s="12">
        <f>MONTH(O1500)</f>
        <v>7</v>
      </c>
      <c r="R1500" s="11" t="str">
        <f>IF(Q1500=1,"Jan",IF(Q1500=2,"Feb",IF(Q1500=3,"Mar",IF(Q1500=4,"Apr",IF(Q1500=5,"May",IF(Q1500=6,"Jun",IF(Q1500=7,"Jul",IF(Q1500=8,"Aug",IF(Q1500=9,"Sep",IF(Q1500=10,"Oct",IF(Q1500=11,"Nov","Dec")))))))))))</f>
        <v>Jul</v>
      </c>
      <c r="S1500" s="13">
        <f>(I1500/86400)+25569</f>
        <v>41885.983541666668</v>
      </c>
      <c r="T1500" t="s">
        <v>8275</v>
      </c>
      <c r="U1500" s="6">
        <f>E1500/L1500</f>
        <v>19</v>
      </c>
      <c r="V1500" s="7" t="str">
        <f>LEFT(T1500,FIND("/",T1500)-1)</f>
        <v>publishing</v>
      </c>
      <c r="W1500" s="7" t="str">
        <f>MID(T1500,FIND("/",T1500)+1,LEN(T1500))</f>
        <v>fiction</v>
      </c>
    </row>
    <row r="1501" spans="1:23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>E1501/D1501</f>
        <v>2.5000000000000001E-3</v>
      </c>
      <c r="O1501" s="13">
        <f>(J1501/86400)+25569</f>
        <v>42527.007326388892</v>
      </c>
      <c r="P1501" s="11">
        <f>YEAR(O1501)</f>
        <v>2016</v>
      </c>
      <c r="Q1501" s="12">
        <f>MONTH(O1501)</f>
        <v>6</v>
      </c>
      <c r="R1501" s="11" t="str">
        <f>IF(Q1501=1,"Jan",IF(Q1501=2,"Feb",IF(Q1501=3,"Mar",IF(Q1501=4,"Apr",IF(Q1501=5,"May",IF(Q1501=6,"Jun",IF(Q1501=7,"Jul",IF(Q1501=8,"Aug",IF(Q1501=9,"Sep",IF(Q1501=10,"Oct",IF(Q1501=11,"Nov","Dec")))))))))))</f>
        <v>Jun</v>
      </c>
      <c r="S1501" s="13">
        <f>(I1501/86400)+25569</f>
        <v>42587.007326388892</v>
      </c>
      <c r="T1501" t="s">
        <v>8275</v>
      </c>
      <c r="U1501" s="6">
        <f>E1501/L1501</f>
        <v>5</v>
      </c>
      <c r="V1501" s="7" t="str">
        <f>LEFT(T1501,FIND("/",T1501)-1)</f>
        <v>publishing</v>
      </c>
      <c r="W1501" s="7" t="str">
        <f>MID(T1501,FIND("/",T1501)+1,LEN(T1501))</f>
        <v>fiction</v>
      </c>
    </row>
    <row r="1502" spans="1:23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>E1502/D1502</f>
        <v>0.25035714285714283</v>
      </c>
      <c r="O1502" s="13">
        <f>(J1502/86400)+25569</f>
        <v>41365.904594907406</v>
      </c>
      <c r="P1502" s="11">
        <f>YEAR(O1502)</f>
        <v>2013</v>
      </c>
      <c r="Q1502" s="12">
        <f>MONTH(O1502)</f>
        <v>4</v>
      </c>
      <c r="R1502" s="11" t="str">
        <f>IF(Q1502=1,"Jan",IF(Q1502=2,"Feb",IF(Q1502=3,"Mar",IF(Q1502=4,"Apr",IF(Q1502=5,"May",IF(Q1502=6,"Jun",IF(Q1502=7,"Jul",IF(Q1502=8,"Aug",IF(Q1502=9,"Sep",IF(Q1502=10,"Oct",IF(Q1502=11,"Nov","Dec")))))))))))</f>
        <v>Apr</v>
      </c>
      <c r="S1502" s="13">
        <f>(I1502/86400)+25569</f>
        <v>41395.904594907406</v>
      </c>
      <c r="T1502" t="s">
        <v>8275</v>
      </c>
      <c r="U1502" s="6">
        <f>E1502/L1502</f>
        <v>46.733333333333334</v>
      </c>
      <c r="V1502" s="7" t="str">
        <f>LEFT(T1502,FIND("/",T1502)-1)</f>
        <v>publishing</v>
      </c>
      <c r="W1502" s="7" t="str">
        <f>MID(T1502,FIND("/",T1502)+1,LEN(T1502))</f>
        <v>fiction</v>
      </c>
    </row>
    <row r="1503" spans="1:23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>E1503/D1503</f>
        <v>1.6633076923076924</v>
      </c>
      <c r="O1503" s="13">
        <f>(J1503/86400)+25569</f>
        <v>42163.583599537036</v>
      </c>
      <c r="P1503" s="11">
        <f>YEAR(O1503)</f>
        <v>2015</v>
      </c>
      <c r="Q1503" s="12">
        <f>MONTH(O1503)</f>
        <v>6</v>
      </c>
      <c r="R1503" s="11" t="str">
        <f>IF(Q1503=1,"Jan",IF(Q1503=2,"Feb",IF(Q1503=3,"Mar",IF(Q1503=4,"Apr",IF(Q1503=5,"May",IF(Q1503=6,"Jun",IF(Q1503=7,"Jul",IF(Q1503=8,"Aug",IF(Q1503=9,"Sep",IF(Q1503=10,"Oct",IF(Q1503=11,"Nov","Dec")))))))))))</f>
        <v>Jun</v>
      </c>
      <c r="S1503" s="13">
        <f>(I1503/86400)+25569</f>
        <v>42193.583599537036</v>
      </c>
      <c r="T1503" t="s">
        <v>8285</v>
      </c>
      <c r="U1503" s="6">
        <f>E1503/L1503</f>
        <v>97.731073446327684</v>
      </c>
      <c r="V1503" s="7" t="str">
        <f>LEFT(T1503,FIND("/",T1503)-1)</f>
        <v>photography</v>
      </c>
      <c r="W1503" s="7" t="str">
        <f>MID(T1503,FIND("/",T1503)+1,LEN(T1503))</f>
        <v>photobooks</v>
      </c>
    </row>
    <row r="1504" spans="1:23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>E1504/D1504</f>
        <v>1.0144545454545455</v>
      </c>
      <c r="O1504" s="13">
        <f>(J1504/86400)+25569</f>
        <v>42426.542592592596</v>
      </c>
      <c r="P1504" s="11">
        <f>YEAR(O1504)</f>
        <v>2016</v>
      </c>
      <c r="Q1504" s="12">
        <f>MONTH(O1504)</f>
        <v>2</v>
      </c>
      <c r="R1504" s="11" t="str">
        <f>IF(Q1504=1,"Jan",IF(Q1504=2,"Feb",IF(Q1504=3,"Mar",IF(Q1504=4,"Apr",IF(Q1504=5,"May",IF(Q1504=6,"Jun",IF(Q1504=7,"Jul",IF(Q1504=8,"Aug",IF(Q1504=9,"Sep",IF(Q1504=10,"Oct",IF(Q1504=11,"Nov","Dec")))))))))))</f>
        <v>Feb</v>
      </c>
      <c r="S1504" s="13">
        <f>(I1504/86400)+25569</f>
        <v>42454.916666666672</v>
      </c>
      <c r="T1504" t="s">
        <v>8285</v>
      </c>
      <c r="U1504" s="6">
        <f>E1504/L1504</f>
        <v>67.835866261398181</v>
      </c>
      <c r="V1504" s="7" t="str">
        <f>LEFT(T1504,FIND("/",T1504)-1)</f>
        <v>photography</v>
      </c>
      <c r="W1504" s="7" t="str">
        <f>MID(T1504,FIND("/",T1504)+1,LEN(T1504))</f>
        <v>photobooks</v>
      </c>
    </row>
    <row r="1505" spans="1:23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>E1505/D1505</f>
        <v>1.0789146666666667</v>
      </c>
      <c r="O1505" s="13">
        <f>(J1505/86400)+25569</f>
        <v>42606.347233796296</v>
      </c>
      <c r="P1505" s="11">
        <f>YEAR(O1505)</f>
        <v>2016</v>
      </c>
      <c r="Q1505" s="12">
        <f>MONTH(O1505)</f>
        <v>8</v>
      </c>
      <c r="R1505" s="11" t="str">
        <f>IF(Q1505=1,"Jan",IF(Q1505=2,"Feb",IF(Q1505=3,"Mar",IF(Q1505=4,"Apr",IF(Q1505=5,"May",IF(Q1505=6,"Jun",IF(Q1505=7,"Jul",IF(Q1505=8,"Aug",IF(Q1505=9,"Sep",IF(Q1505=10,"Oct",IF(Q1505=11,"Nov","Dec")))))))))))</f>
        <v>Aug</v>
      </c>
      <c r="S1505" s="13">
        <f>(I1505/86400)+25569</f>
        <v>42666.347233796296</v>
      </c>
      <c r="T1505" t="s">
        <v>8285</v>
      </c>
      <c r="U1505" s="6">
        <f>E1505/L1505</f>
        <v>56.98492957746479</v>
      </c>
      <c r="V1505" s="7" t="str">
        <f>LEFT(T1505,FIND("/",T1505)-1)</f>
        <v>photography</v>
      </c>
      <c r="W1505" s="7" t="str">
        <f>MID(T1505,FIND("/",T1505)+1,LEN(T1505))</f>
        <v>photobooks</v>
      </c>
    </row>
    <row r="1506" spans="1:23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>E1506/D1506</f>
        <v>2.7793846153846156</v>
      </c>
      <c r="O1506" s="13">
        <f>(J1506/86400)+25569</f>
        <v>41772.657685185186</v>
      </c>
      <c r="P1506" s="11">
        <f>YEAR(O1506)</f>
        <v>2014</v>
      </c>
      <c r="Q1506" s="12">
        <f>MONTH(O1506)</f>
        <v>5</v>
      </c>
      <c r="R1506" s="11" t="str">
        <f>IF(Q1506=1,"Jan",IF(Q1506=2,"Feb",IF(Q1506=3,"Mar",IF(Q1506=4,"Apr",IF(Q1506=5,"May",IF(Q1506=6,"Jun",IF(Q1506=7,"Jul",IF(Q1506=8,"Aug",IF(Q1506=9,"Sep",IF(Q1506=10,"Oct",IF(Q1506=11,"Nov","Dec")))))))))))</f>
        <v>May</v>
      </c>
      <c r="S1506" s="13">
        <f>(I1506/86400)+25569</f>
        <v>41800.356249999997</v>
      </c>
      <c r="T1506" t="s">
        <v>8285</v>
      </c>
      <c r="U1506" s="6">
        <f>E1506/L1506</f>
        <v>67.159851301115239</v>
      </c>
      <c r="V1506" s="7" t="str">
        <f>LEFT(T1506,FIND("/",T1506)-1)</f>
        <v>photography</v>
      </c>
      <c r="W1506" s="7" t="str">
        <f>MID(T1506,FIND("/",T1506)+1,LEN(T1506))</f>
        <v>photobooks</v>
      </c>
    </row>
    <row r="1507" spans="1:23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>E1507/D1507</f>
        <v>1.0358125</v>
      </c>
      <c r="O1507" s="13">
        <f>(J1507/86400)+25569</f>
        <v>42414.44332175926</v>
      </c>
      <c r="P1507" s="11">
        <f>YEAR(O1507)</f>
        <v>2016</v>
      </c>
      <c r="Q1507" s="12">
        <f>MONTH(O1507)</f>
        <v>2</v>
      </c>
      <c r="R1507" s="11" t="str">
        <f>IF(Q1507=1,"Jan",IF(Q1507=2,"Feb",IF(Q1507=3,"Mar",IF(Q1507=4,"Apr",IF(Q1507=5,"May",IF(Q1507=6,"Jun",IF(Q1507=7,"Jul",IF(Q1507=8,"Aug",IF(Q1507=9,"Sep",IF(Q1507=10,"Oct",IF(Q1507=11,"Nov","Dec")))))))))))</f>
        <v>Feb</v>
      </c>
      <c r="S1507" s="13">
        <f>(I1507/86400)+25569</f>
        <v>42451.834027777775</v>
      </c>
      <c r="T1507" t="s">
        <v>8285</v>
      </c>
      <c r="U1507" s="6">
        <f>E1507/L1507</f>
        <v>48.037681159420288</v>
      </c>
      <c r="V1507" s="7" t="str">
        <f>LEFT(T1507,FIND("/",T1507)-1)</f>
        <v>photography</v>
      </c>
      <c r="W1507" s="7" t="str">
        <f>MID(T1507,FIND("/",T1507)+1,LEN(T1507))</f>
        <v>photobooks</v>
      </c>
    </row>
    <row r="1508" spans="1:23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>E1508/D1508</f>
        <v>1.1140000000000001</v>
      </c>
      <c r="O1508" s="13">
        <f>(J1508/86400)+25569</f>
        <v>41814.785925925928</v>
      </c>
      <c r="P1508" s="11">
        <f>YEAR(O1508)</f>
        <v>2014</v>
      </c>
      <c r="Q1508" s="12">
        <f>MONTH(O1508)</f>
        <v>6</v>
      </c>
      <c r="R1508" s="11" t="str">
        <f>IF(Q1508=1,"Jan",IF(Q1508=2,"Feb",IF(Q1508=3,"Mar",IF(Q1508=4,"Apr",IF(Q1508=5,"May",IF(Q1508=6,"Jun",IF(Q1508=7,"Jul",IF(Q1508=8,"Aug",IF(Q1508=9,"Sep",IF(Q1508=10,"Oct",IF(Q1508=11,"Nov","Dec")))))))))))</f>
        <v>Jun</v>
      </c>
      <c r="S1508" s="13">
        <f>(I1508/86400)+25569</f>
        <v>41844.785925925928</v>
      </c>
      <c r="T1508" t="s">
        <v>8285</v>
      </c>
      <c r="U1508" s="6">
        <f>E1508/L1508</f>
        <v>38.860465116279073</v>
      </c>
      <c r="V1508" s="7" t="str">
        <f>LEFT(T1508,FIND("/",T1508)-1)</f>
        <v>photography</v>
      </c>
      <c r="W1508" s="7" t="str">
        <f>MID(T1508,FIND("/",T1508)+1,LEN(T1508))</f>
        <v>photobooks</v>
      </c>
    </row>
    <row r="1509" spans="1:23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>E1509/D1509</f>
        <v>2.15</v>
      </c>
      <c r="O1509" s="13">
        <f>(J1509/86400)+25569</f>
        <v>40254.450335648144</v>
      </c>
      <c r="P1509" s="11">
        <f>YEAR(O1509)</f>
        <v>2010</v>
      </c>
      <c r="Q1509" s="12">
        <f>MONTH(O1509)</f>
        <v>3</v>
      </c>
      <c r="R1509" s="11" t="str">
        <f>IF(Q1509=1,"Jan",IF(Q1509=2,"Feb",IF(Q1509=3,"Mar",IF(Q1509=4,"Apr",IF(Q1509=5,"May",IF(Q1509=6,"Jun",IF(Q1509=7,"Jul",IF(Q1509=8,"Aug",IF(Q1509=9,"Sep",IF(Q1509=10,"Oct",IF(Q1509=11,"Nov","Dec")))))))))))</f>
        <v>Mar</v>
      </c>
      <c r="S1509" s="13">
        <f>(I1509/86400)+25569</f>
        <v>40313.340277777781</v>
      </c>
      <c r="T1509" t="s">
        <v>8285</v>
      </c>
      <c r="U1509" s="6">
        <f>E1509/L1509</f>
        <v>78.181818181818187</v>
      </c>
      <c r="V1509" s="7" t="str">
        <f>LEFT(T1509,FIND("/",T1509)-1)</f>
        <v>photography</v>
      </c>
      <c r="W1509" s="7" t="str">
        <f>MID(T1509,FIND("/",T1509)+1,LEN(T1509))</f>
        <v>photobooks</v>
      </c>
    </row>
    <row r="1510" spans="1:23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>E1510/D1510</f>
        <v>1.1076216216216217</v>
      </c>
      <c r="O1510" s="13">
        <f>(J1510/86400)+25569</f>
        <v>41786.614363425928</v>
      </c>
      <c r="P1510" s="11">
        <f>YEAR(O1510)</f>
        <v>2014</v>
      </c>
      <c r="Q1510" s="12">
        <f>MONTH(O1510)</f>
        <v>5</v>
      </c>
      <c r="R1510" s="11" t="str">
        <f>IF(Q1510=1,"Jan",IF(Q1510=2,"Feb",IF(Q1510=3,"Mar",IF(Q1510=4,"Apr",IF(Q1510=5,"May",IF(Q1510=6,"Jun",IF(Q1510=7,"Jul",IF(Q1510=8,"Aug",IF(Q1510=9,"Sep",IF(Q1510=10,"Oct",IF(Q1510=11,"Nov","Dec")))))))))))</f>
        <v>May</v>
      </c>
      <c r="S1510" s="13">
        <f>(I1510/86400)+25569</f>
        <v>41817.614363425928</v>
      </c>
      <c r="T1510" t="s">
        <v>8285</v>
      </c>
      <c r="U1510" s="6">
        <f>E1510/L1510</f>
        <v>97.113744075829388</v>
      </c>
      <c r="V1510" s="7" t="str">
        <f>LEFT(T1510,FIND("/",T1510)-1)</f>
        <v>photography</v>
      </c>
      <c r="W1510" s="7" t="str">
        <f>MID(T1510,FIND("/",T1510)+1,LEN(T1510))</f>
        <v>photobooks</v>
      </c>
    </row>
    <row r="1511" spans="1:23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>E1511/D1511</f>
        <v>1.2364125714285714</v>
      </c>
      <c r="O1511" s="13">
        <f>(J1511/86400)+25569</f>
        <v>42751.533391203702</v>
      </c>
      <c r="P1511" s="11">
        <f>YEAR(O1511)</f>
        <v>2017</v>
      </c>
      <c r="Q1511" s="12">
        <f>MONTH(O1511)</f>
        <v>1</v>
      </c>
      <c r="R1511" s="11" t="str">
        <f>IF(Q1511=1,"Jan",IF(Q1511=2,"Feb",IF(Q1511=3,"Mar",IF(Q1511=4,"Apr",IF(Q1511=5,"May",IF(Q1511=6,"Jun",IF(Q1511=7,"Jul",IF(Q1511=8,"Aug",IF(Q1511=9,"Sep",IF(Q1511=10,"Oct",IF(Q1511=11,"Nov","Dec")))))))))))</f>
        <v>Jan</v>
      </c>
      <c r="S1511" s="13">
        <f>(I1511/86400)+25569</f>
        <v>42780.957638888889</v>
      </c>
      <c r="T1511" t="s">
        <v>8285</v>
      </c>
      <c r="U1511" s="6">
        <f>E1511/L1511</f>
        <v>110.39397959183674</v>
      </c>
      <c r="V1511" s="7" t="str">
        <f>LEFT(T1511,FIND("/",T1511)-1)</f>
        <v>photography</v>
      </c>
      <c r="W1511" s="7" t="str">
        <f>MID(T1511,FIND("/",T1511)+1,LEN(T1511))</f>
        <v>photobooks</v>
      </c>
    </row>
    <row r="1512" spans="1:23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>E1512/D1512</f>
        <v>1.0103500000000001</v>
      </c>
      <c r="O1512" s="13">
        <f>(J1512/86400)+25569</f>
        <v>41809.385162037041</v>
      </c>
      <c r="P1512" s="11">
        <f>YEAR(O1512)</f>
        <v>2014</v>
      </c>
      <c r="Q1512" s="12">
        <f>MONTH(O1512)</f>
        <v>6</v>
      </c>
      <c r="R1512" s="11" t="str">
        <f>IF(Q1512=1,"Jan",IF(Q1512=2,"Feb",IF(Q1512=3,"Mar",IF(Q1512=4,"Apr",IF(Q1512=5,"May",IF(Q1512=6,"Jun",IF(Q1512=7,"Jul",IF(Q1512=8,"Aug",IF(Q1512=9,"Sep",IF(Q1512=10,"Oct",IF(Q1512=11,"Nov","Dec")))))))))))</f>
        <v>Jun</v>
      </c>
      <c r="S1512" s="13">
        <f>(I1512/86400)+25569</f>
        <v>41839.385162037041</v>
      </c>
      <c r="T1512" t="s">
        <v>8285</v>
      </c>
      <c r="U1512" s="6">
        <f>E1512/L1512</f>
        <v>39.91506172839506</v>
      </c>
      <c r="V1512" s="7" t="str">
        <f>LEFT(T1512,FIND("/",T1512)-1)</f>
        <v>photography</v>
      </c>
      <c r="W1512" s="7" t="str">
        <f>MID(T1512,FIND("/",T1512)+1,LEN(T1512))</f>
        <v>photobooks</v>
      </c>
    </row>
    <row r="1513" spans="1:23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>E1513/D1513</f>
        <v>1.1179285714285714</v>
      </c>
      <c r="O1513" s="13">
        <f>(J1513/86400)+25569</f>
        <v>42296.583379629628</v>
      </c>
      <c r="P1513" s="11">
        <f>YEAR(O1513)</f>
        <v>2015</v>
      </c>
      <c r="Q1513" s="12">
        <f>MONTH(O1513)</f>
        <v>10</v>
      </c>
      <c r="R1513" s="11" t="str">
        <f>IF(Q1513=1,"Jan",IF(Q1513=2,"Feb",IF(Q1513=3,"Mar",IF(Q1513=4,"Apr",IF(Q1513=5,"May",IF(Q1513=6,"Jun",IF(Q1513=7,"Jul",IF(Q1513=8,"Aug",IF(Q1513=9,"Sep",IF(Q1513=10,"Oct",IF(Q1513=11,"Nov","Dec")))))))))))</f>
        <v>Oct</v>
      </c>
      <c r="S1513" s="13">
        <f>(I1513/86400)+25569</f>
        <v>42326.625046296293</v>
      </c>
      <c r="T1513" t="s">
        <v>8285</v>
      </c>
      <c r="U1513" s="6">
        <f>E1513/L1513</f>
        <v>75.975728155339809</v>
      </c>
      <c r="V1513" s="7" t="str">
        <f>LEFT(T1513,FIND("/",T1513)-1)</f>
        <v>photography</v>
      </c>
      <c r="W1513" s="7" t="str">
        <f>MID(T1513,FIND("/",T1513)+1,LEN(T1513))</f>
        <v>photobooks</v>
      </c>
    </row>
    <row r="1514" spans="1:23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>E1514/D1514</f>
        <v>5.5877142857142861</v>
      </c>
      <c r="O1514" s="13">
        <f>(J1514/86400)+25569</f>
        <v>42741.684479166666</v>
      </c>
      <c r="P1514" s="11">
        <f>YEAR(O1514)</f>
        <v>2017</v>
      </c>
      <c r="Q1514" s="12">
        <f>MONTH(O1514)</f>
        <v>1</v>
      </c>
      <c r="R1514" s="11" t="str">
        <f>IF(Q1514=1,"Jan",IF(Q1514=2,"Feb",IF(Q1514=3,"Mar",IF(Q1514=4,"Apr",IF(Q1514=5,"May",IF(Q1514=6,"Jun",IF(Q1514=7,"Jul",IF(Q1514=8,"Aug",IF(Q1514=9,"Sep",IF(Q1514=10,"Oct",IF(Q1514=11,"Nov","Dec")))))))))))</f>
        <v>Jan</v>
      </c>
      <c r="S1514" s="13">
        <f>(I1514/86400)+25569</f>
        <v>42771.684479166666</v>
      </c>
      <c r="T1514" t="s">
        <v>8285</v>
      </c>
      <c r="U1514" s="6">
        <f>E1514/L1514</f>
        <v>58.379104477611939</v>
      </c>
      <c r="V1514" s="7" t="str">
        <f>LEFT(T1514,FIND("/",T1514)-1)</f>
        <v>photography</v>
      </c>
      <c r="W1514" s="7" t="str">
        <f>MID(T1514,FIND("/",T1514)+1,LEN(T1514))</f>
        <v>photobooks</v>
      </c>
    </row>
    <row r="1515" spans="1:23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>E1515/D1515</f>
        <v>1.5001875</v>
      </c>
      <c r="O1515" s="13">
        <f>(J1515/86400)+25569</f>
        <v>41806.637337962966</v>
      </c>
      <c r="P1515" s="11">
        <f>YEAR(O1515)</f>
        <v>2014</v>
      </c>
      <c r="Q1515" s="12">
        <f>MONTH(O1515)</f>
        <v>6</v>
      </c>
      <c r="R1515" s="11" t="str">
        <f>IF(Q1515=1,"Jan",IF(Q1515=2,"Feb",IF(Q1515=3,"Mar",IF(Q1515=4,"Apr",IF(Q1515=5,"May",IF(Q1515=6,"Jun",IF(Q1515=7,"Jul",IF(Q1515=8,"Aug",IF(Q1515=9,"Sep",IF(Q1515=10,"Oct",IF(Q1515=11,"Nov","Dec")))))))))))</f>
        <v>Jun</v>
      </c>
      <c r="S1515" s="13">
        <f>(I1515/86400)+25569</f>
        <v>41836.637337962966</v>
      </c>
      <c r="T1515" t="s">
        <v>8285</v>
      </c>
      <c r="U1515" s="6">
        <f>E1515/L1515</f>
        <v>55.82093023255814</v>
      </c>
      <c r="V1515" s="7" t="str">
        <f>LEFT(T1515,FIND("/",T1515)-1)</f>
        <v>photography</v>
      </c>
      <c r="W1515" s="7" t="str">
        <f>MID(T1515,FIND("/",T1515)+1,LEN(T1515))</f>
        <v>photobooks</v>
      </c>
    </row>
    <row r="1516" spans="1:23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>E1516/D1516</f>
        <v>1.0647599999999999</v>
      </c>
      <c r="O1516" s="13">
        <f>(J1516/86400)+25569</f>
        <v>42234.597685185188</v>
      </c>
      <c r="P1516" s="11">
        <f>YEAR(O1516)</f>
        <v>2015</v>
      </c>
      <c r="Q1516" s="12">
        <f>MONTH(O1516)</f>
        <v>8</v>
      </c>
      <c r="R1516" s="11" t="str">
        <f>IF(Q1516=1,"Jan",IF(Q1516=2,"Feb",IF(Q1516=3,"Mar",IF(Q1516=4,"Apr",IF(Q1516=5,"May",IF(Q1516=6,"Jun",IF(Q1516=7,"Jul",IF(Q1516=8,"Aug",IF(Q1516=9,"Sep",IF(Q1516=10,"Oct",IF(Q1516=11,"Nov","Dec")))))))))))</f>
        <v>Aug</v>
      </c>
      <c r="S1516" s="13">
        <f>(I1516/86400)+25569</f>
        <v>42274.597685185188</v>
      </c>
      <c r="T1516" t="s">
        <v>8285</v>
      </c>
      <c r="U1516" s="6">
        <f>E1516/L1516</f>
        <v>151.24431818181819</v>
      </c>
      <c r="V1516" s="7" t="str">
        <f>LEFT(T1516,FIND("/",T1516)-1)</f>
        <v>photography</v>
      </c>
      <c r="W1516" s="7" t="str">
        <f>MID(T1516,FIND("/",T1516)+1,LEN(T1516))</f>
        <v>photobooks</v>
      </c>
    </row>
    <row r="1517" spans="1:23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>E1517/D1517</f>
        <v>1.57189</v>
      </c>
      <c r="O1517" s="13">
        <f>(J1517/86400)+25569</f>
        <v>42415.253437499996</v>
      </c>
      <c r="P1517" s="11">
        <f>YEAR(O1517)</f>
        <v>2016</v>
      </c>
      <c r="Q1517" s="12">
        <f>MONTH(O1517)</f>
        <v>2</v>
      </c>
      <c r="R1517" s="11" t="str">
        <f>IF(Q1517=1,"Jan",IF(Q1517=2,"Feb",IF(Q1517=3,"Mar",IF(Q1517=4,"Apr",IF(Q1517=5,"May",IF(Q1517=6,"Jun",IF(Q1517=7,"Jul",IF(Q1517=8,"Aug",IF(Q1517=9,"Sep",IF(Q1517=10,"Oct",IF(Q1517=11,"Nov","Dec")))))))))))</f>
        <v>Feb</v>
      </c>
      <c r="S1517" s="13">
        <f>(I1517/86400)+25569</f>
        <v>42445.211770833332</v>
      </c>
      <c r="T1517" t="s">
        <v>8285</v>
      </c>
      <c r="U1517" s="6">
        <f>E1517/L1517</f>
        <v>849.67027027027029</v>
      </c>
      <c r="V1517" s="7" t="str">
        <f>LEFT(T1517,FIND("/",T1517)-1)</f>
        <v>photography</v>
      </c>
      <c r="W1517" s="7" t="str">
        <f>MID(T1517,FIND("/",T1517)+1,LEN(T1517))</f>
        <v>photobooks</v>
      </c>
    </row>
    <row r="1518" spans="1:23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>E1518/D1518</f>
        <v>1.0865882352941176</v>
      </c>
      <c r="O1518" s="13">
        <f>(J1518/86400)+25569</f>
        <v>42619.466342592597</v>
      </c>
      <c r="P1518" s="11">
        <f>YEAR(O1518)</f>
        <v>2016</v>
      </c>
      <c r="Q1518" s="12">
        <f>MONTH(O1518)</f>
        <v>9</v>
      </c>
      <c r="R1518" s="11" t="str">
        <f>IF(Q1518=1,"Jan",IF(Q1518=2,"Feb",IF(Q1518=3,"Mar",IF(Q1518=4,"Apr",IF(Q1518=5,"May",IF(Q1518=6,"Jun",IF(Q1518=7,"Jul",IF(Q1518=8,"Aug",IF(Q1518=9,"Sep",IF(Q1518=10,"Oct",IF(Q1518=11,"Nov","Dec")))))))))))</f>
        <v>Sep</v>
      </c>
      <c r="S1518" s="13">
        <f>(I1518/86400)+25569</f>
        <v>42649.583333333328</v>
      </c>
      <c r="T1518" t="s">
        <v>8285</v>
      </c>
      <c r="U1518" s="6">
        <f>E1518/L1518</f>
        <v>159.24137931034483</v>
      </c>
      <c r="V1518" s="7" t="str">
        <f>LEFT(T1518,FIND("/",T1518)-1)</f>
        <v>photography</v>
      </c>
      <c r="W1518" s="7" t="str">
        <f>MID(T1518,FIND("/",T1518)+1,LEN(T1518))</f>
        <v>photobooks</v>
      </c>
    </row>
    <row r="1519" spans="1:23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>E1519/D1519</f>
        <v>1.6197999999999999</v>
      </c>
      <c r="O1519" s="13">
        <f>(J1519/86400)+25569</f>
        <v>41948.56658564815</v>
      </c>
      <c r="P1519" s="11">
        <f>YEAR(O1519)</f>
        <v>2014</v>
      </c>
      <c r="Q1519" s="12">
        <f>MONTH(O1519)</f>
        <v>11</v>
      </c>
      <c r="R1519" s="11" t="str">
        <f>IF(Q1519=1,"Jan",IF(Q1519=2,"Feb",IF(Q1519=3,"Mar",IF(Q1519=4,"Apr",IF(Q1519=5,"May",IF(Q1519=6,"Jun",IF(Q1519=7,"Jul",IF(Q1519=8,"Aug",IF(Q1519=9,"Sep",IF(Q1519=10,"Oct",IF(Q1519=11,"Nov","Dec")))))))))))</f>
        <v>Nov</v>
      </c>
      <c r="S1519" s="13">
        <f>(I1519/86400)+25569</f>
        <v>41979.25</v>
      </c>
      <c r="T1519" t="s">
        <v>8285</v>
      </c>
      <c r="U1519" s="6">
        <f>E1519/L1519</f>
        <v>39.507317073170732</v>
      </c>
      <c r="V1519" s="7" t="str">
        <f>LEFT(T1519,FIND("/",T1519)-1)</f>
        <v>photography</v>
      </c>
      <c r="W1519" s="7" t="str">
        <f>MID(T1519,FIND("/",T1519)+1,LEN(T1519))</f>
        <v>photobooks</v>
      </c>
    </row>
    <row r="1520" spans="1:23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>E1520/D1520</f>
        <v>2.0536666666666665</v>
      </c>
      <c r="O1520" s="13">
        <f>(J1520/86400)+25569</f>
        <v>41760.8200462963</v>
      </c>
      <c r="P1520" s="11">
        <f>YEAR(O1520)</f>
        <v>2014</v>
      </c>
      <c r="Q1520" s="12">
        <f>MONTH(O1520)</f>
        <v>5</v>
      </c>
      <c r="R1520" s="11" t="str">
        <f>IF(Q1520=1,"Jan",IF(Q1520=2,"Feb",IF(Q1520=3,"Mar",IF(Q1520=4,"Apr",IF(Q1520=5,"May",IF(Q1520=6,"Jun",IF(Q1520=7,"Jul",IF(Q1520=8,"Aug",IF(Q1520=9,"Sep",IF(Q1520=10,"Oct",IF(Q1520=11,"Nov","Dec")))))))))))</f>
        <v>May</v>
      </c>
      <c r="S1520" s="13">
        <f>(I1520/86400)+25569</f>
        <v>41790.8200462963</v>
      </c>
      <c r="T1520" t="s">
        <v>8285</v>
      </c>
      <c r="U1520" s="6">
        <f>E1520/L1520</f>
        <v>130.52966101694915</v>
      </c>
      <c r="V1520" s="7" t="str">
        <f>LEFT(T1520,FIND("/",T1520)-1)</f>
        <v>photography</v>
      </c>
      <c r="W1520" s="7" t="str">
        <f>MID(T1520,FIND("/",T1520)+1,LEN(T1520))</f>
        <v>photobooks</v>
      </c>
    </row>
    <row r="1521" spans="1:23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>E1521/D1521</f>
        <v>1.033638888888889</v>
      </c>
      <c r="O1521" s="13">
        <f>(J1521/86400)+25569</f>
        <v>41782.741701388892</v>
      </c>
      <c r="P1521" s="11">
        <f>YEAR(O1521)</f>
        <v>2014</v>
      </c>
      <c r="Q1521" s="12">
        <f>MONTH(O1521)</f>
        <v>5</v>
      </c>
      <c r="R1521" s="11" t="str">
        <f>IF(Q1521=1,"Jan",IF(Q1521=2,"Feb",IF(Q1521=3,"Mar",IF(Q1521=4,"Apr",IF(Q1521=5,"May",IF(Q1521=6,"Jun",IF(Q1521=7,"Jul",IF(Q1521=8,"Aug",IF(Q1521=9,"Sep",IF(Q1521=10,"Oct",IF(Q1521=11,"Nov","Dec")))))))))))</f>
        <v>May</v>
      </c>
      <c r="S1521" s="13">
        <f>(I1521/86400)+25569</f>
        <v>41810.915972222225</v>
      </c>
      <c r="T1521" t="s">
        <v>8285</v>
      </c>
      <c r="U1521" s="6">
        <f>E1521/L1521</f>
        <v>64.156896551724131</v>
      </c>
      <c r="V1521" s="7" t="str">
        <f>LEFT(T1521,FIND("/",T1521)-1)</f>
        <v>photography</v>
      </c>
      <c r="W1521" s="7" t="str">
        <f>MID(T1521,FIND("/",T1521)+1,LEN(T1521))</f>
        <v>photobooks</v>
      </c>
    </row>
    <row r="1522" spans="1:23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>E1522/D1522</f>
        <v>1.0347222222222223</v>
      </c>
      <c r="O1522" s="13">
        <f>(J1522/86400)+25569</f>
        <v>41955.857789351852</v>
      </c>
      <c r="P1522" s="11">
        <f>YEAR(O1522)</f>
        <v>2014</v>
      </c>
      <c r="Q1522" s="12">
        <f>MONTH(O1522)</f>
        <v>11</v>
      </c>
      <c r="R1522" s="11" t="str">
        <f>IF(Q1522=1,"Jan",IF(Q1522=2,"Feb",IF(Q1522=3,"Mar",IF(Q1522=4,"Apr",IF(Q1522=5,"May",IF(Q1522=6,"Jun",IF(Q1522=7,"Jul",IF(Q1522=8,"Aug",IF(Q1522=9,"Sep",IF(Q1522=10,"Oct",IF(Q1522=11,"Nov","Dec")))))))))))</f>
        <v>Nov</v>
      </c>
      <c r="S1522" s="13">
        <f>(I1522/86400)+25569</f>
        <v>41992.166666666672</v>
      </c>
      <c r="T1522" t="s">
        <v>8285</v>
      </c>
      <c r="U1522" s="6">
        <f>E1522/L1522</f>
        <v>111.52694610778443</v>
      </c>
      <c r="V1522" s="7" t="str">
        <f>LEFT(T1522,FIND("/",T1522)-1)</f>
        <v>photography</v>
      </c>
      <c r="W1522" s="7" t="str">
        <f>MID(T1522,FIND("/",T1522)+1,LEN(T1522))</f>
        <v>photobooks</v>
      </c>
    </row>
    <row r="1523" spans="1:23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>E1523/D1523</f>
        <v>1.0681333333333334</v>
      </c>
      <c r="O1523" s="13">
        <f>(J1523/86400)+25569</f>
        <v>42493.167719907404</v>
      </c>
      <c r="P1523" s="11">
        <f>YEAR(O1523)</f>
        <v>2016</v>
      </c>
      <c r="Q1523" s="12">
        <f>MONTH(O1523)</f>
        <v>5</v>
      </c>
      <c r="R1523" s="11" t="str">
        <f>IF(Q1523=1,"Jan",IF(Q1523=2,"Feb",IF(Q1523=3,"Mar",IF(Q1523=4,"Apr",IF(Q1523=5,"May",IF(Q1523=6,"Jun",IF(Q1523=7,"Jul",IF(Q1523=8,"Aug",IF(Q1523=9,"Sep",IF(Q1523=10,"Oct",IF(Q1523=11,"Nov","Dec")))))))))))</f>
        <v>May</v>
      </c>
      <c r="S1523" s="13">
        <f>(I1523/86400)+25569</f>
        <v>42528.167719907404</v>
      </c>
      <c r="T1523" t="s">
        <v>8285</v>
      </c>
      <c r="U1523" s="6">
        <f>E1523/L1523</f>
        <v>170.44680851063831</v>
      </c>
      <c r="V1523" s="7" t="str">
        <f>LEFT(T1523,FIND("/",T1523)-1)</f>
        <v>photography</v>
      </c>
      <c r="W1523" s="7" t="str">
        <f>MID(T1523,FIND("/",T1523)+1,LEN(T1523))</f>
        <v>photobooks</v>
      </c>
    </row>
    <row r="1524" spans="1:23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>E1524/D1524</f>
        <v>1.3896574712643677</v>
      </c>
      <c r="O1524" s="13">
        <f>(J1524/86400)+25569</f>
        <v>41899.830312500002</v>
      </c>
      <c r="P1524" s="11">
        <f>YEAR(O1524)</f>
        <v>2014</v>
      </c>
      <c r="Q1524" s="12">
        <f>MONTH(O1524)</f>
        <v>9</v>
      </c>
      <c r="R1524" s="11" t="str">
        <f>IF(Q1524=1,"Jan",IF(Q1524=2,"Feb",IF(Q1524=3,"Mar",IF(Q1524=4,"Apr",IF(Q1524=5,"May",IF(Q1524=6,"Jun",IF(Q1524=7,"Jul",IF(Q1524=8,"Aug",IF(Q1524=9,"Sep",IF(Q1524=10,"Oct",IF(Q1524=11,"Nov","Dec")))))))))))</f>
        <v>Sep</v>
      </c>
      <c r="S1524" s="13">
        <f>(I1524/86400)+25569</f>
        <v>41929.830312500002</v>
      </c>
      <c r="T1524" t="s">
        <v>8285</v>
      </c>
      <c r="U1524" s="6">
        <f>E1524/L1524</f>
        <v>133.7391592920354</v>
      </c>
      <c r="V1524" s="7" t="str">
        <f>LEFT(T1524,FIND("/",T1524)-1)</f>
        <v>photography</v>
      </c>
      <c r="W1524" s="7" t="str">
        <f>MID(T1524,FIND("/",T1524)+1,LEN(T1524))</f>
        <v>photobooks</v>
      </c>
    </row>
    <row r="1525" spans="1:23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>E1525/D1525</f>
        <v>1.2484324324324325</v>
      </c>
      <c r="O1525" s="13">
        <f>(J1525/86400)+25569</f>
        <v>41964.751342592594</v>
      </c>
      <c r="P1525" s="11">
        <f>YEAR(O1525)</f>
        <v>2014</v>
      </c>
      <c r="Q1525" s="12">
        <f>MONTH(O1525)</f>
        <v>11</v>
      </c>
      <c r="R1525" s="11" t="str">
        <f>IF(Q1525=1,"Jan",IF(Q1525=2,"Feb",IF(Q1525=3,"Mar",IF(Q1525=4,"Apr",IF(Q1525=5,"May",IF(Q1525=6,"Jun",IF(Q1525=7,"Jul",IF(Q1525=8,"Aug",IF(Q1525=9,"Sep",IF(Q1525=10,"Oct",IF(Q1525=11,"Nov","Dec")))))))))))</f>
        <v>Nov</v>
      </c>
      <c r="S1525" s="13">
        <f>(I1525/86400)+25569</f>
        <v>41996</v>
      </c>
      <c r="T1525" t="s">
        <v>8285</v>
      </c>
      <c r="U1525" s="6">
        <f>E1525/L1525</f>
        <v>95.834024896265561</v>
      </c>
      <c r="V1525" s="7" t="str">
        <f>LEFT(T1525,FIND("/",T1525)-1)</f>
        <v>photography</v>
      </c>
      <c r="W1525" s="7" t="str">
        <f>MID(T1525,FIND("/",T1525)+1,LEN(T1525))</f>
        <v>photobooks</v>
      </c>
    </row>
    <row r="1526" spans="1:23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>E1526/D1526</f>
        <v>2.0699999999999998</v>
      </c>
      <c r="O1526" s="13">
        <f>(J1526/86400)+25569</f>
        <v>42756.501041666663</v>
      </c>
      <c r="P1526" s="11">
        <f>YEAR(O1526)</f>
        <v>2017</v>
      </c>
      <c r="Q1526" s="12">
        <f>MONTH(O1526)</f>
        <v>1</v>
      </c>
      <c r="R1526" s="11" t="str">
        <f>IF(Q1526=1,"Jan",IF(Q1526=2,"Feb",IF(Q1526=3,"Mar",IF(Q1526=4,"Apr",IF(Q1526=5,"May",IF(Q1526=6,"Jun",IF(Q1526=7,"Jul",IF(Q1526=8,"Aug",IF(Q1526=9,"Sep",IF(Q1526=10,"Oct",IF(Q1526=11,"Nov","Dec")))))))))))</f>
        <v>Jan</v>
      </c>
      <c r="S1526" s="13">
        <f>(I1526/86400)+25569</f>
        <v>42786.501041666663</v>
      </c>
      <c r="T1526" t="s">
        <v>8285</v>
      </c>
      <c r="U1526" s="6">
        <f>E1526/L1526</f>
        <v>221.78571428571428</v>
      </c>
      <c r="V1526" s="7" t="str">
        <f>LEFT(T1526,FIND("/",T1526)-1)</f>
        <v>photography</v>
      </c>
      <c r="W1526" s="7" t="str">
        <f>MID(T1526,FIND("/",T1526)+1,LEN(T1526))</f>
        <v>photobooks</v>
      </c>
    </row>
    <row r="1527" spans="1:23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>E1527/D1527</f>
        <v>1.7400576923076922</v>
      </c>
      <c r="O1527" s="13">
        <f>(J1527/86400)+25569</f>
        <v>42570.702986111108</v>
      </c>
      <c r="P1527" s="11">
        <f>YEAR(O1527)</f>
        <v>2016</v>
      </c>
      <c r="Q1527" s="12">
        <f>MONTH(O1527)</f>
        <v>7</v>
      </c>
      <c r="R1527" s="11" t="str">
        <f>IF(Q1527=1,"Jan",IF(Q1527=2,"Feb",IF(Q1527=3,"Mar",IF(Q1527=4,"Apr",IF(Q1527=5,"May",IF(Q1527=6,"Jun",IF(Q1527=7,"Jul",IF(Q1527=8,"Aug",IF(Q1527=9,"Sep",IF(Q1527=10,"Oct",IF(Q1527=11,"Nov","Dec")))))))))))</f>
        <v>Jul</v>
      </c>
      <c r="S1527" s="13">
        <f>(I1527/86400)+25569</f>
        <v>42600.702986111108</v>
      </c>
      <c r="T1527" t="s">
        <v>8285</v>
      </c>
      <c r="U1527" s="6">
        <f>E1527/L1527</f>
        <v>32.315357142857138</v>
      </c>
      <c r="V1527" s="7" t="str">
        <f>LEFT(T1527,FIND("/",T1527)-1)</f>
        <v>photography</v>
      </c>
      <c r="W1527" s="7" t="str">
        <f>MID(T1527,FIND("/",T1527)+1,LEN(T1527))</f>
        <v>photobooks</v>
      </c>
    </row>
    <row r="1528" spans="1:23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>E1528/D1528</f>
        <v>1.2032608695652174</v>
      </c>
      <c r="O1528" s="13">
        <f>(J1528/86400)+25569</f>
        <v>42339.276006944448</v>
      </c>
      <c r="P1528" s="11">
        <f>YEAR(O1528)</f>
        <v>2015</v>
      </c>
      <c r="Q1528" s="12">
        <f>MONTH(O1528)</f>
        <v>12</v>
      </c>
      <c r="R1528" s="11" t="str">
        <f>IF(Q1528=1,"Jan",IF(Q1528=2,"Feb",IF(Q1528=3,"Mar",IF(Q1528=4,"Apr",IF(Q1528=5,"May",IF(Q1528=6,"Jun",IF(Q1528=7,"Jul",IF(Q1528=8,"Aug",IF(Q1528=9,"Sep",IF(Q1528=10,"Oct",IF(Q1528=11,"Nov","Dec")))))))))))</f>
        <v>Dec</v>
      </c>
      <c r="S1528" s="13">
        <f>(I1528/86400)+25569</f>
        <v>42388.276006944448</v>
      </c>
      <c r="T1528" t="s">
        <v>8285</v>
      </c>
      <c r="U1528" s="6">
        <f>E1528/L1528</f>
        <v>98.839285714285708</v>
      </c>
      <c r="V1528" s="7" t="str">
        <f>LEFT(T1528,FIND("/",T1528)-1)</f>
        <v>photography</v>
      </c>
      <c r="W1528" s="7" t="str">
        <f>MID(T1528,FIND("/",T1528)+1,LEN(T1528))</f>
        <v>photobooks</v>
      </c>
    </row>
    <row r="1529" spans="1:23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>E1529/D1529</f>
        <v>1.1044428571428573</v>
      </c>
      <c r="O1529" s="13">
        <f>(J1529/86400)+25569</f>
        <v>42780.600532407407</v>
      </c>
      <c r="P1529" s="11">
        <f>YEAR(O1529)</f>
        <v>2017</v>
      </c>
      <c r="Q1529" s="12">
        <f>MONTH(O1529)</f>
        <v>2</v>
      </c>
      <c r="R1529" s="11" t="str">
        <f>IF(Q1529=1,"Jan",IF(Q1529=2,"Feb",IF(Q1529=3,"Mar",IF(Q1529=4,"Apr",IF(Q1529=5,"May",IF(Q1529=6,"Jun",IF(Q1529=7,"Jul",IF(Q1529=8,"Aug",IF(Q1529=9,"Sep",IF(Q1529=10,"Oct",IF(Q1529=11,"Nov","Dec")))))))))))</f>
        <v>Feb</v>
      </c>
      <c r="S1529" s="13">
        <f>(I1529/86400)+25569</f>
        <v>42808.558865740742</v>
      </c>
      <c r="T1529" t="s">
        <v>8285</v>
      </c>
      <c r="U1529" s="6">
        <f>E1529/L1529</f>
        <v>55.222142857142863</v>
      </c>
      <c r="V1529" s="7" t="str">
        <f>LEFT(T1529,FIND("/",T1529)-1)</f>
        <v>photography</v>
      </c>
      <c r="W1529" s="7" t="str">
        <f>MID(T1529,FIND("/",T1529)+1,LEN(T1529))</f>
        <v>photobooks</v>
      </c>
    </row>
    <row r="1530" spans="1:23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>E1530/D1530</f>
        <v>2.8156666666666665</v>
      </c>
      <c r="O1530" s="13">
        <f>(J1530/86400)+25569</f>
        <v>42736.732893518521</v>
      </c>
      <c r="P1530" s="11">
        <f>YEAR(O1530)</f>
        <v>2017</v>
      </c>
      <c r="Q1530" s="12">
        <f>MONTH(O1530)</f>
        <v>1</v>
      </c>
      <c r="R1530" s="11" t="str">
        <f>IF(Q1530=1,"Jan",IF(Q1530=2,"Feb",IF(Q1530=3,"Mar",IF(Q1530=4,"Apr",IF(Q1530=5,"May",IF(Q1530=6,"Jun",IF(Q1530=7,"Jul",IF(Q1530=8,"Aug",IF(Q1530=9,"Sep",IF(Q1530=10,"Oct",IF(Q1530=11,"Nov","Dec")))))))))))</f>
        <v>Jan</v>
      </c>
      <c r="S1530" s="13">
        <f>(I1530/86400)+25569</f>
        <v>42767</v>
      </c>
      <c r="T1530" t="s">
        <v>8285</v>
      </c>
      <c r="U1530" s="6">
        <f>E1530/L1530</f>
        <v>52.793750000000003</v>
      </c>
      <c r="V1530" s="7" t="str">
        <f>LEFT(T1530,FIND("/",T1530)-1)</f>
        <v>photography</v>
      </c>
      <c r="W1530" s="7" t="str">
        <f>MID(T1530,FIND("/",T1530)+1,LEN(T1530))</f>
        <v>photobooks</v>
      </c>
    </row>
    <row r="1531" spans="1:23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>E1531/D1531</f>
        <v>1.0067894736842105</v>
      </c>
      <c r="O1531" s="13">
        <f>(J1531/86400)+25569</f>
        <v>42052.628703703704</v>
      </c>
      <c r="P1531" s="11">
        <f>YEAR(O1531)</f>
        <v>2015</v>
      </c>
      <c r="Q1531" s="12">
        <f>MONTH(O1531)</f>
        <v>2</v>
      </c>
      <c r="R1531" s="11" t="str">
        <f>IF(Q1531=1,"Jan",IF(Q1531=2,"Feb",IF(Q1531=3,"Mar",IF(Q1531=4,"Apr",IF(Q1531=5,"May",IF(Q1531=6,"Jun",IF(Q1531=7,"Jul",IF(Q1531=8,"Aug",IF(Q1531=9,"Sep",IF(Q1531=10,"Oct",IF(Q1531=11,"Nov","Dec")))))))))))</f>
        <v>Feb</v>
      </c>
      <c r="S1531" s="13">
        <f>(I1531/86400)+25569</f>
        <v>42082.587037037039</v>
      </c>
      <c r="T1531" t="s">
        <v>8285</v>
      </c>
      <c r="U1531" s="6">
        <f>E1531/L1531</f>
        <v>135.66666666666666</v>
      </c>
      <c r="V1531" s="7" t="str">
        <f>LEFT(T1531,FIND("/",T1531)-1)</f>
        <v>photography</v>
      </c>
      <c r="W1531" s="7" t="str">
        <f>MID(T1531,FIND("/",T1531)+1,LEN(T1531))</f>
        <v>photobooks</v>
      </c>
    </row>
    <row r="1532" spans="1:23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>E1532/D1532</f>
        <v>1.3482571428571428</v>
      </c>
      <c r="O1532" s="13">
        <f>(J1532/86400)+25569</f>
        <v>42275.76730324074</v>
      </c>
      <c r="P1532" s="11">
        <f>YEAR(O1532)</f>
        <v>2015</v>
      </c>
      <c r="Q1532" s="12">
        <f>MONTH(O1532)</f>
        <v>9</v>
      </c>
      <c r="R1532" s="11" t="str">
        <f>IF(Q1532=1,"Jan",IF(Q1532=2,"Feb",IF(Q1532=3,"Mar",IF(Q1532=4,"Apr",IF(Q1532=5,"May",IF(Q1532=6,"Jun",IF(Q1532=7,"Jul",IF(Q1532=8,"Aug",IF(Q1532=9,"Sep",IF(Q1532=10,"Oct",IF(Q1532=11,"Nov","Dec")))))))))))</f>
        <v>Sep</v>
      </c>
      <c r="S1532" s="13">
        <f>(I1532/86400)+25569</f>
        <v>42300.76730324074</v>
      </c>
      <c r="T1532" t="s">
        <v>8285</v>
      </c>
      <c r="U1532" s="6">
        <f>E1532/L1532</f>
        <v>53.991990846681922</v>
      </c>
      <c r="V1532" s="7" t="str">
        <f>LEFT(T1532,FIND("/",T1532)-1)</f>
        <v>photography</v>
      </c>
      <c r="W1532" s="7" t="str">
        <f>MID(T1532,FIND("/",T1532)+1,LEN(T1532))</f>
        <v>photobooks</v>
      </c>
    </row>
    <row r="1533" spans="1:23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>E1533/D1533</f>
        <v>1.7595744680851064</v>
      </c>
      <c r="O1533" s="13">
        <f>(J1533/86400)+25569</f>
        <v>41941.802384259259</v>
      </c>
      <c r="P1533" s="11">
        <f>YEAR(O1533)</f>
        <v>2014</v>
      </c>
      <c r="Q1533" s="12">
        <f>MONTH(O1533)</f>
        <v>10</v>
      </c>
      <c r="R1533" s="11" t="str">
        <f>IF(Q1533=1,"Jan",IF(Q1533=2,"Feb",IF(Q1533=3,"Mar",IF(Q1533=4,"Apr",IF(Q1533=5,"May",IF(Q1533=6,"Jun",IF(Q1533=7,"Jul",IF(Q1533=8,"Aug",IF(Q1533=9,"Sep",IF(Q1533=10,"Oct",IF(Q1533=11,"Nov","Dec")))))))))))</f>
        <v>Oct</v>
      </c>
      <c r="S1533" s="13">
        <f>(I1533/86400)+25569</f>
        <v>41974.125</v>
      </c>
      <c r="T1533" t="s">
        <v>8285</v>
      </c>
      <c r="U1533" s="6">
        <f>E1533/L1533</f>
        <v>56.643835616438359</v>
      </c>
      <c r="V1533" s="7" t="str">
        <f>LEFT(T1533,FIND("/",T1533)-1)</f>
        <v>photography</v>
      </c>
      <c r="W1533" s="7" t="str">
        <f>MID(T1533,FIND("/",T1533)+1,LEN(T1533))</f>
        <v>photobooks</v>
      </c>
    </row>
    <row r="1534" spans="1:23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>E1534/D1534</f>
        <v>4.8402000000000003</v>
      </c>
      <c r="O1534" s="13">
        <f>(J1534/86400)+25569</f>
        <v>42391.475289351853</v>
      </c>
      <c r="P1534" s="11">
        <f>YEAR(O1534)</f>
        <v>2016</v>
      </c>
      <c r="Q1534" s="12">
        <f>MONTH(O1534)</f>
        <v>1</v>
      </c>
      <c r="R1534" s="11" t="str">
        <f>IF(Q1534=1,"Jan",IF(Q1534=2,"Feb",IF(Q1534=3,"Mar",IF(Q1534=4,"Apr",IF(Q1534=5,"May",IF(Q1534=6,"Jun",IF(Q1534=7,"Jul",IF(Q1534=8,"Aug",IF(Q1534=9,"Sep",IF(Q1534=10,"Oct",IF(Q1534=11,"Nov","Dec")))))))))))</f>
        <v>Jan</v>
      </c>
      <c r="S1534" s="13">
        <f>(I1534/86400)+25569</f>
        <v>42415.625</v>
      </c>
      <c r="T1534" t="s">
        <v>8285</v>
      </c>
      <c r="U1534" s="6">
        <f>E1534/L1534</f>
        <v>82.316326530612244</v>
      </c>
      <c r="V1534" s="7" t="str">
        <f>LEFT(T1534,FIND("/",T1534)-1)</f>
        <v>photography</v>
      </c>
      <c r="W1534" s="7" t="str">
        <f>MID(T1534,FIND("/",T1534)+1,LEN(T1534))</f>
        <v>photobooks</v>
      </c>
    </row>
    <row r="1535" spans="1:23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>E1535/D1535</f>
        <v>1.4514</v>
      </c>
      <c r="O1535" s="13">
        <f>(J1535/86400)+25569</f>
        <v>42443.00204861111</v>
      </c>
      <c r="P1535" s="11">
        <f>YEAR(O1535)</f>
        <v>2016</v>
      </c>
      <c r="Q1535" s="12">
        <f>MONTH(O1535)</f>
        <v>3</v>
      </c>
      <c r="R1535" s="11" t="str">
        <f>IF(Q1535=1,"Jan",IF(Q1535=2,"Feb",IF(Q1535=3,"Mar",IF(Q1535=4,"Apr",IF(Q1535=5,"May",IF(Q1535=6,"Jun",IF(Q1535=7,"Jul",IF(Q1535=8,"Aug",IF(Q1535=9,"Sep",IF(Q1535=10,"Oct",IF(Q1535=11,"Nov","Dec")))))))))))</f>
        <v>Mar</v>
      </c>
      <c r="S1535" s="13">
        <f>(I1535/86400)+25569</f>
        <v>42492.165972222225</v>
      </c>
      <c r="T1535" t="s">
        <v>8285</v>
      </c>
      <c r="U1535" s="6">
        <f>E1535/L1535</f>
        <v>88.26081081081081</v>
      </c>
      <c r="V1535" s="7" t="str">
        <f>LEFT(T1535,FIND("/",T1535)-1)</f>
        <v>photography</v>
      </c>
      <c r="W1535" s="7" t="str">
        <f>MID(T1535,FIND("/",T1535)+1,LEN(T1535))</f>
        <v>photobooks</v>
      </c>
    </row>
    <row r="1536" spans="1:23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>E1536/D1536</f>
        <v>4.1773333333333333</v>
      </c>
      <c r="O1536" s="13">
        <f>(J1536/86400)+25569</f>
        <v>42221.674328703702</v>
      </c>
      <c r="P1536" s="11">
        <f>YEAR(O1536)</f>
        <v>2015</v>
      </c>
      <c r="Q1536" s="12">
        <f>MONTH(O1536)</f>
        <v>8</v>
      </c>
      <c r="R1536" s="11" t="str">
        <f>IF(Q1536=1,"Jan",IF(Q1536=2,"Feb",IF(Q1536=3,"Mar",IF(Q1536=4,"Apr",IF(Q1536=5,"May",IF(Q1536=6,"Jun",IF(Q1536=7,"Jul",IF(Q1536=8,"Aug",IF(Q1536=9,"Sep",IF(Q1536=10,"Oct",IF(Q1536=11,"Nov","Dec")))))))))))</f>
        <v>Aug</v>
      </c>
      <c r="S1536" s="13">
        <f>(I1536/86400)+25569</f>
        <v>42251.674328703702</v>
      </c>
      <c r="T1536" t="s">
        <v>8285</v>
      </c>
      <c r="U1536" s="6">
        <f>E1536/L1536</f>
        <v>84.905149051490511</v>
      </c>
      <c r="V1536" s="7" t="str">
        <f>LEFT(T1536,FIND("/",T1536)-1)</f>
        <v>photography</v>
      </c>
      <c r="W1536" s="7" t="str">
        <f>MID(T1536,FIND("/",T1536)+1,LEN(T1536))</f>
        <v>photobooks</v>
      </c>
    </row>
    <row r="1537" spans="1:23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>E1537/D1537</f>
        <v>1.3242499999999999</v>
      </c>
      <c r="O1537" s="13">
        <f>(J1537/86400)+25569</f>
        <v>42484.829062500001</v>
      </c>
      <c r="P1537" s="11">
        <f>YEAR(O1537)</f>
        <v>2016</v>
      </c>
      <c r="Q1537" s="12">
        <f>MONTH(O1537)</f>
        <v>4</v>
      </c>
      <c r="R1537" s="11" t="str">
        <f>IF(Q1537=1,"Jan",IF(Q1537=2,"Feb",IF(Q1537=3,"Mar",IF(Q1537=4,"Apr",IF(Q1537=5,"May",IF(Q1537=6,"Jun",IF(Q1537=7,"Jul",IF(Q1537=8,"Aug",IF(Q1537=9,"Sep",IF(Q1537=10,"Oct",IF(Q1537=11,"Nov","Dec")))))))))))</f>
        <v>Apr</v>
      </c>
      <c r="S1537" s="13">
        <f>(I1537/86400)+25569</f>
        <v>42513.916666666672</v>
      </c>
      <c r="T1537" t="s">
        <v>8285</v>
      </c>
      <c r="U1537" s="6">
        <f>E1537/L1537</f>
        <v>48.154545454545456</v>
      </c>
      <c r="V1537" s="7" t="str">
        <f>LEFT(T1537,FIND("/",T1537)-1)</f>
        <v>photography</v>
      </c>
      <c r="W1537" s="7" t="str">
        <f>MID(T1537,FIND("/",T1537)+1,LEN(T1537))</f>
        <v>photobooks</v>
      </c>
    </row>
    <row r="1538" spans="1:23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>E1538/D1538</f>
        <v>2.5030841666666666</v>
      </c>
      <c r="O1538" s="13">
        <f>(J1538/86400)+25569</f>
        <v>42213.802199074074</v>
      </c>
      <c r="P1538" s="11">
        <f>YEAR(O1538)</f>
        <v>2015</v>
      </c>
      <c r="Q1538" s="12">
        <f>MONTH(O1538)</f>
        <v>7</v>
      </c>
      <c r="R1538" s="11" t="str">
        <f>IF(Q1538=1,"Jan",IF(Q1538=2,"Feb",IF(Q1538=3,"Mar",IF(Q1538=4,"Apr",IF(Q1538=5,"May",IF(Q1538=6,"Jun",IF(Q1538=7,"Jul",IF(Q1538=8,"Aug",IF(Q1538=9,"Sep",IF(Q1538=10,"Oct",IF(Q1538=11,"Nov","Dec")))))))))))</f>
        <v>Jul</v>
      </c>
      <c r="S1538" s="13">
        <f>(I1538/86400)+25569</f>
        <v>42243.802199074074</v>
      </c>
      <c r="T1538" t="s">
        <v>8285</v>
      </c>
      <c r="U1538" s="6">
        <f>E1538/L1538</f>
        <v>66.015406593406595</v>
      </c>
      <c r="V1538" s="7" t="str">
        <f>LEFT(T1538,FIND("/",T1538)-1)</f>
        <v>photography</v>
      </c>
      <c r="W1538" s="7" t="str">
        <f>MID(T1538,FIND("/",T1538)+1,LEN(T1538))</f>
        <v>photobooks</v>
      </c>
    </row>
    <row r="1539" spans="1:23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>E1539/D1539</f>
        <v>1.7989999999999999</v>
      </c>
      <c r="O1539" s="13">
        <f>(J1539/86400)+25569</f>
        <v>42552.315127314811</v>
      </c>
      <c r="P1539" s="11">
        <f>YEAR(O1539)</f>
        <v>2016</v>
      </c>
      <c r="Q1539" s="12">
        <f>MONTH(O1539)</f>
        <v>7</v>
      </c>
      <c r="R1539" s="11" t="str">
        <f>IF(Q1539=1,"Jan",IF(Q1539=2,"Feb",IF(Q1539=3,"Mar",IF(Q1539=4,"Apr",IF(Q1539=5,"May",IF(Q1539=6,"Jun",IF(Q1539=7,"Jul",IF(Q1539=8,"Aug",IF(Q1539=9,"Sep",IF(Q1539=10,"Oct",IF(Q1539=11,"Nov","Dec")))))))))))</f>
        <v>Jul</v>
      </c>
      <c r="S1539" s="13">
        <f>(I1539/86400)+25569</f>
        <v>42588.75</v>
      </c>
      <c r="T1539" t="s">
        <v>8285</v>
      </c>
      <c r="U1539" s="6">
        <f>E1539/L1539</f>
        <v>96.375</v>
      </c>
      <c r="V1539" s="7" t="str">
        <f>LEFT(T1539,FIND("/",T1539)-1)</f>
        <v>photography</v>
      </c>
      <c r="W1539" s="7" t="str">
        <f>MID(T1539,FIND("/",T1539)+1,LEN(T1539))</f>
        <v>photobooks</v>
      </c>
    </row>
    <row r="1540" spans="1:23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>E1540/D1540</f>
        <v>1.0262857142857142</v>
      </c>
      <c r="O1540" s="13">
        <f>(J1540/86400)+25569</f>
        <v>41981.782060185185</v>
      </c>
      <c r="P1540" s="11">
        <f>YEAR(O1540)</f>
        <v>2014</v>
      </c>
      <c r="Q1540" s="12">
        <f>MONTH(O1540)</f>
        <v>12</v>
      </c>
      <c r="R1540" s="11" t="str">
        <f>IF(Q1540=1,"Jan",IF(Q1540=2,"Feb",IF(Q1540=3,"Mar",IF(Q1540=4,"Apr",IF(Q1540=5,"May",IF(Q1540=6,"Jun",IF(Q1540=7,"Jul",IF(Q1540=8,"Aug",IF(Q1540=9,"Sep",IF(Q1540=10,"Oct",IF(Q1540=11,"Nov","Dec")))))))))))</f>
        <v>Dec</v>
      </c>
      <c r="S1540" s="13">
        <f>(I1540/86400)+25569</f>
        <v>42026.782060185185</v>
      </c>
      <c r="T1540" t="s">
        <v>8285</v>
      </c>
      <c r="U1540" s="6">
        <f>E1540/L1540</f>
        <v>156.17391304347825</v>
      </c>
      <c r="V1540" s="7" t="str">
        <f>LEFT(T1540,FIND("/",T1540)-1)</f>
        <v>photography</v>
      </c>
      <c r="W1540" s="7" t="str">
        <f>MID(T1540,FIND("/",T1540)+1,LEN(T1540))</f>
        <v>photobooks</v>
      </c>
    </row>
    <row r="1541" spans="1:23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>E1541/D1541</f>
        <v>1.359861</v>
      </c>
      <c r="O1541" s="13">
        <f>(J1541/86400)+25569</f>
        <v>42705.91920138889</v>
      </c>
      <c r="P1541" s="11">
        <f>YEAR(O1541)</f>
        <v>2016</v>
      </c>
      <c r="Q1541" s="12">
        <f>MONTH(O1541)</f>
        <v>12</v>
      </c>
      <c r="R1541" s="11" t="str">
        <f>IF(Q1541=1,"Jan",IF(Q1541=2,"Feb",IF(Q1541=3,"Mar",IF(Q1541=4,"Apr",IF(Q1541=5,"May",IF(Q1541=6,"Jun",IF(Q1541=7,"Jul",IF(Q1541=8,"Aug",IF(Q1541=9,"Sep",IF(Q1541=10,"Oct",IF(Q1541=11,"Nov","Dec")))))))))))</f>
        <v>Dec</v>
      </c>
      <c r="S1541" s="13">
        <f>(I1541/86400)+25569</f>
        <v>42738.91920138889</v>
      </c>
      <c r="T1541" t="s">
        <v>8285</v>
      </c>
      <c r="U1541" s="6">
        <f>E1541/L1541</f>
        <v>95.764859154929582</v>
      </c>
      <c r="V1541" s="7" t="str">
        <f>LEFT(T1541,FIND("/",T1541)-1)</f>
        <v>photography</v>
      </c>
      <c r="W1541" s="7" t="str">
        <f>MID(T1541,FIND("/",T1541)+1,LEN(T1541))</f>
        <v>photobooks</v>
      </c>
    </row>
    <row r="1542" spans="1:23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>E1542/D1542</f>
        <v>1.1786666666666668</v>
      </c>
      <c r="O1542" s="13">
        <f>(J1542/86400)+25569</f>
        <v>41939.00712962963</v>
      </c>
      <c r="P1542" s="11">
        <f>YEAR(O1542)</f>
        <v>2014</v>
      </c>
      <c r="Q1542" s="12">
        <f>MONTH(O1542)</f>
        <v>10</v>
      </c>
      <c r="R1542" s="11" t="str">
        <f>IF(Q1542=1,"Jan",IF(Q1542=2,"Feb",IF(Q1542=3,"Mar",IF(Q1542=4,"Apr",IF(Q1542=5,"May",IF(Q1542=6,"Jun",IF(Q1542=7,"Jul",IF(Q1542=8,"Aug",IF(Q1542=9,"Sep",IF(Q1542=10,"Oct",IF(Q1542=11,"Nov","Dec")))))))))))</f>
        <v>Oct</v>
      </c>
      <c r="S1542" s="13">
        <f>(I1542/86400)+25569</f>
        <v>41969.052083333328</v>
      </c>
      <c r="T1542" t="s">
        <v>8285</v>
      </c>
      <c r="U1542" s="6">
        <f>E1542/L1542</f>
        <v>180.40816326530611</v>
      </c>
      <c r="V1542" s="7" t="str">
        <f>LEFT(T1542,FIND("/",T1542)-1)</f>
        <v>photography</v>
      </c>
      <c r="W1542" s="7" t="str">
        <f>MID(T1542,FIND("/",T1542)+1,LEN(T1542))</f>
        <v>photobooks</v>
      </c>
    </row>
    <row r="1543" spans="1:23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>E1543/D1543</f>
        <v>3.3333333333333332E-4</v>
      </c>
      <c r="O1543" s="13">
        <f>(J1543/86400)+25569</f>
        <v>41974.712245370371</v>
      </c>
      <c r="P1543" s="11">
        <f>YEAR(O1543)</f>
        <v>2014</v>
      </c>
      <c r="Q1543" s="12">
        <f>MONTH(O1543)</f>
        <v>12</v>
      </c>
      <c r="R1543" s="11" t="str">
        <f>IF(Q1543=1,"Jan",IF(Q1543=2,"Feb",IF(Q1543=3,"Mar",IF(Q1543=4,"Apr",IF(Q1543=5,"May",IF(Q1543=6,"Jun",IF(Q1543=7,"Jul",IF(Q1543=8,"Aug",IF(Q1543=9,"Sep",IF(Q1543=10,"Oct",IF(Q1543=11,"Nov","Dec")))))))))))</f>
        <v>Dec</v>
      </c>
      <c r="S1543" s="13">
        <f>(I1543/86400)+25569</f>
        <v>42004.712245370371</v>
      </c>
      <c r="T1543" t="s">
        <v>8289</v>
      </c>
      <c r="U1543" s="6">
        <f>E1543/L1543</f>
        <v>3</v>
      </c>
      <c r="V1543" s="7" t="str">
        <f>LEFT(T1543,FIND("/",T1543)-1)</f>
        <v>photography</v>
      </c>
      <c r="W1543" s="7" t="str">
        <f>MID(T1543,FIND("/",T1543)+1,LEN(T1543))</f>
        <v>nature</v>
      </c>
    </row>
    <row r="1544" spans="1:23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>E1544/D1544</f>
        <v>0.04</v>
      </c>
      <c r="O1544" s="13">
        <f>(J1544/86400)+25569</f>
        <v>42170.996527777781</v>
      </c>
      <c r="P1544" s="11">
        <f>YEAR(O1544)</f>
        <v>2015</v>
      </c>
      <c r="Q1544" s="12">
        <f>MONTH(O1544)</f>
        <v>6</v>
      </c>
      <c r="R1544" s="11" t="str">
        <f>IF(Q1544=1,"Jan",IF(Q1544=2,"Feb",IF(Q1544=3,"Mar",IF(Q1544=4,"Apr",IF(Q1544=5,"May",IF(Q1544=6,"Jun",IF(Q1544=7,"Jul",IF(Q1544=8,"Aug",IF(Q1544=9,"Sep",IF(Q1544=10,"Oct",IF(Q1544=11,"Nov","Dec")))))))))))</f>
        <v>Jun</v>
      </c>
      <c r="S1544" s="13">
        <f>(I1544/86400)+25569</f>
        <v>42185.996527777781</v>
      </c>
      <c r="T1544" t="s">
        <v>8289</v>
      </c>
      <c r="U1544" s="6">
        <f>E1544/L1544</f>
        <v>20</v>
      </c>
      <c r="V1544" s="7" t="str">
        <f>LEFT(T1544,FIND("/",T1544)-1)</f>
        <v>photography</v>
      </c>
      <c r="W1544" s="7" t="str">
        <f>MID(T1544,FIND("/",T1544)+1,LEN(T1544))</f>
        <v>nature</v>
      </c>
    </row>
    <row r="1545" spans="1:23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>E1545/D1545</f>
        <v>4.4444444444444444E-3</v>
      </c>
      <c r="O1545" s="13">
        <f>(J1545/86400)+25569</f>
        <v>41935.509652777779</v>
      </c>
      <c r="P1545" s="11">
        <f>YEAR(O1545)</f>
        <v>2014</v>
      </c>
      <c r="Q1545" s="12">
        <f>MONTH(O1545)</f>
        <v>10</v>
      </c>
      <c r="R1545" s="11" t="str">
        <f>IF(Q1545=1,"Jan",IF(Q1545=2,"Feb",IF(Q1545=3,"Mar",IF(Q1545=4,"Apr",IF(Q1545=5,"May",IF(Q1545=6,"Jun",IF(Q1545=7,"Jul",IF(Q1545=8,"Aug",IF(Q1545=9,"Sep",IF(Q1545=10,"Oct",IF(Q1545=11,"Nov","Dec")))))))))))</f>
        <v>Oct</v>
      </c>
      <c r="S1545" s="13">
        <f>(I1545/86400)+25569</f>
        <v>41965.551319444443</v>
      </c>
      <c r="T1545" t="s">
        <v>8289</v>
      </c>
      <c r="U1545" s="6">
        <f>E1545/L1545</f>
        <v>10</v>
      </c>
      <c r="V1545" s="7" t="str">
        <f>LEFT(T1545,FIND("/",T1545)-1)</f>
        <v>photography</v>
      </c>
      <c r="W1545" s="7" t="str">
        <f>MID(T1545,FIND("/",T1545)+1,LEN(T1545))</f>
        <v>nature</v>
      </c>
    </row>
    <row r="1546" spans="1:23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>E1546/D1546</f>
        <v>0</v>
      </c>
      <c r="O1546" s="13">
        <f>(J1546/86400)+25569</f>
        <v>42053.051203703704</v>
      </c>
      <c r="P1546" s="11">
        <f>YEAR(O1546)</f>
        <v>2015</v>
      </c>
      <c r="Q1546" s="12">
        <f>MONTH(O1546)</f>
        <v>2</v>
      </c>
      <c r="R1546" s="11" t="str">
        <f>IF(Q1546=1,"Jan",IF(Q1546=2,"Feb",IF(Q1546=3,"Mar",IF(Q1546=4,"Apr",IF(Q1546=5,"May",IF(Q1546=6,"Jun",IF(Q1546=7,"Jul",IF(Q1546=8,"Aug",IF(Q1546=9,"Sep",IF(Q1546=10,"Oct",IF(Q1546=11,"Nov","Dec")))))))))))</f>
        <v>Feb</v>
      </c>
      <c r="S1546" s="13">
        <f>(I1546/86400)+25569</f>
        <v>42095.012499999997</v>
      </c>
      <c r="T1546" t="s">
        <v>8289</v>
      </c>
      <c r="U1546" s="6" t="e">
        <f>E1546/L1546</f>
        <v>#DIV/0!</v>
      </c>
      <c r="V1546" s="7" t="str">
        <f>LEFT(T1546,FIND("/",T1546)-1)</f>
        <v>photography</v>
      </c>
      <c r="W1546" s="7" t="str">
        <f>MID(T1546,FIND("/",T1546)+1,LEN(T1546))</f>
        <v>nature</v>
      </c>
    </row>
    <row r="1547" spans="1:23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>E1547/D1547</f>
        <v>3.3333333333333332E-4</v>
      </c>
      <c r="O1547" s="13">
        <f>(J1547/86400)+25569</f>
        <v>42031.884652777779</v>
      </c>
      <c r="P1547" s="11">
        <f>YEAR(O1547)</f>
        <v>2015</v>
      </c>
      <c r="Q1547" s="12">
        <f>MONTH(O1547)</f>
        <v>1</v>
      </c>
      <c r="R1547" s="11" t="str">
        <f>IF(Q1547=1,"Jan",IF(Q1547=2,"Feb",IF(Q1547=3,"Mar",IF(Q1547=4,"Apr",IF(Q1547=5,"May",IF(Q1547=6,"Jun",IF(Q1547=7,"Jul",IF(Q1547=8,"Aug",IF(Q1547=9,"Sep",IF(Q1547=10,"Oct",IF(Q1547=11,"Nov","Dec")))))))))))</f>
        <v>Jan</v>
      </c>
      <c r="S1547" s="13">
        <f>(I1547/86400)+25569</f>
        <v>42065.886111111111</v>
      </c>
      <c r="T1547" t="s">
        <v>8289</v>
      </c>
      <c r="U1547" s="6">
        <f>E1547/L1547</f>
        <v>1</v>
      </c>
      <c r="V1547" s="7" t="str">
        <f>LEFT(T1547,FIND("/",T1547)-1)</f>
        <v>photography</v>
      </c>
      <c r="W1547" s="7" t="str">
        <f>MID(T1547,FIND("/",T1547)+1,LEN(T1547))</f>
        <v>nature</v>
      </c>
    </row>
    <row r="1548" spans="1:23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>E1548/D1548</f>
        <v>0.28899999999999998</v>
      </c>
      <c r="O1548" s="13">
        <f>(J1548/86400)+25569</f>
        <v>41839.212951388887</v>
      </c>
      <c r="P1548" s="11">
        <f>YEAR(O1548)</f>
        <v>2014</v>
      </c>
      <c r="Q1548" s="12">
        <f>MONTH(O1548)</f>
        <v>7</v>
      </c>
      <c r="R1548" s="11" t="str">
        <f>IF(Q1548=1,"Jan",IF(Q1548=2,"Feb",IF(Q1548=3,"Mar",IF(Q1548=4,"Apr",IF(Q1548=5,"May",IF(Q1548=6,"Jun",IF(Q1548=7,"Jul",IF(Q1548=8,"Aug",IF(Q1548=9,"Sep",IF(Q1548=10,"Oct",IF(Q1548=11,"Nov","Dec")))))))))))</f>
        <v>Jul</v>
      </c>
      <c r="S1548" s="13">
        <f>(I1548/86400)+25569</f>
        <v>41899.212951388887</v>
      </c>
      <c r="T1548" t="s">
        <v>8289</v>
      </c>
      <c r="U1548" s="6">
        <f>E1548/L1548</f>
        <v>26.272727272727273</v>
      </c>
      <c r="V1548" s="7" t="str">
        <f>LEFT(T1548,FIND("/",T1548)-1)</f>
        <v>photography</v>
      </c>
      <c r="W1548" s="7" t="str">
        <f>MID(T1548,FIND("/",T1548)+1,LEN(T1548))</f>
        <v>nature</v>
      </c>
    </row>
    <row r="1549" spans="1:23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>E1549/D1549</f>
        <v>0</v>
      </c>
      <c r="O1549" s="13">
        <f>(J1549/86400)+25569</f>
        <v>42782.426875000005</v>
      </c>
      <c r="P1549" s="11">
        <f>YEAR(O1549)</f>
        <v>2017</v>
      </c>
      <c r="Q1549" s="12">
        <f>MONTH(O1549)</f>
        <v>2</v>
      </c>
      <c r="R1549" s="11" t="str">
        <f>IF(Q1549=1,"Jan",IF(Q1549=2,"Feb",IF(Q1549=3,"Mar",IF(Q1549=4,"Apr",IF(Q1549=5,"May",IF(Q1549=6,"Jun",IF(Q1549=7,"Jul",IF(Q1549=8,"Aug",IF(Q1549=9,"Sep",IF(Q1549=10,"Oct",IF(Q1549=11,"Nov","Dec")))))))))))</f>
        <v>Feb</v>
      </c>
      <c r="S1549" s="13">
        <f>(I1549/86400)+25569</f>
        <v>42789.426875000005</v>
      </c>
      <c r="T1549" t="s">
        <v>8289</v>
      </c>
      <c r="U1549" s="6" t="e">
        <f>E1549/L1549</f>
        <v>#DIV/0!</v>
      </c>
      <c r="V1549" s="7" t="str">
        <f>LEFT(T1549,FIND("/",T1549)-1)</f>
        <v>photography</v>
      </c>
      <c r="W1549" s="7" t="str">
        <f>MID(T1549,FIND("/",T1549)+1,LEN(T1549))</f>
        <v>nature</v>
      </c>
    </row>
    <row r="1550" spans="1:23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>E1550/D1550</f>
        <v>8.5714285714285715E-2</v>
      </c>
      <c r="O1550" s="13">
        <f>(J1550/86400)+25569</f>
        <v>42286.88217592593</v>
      </c>
      <c r="P1550" s="11">
        <f>YEAR(O1550)</f>
        <v>2015</v>
      </c>
      <c r="Q1550" s="12">
        <f>MONTH(O1550)</f>
        <v>10</v>
      </c>
      <c r="R1550" s="11" t="str">
        <f>IF(Q1550=1,"Jan",IF(Q1550=2,"Feb",IF(Q1550=3,"Mar",IF(Q1550=4,"Apr",IF(Q1550=5,"May",IF(Q1550=6,"Jun",IF(Q1550=7,"Jul",IF(Q1550=8,"Aug",IF(Q1550=9,"Sep",IF(Q1550=10,"Oct",IF(Q1550=11,"Nov","Dec")))))))))))</f>
        <v>Oct</v>
      </c>
      <c r="S1550" s="13">
        <f>(I1550/86400)+25569</f>
        <v>42316.923842592594</v>
      </c>
      <c r="T1550" t="s">
        <v>8289</v>
      </c>
      <c r="U1550" s="6">
        <f>E1550/L1550</f>
        <v>60</v>
      </c>
      <c r="V1550" s="7" t="str">
        <f>LEFT(T1550,FIND("/",T1550)-1)</f>
        <v>photography</v>
      </c>
      <c r="W1550" s="7" t="str">
        <f>MID(T1550,FIND("/",T1550)+1,LEN(T1550))</f>
        <v>nature</v>
      </c>
    </row>
    <row r="1551" spans="1:23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>E1551/D1551</f>
        <v>0.34</v>
      </c>
      <c r="O1551" s="13">
        <f>(J1551/86400)+25569</f>
        <v>42281.136099537034</v>
      </c>
      <c r="P1551" s="11">
        <f>YEAR(O1551)</f>
        <v>2015</v>
      </c>
      <c r="Q1551" s="12">
        <f>MONTH(O1551)</f>
        <v>10</v>
      </c>
      <c r="R1551" s="11" t="str">
        <f>IF(Q1551=1,"Jan",IF(Q1551=2,"Feb",IF(Q1551=3,"Mar",IF(Q1551=4,"Apr",IF(Q1551=5,"May",IF(Q1551=6,"Jun",IF(Q1551=7,"Jul",IF(Q1551=8,"Aug",IF(Q1551=9,"Sep",IF(Q1551=10,"Oct",IF(Q1551=11,"Nov","Dec")))))))))))</f>
        <v>Oct</v>
      </c>
      <c r="S1551" s="13">
        <f>(I1551/86400)+25569</f>
        <v>42311.177766203706</v>
      </c>
      <c r="T1551" t="s">
        <v>8289</v>
      </c>
      <c r="U1551" s="6">
        <f>E1551/L1551</f>
        <v>28.333333333333332</v>
      </c>
      <c r="V1551" s="7" t="str">
        <f>LEFT(T1551,FIND("/",T1551)-1)</f>
        <v>photography</v>
      </c>
      <c r="W1551" s="7" t="str">
        <f>MID(T1551,FIND("/",T1551)+1,LEN(T1551))</f>
        <v>nature</v>
      </c>
    </row>
    <row r="1552" spans="1:23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>E1552/D1552</f>
        <v>0.13466666666666666</v>
      </c>
      <c r="O1552" s="13">
        <f>(J1552/86400)+25569</f>
        <v>42472.449467592596</v>
      </c>
      <c r="P1552" s="11">
        <f>YEAR(O1552)</f>
        <v>2016</v>
      </c>
      <c r="Q1552" s="12">
        <f>MONTH(O1552)</f>
        <v>4</v>
      </c>
      <c r="R1552" s="11" t="str">
        <f>IF(Q1552=1,"Jan",IF(Q1552=2,"Feb",IF(Q1552=3,"Mar",IF(Q1552=4,"Apr",IF(Q1552=5,"May",IF(Q1552=6,"Jun",IF(Q1552=7,"Jul",IF(Q1552=8,"Aug",IF(Q1552=9,"Sep",IF(Q1552=10,"Oct",IF(Q1552=11,"Nov","Dec")))))))))))</f>
        <v>Apr</v>
      </c>
      <c r="S1552" s="13">
        <f>(I1552/86400)+25569</f>
        <v>42502.449467592596</v>
      </c>
      <c r="T1552" t="s">
        <v>8289</v>
      </c>
      <c r="U1552" s="6">
        <f>E1552/L1552</f>
        <v>14.428571428571429</v>
      </c>
      <c r="V1552" s="7" t="str">
        <f>LEFT(T1552,FIND("/",T1552)-1)</f>
        <v>photography</v>
      </c>
      <c r="W1552" s="7" t="str">
        <f>MID(T1552,FIND("/",T1552)+1,LEN(T1552))</f>
        <v>nature</v>
      </c>
    </row>
    <row r="1553" spans="1:23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>E1553/D1553</f>
        <v>0</v>
      </c>
      <c r="O1553" s="13">
        <f>(J1553/86400)+25569</f>
        <v>42121.824525462958</v>
      </c>
      <c r="P1553" s="11">
        <f>YEAR(O1553)</f>
        <v>2015</v>
      </c>
      <c r="Q1553" s="12">
        <f>MONTH(O1553)</f>
        <v>4</v>
      </c>
      <c r="R1553" s="11" t="str">
        <f>IF(Q1553=1,"Jan",IF(Q1553=2,"Feb",IF(Q1553=3,"Mar",IF(Q1553=4,"Apr",IF(Q1553=5,"May",IF(Q1553=6,"Jun",IF(Q1553=7,"Jul",IF(Q1553=8,"Aug",IF(Q1553=9,"Sep",IF(Q1553=10,"Oct",IF(Q1553=11,"Nov","Dec")))))))))))</f>
        <v>Apr</v>
      </c>
      <c r="S1553" s="13">
        <f>(I1553/86400)+25569</f>
        <v>42151.824525462958</v>
      </c>
      <c r="T1553" t="s">
        <v>8289</v>
      </c>
      <c r="U1553" s="6" t="e">
        <f>E1553/L1553</f>
        <v>#DIV/0!</v>
      </c>
      <c r="V1553" s="7" t="str">
        <f>LEFT(T1553,FIND("/",T1553)-1)</f>
        <v>photography</v>
      </c>
      <c r="W1553" s="7" t="str">
        <f>MID(T1553,FIND("/",T1553)+1,LEN(T1553))</f>
        <v>nature</v>
      </c>
    </row>
    <row r="1554" spans="1:23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>E1554/D1554</f>
        <v>0.49186046511627907</v>
      </c>
      <c r="O1554" s="13">
        <f>(J1554/86400)+25569</f>
        <v>41892.688750000001</v>
      </c>
      <c r="P1554" s="11">
        <f>YEAR(O1554)</f>
        <v>2014</v>
      </c>
      <c r="Q1554" s="12">
        <f>MONTH(O1554)</f>
        <v>9</v>
      </c>
      <c r="R1554" s="11" t="str">
        <f>IF(Q1554=1,"Jan",IF(Q1554=2,"Feb",IF(Q1554=3,"Mar",IF(Q1554=4,"Apr",IF(Q1554=5,"May",IF(Q1554=6,"Jun",IF(Q1554=7,"Jul",IF(Q1554=8,"Aug",IF(Q1554=9,"Sep",IF(Q1554=10,"Oct",IF(Q1554=11,"Nov","Dec")))))))))))</f>
        <v>Sep</v>
      </c>
      <c r="S1554" s="13">
        <f>(I1554/86400)+25569</f>
        <v>41913.165972222225</v>
      </c>
      <c r="T1554" t="s">
        <v>8289</v>
      </c>
      <c r="U1554" s="6">
        <f>E1554/L1554</f>
        <v>132.1875</v>
      </c>
      <c r="V1554" s="7" t="str">
        <f>LEFT(T1554,FIND("/",T1554)-1)</f>
        <v>photography</v>
      </c>
      <c r="W1554" s="7" t="str">
        <f>MID(T1554,FIND("/",T1554)+1,LEN(T1554))</f>
        <v>nature</v>
      </c>
    </row>
    <row r="1555" spans="1:23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>E1555/D1555</f>
        <v>0</v>
      </c>
      <c r="O1555" s="13">
        <f>(J1555/86400)+25569</f>
        <v>42219.282951388886</v>
      </c>
      <c r="P1555" s="11">
        <f>YEAR(O1555)</f>
        <v>2015</v>
      </c>
      <c r="Q1555" s="12">
        <f>MONTH(O1555)</f>
        <v>8</v>
      </c>
      <c r="R1555" s="11" t="str">
        <f>IF(Q1555=1,"Jan",IF(Q1555=2,"Feb",IF(Q1555=3,"Mar",IF(Q1555=4,"Apr",IF(Q1555=5,"May",IF(Q1555=6,"Jun",IF(Q1555=7,"Jul",IF(Q1555=8,"Aug",IF(Q1555=9,"Sep",IF(Q1555=10,"Oct",IF(Q1555=11,"Nov","Dec")))))))))))</f>
        <v>Aug</v>
      </c>
      <c r="S1555" s="13">
        <f>(I1555/86400)+25569</f>
        <v>42249.282951388886</v>
      </c>
      <c r="T1555" t="s">
        <v>8289</v>
      </c>
      <c r="U1555" s="6" t="e">
        <f>E1555/L1555</f>
        <v>#DIV/0!</v>
      </c>
      <c r="V1555" s="7" t="str">
        <f>LEFT(T1555,FIND("/",T1555)-1)</f>
        <v>photography</v>
      </c>
      <c r="W1555" s="7" t="str">
        <f>MID(T1555,FIND("/",T1555)+1,LEN(T1555))</f>
        <v>nature</v>
      </c>
    </row>
    <row r="1556" spans="1:23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>E1556/D1556</f>
        <v>0</v>
      </c>
      <c r="O1556" s="13">
        <f>(J1556/86400)+25569</f>
        <v>42188.252199074079</v>
      </c>
      <c r="P1556" s="11">
        <f>YEAR(O1556)</f>
        <v>2015</v>
      </c>
      <c r="Q1556" s="12">
        <f>MONTH(O1556)</f>
        <v>7</v>
      </c>
      <c r="R1556" s="11" t="str">
        <f>IF(Q1556=1,"Jan",IF(Q1556=2,"Feb",IF(Q1556=3,"Mar",IF(Q1556=4,"Apr",IF(Q1556=5,"May",IF(Q1556=6,"Jun",IF(Q1556=7,"Jul",IF(Q1556=8,"Aug",IF(Q1556=9,"Sep",IF(Q1556=10,"Oct",IF(Q1556=11,"Nov","Dec")))))))))))</f>
        <v>Jul</v>
      </c>
      <c r="S1556" s="13">
        <f>(I1556/86400)+25569</f>
        <v>42218.252199074079</v>
      </c>
      <c r="T1556" t="s">
        <v>8289</v>
      </c>
      <c r="U1556" s="6" t="e">
        <f>E1556/L1556</f>
        <v>#DIV/0!</v>
      </c>
      <c r="V1556" s="7" t="str">
        <f>LEFT(T1556,FIND("/",T1556)-1)</f>
        <v>photography</v>
      </c>
      <c r="W1556" s="7" t="str">
        <f>MID(T1556,FIND("/",T1556)+1,LEN(T1556))</f>
        <v>nature</v>
      </c>
    </row>
    <row r="1557" spans="1:23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>E1557/D1557</f>
        <v>0</v>
      </c>
      <c r="O1557" s="13">
        <f>(J1557/86400)+25569</f>
        <v>42241.613796296297</v>
      </c>
      <c r="P1557" s="11">
        <f>YEAR(O1557)</f>
        <v>2015</v>
      </c>
      <c r="Q1557" s="12">
        <f>MONTH(O1557)</f>
        <v>8</v>
      </c>
      <c r="R1557" s="11" t="str">
        <f>IF(Q1557=1,"Jan",IF(Q1557=2,"Feb",IF(Q1557=3,"Mar",IF(Q1557=4,"Apr",IF(Q1557=5,"May",IF(Q1557=6,"Jun",IF(Q1557=7,"Jul",IF(Q1557=8,"Aug",IF(Q1557=9,"Sep",IF(Q1557=10,"Oct",IF(Q1557=11,"Nov","Dec")))))))))))</f>
        <v>Aug</v>
      </c>
      <c r="S1557" s="13">
        <f>(I1557/86400)+25569</f>
        <v>42264.708333333328</v>
      </c>
      <c r="T1557" t="s">
        <v>8289</v>
      </c>
      <c r="U1557" s="6" t="e">
        <f>E1557/L1557</f>
        <v>#DIV/0!</v>
      </c>
      <c r="V1557" s="7" t="str">
        <f>LEFT(T1557,FIND("/",T1557)-1)</f>
        <v>photography</v>
      </c>
      <c r="W1557" s="7" t="str">
        <f>MID(T1557,FIND("/",T1557)+1,LEN(T1557))</f>
        <v>nature</v>
      </c>
    </row>
    <row r="1558" spans="1:23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>E1558/D1558</f>
        <v>0.45133333333333331</v>
      </c>
      <c r="O1558" s="13">
        <f>(J1558/86400)+25569</f>
        <v>42525.153055555551</v>
      </c>
      <c r="P1558" s="11">
        <f>YEAR(O1558)</f>
        <v>2016</v>
      </c>
      <c r="Q1558" s="12">
        <f>MONTH(O1558)</f>
        <v>6</v>
      </c>
      <c r="R1558" s="11" t="str">
        <f>IF(Q1558=1,"Jan",IF(Q1558=2,"Feb",IF(Q1558=3,"Mar",IF(Q1558=4,"Apr",IF(Q1558=5,"May",IF(Q1558=6,"Jun",IF(Q1558=7,"Jul",IF(Q1558=8,"Aug",IF(Q1558=9,"Sep",IF(Q1558=10,"Oct",IF(Q1558=11,"Nov","Dec")))))))))))</f>
        <v>Jun</v>
      </c>
      <c r="S1558" s="13">
        <f>(I1558/86400)+25569</f>
        <v>42555.153055555551</v>
      </c>
      <c r="T1558" t="s">
        <v>8289</v>
      </c>
      <c r="U1558" s="6">
        <f>E1558/L1558</f>
        <v>56.416666666666664</v>
      </c>
      <c r="V1558" s="7" t="str">
        <f>LEFT(T1558,FIND("/",T1558)-1)</f>
        <v>photography</v>
      </c>
      <c r="W1558" s="7" t="str">
        <f>MID(T1558,FIND("/",T1558)+1,LEN(T1558))</f>
        <v>nature</v>
      </c>
    </row>
    <row r="1559" spans="1:23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>E1559/D1559</f>
        <v>0.04</v>
      </c>
      <c r="O1559" s="13">
        <f>(J1559/86400)+25569</f>
        <v>41871.65315972222</v>
      </c>
      <c r="P1559" s="11">
        <f>YEAR(O1559)</f>
        <v>2014</v>
      </c>
      <c r="Q1559" s="12">
        <f>MONTH(O1559)</f>
        <v>8</v>
      </c>
      <c r="R1559" s="11" t="str">
        <f>IF(Q1559=1,"Jan",IF(Q1559=2,"Feb",IF(Q1559=3,"Mar",IF(Q1559=4,"Apr",IF(Q1559=5,"May",IF(Q1559=6,"Jun",IF(Q1559=7,"Jul",IF(Q1559=8,"Aug",IF(Q1559=9,"Sep",IF(Q1559=10,"Oct",IF(Q1559=11,"Nov","Dec")))))))))))</f>
        <v>Aug</v>
      </c>
      <c r="S1559" s="13">
        <f>(I1559/86400)+25569</f>
        <v>41902.65315972222</v>
      </c>
      <c r="T1559" t="s">
        <v>8289</v>
      </c>
      <c r="U1559" s="6">
        <f>E1559/L1559</f>
        <v>100</v>
      </c>
      <c r="V1559" s="7" t="str">
        <f>LEFT(T1559,FIND("/",T1559)-1)</f>
        <v>photography</v>
      </c>
      <c r="W1559" s="7" t="str">
        <f>MID(T1559,FIND("/",T1559)+1,LEN(T1559))</f>
        <v>nature</v>
      </c>
    </row>
    <row r="1560" spans="1:23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>E1560/D1560</f>
        <v>4.6666666666666669E-2</v>
      </c>
      <c r="O1560" s="13">
        <f>(J1560/86400)+25569</f>
        <v>42185.397673611107</v>
      </c>
      <c r="P1560" s="11">
        <f>YEAR(O1560)</f>
        <v>2015</v>
      </c>
      <c r="Q1560" s="12">
        <f>MONTH(O1560)</f>
        <v>6</v>
      </c>
      <c r="R1560" s="11" t="str">
        <f>IF(Q1560=1,"Jan",IF(Q1560=2,"Feb",IF(Q1560=3,"Mar",IF(Q1560=4,"Apr",IF(Q1560=5,"May",IF(Q1560=6,"Jun",IF(Q1560=7,"Jul",IF(Q1560=8,"Aug",IF(Q1560=9,"Sep",IF(Q1560=10,"Oct",IF(Q1560=11,"Nov","Dec")))))))))))</f>
        <v>Jun</v>
      </c>
      <c r="S1560" s="13">
        <f>(I1560/86400)+25569</f>
        <v>42244.508333333331</v>
      </c>
      <c r="T1560" t="s">
        <v>8289</v>
      </c>
      <c r="U1560" s="6">
        <f>E1560/L1560</f>
        <v>11.666666666666666</v>
      </c>
      <c r="V1560" s="7" t="str">
        <f>LEFT(T1560,FIND("/",T1560)-1)</f>
        <v>photography</v>
      </c>
      <c r="W1560" s="7" t="str">
        <f>MID(T1560,FIND("/",T1560)+1,LEN(T1560))</f>
        <v>nature</v>
      </c>
    </row>
    <row r="1561" spans="1:23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>E1561/D1561</f>
        <v>3.3333333333333335E-3</v>
      </c>
      <c r="O1561" s="13">
        <f>(J1561/86400)+25569</f>
        <v>42108.053229166668</v>
      </c>
      <c r="P1561" s="11">
        <f>YEAR(O1561)</f>
        <v>2015</v>
      </c>
      <c r="Q1561" s="12">
        <f>MONTH(O1561)</f>
        <v>4</v>
      </c>
      <c r="R1561" s="11" t="str">
        <f>IF(Q1561=1,"Jan",IF(Q1561=2,"Feb",IF(Q1561=3,"Mar",IF(Q1561=4,"Apr",IF(Q1561=5,"May",IF(Q1561=6,"Jun",IF(Q1561=7,"Jul",IF(Q1561=8,"Aug",IF(Q1561=9,"Sep",IF(Q1561=10,"Oct",IF(Q1561=11,"Nov","Dec")))))))))))</f>
        <v>Apr</v>
      </c>
      <c r="S1561" s="13">
        <f>(I1561/86400)+25569</f>
        <v>42123.053229166668</v>
      </c>
      <c r="T1561" t="s">
        <v>8289</v>
      </c>
      <c r="U1561" s="6">
        <f>E1561/L1561</f>
        <v>50</v>
      </c>
      <c r="V1561" s="7" t="str">
        <f>LEFT(T1561,FIND("/",T1561)-1)</f>
        <v>photography</v>
      </c>
      <c r="W1561" s="7" t="str">
        <f>MID(T1561,FIND("/",T1561)+1,LEN(T1561))</f>
        <v>nature</v>
      </c>
    </row>
    <row r="1562" spans="1:23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>E1562/D1562</f>
        <v>3.7600000000000001E-2</v>
      </c>
      <c r="O1562" s="13">
        <f>(J1562/86400)+25569</f>
        <v>41936.020752314813</v>
      </c>
      <c r="P1562" s="11">
        <f>YEAR(O1562)</f>
        <v>2014</v>
      </c>
      <c r="Q1562" s="12">
        <f>MONTH(O1562)</f>
        <v>10</v>
      </c>
      <c r="R1562" s="11" t="str">
        <f>IF(Q1562=1,"Jan",IF(Q1562=2,"Feb",IF(Q1562=3,"Mar",IF(Q1562=4,"Apr",IF(Q1562=5,"May",IF(Q1562=6,"Jun",IF(Q1562=7,"Jul",IF(Q1562=8,"Aug",IF(Q1562=9,"Sep",IF(Q1562=10,"Oct",IF(Q1562=11,"Nov","Dec")))))))))))</f>
        <v>Oct</v>
      </c>
      <c r="S1562" s="13">
        <f>(I1562/86400)+25569</f>
        <v>41956.062418981484</v>
      </c>
      <c r="T1562" t="s">
        <v>8289</v>
      </c>
      <c r="U1562" s="6">
        <f>E1562/L1562</f>
        <v>23.5</v>
      </c>
      <c r="V1562" s="7" t="str">
        <f>LEFT(T1562,FIND("/",T1562)-1)</f>
        <v>photography</v>
      </c>
      <c r="W1562" s="7" t="str">
        <f>MID(T1562,FIND("/",T1562)+1,LEN(T1562))</f>
        <v>nature</v>
      </c>
    </row>
    <row r="1563" spans="1:23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>E1563/D1563</f>
        <v>6.7000000000000002E-3</v>
      </c>
      <c r="O1563" s="13">
        <f>(J1563/86400)+25569</f>
        <v>41555.041701388887</v>
      </c>
      <c r="P1563" s="11">
        <f>YEAR(O1563)</f>
        <v>2013</v>
      </c>
      <c r="Q1563" s="12">
        <f>MONTH(O1563)</f>
        <v>10</v>
      </c>
      <c r="R1563" s="11" t="str">
        <f>IF(Q1563=1,"Jan",IF(Q1563=2,"Feb",IF(Q1563=3,"Mar",IF(Q1563=4,"Apr",IF(Q1563=5,"May",IF(Q1563=6,"Jun",IF(Q1563=7,"Jul",IF(Q1563=8,"Aug",IF(Q1563=9,"Sep",IF(Q1563=10,"Oct",IF(Q1563=11,"Nov","Dec")))))))))))</f>
        <v>Oct</v>
      </c>
      <c r="S1563" s="13">
        <f>(I1563/86400)+25569</f>
        <v>41585.083368055552</v>
      </c>
      <c r="T1563" t="s">
        <v>8290</v>
      </c>
      <c r="U1563" s="6">
        <f>E1563/L1563</f>
        <v>67</v>
      </c>
      <c r="V1563" s="7" t="str">
        <f>LEFT(T1563,FIND("/",T1563)-1)</f>
        <v>publishing</v>
      </c>
      <c r="W1563" s="7" t="str">
        <f>MID(T1563,FIND("/",T1563)+1,LEN(T1563))</f>
        <v>art books</v>
      </c>
    </row>
    <row r="1564" spans="1:23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>E1564/D1564</f>
        <v>0</v>
      </c>
      <c r="O1564" s="13">
        <f>(J1564/86400)+25569</f>
        <v>40079.566157407404</v>
      </c>
      <c r="P1564" s="11">
        <f>YEAR(O1564)</f>
        <v>2009</v>
      </c>
      <c r="Q1564" s="12">
        <f>MONTH(O1564)</f>
        <v>9</v>
      </c>
      <c r="R1564" s="11" t="str">
        <f>IF(Q1564=1,"Jan",IF(Q1564=2,"Feb",IF(Q1564=3,"Mar",IF(Q1564=4,"Apr",IF(Q1564=5,"May",IF(Q1564=6,"Jun",IF(Q1564=7,"Jul",IF(Q1564=8,"Aug",IF(Q1564=9,"Sep",IF(Q1564=10,"Oct",IF(Q1564=11,"Nov","Dec")))))))))))</f>
        <v>Sep</v>
      </c>
      <c r="S1564" s="13">
        <f>(I1564/86400)+25569</f>
        <v>40149.034722222219</v>
      </c>
      <c r="T1564" t="s">
        <v>8290</v>
      </c>
      <c r="U1564" s="6" t="e">
        <f>E1564/L1564</f>
        <v>#DIV/0!</v>
      </c>
      <c r="V1564" s="7" t="str">
        <f>LEFT(T1564,FIND("/",T1564)-1)</f>
        <v>publishing</v>
      </c>
      <c r="W1564" s="7" t="str">
        <f>MID(T1564,FIND("/",T1564)+1,LEN(T1564))</f>
        <v>art books</v>
      </c>
    </row>
    <row r="1565" spans="1:23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>E1565/D1565</f>
        <v>1.4166666666666666E-2</v>
      </c>
      <c r="O1565" s="13">
        <f>(J1565/86400)+25569</f>
        <v>41652.742488425924</v>
      </c>
      <c r="P1565" s="11">
        <f>YEAR(O1565)</f>
        <v>2014</v>
      </c>
      <c r="Q1565" s="12">
        <f>MONTH(O1565)</f>
        <v>1</v>
      </c>
      <c r="R1565" s="11" t="str">
        <f>IF(Q1565=1,"Jan",IF(Q1565=2,"Feb",IF(Q1565=3,"Mar",IF(Q1565=4,"Apr",IF(Q1565=5,"May",IF(Q1565=6,"Jun",IF(Q1565=7,"Jul",IF(Q1565=8,"Aug",IF(Q1565=9,"Sep",IF(Q1565=10,"Oct",IF(Q1565=11,"Nov","Dec")))))))))))</f>
        <v>Jan</v>
      </c>
      <c r="S1565" s="13">
        <f>(I1565/86400)+25569</f>
        <v>41712.700821759259</v>
      </c>
      <c r="T1565" t="s">
        <v>8290</v>
      </c>
      <c r="U1565" s="6">
        <f>E1565/L1565</f>
        <v>42.5</v>
      </c>
      <c r="V1565" s="7" t="str">
        <f>LEFT(T1565,FIND("/",T1565)-1)</f>
        <v>publishing</v>
      </c>
      <c r="W1565" s="7" t="str">
        <f>MID(T1565,FIND("/",T1565)+1,LEN(T1565))</f>
        <v>art books</v>
      </c>
    </row>
    <row r="1566" spans="1:23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>E1566/D1566</f>
        <v>1E-3</v>
      </c>
      <c r="O1566" s="13">
        <f>(J1566/86400)+25569</f>
        <v>42121.367002314815</v>
      </c>
      <c r="P1566" s="11">
        <f>YEAR(O1566)</f>
        <v>2015</v>
      </c>
      <c r="Q1566" s="12">
        <f>MONTH(O1566)</f>
        <v>4</v>
      </c>
      <c r="R1566" s="11" t="str">
        <f>IF(Q1566=1,"Jan",IF(Q1566=2,"Feb",IF(Q1566=3,"Mar",IF(Q1566=4,"Apr",IF(Q1566=5,"May",IF(Q1566=6,"Jun",IF(Q1566=7,"Jul",IF(Q1566=8,"Aug",IF(Q1566=9,"Sep",IF(Q1566=10,"Oct",IF(Q1566=11,"Nov","Dec")))))))))))</f>
        <v>Apr</v>
      </c>
      <c r="S1566" s="13">
        <f>(I1566/86400)+25569</f>
        <v>42152.836805555555</v>
      </c>
      <c r="T1566" t="s">
        <v>8290</v>
      </c>
      <c r="U1566" s="6">
        <f>E1566/L1566</f>
        <v>10</v>
      </c>
      <c r="V1566" s="7" t="str">
        <f>LEFT(T1566,FIND("/",T1566)-1)</f>
        <v>publishing</v>
      </c>
      <c r="W1566" s="7" t="str">
        <f>MID(T1566,FIND("/",T1566)+1,LEN(T1566))</f>
        <v>art books</v>
      </c>
    </row>
    <row r="1567" spans="1:23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>E1567/D1567</f>
        <v>2.5000000000000001E-2</v>
      </c>
      <c r="O1567" s="13">
        <f>(J1567/86400)+25569</f>
        <v>40672.729872685188</v>
      </c>
      <c r="P1567" s="11">
        <f>YEAR(O1567)</f>
        <v>2011</v>
      </c>
      <c r="Q1567" s="12">
        <f>MONTH(O1567)</f>
        <v>5</v>
      </c>
      <c r="R1567" s="11" t="str">
        <f>IF(Q1567=1,"Jan",IF(Q1567=2,"Feb",IF(Q1567=3,"Mar",IF(Q1567=4,"Apr",IF(Q1567=5,"May",IF(Q1567=6,"Jun",IF(Q1567=7,"Jul",IF(Q1567=8,"Aug",IF(Q1567=9,"Sep",IF(Q1567=10,"Oct",IF(Q1567=11,"Nov","Dec")))))))))))</f>
        <v>May</v>
      </c>
      <c r="S1567" s="13">
        <f>(I1567/86400)+25569</f>
        <v>40702.729872685188</v>
      </c>
      <c r="T1567" t="s">
        <v>8290</v>
      </c>
      <c r="U1567" s="6">
        <f>E1567/L1567</f>
        <v>100</v>
      </c>
      <c r="V1567" s="7" t="str">
        <f>LEFT(T1567,FIND("/",T1567)-1)</f>
        <v>publishing</v>
      </c>
      <c r="W1567" s="7" t="str">
        <f>MID(T1567,FIND("/",T1567)+1,LEN(T1567))</f>
        <v>art books</v>
      </c>
    </row>
    <row r="1568" spans="1:23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>E1568/D1568</f>
        <v>0.21249999999999999</v>
      </c>
      <c r="O1568" s="13">
        <f>(J1568/86400)+25569</f>
        <v>42549.916712962964</v>
      </c>
      <c r="P1568" s="11">
        <f>YEAR(O1568)</f>
        <v>2016</v>
      </c>
      <c r="Q1568" s="12">
        <f>MONTH(O1568)</f>
        <v>6</v>
      </c>
      <c r="R1568" s="11" t="str">
        <f>IF(Q1568=1,"Jan",IF(Q1568=2,"Feb",IF(Q1568=3,"Mar",IF(Q1568=4,"Apr",IF(Q1568=5,"May",IF(Q1568=6,"Jun",IF(Q1568=7,"Jul",IF(Q1568=8,"Aug",IF(Q1568=9,"Sep",IF(Q1568=10,"Oct",IF(Q1568=11,"Nov","Dec")))))))))))</f>
        <v>Jun</v>
      </c>
      <c r="S1568" s="13">
        <f>(I1568/86400)+25569</f>
        <v>42578.916666666672</v>
      </c>
      <c r="T1568" t="s">
        <v>8290</v>
      </c>
      <c r="U1568" s="6">
        <f>E1568/L1568</f>
        <v>108.05084745762711</v>
      </c>
      <c r="V1568" s="7" t="str">
        <f>LEFT(T1568,FIND("/",T1568)-1)</f>
        <v>publishing</v>
      </c>
      <c r="W1568" s="7" t="str">
        <f>MID(T1568,FIND("/",T1568)+1,LEN(T1568))</f>
        <v>art books</v>
      </c>
    </row>
    <row r="1569" spans="1:23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>E1569/D1569</f>
        <v>4.1176470588235294E-2</v>
      </c>
      <c r="O1569" s="13">
        <f>(J1569/86400)+25569</f>
        <v>41671.93686342593</v>
      </c>
      <c r="P1569" s="11">
        <f>YEAR(O1569)</f>
        <v>2014</v>
      </c>
      <c r="Q1569" s="12">
        <f>MONTH(O1569)</f>
        <v>2</v>
      </c>
      <c r="R1569" s="11" t="str">
        <f>IF(Q1569=1,"Jan",IF(Q1569=2,"Feb",IF(Q1569=3,"Mar",IF(Q1569=4,"Apr",IF(Q1569=5,"May",IF(Q1569=6,"Jun",IF(Q1569=7,"Jul",IF(Q1569=8,"Aug",IF(Q1569=9,"Sep",IF(Q1569=10,"Oct",IF(Q1569=11,"Nov","Dec")))))))))))</f>
        <v>Feb</v>
      </c>
      <c r="S1569" s="13">
        <f>(I1569/86400)+25569</f>
        <v>41687</v>
      </c>
      <c r="T1569" t="s">
        <v>8290</v>
      </c>
      <c r="U1569" s="6">
        <f>E1569/L1569</f>
        <v>26.923076923076923</v>
      </c>
      <c r="V1569" s="7" t="str">
        <f>LEFT(T1569,FIND("/",T1569)-1)</f>
        <v>publishing</v>
      </c>
      <c r="W1569" s="7" t="str">
        <f>MID(T1569,FIND("/",T1569)+1,LEN(T1569))</f>
        <v>art books</v>
      </c>
    </row>
    <row r="1570" spans="1:23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>E1570/D1570</f>
        <v>0.13639999999999999</v>
      </c>
      <c r="O1570" s="13">
        <f>(J1570/86400)+25569</f>
        <v>41962.062326388885</v>
      </c>
      <c r="P1570" s="11">
        <f>YEAR(O1570)</f>
        <v>2014</v>
      </c>
      <c r="Q1570" s="12">
        <f>MONTH(O1570)</f>
        <v>11</v>
      </c>
      <c r="R1570" s="11" t="str">
        <f>IF(Q1570=1,"Jan",IF(Q1570=2,"Feb",IF(Q1570=3,"Mar",IF(Q1570=4,"Apr",IF(Q1570=5,"May",IF(Q1570=6,"Jun",IF(Q1570=7,"Jul",IF(Q1570=8,"Aug",IF(Q1570=9,"Sep",IF(Q1570=10,"Oct",IF(Q1570=11,"Nov","Dec")))))))))))</f>
        <v>Nov</v>
      </c>
      <c r="S1570" s="13">
        <f>(I1570/86400)+25569</f>
        <v>41997.062326388885</v>
      </c>
      <c r="T1570" t="s">
        <v>8290</v>
      </c>
      <c r="U1570" s="6">
        <f>E1570/L1570</f>
        <v>155</v>
      </c>
      <c r="V1570" s="7" t="str">
        <f>LEFT(T1570,FIND("/",T1570)-1)</f>
        <v>publishing</v>
      </c>
      <c r="W1570" s="7" t="str">
        <f>MID(T1570,FIND("/",T1570)+1,LEN(T1570))</f>
        <v>art books</v>
      </c>
    </row>
    <row r="1571" spans="1:23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>E1571/D1571</f>
        <v>0</v>
      </c>
      <c r="O1571" s="13">
        <f>(J1571/86400)+25569</f>
        <v>41389.679560185185</v>
      </c>
      <c r="P1571" s="11">
        <f>YEAR(O1571)</f>
        <v>2013</v>
      </c>
      <c r="Q1571" s="12">
        <f>MONTH(O1571)</f>
        <v>4</v>
      </c>
      <c r="R1571" s="11" t="str">
        <f>IF(Q1571=1,"Jan",IF(Q1571=2,"Feb",IF(Q1571=3,"Mar",IF(Q1571=4,"Apr",IF(Q1571=5,"May",IF(Q1571=6,"Jun",IF(Q1571=7,"Jul",IF(Q1571=8,"Aug",IF(Q1571=9,"Sep",IF(Q1571=10,"Oct",IF(Q1571=11,"Nov","Dec")))))))))))</f>
        <v>Apr</v>
      </c>
      <c r="S1571" s="13">
        <f>(I1571/86400)+25569</f>
        <v>41419.679560185185</v>
      </c>
      <c r="T1571" t="s">
        <v>8290</v>
      </c>
      <c r="U1571" s="6" t="e">
        <f>E1571/L1571</f>
        <v>#DIV/0!</v>
      </c>
      <c r="V1571" s="7" t="str">
        <f>LEFT(T1571,FIND("/",T1571)-1)</f>
        <v>publishing</v>
      </c>
      <c r="W1571" s="7" t="str">
        <f>MID(T1571,FIND("/",T1571)+1,LEN(T1571))</f>
        <v>art books</v>
      </c>
    </row>
    <row r="1572" spans="1:23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>E1572/D1572</f>
        <v>0.41399999999999998</v>
      </c>
      <c r="O1572" s="13">
        <f>(J1572/86400)+25569</f>
        <v>42438.813449074078</v>
      </c>
      <c r="P1572" s="11">
        <f>YEAR(O1572)</f>
        <v>2016</v>
      </c>
      <c r="Q1572" s="12">
        <f>MONTH(O1572)</f>
        <v>3</v>
      </c>
      <c r="R1572" s="11" t="str">
        <f>IF(Q1572=1,"Jan",IF(Q1572=2,"Feb",IF(Q1572=3,"Mar",IF(Q1572=4,"Apr",IF(Q1572=5,"May",IF(Q1572=6,"Jun",IF(Q1572=7,"Jul",IF(Q1572=8,"Aug",IF(Q1572=9,"Sep",IF(Q1572=10,"Oct",IF(Q1572=11,"Nov","Dec")))))))))))</f>
        <v>Mar</v>
      </c>
      <c r="S1572" s="13">
        <f>(I1572/86400)+25569</f>
        <v>42468.771782407406</v>
      </c>
      <c r="T1572" t="s">
        <v>8290</v>
      </c>
      <c r="U1572" s="6">
        <f>E1572/L1572</f>
        <v>47.769230769230766</v>
      </c>
      <c r="V1572" s="7" t="str">
        <f>LEFT(T1572,FIND("/",T1572)-1)</f>
        <v>publishing</v>
      </c>
      <c r="W1572" s="7" t="str">
        <f>MID(T1572,FIND("/",T1572)+1,LEN(T1572))</f>
        <v>art books</v>
      </c>
    </row>
    <row r="1573" spans="1:23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>E1573/D1573</f>
        <v>6.6115702479338841E-3</v>
      </c>
      <c r="O1573" s="13">
        <f>(J1573/86400)+25569</f>
        <v>42144.769479166665</v>
      </c>
      <c r="P1573" s="11">
        <f>YEAR(O1573)</f>
        <v>2015</v>
      </c>
      <c r="Q1573" s="12">
        <f>MONTH(O1573)</f>
        <v>5</v>
      </c>
      <c r="R1573" s="11" t="str">
        <f>IF(Q1573=1,"Jan",IF(Q1573=2,"Feb",IF(Q1573=3,"Mar",IF(Q1573=4,"Apr",IF(Q1573=5,"May",IF(Q1573=6,"Jun",IF(Q1573=7,"Jul",IF(Q1573=8,"Aug",IF(Q1573=9,"Sep",IF(Q1573=10,"Oct",IF(Q1573=11,"Nov","Dec")))))))))))</f>
        <v>May</v>
      </c>
      <c r="S1573" s="13">
        <f>(I1573/86400)+25569</f>
        <v>42174.769479166665</v>
      </c>
      <c r="T1573" t="s">
        <v>8290</v>
      </c>
      <c r="U1573" s="6">
        <f>E1573/L1573</f>
        <v>20</v>
      </c>
      <c r="V1573" s="7" t="str">
        <f>LEFT(T1573,FIND("/",T1573)-1)</f>
        <v>publishing</v>
      </c>
      <c r="W1573" s="7" t="str">
        <f>MID(T1573,FIND("/",T1573)+1,LEN(T1573))</f>
        <v>art books</v>
      </c>
    </row>
    <row r="1574" spans="1:23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>E1574/D1574</f>
        <v>0.05</v>
      </c>
      <c r="O1574" s="13">
        <f>(J1574/86400)+25569</f>
        <v>42404.033090277779</v>
      </c>
      <c r="P1574" s="11">
        <f>YEAR(O1574)</f>
        <v>2016</v>
      </c>
      <c r="Q1574" s="12">
        <f>MONTH(O1574)</f>
        <v>2</v>
      </c>
      <c r="R1574" s="11" t="str">
        <f>IF(Q1574=1,"Jan",IF(Q1574=2,"Feb",IF(Q1574=3,"Mar",IF(Q1574=4,"Apr",IF(Q1574=5,"May",IF(Q1574=6,"Jun",IF(Q1574=7,"Jul",IF(Q1574=8,"Aug",IF(Q1574=9,"Sep",IF(Q1574=10,"Oct",IF(Q1574=11,"Nov","Dec")))))))))))</f>
        <v>Feb</v>
      </c>
      <c r="S1574" s="13">
        <f>(I1574/86400)+25569</f>
        <v>42428.999305555553</v>
      </c>
      <c r="T1574" t="s">
        <v>8290</v>
      </c>
      <c r="U1574" s="6">
        <f>E1574/L1574</f>
        <v>41.666666666666664</v>
      </c>
      <c r="V1574" s="7" t="str">
        <f>LEFT(T1574,FIND("/",T1574)-1)</f>
        <v>publishing</v>
      </c>
      <c r="W1574" s="7" t="str">
        <f>MID(T1574,FIND("/",T1574)+1,LEN(T1574))</f>
        <v>art books</v>
      </c>
    </row>
    <row r="1575" spans="1:23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>E1575/D1575</f>
        <v>2.4777777777777777E-2</v>
      </c>
      <c r="O1575" s="13">
        <f>(J1575/86400)+25569</f>
        <v>42786.000023148154</v>
      </c>
      <c r="P1575" s="11">
        <f>YEAR(O1575)</f>
        <v>2017</v>
      </c>
      <c r="Q1575" s="12">
        <f>MONTH(O1575)</f>
        <v>2</v>
      </c>
      <c r="R1575" s="11" t="str">
        <f>IF(Q1575=1,"Jan",IF(Q1575=2,"Feb",IF(Q1575=3,"Mar",IF(Q1575=4,"Apr",IF(Q1575=5,"May",IF(Q1575=6,"Jun",IF(Q1575=7,"Jul",IF(Q1575=8,"Aug",IF(Q1575=9,"Sep",IF(Q1575=10,"Oct",IF(Q1575=11,"Nov","Dec")))))))))))</f>
        <v>Feb</v>
      </c>
      <c r="S1575" s="13">
        <f>(I1575/86400)+25569</f>
        <v>42826.165972222225</v>
      </c>
      <c r="T1575" t="s">
        <v>8290</v>
      </c>
      <c r="U1575" s="6">
        <f>E1575/L1575</f>
        <v>74.333333333333329</v>
      </c>
      <c r="V1575" s="7" t="str">
        <f>LEFT(T1575,FIND("/",T1575)-1)</f>
        <v>publishing</v>
      </c>
      <c r="W1575" s="7" t="str">
        <f>MID(T1575,FIND("/",T1575)+1,LEN(T1575))</f>
        <v>art books</v>
      </c>
    </row>
    <row r="1576" spans="1:23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>E1576/D1576</f>
        <v>5.0599999999999999E-2</v>
      </c>
      <c r="O1576" s="13">
        <f>(J1576/86400)+25569</f>
        <v>42017.927418981482</v>
      </c>
      <c r="P1576" s="11">
        <f>YEAR(O1576)</f>
        <v>2015</v>
      </c>
      <c r="Q1576" s="12">
        <f>MONTH(O1576)</f>
        <v>1</v>
      </c>
      <c r="R1576" s="11" t="str">
        <f>IF(Q1576=1,"Jan",IF(Q1576=2,"Feb",IF(Q1576=3,"Mar",IF(Q1576=4,"Apr",IF(Q1576=5,"May",IF(Q1576=6,"Jun",IF(Q1576=7,"Jul",IF(Q1576=8,"Aug",IF(Q1576=9,"Sep",IF(Q1576=10,"Oct",IF(Q1576=11,"Nov","Dec")))))))))))</f>
        <v>Jan</v>
      </c>
      <c r="S1576" s="13">
        <f>(I1576/86400)+25569</f>
        <v>42052.927418981482</v>
      </c>
      <c r="T1576" t="s">
        <v>8290</v>
      </c>
      <c r="U1576" s="6">
        <f>E1576/L1576</f>
        <v>84.333333333333329</v>
      </c>
      <c r="V1576" s="7" t="str">
        <f>LEFT(T1576,FIND("/",T1576)-1)</f>
        <v>publishing</v>
      </c>
      <c r="W1576" s="7" t="str">
        <f>MID(T1576,FIND("/",T1576)+1,LEN(T1576))</f>
        <v>art books</v>
      </c>
    </row>
    <row r="1577" spans="1:23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>E1577/D1577</f>
        <v>0.2291</v>
      </c>
      <c r="O1577" s="13">
        <f>(J1577/86400)+25569</f>
        <v>41799.524259259255</v>
      </c>
      <c r="P1577" s="11">
        <f>YEAR(O1577)</f>
        <v>2014</v>
      </c>
      <c r="Q1577" s="12">
        <f>MONTH(O1577)</f>
        <v>6</v>
      </c>
      <c r="R1577" s="11" t="str">
        <f>IF(Q1577=1,"Jan",IF(Q1577=2,"Feb",IF(Q1577=3,"Mar",IF(Q1577=4,"Apr",IF(Q1577=5,"May",IF(Q1577=6,"Jun",IF(Q1577=7,"Jul",IF(Q1577=8,"Aug",IF(Q1577=9,"Sep",IF(Q1577=10,"Oct",IF(Q1577=11,"Nov","Dec")))))))))))</f>
        <v>Jun</v>
      </c>
      <c r="S1577" s="13">
        <f>(I1577/86400)+25569</f>
        <v>41829.524259259255</v>
      </c>
      <c r="T1577" t="s">
        <v>8290</v>
      </c>
      <c r="U1577" s="6">
        <f>E1577/L1577</f>
        <v>65.457142857142856</v>
      </c>
      <c r="V1577" s="7" t="str">
        <f>LEFT(T1577,FIND("/",T1577)-1)</f>
        <v>publishing</v>
      </c>
      <c r="W1577" s="7" t="str">
        <f>MID(T1577,FIND("/",T1577)+1,LEN(T1577))</f>
        <v>art books</v>
      </c>
    </row>
    <row r="1578" spans="1:23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>E1578/D1578</f>
        <v>0.13</v>
      </c>
      <c r="O1578" s="13">
        <f>(J1578/86400)+25569</f>
        <v>42140.879259259258</v>
      </c>
      <c r="P1578" s="11">
        <f>YEAR(O1578)</f>
        <v>2015</v>
      </c>
      <c r="Q1578" s="12">
        <f>MONTH(O1578)</f>
        <v>5</v>
      </c>
      <c r="R1578" s="11" t="str">
        <f>IF(Q1578=1,"Jan",IF(Q1578=2,"Feb",IF(Q1578=3,"Mar",IF(Q1578=4,"Apr",IF(Q1578=5,"May",IF(Q1578=6,"Jun",IF(Q1578=7,"Jul",IF(Q1578=8,"Aug",IF(Q1578=9,"Sep",IF(Q1578=10,"Oct",IF(Q1578=11,"Nov","Dec")))))))))))</f>
        <v>May</v>
      </c>
      <c r="S1578" s="13">
        <f>(I1578/86400)+25569</f>
        <v>42185.879259259258</v>
      </c>
      <c r="T1578" t="s">
        <v>8290</v>
      </c>
      <c r="U1578" s="6">
        <f>E1578/L1578</f>
        <v>65</v>
      </c>
      <c r="V1578" s="7" t="str">
        <f>LEFT(T1578,FIND("/",T1578)-1)</f>
        <v>publishing</v>
      </c>
      <c r="W1578" s="7" t="str">
        <f>MID(T1578,FIND("/",T1578)+1,LEN(T1578))</f>
        <v>art books</v>
      </c>
    </row>
    <row r="1579" spans="1:23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>E1579/D1579</f>
        <v>5.4999999999999997E-3</v>
      </c>
      <c r="O1579" s="13">
        <f>(J1579/86400)+25569</f>
        <v>41054.847777777773</v>
      </c>
      <c r="P1579" s="11">
        <f>YEAR(O1579)</f>
        <v>2012</v>
      </c>
      <c r="Q1579" s="12">
        <f>MONTH(O1579)</f>
        <v>5</v>
      </c>
      <c r="R1579" s="11" t="str">
        <f>IF(Q1579=1,"Jan",IF(Q1579=2,"Feb",IF(Q1579=3,"Mar",IF(Q1579=4,"Apr",IF(Q1579=5,"May",IF(Q1579=6,"Jun",IF(Q1579=7,"Jul",IF(Q1579=8,"Aug",IF(Q1579=9,"Sep",IF(Q1579=10,"Oct",IF(Q1579=11,"Nov","Dec")))))))))))</f>
        <v>May</v>
      </c>
      <c r="S1579" s="13">
        <f>(I1579/86400)+25569</f>
        <v>41114.847777777773</v>
      </c>
      <c r="T1579" t="s">
        <v>8290</v>
      </c>
      <c r="U1579" s="6">
        <f>E1579/L1579</f>
        <v>27.5</v>
      </c>
      <c r="V1579" s="7" t="str">
        <f>LEFT(T1579,FIND("/",T1579)-1)</f>
        <v>publishing</v>
      </c>
      <c r="W1579" s="7" t="str">
        <f>MID(T1579,FIND("/",T1579)+1,LEN(T1579))</f>
        <v>art books</v>
      </c>
    </row>
    <row r="1580" spans="1:23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>E1580/D1580</f>
        <v>0.10806536636794939</v>
      </c>
      <c r="O1580" s="13">
        <f>(J1580/86400)+25569</f>
        <v>40399.065868055557</v>
      </c>
      <c r="P1580" s="11">
        <f>YEAR(O1580)</f>
        <v>2010</v>
      </c>
      <c r="Q1580" s="12">
        <f>MONTH(O1580)</f>
        <v>8</v>
      </c>
      <c r="R1580" s="11" t="str">
        <f>IF(Q1580=1,"Jan",IF(Q1580=2,"Feb",IF(Q1580=3,"Mar",IF(Q1580=4,"Apr",IF(Q1580=5,"May",IF(Q1580=6,"Jun",IF(Q1580=7,"Jul",IF(Q1580=8,"Aug",IF(Q1580=9,"Sep",IF(Q1580=10,"Oct",IF(Q1580=11,"Nov","Dec")))))))))))</f>
        <v>Aug</v>
      </c>
      <c r="S1580" s="13">
        <f>(I1580/86400)+25569</f>
        <v>40423.083333333336</v>
      </c>
      <c r="T1580" t="s">
        <v>8290</v>
      </c>
      <c r="U1580" s="6">
        <f>E1580/L1580</f>
        <v>51.25</v>
      </c>
      <c r="V1580" s="7" t="str">
        <f>LEFT(T1580,FIND("/",T1580)-1)</f>
        <v>publishing</v>
      </c>
      <c r="W1580" s="7" t="str">
        <f>MID(T1580,FIND("/",T1580)+1,LEN(T1580))</f>
        <v>art books</v>
      </c>
    </row>
    <row r="1581" spans="1:23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>E1581/D1581</f>
        <v>8.4008400840084006E-3</v>
      </c>
      <c r="O1581" s="13">
        <f>(J1581/86400)+25569</f>
        <v>41481.996423611112</v>
      </c>
      <c r="P1581" s="11">
        <f>YEAR(O1581)</f>
        <v>2013</v>
      </c>
      <c r="Q1581" s="12">
        <f>MONTH(O1581)</f>
        <v>7</v>
      </c>
      <c r="R1581" s="11" t="str">
        <f>IF(Q1581=1,"Jan",IF(Q1581=2,"Feb",IF(Q1581=3,"Mar",IF(Q1581=4,"Apr",IF(Q1581=5,"May",IF(Q1581=6,"Jun",IF(Q1581=7,"Jul",IF(Q1581=8,"Aug",IF(Q1581=9,"Sep",IF(Q1581=10,"Oct",IF(Q1581=11,"Nov","Dec")))))))))))</f>
        <v>Jul</v>
      </c>
      <c r="S1581" s="13">
        <f>(I1581/86400)+25569</f>
        <v>41514.996423611112</v>
      </c>
      <c r="T1581" t="s">
        <v>8290</v>
      </c>
      <c r="U1581" s="6">
        <f>E1581/L1581</f>
        <v>14</v>
      </c>
      <c r="V1581" s="7" t="str">
        <f>LEFT(T1581,FIND("/",T1581)-1)</f>
        <v>publishing</v>
      </c>
      <c r="W1581" s="7" t="str">
        <f>MID(T1581,FIND("/",T1581)+1,LEN(T1581))</f>
        <v>art books</v>
      </c>
    </row>
    <row r="1582" spans="1:23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>E1582/D1582</f>
        <v>0</v>
      </c>
      <c r="O1582" s="13">
        <f>(J1582/86400)+25569</f>
        <v>40990.050069444442</v>
      </c>
      <c r="P1582" s="11">
        <f>YEAR(O1582)</f>
        <v>2012</v>
      </c>
      <c r="Q1582" s="12">
        <f>MONTH(O1582)</f>
        <v>3</v>
      </c>
      <c r="R1582" s="11" t="str">
        <f>IF(Q1582=1,"Jan",IF(Q1582=2,"Feb",IF(Q1582=3,"Mar",IF(Q1582=4,"Apr",IF(Q1582=5,"May",IF(Q1582=6,"Jun",IF(Q1582=7,"Jul",IF(Q1582=8,"Aug",IF(Q1582=9,"Sep",IF(Q1582=10,"Oct",IF(Q1582=11,"Nov","Dec")))))))))))</f>
        <v>Mar</v>
      </c>
      <c r="S1582" s="13">
        <f>(I1582/86400)+25569</f>
        <v>41050.050069444442</v>
      </c>
      <c r="T1582" t="s">
        <v>8290</v>
      </c>
      <c r="U1582" s="6" t="e">
        <f>E1582/L1582</f>
        <v>#DIV/0!</v>
      </c>
      <c r="V1582" s="7" t="str">
        <f>LEFT(T1582,FIND("/",T1582)-1)</f>
        <v>publishing</v>
      </c>
      <c r="W1582" s="7" t="str">
        <f>MID(T1582,FIND("/",T1582)+1,LEN(T1582))</f>
        <v>art books</v>
      </c>
    </row>
    <row r="1583" spans="1:23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>E1583/D1583</f>
        <v>5.0000000000000001E-3</v>
      </c>
      <c r="O1583" s="13">
        <f>(J1583/86400)+25569</f>
        <v>42325.448958333334</v>
      </c>
      <c r="P1583" s="11">
        <f>YEAR(O1583)</f>
        <v>2015</v>
      </c>
      <c r="Q1583" s="12">
        <f>MONTH(O1583)</f>
        <v>11</v>
      </c>
      <c r="R1583" s="11" t="str">
        <f>IF(Q1583=1,"Jan",IF(Q1583=2,"Feb",IF(Q1583=3,"Mar",IF(Q1583=4,"Apr",IF(Q1583=5,"May",IF(Q1583=6,"Jun",IF(Q1583=7,"Jul",IF(Q1583=8,"Aug",IF(Q1583=9,"Sep",IF(Q1583=10,"Oct",IF(Q1583=11,"Nov","Dec")))))))))))</f>
        <v>Nov</v>
      </c>
      <c r="S1583" s="13">
        <f>(I1583/86400)+25569</f>
        <v>42357.448958333334</v>
      </c>
      <c r="T1583" t="s">
        <v>8291</v>
      </c>
      <c r="U1583" s="6">
        <f>E1583/L1583</f>
        <v>5</v>
      </c>
      <c r="V1583" s="7" t="str">
        <f>LEFT(T1583,FIND("/",T1583)-1)</f>
        <v>photography</v>
      </c>
      <c r="W1583" s="7" t="str">
        <f>MID(T1583,FIND("/",T1583)+1,LEN(T1583))</f>
        <v>places</v>
      </c>
    </row>
    <row r="1584" spans="1:23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>E1584/D1584</f>
        <v>9.2999999999999999E-2</v>
      </c>
      <c r="O1584" s="13">
        <f>(J1584/86400)+25569</f>
        <v>42246.789965277778</v>
      </c>
      <c r="P1584" s="11">
        <f>YEAR(O1584)</f>
        <v>2015</v>
      </c>
      <c r="Q1584" s="12">
        <f>MONTH(O1584)</f>
        <v>8</v>
      </c>
      <c r="R1584" s="11" t="str">
        <f>IF(Q1584=1,"Jan",IF(Q1584=2,"Feb",IF(Q1584=3,"Mar",IF(Q1584=4,"Apr",IF(Q1584=5,"May",IF(Q1584=6,"Jun",IF(Q1584=7,"Jul",IF(Q1584=8,"Aug",IF(Q1584=9,"Sep",IF(Q1584=10,"Oct",IF(Q1584=11,"Nov","Dec")))))))))))</f>
        <v>Aug</v>
      </c>
      <c r="S1584" s="13">
        <f>(I1584/86400)+25569</f>
        <v>42303.888888888891</v>
      </c>
      <c r="T1584" t="s">
        <v>8291</v>
      </c>
      <c r="U1584" s="6">
        <f>E1584/L1584</f>
        <v>31</v>
      </c>
      <c r="V1584" s="7" t="str">
        <f>LEFT(T1584,FIND("/",T1584)-1)</f>
        <v>photography</v>
      </c>
      <c r="W1584" s="7" t="str">
        <f>MID(T1584,FIND("/",T1584)+1,LEN(T1584))</f>
        <v>places</v>
      </c>
    </row>
    <row r="1585" spans="1:23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>E1585/D1585</f>
        <v>7.5000000000000002E-4</v>
      </c>
      <c r="O1585" s="13">
        <f>(J1585/86400)+25569</f>
        <v>41877.904988425929</v>
      </c>
      <c r="P1585" s="11">
        <f>YEAR(O1585)</f>
        <v>2014</v>
      </c>
      <c r="Q1585" s="12">
        <f>MONTH(O1585)</f>
        <v>8</v>
      </c>
      <c r="R1585" s="11" t="str">
        <f>IF(Q1585=1,"Jan",IF(Q1585=2,"Feb",IF(Q1585=3,"Mar",IF(Q1585=4,"Apr",IF(Q1585=5,"May",IF(Q1585=6,"Jun",IF(Q1585=7,"Jul",IF(Q1585=8,"Aug",IF(Q1585=9,"Sep",IF(Q1585=10,"Oct",IF(Q1585=11,"Nov","Dec")))))))))))</f>
        <v>Aug</v>
      </c>
      <c r="S1585" s="13">
        <f>(I1585/86400)+25569</f>
        <v>41907.904988425929</v>
      </c>
      <c r="T1585" t="s">
        <v>8291</v>
      </c>
      <c r="U1585" s="6">
        <f>E1585/L1585</f>
        <v>15</v>
      </c>
      <c r="V1585" s="7" t="str">
        <f>LEFT(T1585,FIND("/",T1585)-1)</f>
        <v>photography</v>
      </c>
      <c r="W1585" s="7" t="str">
        <f>MID(T1585,FIND("/",T1585)+1,LEN(T1585))</f>
        <v>places</v>
      </c>
    </row>
    <row r="1586" spans="1:23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>E1586/D1586</f>
        <v>0</v>
      </c>
      <c r="O1586" s="13">
        <f>(J1586/86400)+25569</f>
        <v>41779.649317129632</v>
      </c>
      <c r="P1586" s="11">
        <f>YEAR(O1586)</f>
        <v>2014</v>
      </c>
      <c r="Q1586" s="12">
        <f>MONTH(O1586)</f>
        <v>5</v>
      </c>
      <c r="R1586" s="11" t="str">
        <f>IF(Q1586=1,"Jan",IF(Q1586=2,"Feb",IF(Q1586=3,"Mar",IF(Q1586=4,"Apr",IF(Q1586=5,"May",IF(Q1586=6,"Jun",IF(Q1586=7,"Jul",IF(Q1586=8,"Aug",IF(Q1586=9,"Sep",IF(Q1586=10,"Oct",IF(Q1586=11,"Nov","Dec")))))))))))</f>
        <v>May</v>
      </c>
      <c r="S1586" s="13">
        <f>(I1586/86400)+25569</f>
        <v>41789.649317129632</v>
      </c>
      <c r="T1586" t="s">
        <v>8291</v>
      </c>
      <c r="U1586" s="6" t="e">
        <f>E1586/L1586</f>
        <v>#DIV/0!</v>
      </c>
      <c r="V1586" s="7" t="str">
        <f>LEFT(T1586,FIND("/",T1586)-1)</f>
        <v>photography</v>
      </c>
      <c r="W1586" s="7" t="str">
        <f>MID(T1586,FIND("/",T1586)+1,LEN(T1586))</f>
        <v>places</v>
      </c>
    </row>
    <row r="1587" spans="1:23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>E1587/D1587</f>
        <v>0.79</v>
      </c>
      <c r="O1587" s="13">
        <f>(J1587/86400)+25569</f>
        <v>42707.895462962959</v>
      </c>
      <c r="P1587" s="11">
        <f>YEAR(O1587)</f>
        <v>2016</v>
      </c>
      <c r="Q1587" s="12">
        <f>MONTH(O1587)</f>
        <v>12</v>
      </c>
      <c r="R1587" s="11" t="str">
        <f>IF(Q1587=1,"Jan",IF(Q1587=2,"Feb",IF(Q1587=3,"Mar",IF(Q1587=4,"Apr",IF(Q1587=5,"May",IF(Q1587=6,"Jun",IF(Q1587=7,"Jul",IF(Q1587=8,"Aug",IF(Q1587=9,"Sep",IF(Q1587=10,"Oct",IF(Q1587=11,"Nov","Dec")))))))))))</f>
        <v>Dec</v>
      </c>
      <c r="S1587" s="13">
        <f>(I1587/86400)+25569</f>
        <v>42729.458333333328</v>
      </c>
      <c r="T1587" t="s">
        <v>8291</v>
      </c>
      <c r="U1587" s="6">
        <f>E1587/L1587</f>
        <v>131.66666666666666</v>
      </c>
      <c r="V1587" s="7" t="str">
        <f>LEFT(T1587,FIND("/",T1587)-1)</f>
        <v>photography</v>
      </c>
      <c r="W1587" s="7" t="str">
        <f>MID(T1587,FIND("/",T1587)+1,LEN(T1587))</f>
        <v>places</v>
      </c>
    </row>
    <row r="1588" spans="1:23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>E1588/D1588</f>
        <v>0</v>
      </c>
      <c r="O1588" s="13">
        <f>(J1588/86400)+25569</f>
        <v>42069.104421296295</v>
      </c>
      <c r="P1588" s="11">
        <f>YEAR(O1588)</f>
        <v>2015</v>
      </c>
      <c r="Q1588" s="12">
        <f>MONTH(O1588)</f>
        <v>3</v>
      </c>
      <c r="R1588" s="11" t="str">
        <f>IF(Q1588=1,"Jan",IF(Q1588=2,"Feb",IF(Q1588=3,"Mar",IF(Q1588=4,"Apr",IF(Q1588=5,"May",IF(Q1588=6,"Jun",IF(Q1588=7,"Jul",IF(Q1588=8,"Aug",IF(Q1588=9,"Sep",IF(Q1588=10,"Oct",IF(Q1588=11,"Nov","Dec")))))))))))</f>
        <v>Mar</v>
      </c>
      <c r="S1588" s="13">
        <f>(I1588/86400)+25569</f>
        <v>42099.062754629631</v>
      </c>
      <c r="T1588" t="s">
        <v>8291</v>
      </c>
      <c r="U1588" s="6" t="e">
        <f>E1588/L1588</f>
        <v>#DIV/0!</v>
      </c>
      <c r="V1588" s="7" t="str">
        <f>LEFT(T1588,FIND("/",T1588)-1)</f>
        <v>photography</v>
      </c>
      <c r="W1588" s="7" t="str">
        <f>MID(T1588,FIND("/",T1588)+1,LEN(T1588))</f>
        <v>places</v>
      </c>
    </row>
    <row r="1589" spans="1:23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>E1589/D1589</f>
        <v>1.3333333333333334E-4</v>
      </c>
      <c r="O1589" s="13">
        <f>(J1589/86400)+25569</f>
        <v>41956.950983796298</v>
      </c>
      <c r="P1589" s="11">
        <f>YEAR(O1589)</f>
        <v>2014</v>
      </c>
      <c r="Q1589" s="12">
        <f>MONTH(O1589)</f>
        <v>11</v>
      </c>
      <c r="R1589" s="11" t="str">
        <f>IF(Q1589=1,"Jan",IF(Q1589=2,"Feb",IF(Q1589=3,"Mar",IF(Q1589=4,"Apr",IF(Q1589=5,"May",IF(Q1589=6,"Jun",IF(Q1589=7,"Jul",IF(Q1589=8,"Aug",IF(Q1589=9,"Sep",IF(Q1589=10,"Oct",IF(Q1589=11,"Nov","Dec")))))))))))</f>
        <v>Nov</v>
      </c>
      <c r="S1589" s="13">
        <f>(I1589/86400)+25569</f>
        <v>41986.950983796298</v>
      </c>
      <c r="T1589" t="s">
        <v>8291</v>
      </c>
      <c r="U1589" s="6">
        <f>E1589/L1589</f>
        <v>1</v>
      </c>
      <c r="V1589" s="7" t="str">
        <f>LEFT(T1589,FIND("/",T1589)-1)</f>
        <v>photography</v>
      </c>
      <c r="W1589" s="7" t="str">
        <f>MID(T1589,FIND("/",T1589)+1,LEN(T1589))</f>
        <v>places</v>
      </c>
    </row>
    <row r="1590" spans="1:23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>E1590/D1590</f>
        <v>0</v>
      </c>
      <c r="O1590" s="13">
        <f>(J1590/86400)+25569</f>
        <v>42005.24998842593</v>
      </c>
      <c r="P1590" s="11">
        <f>YEAR(O1590)</f>
        <v>2015</v>
      </c>
      <c r="Q1590" s="12">
        <f>MONTH(O1590)</f>
        <v>1</v>
      </c>
      <c r="R1590" s="11" t="str">
        <f>IF(Q1590=1,"Jan",IF(Q1590=2,"Feb",IF(Q1590=3,"Mar",IF(Q1590=4,"Apr",IF(Q1590=5,"May",IF(Q1590=6,"Jun",IF(Q1590=7,"Jul",IF(Q1590=8,"Aug",IF(Q1590=9,"Sep",IF(Q1590=10,"Oct",IF(Q1590=11,"Nov","Dec")))))))))))</f>
        <v>Jan</v>
      </c>
      <c r="S1590" s="13">
        <f>(I1590/86400)+25569</f>
        <v>42035.841666666667</v>
      </c>
      <c r="T1590" t="s">
        <v>8291</v>
      </c>
      <c r="U1590" s="6" t="e">
        <f>E1590/L1590</f>
        <v>#DIV/0!</v>
      </c>
      <c r="V1590" s="7" t="str">
        <f>LEFT(T1590,FIND("/",T1590)-1)</f>
        <v>photography</v>
      </c>
      <c r="W1590" s="7" t="str">
        <f>MID(T1590,FIND("/",T1590)+1,LEN(T1590))</f>
        <v>places</v>
      </c>
    </row>
    <row r="1591" spans="1:23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>E1591/D1591</f>
        <v>0</v>
      </c>
      <c r="O1591" s="13">
        <f>(J1591/86400)+25569</f>
        <v>42256.984791666662</v>
      </c>
      <c r="P1591" s="11">
        <f>YEAR(O1591)</f>
        <v>2015</v>
      </c>
      <c r="Q1591" s="12">
        <f>MONTH(O1591)</f>
        <v>9</v>
      </c>
      <c r="R1591" s="11" t="str">
        <f>IF(Q1591=1,"Jan",IF(Q1591=2,"Feb",IF(Q1591=3,"Mar",IF(Q1591=4,"Apr",IF(Q1591=5,"May",IF(Q1591=6,"Jun",IF(Q1591=7,"Jul",IF(Q1591=8,"Aug",IF(Q1591=9,"Sep",IF(Q1591=10,"Oct",IF(Q1591=11,"Nov","Dec")))))))))))</f>
        <v>Sep</v>
      </c>
      <c r="S1591" s="13">
        <f>(I1591/86400)+25569</f>
        <v>42286.984791666662</v>
      </c>
      <c r="T1591" t="s">
        <v>8291</v>
      </c>
      <c r="U1591" s="6" t="e">
        <f>E1591/L1591</f>
        <v>#DIV/0!</v>
      </c>
      <c r="V1591" s="7" t="str">
        <f>LEFT(T1591,FIND("/",T1591)-1)</f>
        <v>photography</v>
      </c>
      <c r="W1591" s="7" t="str">
        <f>MID(T1591,FIND("/",T1591)+1,LEN(T1591))</f>
        <v>places</v>
      </c>
    </row>
    <row r="1592" spans="1:23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>E1592/D1592</f>
        <v>1.7000000000000001E-2</v>
      </c>
      <c r="O1592" s="13">
        <f>(J1592/86400)+25569</f>
        <v>42240.857222222221</v>
      </c>
      <c r="P1592" s="11">
        <f>YEAR(O1592)</f>
        <v>2015</v>
      </c>
      <c r="Q1592" s="12">
        <f>MONTH(O1592)</f>
        <v>8</v>
      </c>
      <c r="R1592" s="11" t="str">
        <f>IF(Q1592=1,"Jan",IF(Q1592=2,"Feb",IF(Q1592=3,"Mar",IF(Q1592=4,"Apr",IF(Q1592=5,"May",IF(Q1592=6,"Jun",IF(Q1592=7,"Jul",IF(Q1592=8,"Aug",IF(Q1592=9,"Sep",IF(Q1592=10,"Oct",IF(Q1592=11,"Nov","Dec")))))))))))</f>
        <v>Aug</v>
      </c>
      <c r="S1592" s="13">
        <f>(I1592/86400)+25569</f>
        <v>42270.857222222221</v>
      </c>
      <c r="T1592" t="s">
        <v>8291</v>
      </c>
      <c r="U1592" s="6">
        <f>E1592/L1592</f>
        <v>510</v>
      </c>
      <c r="V1592" s="7" t="str">
        <f>LEFT(T1592,FIND("/",T1592)-1)</f>
        <v>photography</v>
      </c>
      <c r="W1592" s="7" t="str">
        <f>MID(T1592,FIND("/",T1592)+1,LEN(T1592))</f>
        <v>places</v>
      </c>
    </row>
    <row r="1593" spans="1:23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>E1593/D1593</f>
        <v>0.29228571428571426</v>
      </c>
      <c r="O1593" s="13">
        <f>(J1593/86400)+25569</f>
        <v>42433.726168981477</v>
      </c>
      <c r="P1593" s="11">
        <f>YEAR(O1593)</f>
        <v>2016</v>
      </c>
      <c r="Q1593" s="12">
        <f>MONTH(O1593)</f>
        <v>3</v>
      </c>
      <c r="R1593" s="11" t="str">
        <f>IF(Q1593=1,"Jan",IF(Q1593=2,"Feb",IF(Q1593=3,"Mar",IF(Q1593=4,"Apr",IF(Q1593=5,"May",IF(Q1593=6,"Jun",IF(Q1593=7,"Jul",IF(Q1593=8,"Aug",IF(Q1593=9,"Sep",IF(Q1593=10,"Oct",IF(Q1593=11,"Nov","Dec")))))))))))</f>
        <v>Mar</v>
      </c>
      <c r="S1593" s="13">
        <f>(I1593/86400)+25569</f>
        <v>42463.68450231482</v>
      </c>
      <c r="T1593" t="s">
        <v>8291</v>
      </c>
      <c r="U1593" s="6">
        <f>E1593/L1593</f>
        <v>44.478260869565219</v>
      </c>
      <c r="V1593" s="7" t="str">
        <f>LEFT(T1593,FIND("/",T1593)-1)</f>
        <v>photography</v>
      </c>
      <c r="W1593" s="7" t="str">
        <f>MID(T1593,FIND("/",T1593)+1,LEN(T1593))</f>
        <v>places</v>
      </c>
    </row>
    <row r="1594" spans="1:23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>E1594/D1594</f>
        <v>0</v>
      </c>
      <c r="O1594" s="13">
        <f>(J1594/86400)+25569</f>
        <v>42046.072743055556</v>
      </c>
      <c r="P1594" s="11">
        <f>YEAR(O1594)</f>
        <v>2015</v>
      </c>
      <c r="Q1594" s="12">
        <f>MONTH(O1594)</f>
        <v>2</v>
      </c>
      <c r="R1594" s="11" t="str">
        <f>IF(Q1594=1,"Jan",IF(Q1594=2,"Feb",IF(Q1594=3,"Mar",IF(Q1594=4,"Apr",IF(Q1594=5,"May",IF(Q1594=6,"Jun",IF(Q1594=7,"Jul",IF(Q1594=8,"Aug",IF(Q1594=9,"Sep",IF(Q1594=10,"Oct",IF(Q1594=11,"Nov","Dec")))))))))))</f>
        <v>Feb</v>
      </c>
      <c r="S1594" s="13">
        <f>(I1594/86400)+25569</f>
        <v>42091.031076388885</v>
      </c>
      <c r="T1594" t="s">
        <v>8291</v>
      </c>
      <c r="U1594" s="6" t="e">
        <f>E1594/L1594</f>
        <v>#DIV/0!</v>
      </c>
      <c r="V1594" s="7" t="str">
        <f>LEFT(T1594,FIND("/",T1594)-1)</f>
        <v>photography</v>
      </c>
      <c r="W1594" s="7" t="str">
        <f>MID(T1594,FIND("/",T1594)+1,LEN(T1594))</f>
        <v>places</v>
      </c>
    </row>
    <row r="1595" spans="1:23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>E1595/D1595</f>
        <v>1.3636363636363637E-4</v>
      </c>
      <c r="O1595" s="13">
        <f>(J1595/86400)+25569</f>
        <v>42033.845543981486</v>
      </c>
      <c r="P1595" s="11">
        <f>YEAR(O1595)</f>
        <v>2015</v>
      </c>
      <c r="Q1595" s="12">
        <f>MONTH(O1595)</f>
        <v>1</v>
      </c>
      <c r="R1595" s="11" t="str">
        <f>IF(Q1595=1,"Jan",IF(Q1595=2,"Feb",IF(Q1595=3,"Mar",IF(Q1595=4,"Apr",IF(Q1595=5,"May",IF(Q1595=6,"Jun",IF(Q1595=7,"Jul",IF(Q1595=8,"Aug",IF(Q1595=9,"Sep",IF(Q1595=10,"Oct",IF(Q1595=11,"Nov","Dec")))))))))))</f>
        <v>Jan</v>
      </c>
      <c r="S1595" s="13">
        <f>(I1595/86400)+25569</f>
        <v>42063.845543981486</v>
      </c>
      <c r="T1595" t="s">
        <v>8291</v>
      </c>
      <c r="U1595" s="6">
        <f>E1595/L1595</f>
        <v>1</v>
      </c>
      <c r="V1595" s="7" t="str">
        <f>LEFT(T1595,FIND("/",T1595)-1)</f>
        <v>photography</v>
      </c>
      <c r="W1595" s="7" t="str">
        <f>MID(T1595,FIND("/",T1595)+1,LEN(T1595))</f>
        <v>places</v>
      </c>
    </row>
    <row r="1596" spans="1:23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>E1596/D1596</f>
        <v>0.20499999999999999</v>
      </c>
      <c r="O1596" s="13">
        <f>(J1596/86400)+25569</f>
        <v>42445.712754629625</v>
      </c>
      <c r="P1596" s="11">
        <f>YEAR(O1596)</f>
        <v>2016</v>
      </c>
      <c r="Q1596" s="12">
        <f>MONTH(O1596)</f>
        <v>3</v>
      </c>
      <c r="R1596" s="11" t="str">
        <f>IF(Q1596=1,"Jan",IF(Q1596=2,"Feb",IF(Q1596=3,"Mar",IF(Q1596=4,"Apr",IF(Q1596=5,"May",IF(Q1596=6,"Jun",IF(Q1596=7,"Jul",IF(Q1596=8,"Aug",IF(Q1596=9,"Sep",IF(Q1596=10,"Oct",IF(Q1596=11,"Nov","Dec")))))))))))</f>
        <v>Mar</v>
      </c>
      <c r="S1596" s="13">
        <f>(I1596/86400)+25569</f>
        <v>42505.681250000001</v>
      </c>
      <c r="T1596" t="s">
        <v>8291</v>
      </c>
      <c r="U1596" s="6">
        <f>E1596/L1596</f>
        <v>20.5</v>
      </c>
      <c r="V1596" s="7" t="str">
        <f>LEFT(T1596,FIND("/",T1596)-1)</f>
        <v>photography</v>
      </c>
      <c r="W1596" s="7" t="str">
        <f>MID(T1596,FIND("/",T1596)+1,LEN(T1596))</f>
        <v>places</v>
      </c>
    </row>
    <row r="1597" spans="1:23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>E1597/D1597</f>
        <v>2.8E-3</v>
      </c>
      <c r="O1597" s="13">
        <f>(J1597/86400)+25569</f>
        <v>41780.050092592595</v>
      </c>
      <c r="P1597" s="11">
        <f>YEAR(O1597)</f>
        <v>2014</v>
      </c>
      <c r="Q1597" s="12">
        <f>MONTH(O1597)</f>
        <v>5</v>
      </c>
      <c r="R1597" s="11" t="str">
        <f>IF(Q1597=1,"Jan",IF(Q1597=2,"Feb",IF(Q1597=3,"Mar",IF(Q1597=4,"Apr",IF(Q1597=5,"May",IF(Q1597=6,"Jun",IF(Q1597=7,"Jul",IF(Q1597=8,"Aug",IF(Q1597=9,"Sep",IF(Q1597=10,"Oct",IF(Q1597=11,"Nov","Dec")))))))))))</f>
        <v>May</v>
      </c>
      <c r="S1597" s="13">
        <f>(I1597/86400)+25569</f>
        <v>41808.842361111107</v>
      </c>
      <c r="T1597" t="s">
        <v>8291</v>
      </c>
      <c r="U1597" s="6">
        <f>E1597/L1597</f>
        <v>40</v>
      </c>
      <c r="V1597" s="7" t="str">
        <f>LEFT(T1597,FIND("/",T1597)-1)</f>
        <v>photography</v>
      </c>
      <c r="W1597" s="7" t="str">
        <f>MID(T1597,FIND("/",T1597)+1,LEN(T1597))</f>
        <v>places</v>
      </c>
    </row>
    <row r="1598" spans="1:23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>E1598/D1598</f>
        <v>2.3076923076923078E-2</v>
      </c>
      <c r="O1598" s="13">
        <f>(J1598/86400)+25569</f>
        <v>41941.430196759262</v>
      </c>
      <c r="P1598" s="11">
        <f>YEAR(O1598)</f>
        <v>2014</v>
      </c>
      <c r="Q1598" s="12">
        <f>MONTH(O1598)</f>
        <v>10</v>
      </c>
      <c r="R1598" s="11" t="str">
        <f>IF(Q1598=1,"Jan",IF(Q1598=2,"Feb",IF(Q1598=3,"Mar",IF(Q1598=4,"Apr",IF(Q1598=5,"May",IF(Q1598=6,"Jun",IF(Q1598=7,"Jul",IF(Q1598=8,"Aug",IF(Q1598=9,"Sep",IF(Q1598=10,"Oct",IF(Q1598=11,"Nov","Dec")))))))))))</f>
        <v>Oct</v>
      </c>
      <c r="S1598" s="13">
        <f>(I1598/86400)+25569</f>
        <v>41986.471863425926</v>
      </c>
      <c r="T1598" t="s">
        <v>8291</v>
      </c>
      <c r="U1598" s="6">
        <f>E1598/L1598</f>
        <v>25</v>
      </c>
      <c r="V1598" s="7" t="str">
        <f>LEFT(T1598,FIND("/",T1598)-1)</f>
        <v>photography</v>
      </c>
      <c r="W1598" s="7" t="str">
        <f>MID(T1598,FIND("/",T1598)+1,LEN(T1598))</f>
        <v>places</v>
      </c>
    </row>
    <row r="1599" spans="1:23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>E1599/D1599</f>
        <v>0</v>
      </c>
      <c r="O1599" s="13">
        <f>(J1599/86400)+25569</f>
        <v>42603.354131944448</v>
      </c>
      <c r="P1599" s="11">
        <f>YEAR(O1599)</f>
        <v>2016</v>
      </c>
      <c r="Q1599" s="12">
        <f>MONTH(O1599)</f>
        <v>8</v>
      </c>
      <c r="R1599" s="11" t="str">
        <f>IF(Q1599=1,"Jan",IF(Q1599=2,"Feb",IF(Q1599=3,"Mar",IF(Q1599=4,"Apr",IF(Q1599=5,"May",IF(Q1599=6,"Jun",IF(Q1599=7,"Jul",IF(Q1599=8,"Aug",IF(Q1599=9,"Sep",IF(Q1599=10,"Oct",IF(Q1599=11,"Nov","Dec")))))))))))</f>
        <v>Aug</v>
      </c>
      <c r="S1599" s="13">
        <f>(I1599/86400)+25569</f>
        <v>42633.354131944448</v>
      </c>
      <c r="T1599" t="s">
        <v>8291</v>
      </c>
      <c r="U1599" s="6" t="e">
        <f>E1599/L1599</f>
        <v>#DIV/0!</v>
      </c>
      <c r="V1599" s="7" t="str">
        <f>LEFT(T1599,FIND("/",T1599)-1)</f>
        <v>photography</v>
      </c>
      <c r="W1599" s="7" t="str">
        <f>MID(T1599,FIND("/",T1599)+1,LEN(T1599))</f>
        <v>places</v>
      </c>
    </row>
    <row r="1600" spans="1:23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>E1600/D1600</f>
        <v>1.25E-3</v>
      </c>
      <c r="O1600" s="13">
        <f>(J1600/86400)+25569</f>
        <v>42151.667337962965</v>
      </c>
      <c r="P1600" s="11">
        <f>YEAR(O1600)</f>
        <v>2015</v>
      </c>
      <c r="Q1600" s="12">
        <f>MONTH(O1600)</f>
        <v>5</v>
      </c>
      <c r="R1600" s="11" t="str">
        <f>IF(Q1600=1,"Jan",IF(Q1600=2,"Feb",IF(Q1600=3,"Mar",IF(Q1600=4,"Apr",IF(Q1600=5,"May",IF(Q1600=6,"Jun",IF(Q1600=7,"Jul",IF(Q1600=8,"Aug",IF(Q1600=9,"Sep",IF(Q1600=10,"Oct",IF(Q1600=11,"Nov","Dec")))))))))))</f>
        <v>May</v>
      </c>
      <c r="S1600" s="13">
        <f>(I1600/86400)+25569</f>
        <v>42211.667337962965</v>
      </c>
      <c r="T1600" t="s">
        <v>8291</v>
      </c>
      <c r="U1600" s="6">
        <f>E1600/L1600</f>
        <v>1</v>
      </c>
      <c r="V1600" s="7" t="str">
        <f>LEFT(T1600,FIND("/",T1600)-1)</f>
        <v>photography</v>
      </c>
      <c r="W1600" s="7" t="str">
        <f>MID(T1600,FIND("/",T1600)+1,LEN(T1600))</f>
        <v>places</v>
      </c>
    </row>
    <row r="1601" spans="1:23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>E1601/D1601</f>
        <v>0</v>
      </c>
      <c r="O1601" s="13">
        <f>(J1601/86400)+25569</f>
        <v>42438.53907407407</v>
      </c>
      <c r="P1601" s="11">
        <f>YEAR(O1601)</f>
        <v>2016</v>
      </c>
      <c r="Q1601" s="12">
        <f>MONTH(O1601)</f>
        <v>3</v>
      </c>
      <c r="R1601" s="11" t="str">
        <f>IF(Q1601=1,"Jan",IF(Q1601=2,"Feb",IF(Q1601=3,"Mar",IF(Q1601=4,"Apr",IF(Q1601=5,"May",IF(Q1601=6,"Jun",IF(Q1601=7,"Jul",IF(Q1601=8,"Aug",IF(Q1601=9,"Sep",IF(Q1601=10,"Oct",IF(Q1601=11,"Nov","Dec")))))))))))</f>
        <v>Mar</v>
      </c>
      <c r="S1601" s="13">
        <f>(I1601/86400)+25569</f>
        <v>42468.497407407413</v>
      </c>
      <c r="T1601" t="s">
        <v>8291</v>
      </c>
      <c r="U1601" s="6" t="e">
        <f>E1601/L1601</f>
        <v>#DIV/0!</v>
      </c>
      <c r="V1601" s="7" t="str">
        <f>LEFT(T1601,FIND("/",T1601)-1)</f>
        <v>photography</v>
      </c>
      <c r="W1601" s="7" t="str">
        <f>MID(T1601,FIND("/",T1601)+1,LEN(T1601))</f>
        <v>places</v>
      </c>
    </row>
    <row r="1602" spans="1:23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>E1602/D1602</f>
        <v>7.3400000000000007E-2</v>
      </c>
      <c r="O1602" s="13">
        <f>(J1602/86400)+25569</f>
        <v>41791.057314814811</v>
      </c>
      <c r="P1602" s="11">
        <f>YEAR(O1602)</f>
        <v>2014</v>
      </c>
      <c r="Q1602" s="12">
        <f>MONTH(O1602)</f>
        <v>6</v>
      </c>
      <c r="R1602" s="11" t="str">
        <f>IF(Q1602=1,"Jan",IF(Q1602=2,"Feb",IF(Q1602=3,"Mar",IF(Q1602=4,"Apr",IF(Q1602=5,"May",IF(Q1602=6,"Jun",IF(Q1602=7,"Jul",IF(Q1602=8,"Aug",IF(Q1602=9,"Sep",IF(Q1602=10,"Oct",IF(Q1602=11,"Nov","Dec")))))))))))</f>
        <v>Jun</v>
      </c>
      <c r="S1602" s="13">
        <f>(I1602/86400)+25569</f>
        <v>41835.21597222222</v>
      </c>
      <c r="T1602" t="s">
        <v>8291</v>
      </c>
      <c r="U1602" s="6">
        <f>E1602/L1602</f>
        <v>40.777777777777779</v>
      </c>
      <c r="V1602" s="7" t="str">
        <f>LEFT(T1602,FIND("/",T1602)-1)</f>
        <v>photography</v>
      </c>
      <c r="W1602" s="7" t="str">
        <f>MID(T1602,FIND("/",T1602)+1,LEN(T1602))</f>
        <v>places</v>
      </c>
    </row>
    <row r="1603" spans="1:23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>E1603/D1603</f>
        <v>1.082492</v>
      </c>
      <c r="O1603" s="13">
        <f>(J1603/86400)+25569</f>
        <v>40638.092974537038</v>
      </c>
      <c r="P1603" s="11">
        <f>YEAR(O1603)</f>
        <v>2011</v>
      </c>
      <c r="Q1603" s="12">
        <f>MONTH(O1603)</f>
        <v>4</v>
      </c>
      <c r="R1603" s="11" t="str">
        <f>IF(Q1603=1,"Jan",IF(Q1603=2,"Feb",IF(Q1603=3,"Mar",IF(Q1603=4,"Apr",IF(Q1603=5,"May",IF(Q1603=6,"Jun",IF(Q1603=7,"Jul",IF(Q1603=8,"Aug",IF(Q1603=9,"Sep",IF(Q1603=10,"Oct",IF(Q1603=11,"Nov","Dec")))))))))))</f>
        <v>Apr</v>
      </c>
      <c r="S1603" s="13">
        <f>(I1603/86400)+25569</f>
        <v>40668.092974537038</v>
      </c>
      <c r="T1603" t="s">
        <v>8276</v>
      </c>
      <c r="U1603" s="6">
        <f>E1603/L1603</f>
        <v>48.325535714285714</v>
      </c>
      <c r="V1603" s="7" t="str">
        <f>LEFT(T1603,FIND("/",T1603)-1)</f>
        <v>music</v>
      </c>
      <c r="W1603" s="7" t="str">
        <f>MID(T1603,FIND("/",T1603)+1,LEN(T1603))</f>
        <v>rock</v>
      </c>
    </row>
    <row r="1604" spans="1:23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>E1604/D1604</f>
        <v>1.0016666666666667</v>
      </c>
      <c r="O1604" s="13">
        <f>(J1604/86400)+25569</f>
        <v>40788.297650462962</v>
      </c>
      <c r="P1604" s="11">
        <f>YEAR(O1604)</f>
        <v>2011</v>
      </c>
      <c r="Q1604" s="12">
        <f>MONTH(O1604)</f>
        <v>9</v>
      </c>
      <c r="R1604" s="11" t="str">
        <f>IF(Q1604=1,"Jan",IF(Q1604=2,"Feb",IF(Q1604=3,"Mar",IF(Q1604=4,"Apr",IF(Q1604=5,"May",IF(Q1604=6,"Jun",IF(Q1604=7,"Jul",IF(Q1604=8,"Aug",IF(Q1604=9,"Sep",IF(Q1604=10,"Oct",IF(Q1604=11,"Nov","Dec")))))))))))</f>
        <v>Sep</v>
      </c>
      <c r="S1604" s="13">
        <f>(I1604/86400)+25569</f>
        <v>40830.958333333336</v>
      </c>
      <c r="T1604" t="s">
        <v>8276</v>
      </c>
      <c r="U1604" s="6">
        <f>E1604/L1604</f>
        <v>46.953125</v>
      </c>
      <c r="V1604" s="7" t="str">
        <f>LEFT(T1604,FIND("/",T1604)-1)</f>
        <v>music</v>
      </c>
      <c r="W1604" s="7" t="str">
        <f>MID(T1604,FIND("/",T1604)+1,LEN(T1604))</f>
        <v>rock</v>
      </c>
    </row>
    <row r="1605" spans="1:23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>E1605/D1605</f>
        <v>1.0003299999999999</v>
      </c>
      <c r="O1605" s="13">
        <f>(J1605/86400)+25569</f>
        <v>40876.169664351852</v>
      </c>
      <c r="P1605" s="11">
        <f>YEAR(O1605)</f>
        <v>2011</v>
      </c>
      <c r="Q1605" s="12">
        <f>MONTH(O1605)</f>
        <v>11</v>
      </c>
      <c r="R1605" s="11" t="str">
        <f>IF(Q1605=1,"Jan",IF(Q1605=2,"Feb",IF(Q1605=3,"Mar",IF(Q1605=4,"Apr",IF(Q1605=5,"May",IF(Q1605=6,"Jun",IF(Q1605=7,"Jul",IF(Q1605=8,"Aug",IF(Q1605=9,"Sep",IF(Q1605=10,"Oct",IF(Q1605=11,"Nov","Dec")))))))))))</f>
        <v>Nov</v>
      </c>
      <c r="S1605" s="13">
        <f>(I1605/86400)+25569</f>
        <v>40936.169664351852</v>
      </c>
      <c r="T1605" t="s">
        <v>8276</v>
      </c>
      <c r="U1605" s="6">
        <f>E1605/L1605</f>
        <v>66.688666666666663</v>
      </c>
      <c r="V1605" s="7" t="str">
        <f>LEFT(T1605,FIND("/",T1605)-1)</f>
        <v>music</v>
      </c>
      <c r="W1605" s="7" t="str">
        <f>MID(T1605,FIND("/",T1605)+1,LEN(T1605))</f>
        <v>rock</v>
      </c>
    </row>
    <row r="1606" spans="1:23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>E1606/D1606</f>
        <v>1.2210714285714286</v>
      </c>
      <c r="O1606" s="13">
        <f>(J1606/86400)+25569</f>
        <v>40945.845312500001</v>
      </c>
      <c r="P1606" s="11">
        <f>YEAR(O1606)</f>
        <v>2012</v>
      </c>
      <c r="Q1606" s="12">
        <f>MONTH(O1606)</f>
        <v>2</v>
      </c>
      <c r="R1606" s="11" t="str">
        <f>IF(Q1606=1,"Jan",IF(Q1606=2,"Feb",IF(Q1606=3,"Mar",IF(Q1606=4,"Apr",IF(Q1606=5,"May",IF(Q1606=6,"Jun",IF(Q1606=7,"Jul",IF(Q1606=8,"Aug",IF(Q1606=9,"Sep",IF(Q1606=10,"Oct",IF(Q1606=11,"Nov","Dec")))))))))))</f>
        <v>Feb</v>
      </c>
      <c r="S1606" s="13">
        <f>(I1606/86400)+25569</f>
        <v>40985.803645833337</v>
      </c>
      <c r="T1606" t="s">
        <v>8276</v>
      </c>
      <c r="U1606" s="6">
        <f>E1606/L1606</f>
        <v>48.842857142857142</v>
      </c>
      <c r="V1606" s="7" t="str">
        <f>LEFT(T1606,FIND("/",T1606)-1)</f>
        <v>music</v>
      </c>
      <c r="W1606" s="7" t="str">
        <f>MID(T1606,FIND("/",T1606)+1,LEN(T1606))</f>
        <v>rock</v>
      </c>
    </row>
    <row r="1607" spans="1:23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>E1607/D1607</f>
        <v>1.0069333333333335</v>
      </c>
      <c r="O1607" s="13">
        <f>(J1607/86400)+25569</f>
        <v>40747.012881944444</v>
      </c>
      <c r="P1607" s="11">
        <f>YEAR(O1607)</f>
        <v>2011</v>
      </c>
      <c r="Q1607" s="12">
        <f>MONTH(O1607)</f>
        <v>7</v>
      </c>
      <c r="R1607" s="11" t="str">
        <f>IF(Q1607=1,"Jan",IF(Q1607=2,"Feb",IF(Q1607=3,"Mar",IF(Q1607=4,"Apr",IF(Q1607=5,"May",IF(Q1607=6,"Jun",IF(Q1607=7,"Jul",IF(Q1607=8,"Aug",IF(Q1607=9,"Sep",IF(Q1607=10,"Oct",IF(Q1607=11,"Nov","Dec")))))))))))</f>
        <v>Jul</v>
      </c>
      <c r="S1607" s="13">
        <f>(I1607/86400)+25569</f>
        <v>40756.291666666664</v>
      </c>
      <c r="T1607" t="s">
        <v>8276</v>
      </c>
      <c r="U1607" s="6">
        <f>E1607/L1607</f>
        <v>137.30909090909091</v>
      </c>
      <c r="V1607" s="7" t="str">
        <f>LEFT(T1607,FIND("/",T1607)-1)</f>
        <v>music</v>
      </c>
      <c r="W1607" s="7" t="str">
        <f>MID(T1607,FIND("/",T1607)+1,LEN(T1607))</f>
        <v>rock</v>
      </c>
    </row>
    <row r="1608" spans="1:23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>E1608/D1608</f>
        <v>1.01004125</v>
      </c>
      <c r="O1608" s="13">
        <f>(J1608/86400)+25569</f>
        <v>40536.111550925925</v>
      </c>
      <c r="P1608" s="11">
        <f>YEAR(O1608)</f>
        <v>2010</v>
      </c>
      <c r="Q1608" s="12">
        <f>MONTH(O1608)</f>
        <v>12</v>
      </c>
      <c r="R1608" s="11" t="str">
        <f>IF(Q1608=1,"Jan",IF(Q1608=2,"Feb",IF(Q1608=3,"Mar",IF(Q1608=4,"Apr",IF(Q1608=5,"May",IF(Q1608=6,"Jun",IF(Q1608=7,"Jul",IF(Q1608=8,"Aug",IF(Q1608=9,"Sep",IF(Q1608=10,"Oct",IF(Q1608=11,"Nov","Dec")))))))))))</f>
        <v>Dec</v>
      </c>
      <c r="S1608" s="13">
        <f>(I1608/86400)+25569</f>
        <v>40626.069884259261</v>
      </c>
      <c r="T1608" t="s">
        <v>8276</v>
      </c>
      <c r="U1608" s="6">
        <f>E1608/L1608</f>
        <v>87.829673913043479</v>
      </c>
      <c r="V1608" s="7" t="str">
        <f>LEFT(T1608,FIND("/",T1608)-1)</f>
        <v>music</v>
      </c>
      <c r="W1608" s="7" t="str">
        <f>MID(T1608,FIND("/",T1608)+1,LEN(T1608))</f>
        <v>rock</v>
      </c>
    </row>
    <row r="1609" spans="1:23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>E1609/D1609</f>
        <v>1.4511000000000001</v>
      </c>
      <c r="O1609" s="13">
        <f>(J1609/86400)+25569</f>
        <v>41053.80846064815</v>
      </c>
      <c r="P1609" s="11">
        <f>YEAR(O1609)</f>
        <v>2012</v>
      </c>
      <c r="Q1609" s="12">
        <f>MONTH(O1609)</f>
        <v>5</v>
      </c>
      <c r="R1609" s="11" t="str">
        <f>IF(Q1609=1,"Jan",IF(Q1609=2,"Feb",IF(Q1609=3,"Mar",IF(Q1609=4,"Apr",IF(Q1609=5,"May",IF(Q1609=6,"Jun",IF(Q1609=7,"Jul",IF(Q1609=8,"Aug",IF(Q1609=9,"Sep",IF(Q1609=10,"Oct",IF(Q1609=11,"Nov","Dec")))))))))))</f>
        <v>May</v>
      </c>
      <c r="S1609" s="13">
        <f>(I1609/86400)+25569</f>
        <v>41074.80846064815</v>
      </c>
      <c r="T1609" t="s">
        <v>8276</v>
      </c>
      <c r="U1609" s="6">
        <f>E1609/L1609</f>
        <v>70.785365853658533</v>
      </c>
      <c r="V1609" s="7" t="str">
        <f>LEFT(T1609,FIND("/",T1609)-1)</f>
        <v>music</v>
      </c>
      <c r="W1609" s="7" t="str">
        <f>MID(T1609,FIND("/",T1609)+1,LEN(T1609))</f>
        <v>rock</v>
      </c>
    </row>
    <row r="1610" spans="1:23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>E1610/D1610</f>
        <v>1.0125</v>
      </c>
      <c r="O1610" s="13">
        <f>(J1610/86400)+25569</f>
        <v>41607.83085648148</v>
      </c>
      <c r="P1610" s="11">
        <f>YEAR(O1610)</f>
        <v>2013</v>
      </c>
      <c r="Q1610" s="12">
        <f>MONTH(O1610)</f>
        <v>11</v>
      </c>
      <c r="R1610" s="11" t="str">
        <f>IF(Q1610=1,"Jan",IF(Q1610=2,"Feb",IF(Q1610=3,"Mar",IF(Q1610=4,"Apr",IF(Q1610=5,"May",IF(Q1610=6,"Jun",IF(Q1610=7,"Jul",IF(Q1610=8,"Aug",IF(Q1610=9,"Sep",IF(Q1610=10,"Oct",IF(Q1610=11,"Nov","Dec")))))))))))</f>
        <v>Nov</v>
      </c>
      <c r="S1610" s="13">
        <f>(I1610/86400)+25569</f>
        <v>41640.226388888885</v>
      </c>
      <c r="T1610" t="s">
        <v>8276</v>
      </c>
      <c r="U1610" s="6">
        <f>E1610/L1610</f>
        <v>52.826086956521742</v>
      </c>
      <c r="V1610" s="7" t="str">
        <f>LEFT(T1610,FIND("/",T1610)-1)</f>
        <v>music</v>
      </c>
      <c r="W1610" s="7" t="str">
        <f>MID(T1610,FIND("/",T1610)+1,LEN(T1610))</f>
        <v>rock</v>
      </c>
    </row>
    <row r="1611" spans="1:23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>E1611/D1611</f>
        <v>1.1833333333333333</v>
      </c>
      <c r="O1611" s="13">
        <f>(J1611/86400)+25569</f>
        <v>40796.001261574071</v>
      </c>
      <c r="P1611" s="11">
        <f>YEAR(O1611)</f>
        <v>2011</v>
      </c>
      <c r="Q1611" s="12">
        <f>MONTH(O1611)</f>
        <v>9</v>
      </c>
      <c r="R1611" s="11" t="str">
        <f>IF(Q1611=1,"Jan",IF(Q1611=2,"Feb",IF(Q1611=3,"Mar",IF(Q1611=4,"Apr",IF(Q1611=5,"May",IF(Q1611=6,"Jun",IF(Q1611=7,"Jul",IF(Q1611=8,"Aug",IF(Q1611=9,"Sep",IF(Q1611=10,"Oct",IF(Q1611=11,"Nov","Dec")))))))))))</f>
        <v>Sep</v>
      </c>
      <c r="S1611" s="13">
        <f>(I1611/86400)+25569</f>
        <v>40849.333333333336</v>
      </c>
      <c r="T1611" t="s">
        <v>8276</v>
      </c>
      <c r="U1611" s="6">
        <f>E1611/L1611</f>
        <v>443.75</v>
      </c>
      <c r="V1611" s="7" t="str">
        <f>LEFT(T1611,FIND("/",T1611)-1)</f>
        <v>music</v>
      </c>
      <c r="W1611" s="7" t="str">
        <f>MID(T1611,FIND("/",T1611)+1,LEN(T1611))</f>
        <v>rock</v>
      </c>
    </row>
    <row r="1612" spans="1:23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>E1612/D1612</f>
        <v>2.7185000000000001</v>
      </c>
      <c r="O1612" s="13">
        <f>(J1612/86400)+25569</f>
        <v>41228.924884259257</v>
      </c>
      <c r="P1612" s="11">
        <f>YEAR(O1612)</f>
        <v>2012</v>
      </c>
      <c r="Q1612" s="12">
        <f>MONTH(O1612)</f>
        <v>11</v>
      </c>
      <c r="R1612" s="11" t="str">
        <f>IF(Q1612=1,"Jan",IF(Q1612=2,"Feb",IF(Q1612=3,"Mar",IF(Q1612=4,"Apr",IF(Q1612=5,"May",IF(Q1612=6,"Jun",IF(Q1612=7,"Jul",IF(Q1612=8,"Aug",IF(Q1612=9,"Sep",IF(Q1612=10,"Oct",IF(Q1612=11,"Nov","Dec")))))))))))</f>
        <v>Nov</v>
      </c>
      <c r="S1612" s="13">
        <f>(I1612/86400)+25569</f>
        <v>41258.924884259257</v>
      </c>
      <c r="T1612" t="s">
        <v>8276</v>
      </c>
      <c r="U1612" s="6">
        <f>E1612/L1612</f>
        <v>48.544642857142854</v>
      </c>
      <c r="V1612" s="7" t="str">
        <f>LEFT(T1612,FIND("/",T1612)-1)</f>
        <v>music</v>
      </c>
      <c r="W1612" s="7" t="str">
        <f>MID(T1612,FIND("/",T1612)+1,LEN(T1612))</f>
        <v>rock</v>
      </c>
    </row>
    <row r="1613" spans="1:23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>E1613/D1613</f>
        <v>1.25125</v>
      </c>
      <c r="O1613" s="13">
        <f>(J1613/86400)+25569</f>
        <v>41409.00037037037</v>
      </c>
      <c r="P1613" s="11">
        <f>YEAR(O1613)</f>
        <v>2013</v>
      </c>
      <c r="Q1613" s="12">
        <f>MONTH(O1613)</f>
        <v>5</v>
      </c>
      <c r="R1613" s="11" t="str">
        <f>IF(Q1613=1,"Jan",IF(Q1613=2,"Feb",IF(Q1613=3,"Mar",IF(Q1613=4,"Apr",IF(Q1613=5,"May",IF(Q1613=6,"Jun",IF(Q1613=7,"Jul",IF(Q1613=8,"Aug",IF(Q1613=9,"Sep",IF(Q1613=10,"Oct",IF(Q1613=11,"Nov","Dec")))))))))))</f>
        <v>May</v>
      </c>
      <c r="S1613" s="13">
        <f>(I1613/86400)+25569</f>
        <v>41430.00037037037</v>
      </c>
      <c r="T1613" t="s">
        <v>8276</v>
      </c>
      <c r="U1613" s="6">
        <f>E1613/L1613</f>
        <v>37.074074074074076</v>
      </c>
      <c r="V1613" s="7" t="str">
        <f>LEFT(T1613,FIND("/",T1613)-1)</f>
        <v>music</v>
      </c>
      <c r="W1613" s="7" t="str">
        <f>MID(T1613,FIND("/",T1613)+1,LEN(T1613))</f>
        <v>rock</v>
      </c>
    </row>
    <row r="1614" spans="1:23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>E1614/D1614</f>
        <v>1.1000000000000001</v>
      </c>
      <c r="O1614" s="13">
        <f>(J1614/86400)+25569</f>
        <v>41246.874814814815</v>
      </c>
      <c r="P1614" s="11">
        <f>YEAR(O1614)</f>
        <v>2012</v>
      </c>
      <c r="Q1614" s="12">
        <f>MONTH(O1614)</f>
        <v>12</v>
      </c>
      <c r="R1614" s="11" t="str">
        <f>IF(Q1614=1,"Jan",IF(Q1614=2,"Feb",IF(Q1614=3,"Mar",IF(Q1614=4,"Apr",IF(Q1614=5,"May",IF(Q1614=6,"Jun",IF(Q1614=7,"Jul",IF(Q1614=8,"Aug",IF(Q1614=9,"Sep",IF(Q1614=10,"Oct",IF(Q1614=11,"Nov","Dec")))))))))))</f>
        <v>Dec</v>
      </c>
      <c r="S1614" s="13">
        <f>(I1614/86400)+25569</f>
        <v>41276.874814814815</v>
      </c>
      <c r="T1614" t="s">
        <v>8276</v>
      </c>
      <c r="U1614" s="6">
        <f>E1614/L1614</f>
        <v>50</v>
      </c>
      <c r="V1614" s="7" t="str">
        <f>LEFT(T1614,FIND("/",T1614)-1)</f>
        <v>music</v>
      </c>
      <c r="W1614" s="7" t="str">
        <f>MID(T1614,FIND("/",T1614)+1,LEN(T1614))</f>
        <v>rock</v>
      </c>
    </row>
    <row r="1615" spans="1:23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>E1615/D1615</f>
        <v>1.0149999999999999</v>
      </c>
      <c r="O1615" s="13">
        <f>(J1615/86400)+25569</f>
        <v>41082.069467592592</v>
      </c>
      <c r="P1615" s="11">
        <f>YEAR(O1615)</f>
        <v>2012</v>
      </c>
      <c r="Q1615" s="12">
        <f>MONTH(O1615)</f>
        <v>6</v>
      </c>
      <c r="R1615" s="11" t="str">
        <f>IF(Q1615=1,"Jan",IF(Q1615=2,"Feb",IF(Q1615=3,"Mar",IF(Q1615=4,"Apr",IF(Q1615=5,"May",IF(Q1615=6,"Jun",IF(Q1615=7,"Jul",IF(Q1615=8,"Aug",IF(Q1615=9,"Sep",IF(Q1615=10,"Oct",IF(Q1615=11,"Nov","Dec")))))))))))</f>
        <v>Jun</v>
      </c>
      <c r="S1615" s="13">
        <f>(I1615/86400)+25569</f>
        <v>41112.069467592592</v>
      </c>
      <c r="T1615" t="s">
        <v>8276</v>
      </c>
      <c r="U1615" s="6">
        <f>E1615/L1615</f>
        <v>39.03846153846154</v>
      </c>
      <c r="V1615" s="7" t="str">
        <f>LEFT(T1615,FIND("/",T1615)-1)</f>
        <v>music</v>
      </c>
      <c r="W1615" s="7" t="str">
        <f>MID(T1615,FIND("/",T1615)+1,LEN(T1615))</f>
        <v>rock</v>
      </c>
    </row>
    <row r="1616" spans="1:23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>E1616/D1616</f>
        <v>1.0269999999999999</v>
      </c>
      <c r="O1616" s="13">
        <f>(J1616/86400)+25569</f>
        <v>41794.981122685189</v>
      </c>
      <c r="P1616" s="11">
        <f>YEAR(O1616)</f>
        <v>2014</v>
      </c>
      <c r="Q1616" s="12">
        <f>MONTH(O1616)</f>
        <v>6</v>
      </c>
      <c r="R1616" s="11" t="str">
        <f>IF(Q1616=1,"Jan",IF(Q1616=2,"Feb",IF(Q1616=3,"Mar",IF(Q1616=4,"Apr",IF(Q1616=5,"May",IF(Q1616=6,"Jun",IF(Q1616=7,"Jul",IF(Q1616=8,"Aug",IF(Q1616=9,"Sep",IF(Q1616=10,"Oct",IF(Q1616=11,"Nov","Dec")))))))))))</f>
        <v>Jun</v>
      </c>
      <c r="S1616" s="13">
        <f>(I1616/86400)+25569</f>
        <v>41854.708333333336</v>
      </c>
      <c r="T1616" t="s">
        <v>8276</v>
      </c>
      <c r="U1616" s="6">
        <f>E1616/L1616</f>
        <v>66.688311688311686</v>
      </c>
      <c r="V1616" s="7" t="str">
        <f>LEFT(T1616,FIND("/",T1616)-1)</f>
        <v>music</v>
      </c>
      <c r="W1616" s="7" t="str">
        <f>MID(T1616,FIND("/",T1616)+1,LEN(T1616))</f>
        <v>rock</v>
      </c>
    </row>
    <row r="1617" spans="1:23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>E1617/D1617</f>
        <v>1.1412500000000001</v>
      </c>
      <c r="O1617" s="13">
        <f>(J1617/86400)+25569</f>
        <v>40845.050879629627</v>
      </c>
      <c r="P1617" s="11">
        <f>YEAR(O1617)</f>
        <v>2011</v>
      </c>
      <c r="Q1617" s="12">
        <f>MONTH(O1617)</f>
        <v>10</v>
      </c>
      <c r="R1617" s="11" t="str">
        <f>IF(Q1617=1,"Jan",IF(Q1617=2,"Feb",IF(Q1617=3,"Mar",IF(Q1617=4,"Apr",IF(Q1617=5,"May",IF(Q1617=6,"Jun",IF(Q1617=7,"Jul",IF(Q1617=8,"Aug",IF(Q1617=9,"Sep",IF(Q1617=10,"Oct",IF(Q1617=11,"Nov","Dec")))))))))))</f>
        <v>Oct</v>
      </c>
      <c r="S1617" s="13">
        <f>(I1617/86400)+25569</f>
        <v>40890.092546296299</v>
      </c>
      <c r="T1617" t="s">
        <v>8276</v>
      </c>
      <c r="U1617" s="6">
        <f>E1617/L1617</f>
        <v>67.132352941176464</v>
      </c>
      <c r="V1617" s="7" t="str">
        <f>LEFT(T1617,FIND("/",T1617)-1)</f>
        <v>music</v>
      </c>
      <c r="W1617" s="7" t="str">
        <f>MID(T1617,FIND("/",T1617)+1,LEN(T1617))</f>
        <v>rock</v>
      </c>
    </row>
    <row r="1618" spans="1:23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>E1618/D1618</f>
        <v>1.042</v>
      </c>
      <c r="O1618" s="13">
        <f>(J1618/86400)+25569</f>
        <v>41194.715520833335</v>
      </c>
      <c r="P1618" s="11">
        <f>YEAR(O1618)</f>
        <v>2012</v>
      </c>
      <c r="Q1618" s="12">
        <f>MONTH(O1618)</f>
        <v>10</v>
      </c>
      <c r="R1618" s="11" t="str">
        <f>IF(Q1618=1,"Jan",IF(Q1618=2,"Feb",IF(Q1618=3,"Mar",IF(Q1618=4,"Apr",IF(Q1618=5,"May",IF(Q1618=6,"Jun",IF(Q1618=7,"Jul",IF(Q1618=8,"Aug",IF(Q1618=9,"Sep",IF(Q1618=10,"Oct",IF(Q1618=11,"Nov","Dec")))))))))))</f>
        <v>Oct</v>
      </c>
      <c r="S1618" s="13">
        <f>(I1618/86400)+25569</f>
        <v>41235.916666666664</v>
      </c>
      <c r="T1618" t="s">
        <v>8276</v>
      </c>
      <c r="U1618" s="6">
        <f>E1618/L1618</f>
        <v>66.369426751592357</v>
      </c>
      <c r="V1618" s="7" t="str">
        <f>LEFT(T1618,FIND("/",T1618)-1)</f>
        <v>music</v>
      </c>
      <c r="W1618" s="7" t="str">
        <f>MID(T1618,FIND("/",T1618)+1,LEN(T1618))</f>
        <v>rock</v>
      </c>
    </row>
    <row r="1619" spans="1:23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>E1619/D1619</f>
        <v>1.4585714285714286</v>
      </c>
      <c r="O1619" s="13">
        <f>(J1619/86400)+25569</f>
        <v>41546.664212962962</v>
      </c>
      <c r="P1619" s="11">
        <f>YEAR(O1619)</f>
        <v>2013</v>
      </c>
      <c r="Q1619" s="12">
        <f>MONTH(O1619)</f>
        <v>9</v>
      </c>
      <c r="R1619" s="11" t="str">
        <f>IF(Q1619=1,"Jan",IF(Q1619=2,"Feb",IF(Q1619=3,"Mar",IF(Q1619=4,"Apr",IF(Q1619=5,"May",IF(Q1619=6,"Jun",IF(Q1619=7,"Jul",IF(Q1619=8,"Aug",IF(Q1619=9,"Sep",IF(Q1619=10,"Oct",IF(Q1619=11,"Nov","Dec")))))))))))</f>
        <v>Sep</v>
      </c>
      <c r="S1619" s="13">
        <f>(I1619/86400)+25569</f>
        <v>41579.791666666664</v>
      </c>
      <c r="T1619" t="s">
        <v>8276</v>
      </c>
      <c r="U1619" s="6">
        <f>E1619/L1619</f>
        <v>64.620253164556956</v>
      </c>
      <c r="V1619" s="7" t="str">
        <f>LEFT(T1619,FIND("/",T1619)-1)</f>
        <v>music</v>
      </c>
      <c r="W1619" s="7" t="str">
        <f>MID(T1619,FIND("/",T1619)+1,LEN(T1619))</f>
        <v>rock</v>
      </c>
    </row>
    <row r="1620" spans="1:23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>E1620/D1620</f>
        <v>1.0506666666666666</v>
      </c>
      <c r="O1620" s="13">
        <f>(J1620/86400)+25569</f>
        <v>41301.654340277775</v>
      </c>
      <c r="P1620" s="11">
        <f>YEAR(O1620)</f>
        <v>2013</v>
      </c>
      <c r="Q1620" s="12">
        <f>MONTH(O1620)</f>
        <v>1</v>
      </c>
      <c r="R1620" s="11" t="str">
        <f>IF(Q1620=1,"Jan",IF(Q1620=2,"Feb",IF(Q1620=3,"Mar",IF(Q1620=4,"Apr",IF(Q1620=5,"May",IF(Q1620=6,"Jun",IF(Q1620=7,"Jul",IF(Q1620=8,"Aug",IF(Q1620=9,"Sep",IF(Q1620=10,"Oct",IF(Q1620=11,"Nov","Dec")))))))))))</f>
        <v>Jan</v>
      </c>
      <c r="S1620" s="13">
        <f>(I1620/86400)+25569</f>
        <v>41341.654340277775</v>
      </c>
      <c r="T1620" t="s">
        <v>8276</v>
      </c>
      <c r="U1620" s="6">
        <f>E1620/L1620</f>
        <v>58.370370370370374</v>
      </c>
      <c r="V1620" s="7" t="str">
        <f>LEFT(T1620,FIND("/",T1620)-1)</f>
        <v>music</v>
      </c>
      <c r="W1620" s="7" t="str">
        <f>MID(T1620,FIND("/",T1620)+1,LEN(T1620))</f>
        <v>rock</v>
      </c>
    </row>
    <row r="1621" spans="1:23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>E1621/D1621</f>
        <v>1.3333333333333333</v>
      </c>
      <c r="O1621" s="13">
        <f>(J1621/86400)+25569</f>
        <v>41876.186180555553</v>
      </c>
      <c r="P1621" s="11">
        <f>YEAR(O1621)</f>
        <v>2014</v>
      </c>
      <c r="Q1621" s="12">
        <f>MONTH(O1621)</f>
        <v>8</v>
      </c>
      <c r="R1621" s="11" t="str">
        <f>IF(Q1621=1,"Jan",IF(Q1621=2,"Feb",IF(Q1621=3,"Mar",IF(Q1621=4,"Apr",IF(Q1621=5,"May",IF(Q1621=6,"Jun",IF(Q1621=7,"Jul",IF(Q1621=8,"Aug",IF(Q1621=9,"Sep",IF(Q1621=10,"Oct",IF(Q1621=11,"Nov","Dec")))))))))))</f>
        <v>Aug</v>
      </c>
      <c r="S1621" s="13">
        <f>(I1621/86400)+25569</f>
        <v>41897.186180555553</v>
      </c>
      <c r="T1621" t="s">
        <v>8276</v>
      </c>
      <c r="U1621" s="6">
        <f>E1621/L1621</f>
        <v>86.956521739130437</v>
      </c>
      <c r="V1621" s="7" t="str">
        <f>LEFT(T1621,FIND("/",T1621)-1)</f>
        <v>music</v>
      </c>
      <c r="W1621" s="7" t="str">
        <f>MID(T1621,FIND("/",T1621)+1,LEN(T1621))</f>
        <v>rock</v>
      </c>
    </row>
    <row r="1622" spans="1:23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>E1622/D1622</f>
        <v>1.1299999999999999</v>
      </c>
      <c r="O1622" s="13">
        <f>(J1622/86400)+25569</f>
        <v>41321.339583333334</v>
      </c>
      <c r="P1622" s="11">
        <f>YEAR(O1622)</f>
        <v>2013</v>
      </c>
      <c r="Q1622" s="12">
        <f>MONTH(O1622)</f>
        <v>2</v>
      </c>
      <c r="R1622" s="11" t="str">
        <f>IF(Q1622=1,"Jan",IF(Q1622=2,"Feb",IF(Q1622=3,"Mar",IF(Q1622=4,"Apr",IF(Q1622=5,"May",IF(Q1622=6,"Jun",IF(Q1622=7,"Jul",IF(Q1622=8,"Aug",IF(Q1622=9,"Sep",IF(Q1622=10,"Oct",IF(Q1622=11,"Nov","Dec")))))))))))</f>
        <v>Feb</v>
      </c>
      <c r="S1622" s="13">
        <f>(I1622/86400)+25569</f>
        <v>41328.339583333334</v>
      </c>
      <c r="T1622" t="s">
        <v>8276</v>
      </c>
      <c r="U1622" s="6">
        <f>E1622/L1622</f>
        <v>66.470588235294116</v>
      </c>
      <c r="V1622" s="7" t="str">
        <f>LEFT(T1622,FIND("/",T1622)-1)</f>
        <v>music</v>
      </c>
      <c r="W1622" s="7" t="str">
        <f>MID(T1622,FIND("/",T1622)+1,LEN(T1622))</f>
        <v>rock</v>
      </c>
    </row>
    <row r="1623" spans="1:23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>E1623/D1623</f>
        <v>1.212</v>
      </c>
      <c r="O1623" s="13">
        <f>(J1623/86400)+25569</f>
        <v>41003.60665509259</v>
      </c>
      <c r="P1623" s="11">
        <f>YEAR(O1623)</f>
        <v>2012</v>
      </c>
      <c r="Q1623" s="12">
        <f>MONTH(O1623)</f>
        <v>4</v>
      </c>
      <c r="R1623" s="11" t="str">
        <f>IF(Q1623=1,"Jan",IF(Q1623=2,"Feb",IF(Q1623=3,"Mar",IF(Q1623=4,"Apr",IF(Q1623=5,"May",IF(Q1623=6,"Jun",IF(Q1623=7,"Jul",IF(Q1623=8,"Aug",IF(Q1623=9,"Sep",IF(Q1623=10,"Oct",IF(Q1623=11,"Nov","Dec")))))))))))</f>
        <v>Apr</v>
      </c>
      <c r="S1623" s="13">
        <f>(I1623/86400)+25569</f>
        <v>41057.165972222225</v>
      </c>
      <c r="T1623" t="s">
        <v>8276</v>
      </c>
      <c r="U1623" s="6">
        <f>E1623/L1623</f>
        <v>163.78378378378378</v>
      </c>
      <c r="V1623" s="7" t="str">
        <f>LEFT(T1623,FIND("/",T1623)-1)</f>
        <v>music</v>
      </c>
      <c r="W1623" s="7" t="str">
        <f>MID(T1623,FIND("/",T1623)+1,LEN(T1623))</f>
        <v>rock</v>
      </c>
    </row>
    <row r="1624" spans="1:23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>E1624/D1624</f>
        <v>1.0172463768115942</v>
      </c>
      <c r="O1624" s="13">
        <f>(J1624/86400)+25569</f>
        <v>41950.294837962967</v>
      </c>
      <c r="P1624" s="11">
        <f>YEAR(O1624)</f>
        <v>2014</v>
      </c>
      <c r="Q1624" s="12">
        <f>MONTH(O1624)</f>
        <v>11</v>
      </c>
      <c r="R1624" s="11" t="str">
        <f>IF(Q1624=1,"Jan",IF(Q1624=2,"Feb",IF(Q1624=3,"Mar",IF(Q1624=4,"Apr",IF(Q1624=5,"May",IF(Q1624=6,"Jun",IF(Q1624=7,"Jul",IF(Q1624=8,"Aug",IF(Q1624=9,"Sep",IF(Q1624=10,"Oct",IF(Q1624=11,"Nov","Dec")))))))))))</f>
        <v>Nov</v>
      </c>
      <c r="S1624" s="13">
        <f>(I1624/86400)+25569</f>
        <v>41990.332638888889</v>
      </c>
      <c r="T1624" t="s">
        <v>8276</v>
      </c>
      <c r="U1624" s="6">
        <f>E1624/L1624</f>
        <v>107.98461538461538</v>
      </c>
      <c r="V1624" s="7" t="str">
        <f>LEFT(T1624,FIND("/",T1624)-1)</f>
        <v>music</v>
      </c>
      <c r="W1624" s="7" t="str">
        <f>MID(T1624,FIND("/",T1624)+1,LEN(T1624))</f>
        <v>rock</v>
      </c>
    </row>
    <row r="1625" spans="1:23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>E1625/D1625</f>
        <v>1.0106666666666666</v>
      </c>
      <c r="O1625" s="13">
        <f>(J1625/86400)+25569</f>
        <v>41453.688530092593</v>
      </c>
      <c r="P1625" s="11">
        <f>YEAR(O1625)</f>
        <v>2013</v>
      </c>
      <c r="Q1625" s="12">
        <f>MONTH(O1625)</f>
        <v>6</v>
      </c>
      <c r="R1625" s="11" t="str">
        <f>IF(Q1625=1,"Jan",IF(Q1625=2,"Feb",IF(Q1625=3,"Mar",IF(Q1625=4,"Apr",IF(Q1625=5,"May",IF(Q1625=6,"Jun",IF(Q1625=7,"Jul",IF(Q1625=8,"Aug",IF(Q1625=9,"Sep",IF(Q1625=10,"Oct",IF(Q1625=11,"Nov","Dec")))))))))))</f>
        <v>Jun</v>
      </c>
      <c r="S1625" s="13">
        <f>(I1625/86400)+25569</f>
        <v>41513.688530092593</v>
      </c>
      <c r="T1625" t="s">
        <v>8276</v>
      </c>
      <c r="U1625" s="6">
        <f>E1625/L1625</f>
        <v>42.111111111111114</v>
      </c>
      <c r="V1625" s="7" t="str">
        <f>LEFT(T1625,FIND("/",T1625)-1)</f>
        <v>music</v>
      </c>
      <c r="W1625" s="7" t="str">
        <f>MID(T1625,FIND("/",T1625)+1,LEN(T1625))</f>
        <v>rock</v>
      </c>
    </row>
    <row r="1626" spans="1:23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>E1626/D1626</f>
        <v>1.18</v>
      </c>
      <c r="O1626" s="13">
        <f>(J1626/86400)+25569</f>
        <v>41243.367303240739</v>
      </c>
      <c r="P1626" s="11">
        <f>YEAR(O1626)</f>
        <v>2012</v>
      </c>
      <c r="Q1626" s="12">
        <f>MONTH(O1626)</f>
        <v>11</v>
      </c>
      <c r="R1626" s="11" t="str">
        <f>IF(Q1626=1,"Jan",IF(Q1626=2,"Feb",IF(Q1626=3,"Mar",IF(Q1626=4,"Apr",IF(Q1626=5,"May",IF(Q1626=6,"Jun",IF(Q1626=7,"Jul",IF(Q1626=8,"Aug",IF(Q1626=9,"Sep",IF(Q1626=10,"Oct",IF(Q1626=11,"Nov","Dec")))))))))))</f>
        <v>Nov</v>
      </c>
      <c r="S1626" s="13">
        <f>(I1626/86400)+25569</f>
        <v>41283.367303240739</v>
      </c>
      <c r="T1626" t="s">
        <v>8276</v>
      </c>
      <c r="U1626" s="6">
        <f>E1626/L1626</f>
        <v>47.2</v>
      </c>
      <c r="V1626" s="7" t="str">
        <f>LEFT(T1626,FIND("/",T1626)-1)</f>
        <v>music</v>
      </c>
      <c r="W1626" s="7" t="str">
        <f>MID(T1626,FIND("/",T1626)+1,LEN(T1626))</f>
        <v>rock</v>
      </c>
    </row>
    <row r="1627" spans="1:23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>E1627/D1627</f>
        <v>1.5533333333333332</v>
      </c>
      <c r="O1627" s="13">
        <f>(J1627/86400)+25569</f>
        <v>41135.699687500004</v>
      </c>
      <c r="P1627" s="11">
        <f>YEAR(O1627)</f>
        <v>2012</v>
      </c>
      <c r="Q1627" s="12">
        <f>MONTH(O1627)</f>
        <v>8</v>
      </c>
      <c r="R1627" s="11" t="str">
        <f>IF(Q1627=1,"Jan",IF(Q1627=2,"Feb",IF(Q1627=3,"Mar",IF(Q1627=4,"Apr",IF(Q1627=5,"May",IF(Q1627=6,"Jun",IF(Q1627=7,"Jul",IF(Q1627=8,"Aug",IF(Q1627=9,"Sep",IF(Q1627=10,"Oct",IF(Q1627=11,"Nov","Dec")))))))))))</f>
        <v>Aug</v>
      </c>
      <c r="S1627" s="13">
        <f>(I1627/86400)+25569</f>
        <v>41163.699687500004</v>
      </c>
      <c r="T1627" t="s">
        <v>8276</v>
      </c>
      <c r="U1627" s="6">
        <f>E1627/L1627</f>
        <v>112.01923076923077</v>
      </c>
      <c r="V1627" s="7" t="str">
        <f>LEFT(T1627,FIND("/",T1627)-1)</f>
        <v>music</v>
      </c>
      <c r="W1627" s="7" t="str">
        <f>MID(T1627,FIND("/",T1627)+1,LEN(T1627))</f>
        <v>rock</v>
      </c>
    </row>
    <row r="1628" spans="1:23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>E1628/D1628</f>
        <v>1.0118750000000001</v>
      </c>
      <c r="O1628" s="13">
        <f>(J1628/86400)+25569</f>
        <v>41579.847997685181</v>
      </c>
      <c r="P1628" s="11">
        <f>YEAR(O1628)</f>
        <v>2013</v>
      </c>
      <c r="Q1628" s="12">
        <f>MONTH(O1628)</f>
        <v>11</v>
      </c>
      <c r="R1628" s="11" t="str">
        <f>IF(Q1628=1,"Jan",IF(Q1628=2,"Feb",IF(Q1628=3,"Mar",IF(Q1628=4,"Apr",IF(Q1628=5,"May",IF(Q1628=6,"Jun",IF(Q1628=7,"Jul",IF(Q1628=8,"Aug",IF(Q1628=9,"Sep",IF(Q1628=10,"Oct",IF(Q1628=11,"Nov","Dec")))))))))))</f>
        <v>Nov</v>
      </c>
      <c r="S1628" s="13">
        <f>(I1628/86400)+25569</f>
        <v>41609.889664351853</v>
      </c>
      <c r="T1628" t="s">
        <v>8276</v>
      </c>
      <c r="U1628" s="6">
        <f>E1628/L1628</f>
        <v>74.953703703703709</v>
      </c>
      <c r="V1628" s="7" t="str">
        <f>LEFT(T1628,FIND("/",T1628)-1)</f>
        <v>music</v>
      </c>
      <c r="W1628" s="7" t="str">
        <f>MID(T1628,FIND("/",T1628)+1,LEN(T1628))</f>
        <v>rock</v>
      </c>
    </row>
    <row r="1629" spans="1:23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>E1629/D1629</f>
        <v>1.17</v>
      </c>
      <c r="O1629" s="13">
        <f>(J1629/86400)+25569</f>
        <v>41205.707048611112</v>
      </c>
      <c r="P1629" s="11">
        <f>YEAR(O1629)</f>
        <v>2012</v>
      </c>
      <c r="Q1629" s="12">
        <f>MONTH(O1629)</f>
        <v>10</v>
      </c>
      <c r="R1629" s="11" t="str">
        <f>IF(Q1629=1,"Jan",IF(Q1629=2,"Feb",IF(Q1629=3,"Mar",IF(Q1629=4,"Apr",IF(Q1629=5,"May",IF(Q1629=6,"Jun",IF(Q1629=7,"Jul",IF(Q1629=8,"Aug",IF(Q1629=9,"Sep",IF(Q1629=10,"Oct",IF(Q1629=11,"Nov","Dec")))))))))))</f>
        <v>Oct</v>
      </c>
      <c r="S1629" s="13">
        <f>(I1629/86400)+25569</f>
        <v>41239.207638888889</v>
      </c>
      <c r="T1629" t="s">
        <v>8276</v>
      </c>
      <c r="U1629" s="6">
        <f>E1629/L1629</f>
        <v>61.578947368421055</v>
      </c>
      <c r="V1629" s="7" t="str">
        <f>LEFT(T1629,FIND("/",T1629)-1)</f>
        <v>music</v>
      </c>
      <c r="W1629" s="7" t="str">
        <f>MID(T1629,FIND("/",T1629)+1,LEN(T1629))</f>
        <v>rock</v>
      </c>
    </row>
    <row r="1630" spans="1:23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>E1630/D1630</f>
        <v>1.00925</v>
      </c>
      <c r="O1630" s="13">
        <f>(J1630/86400)+25569</f>
        <v>41774.737060185187</v>
      </c>
      <c r="P1630" s="11">
        <f>YEAR(O1630)</f>
        <v>2014</v>
      </c>
      <c r="Q1630" s="12">
        <f>MONTH(O1630)</f>
        <v>5</v>
      </c>
      <c r="R1630" s="11" t="str">
        <f>IF(Q1630=1,"Jan",IF(Q1630=2,"Feb",IF(Q1630=3,"Mar",IF(Q1630=4,"Apr",IF(Q1630=5,"May",IF(Q1630=6,"Jun",IF(Q1630=7,"Jul",IF(Q1630=8,"Aug",IF(Q1630=9,"Sep",IF(Q1630=10,"Oct",IF(Q1630=11,"Nov","Dec")))))))))))</f>
        <v>May</v>
      </c>
      <c r="S1630" s="13">
        <f>(I1630/86400)+25569</f>
        <v>41807.737060185187</v>
      </c>
      <c r="T1630" t="s">
        <v>8276</v>
      </c>
      <c r="U1630" s="6">
        <f>E1630/L1630</f>
        <v>45.875</v>
      </c>
      <c r="V1630" s="7" t="str">
        <f>LEFT(T1630,FIND("/",T1630)-1)</f>
        <v>music</v>
      </c>
      <c r="W1630" s="7" t="str">
        <f>MID(T1630,FIND("/",T1630)+1,LEN(T1630))</f>
        <v>rock</v>
      </c>
    </row>
    <row r="1631" spans="1:23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>E1631/D1631</f>
        <v>1.0366666666666666</v>
      </c>
      <c r="O1631" s="13">
        <f>(J1631/86400)+25569</f>
        <v>41645.867280092592</v>
      </c>
      <c r="P1631" s="11">
        <f>YEAR(O1631)</f>
        <v>2014</v>
      </c>
      <c r="Q1631" s="12">
        <f>MONTH(O1631)</f>
        <v>1</v>
      </c>
      <c r="R1631" s="11" t="str">
        <f>IF(Q1631=1,"Jan",IF(Q1631=2,"Feb",IF(Q1631=3,"Mar",IF(Q1631=4,"Apr",IF(Q1631=5,"May",IF(Q1631=6,"Jun",IF(Q1631=7,"Jul",IF(Q1631=8,"Aug",IF(Q1631=9,"Sep",IF(Q1631=10,"Oct",IF(Q1631=11,"Nov","Dec")))))))))))</f>
        <v>Jan</v>
      </c>
      <c r="S1631" s="13">
        <f>(I1631/86400)+25569</f>
        <v>41690.867280092592</v>
      </c>
      <c r="T1631" t="s">
        <v>8276</v>
      </c>
      <c r="U1631" s="6">
        <f>E1631/L1631</f>
        <v>75.853658536585371</v>
      </c>
      <c r="V1631" s="7" t="str">
        <f>LEFT(T1631,FIND("/",T1631)-1)</f>
        <v>music</v>
      </c>
      <c r="W1631" s="7" t="str">
        <f>MID(T1631,FIND("/",T1631)+1,LEN(T1631))</f>
        <v>rock</v>
      </c>
    </row>
    <row r="1632" spans="1:23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>E1632/D1632</f>
        <v>2.6524999999999999</v>
      </c>
      <c r="O1632" s="13">
        <f>(J1632/86400)+25569</f>
        <v>40939.837673611109</v>
      </c>
      <c r="P1632" s="11">
        <f>YEAR(O1632)</f>
        <v>2012</v>
      </c>
      <c r="Q1632" s="12">
        <f>MONTH(O1632)</f>
        <v>1</v>
      </c>
      <c r="R1632" s="11" t="str">
        <f>IF(Q1632=1,"Jan",IF(Q1632=2,"Feb",IF(Q1632=3,"Mar",IF(Q1632=4,"Apr",IF(Q1632=5,"May",IF(Q1632=6,"Jun",IF(Q1632=7,"Jul",IF(Q1632=8,"Aug",IF(Q1632=9,"Sep",IF(Q1632=10,"Oct",IF(Q1632=11,"Nov","Dec")))))))))))</f>
        <v>Jan</v>
      </c>
      <c r="S1632" s="13">
        <f>(I1632/86400)+25569</f>
        <v>40970.290972222225</v>
      </c>
      <c r="T1632" t="s">
        <v>8276</v>
      </c>
      <c r="U1632" s="6">
        <f>E1632/L1632</f>
        <v>84.206349206349202</v>
      </c>
      <c r="V1632" s="7" t="str">
        <f>LEFT(T1632,FIND("/",T1632)-1)</f>
        <v>music</v>
      </c>
      <c r="W1632" s="7" t="str">
        <f>MID(T1632,FIND("/",T1632)+1,LEN(T1632))</f>
        <v>rock</v>
      </c>
    </row>
    <row r="1633" spans="1:23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>E1633/D1633</f>
        <v>1.5590999999999999</v>
      </c>
      <c r="O1633" s="13">
        <f>(J1633/86400)+25569</f>
        <v>41164.859502314815</v>
      </c>
      <c r="P1633" s="11">
        <f>YEAR(O1633)</f>
        <v>2012</v>
      </c>
      <c r="Q1633" s="12">
        <f>MONTH(O1633)</f>
        <v>9</v>
      </c>
      <c r="R1633" s="11" t="str">
        <f>IF(Q1633=1,"Jan",IF(Q1633=2,"Feb",IF(Q1633=3,"Mar",IF(Q1633=4,"Apr",IF(Q1633=5,"May",IF(Q1633=6,"Jun",IF(Q1633=7,"Jul",IF(Q1633=8,"Aug",IF(Q1633=9,"Sep",IF(Q1633=10,"Oct",IF(Q1633=11,"Nov","Dec")))))))))))</f>
        <v>Sep</v>
      </c>
      <c r="S1633" s="13">
        <f>(I1633/86400)+25569</f>
        <v>41194.859502314815</v>
      </c>
      <c r="T1633" t="s">
        <v>8276</v>
      </c>
      <c r="U1633" s="6">
        <f>E1633/L1633</f>
        <v>117.22556390977444</v>
      </c>
      <c r="V1633" s="7" t="str">
        <f>LEFT(T1633,FIND("/",T1633)-1)</f>
        <v>music</v>
      </c>
      <c r="W1633" s="7" t="str">
        <f>MID(T1633,FIND("/",T1633)+1,LEN(T1633))</f>
        <v>rock</v>
      </c>
    </row>
    <row r="1634" spans="1:23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>E1634/D1634</f>
        <v>1.0162500000000001</v>
      </c>
      <c r="O1634" s="13">
        <f>(J1634/86400)+25569</f>
        <v>40750.340902777782</v>
      </c>
      <c r="P1634" s="11">
        <f>YEAR(O1634)</f>
        <v>2011</v>
      </c>
      <c r="Q1634" s="12">
        <f>MONTH(O1634)</f>
        <v>7</v>
      </c>
      <c r="R1634" s="11" t="str">
        <f>IF(Q1634=1,"Jan",IF(Q1634=2,"Feb",IF(Q1634=3,"Mar",IF(Q1634=4,"Apr",IF(Q1634=5,"May",IF(Q1634=6,"Jun",IF(Q1634=7,"Jul",IF(Q1634=8,"Aug",IF(Q1634=9,"Sep",IF(Q1634=10,"Oct",IF(Q1634=11,"Nov","Dec")))))))))))</f>
        <v>Jul</v>
      </c>
      <c r="S1634" s="13">
        <f>(I1634/86400)+25569</f>
        <v>40810.340902777782</v>
      </c>
      <c r="T1634" t="s">
        <v>8276</v>
      </c>
      <c r="U1634" s="6">
        <f>E1634/L1634</f>
        <v>86.489361702127653</v>
      </c>
      <c r="V1634" s="7" t="str">
        <f>LEFT(T1634,FIND("/",T1634)-1)</f>
        <v>music</v>
      </c>
      <c r="W1634" s="7" t="str">
        <f>MID(T1634,FIND("/",T1634)+1,LEN(T1634))</f>
        <v>rock</v>
      </c>
    </row>
    <row r="1635" spans="1:23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>E1635/D1635</f>
        <v>1</v>
      </c>
      <c r="O1635" s="13">
        <f>(J1635/86400)+25569</f>
        <v>40896.883750000001</v>
      </c>
      <c r="P1635" s="11">
        <f>YEAR(O1635)</f>
        <v>2011</v>
      </c>
      <c r="Q1635" s="12">
        <f>MONTH(O1635)</f>
        <v>12</v>
      </c>
      <c r="R1635" s="11" t="str">
        <f>IF(Q1635=1,"Jan",IF(Q1635=2,"Feb",IF(Q1635=3,"Mar",IF(Q1635=4,"Apr",IF(Q1635=5,"May",IF(Q1635=6,"Jun",IF(Q1635=7,"Jul",IF(Q1635=8,"Aug",IF(Q1635=9,"Sep",IF(Q1635=10,"Oct",IF(Q1635=11,"Nov","Dec")))))))))))</f>
        <v>Dec</v>
      </c>
      <c r="S1635" s="13">
        <f>(I1635/86400)+25569</f>
        <v>40924.208333333336</v>
      </c>
      <c r="T1635" t="s">
        <v>8276</v>
      </c>
      <c r="U1635" s="6">
        <f>E1635/L1635</f>
        <v>172.41379310344828</v>
      </c>
      <c r="V1635" s="7" t="str">
        <f>LEFT(T1635,FIND("/",T1635)-1)</f>
        <v>music</v>
      </c>
      <c r="W1635" s="7" t="str">
        <f>MID(T1635,FIND("/",T1635)+1,LEN(T1635))</f>
        <v>rock</v>
      </c>
    </row>
    <row r="1636" spans="1:23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>E1636/D1636</f>
        <v>1.0049999999999999</v>
      </c>
      <c r="O1636" s="13">
        <f>(J1636/86400)+25569</f>
        <v>40658.189826388887</v>
      </c>
      <c r="P1636" s="11">
        <f>YEAR(O1636)</f>
        <v>2011</v>
      </c>
      <c r="Q1636" s="12">
        <f>MONTH(O1636)</f>
        <v>4</v>
      </c>
      <c r="R1636" s="11" t="str">
        <f>IF(Q1636=1,"Jan",IF(Q1636=2,"Feb",IF(Q1636=3,"Mar",IF(Q1636=4,"Apr",IF(Q1636=5,"May",IF(Q1636=6,"Jun",IF(Q1636=7,"Jul",IF(Q1636=8,"Aug",IF(Q1636=9,"Sep",IF(Q1636=10,"Oct",IF(Q1636=11,"Nov","Dec")))))))))))</f>
        <v>Apr</v>
      </c>
      <c r="S1636" s="13">
        <f>(I1636/86400)+25569</f>
        <v>40696.249305555553</v>
      </c>
      <c r="T1636" t="s">
        <v>8276</v>
      </c>
      <c r="U1636" s="6">
        <f>E1636/L1636</f>
        <v>62.8125</v>
      </c>
      <c r="V1636" s="7" t="str">
        <f>LEFT(T1636,FIND("/",T1636)-1)</f>
        <v>music</v>
      </c>
      <c r="W1636" s="7" t="str">
        <f>MID(T1636,FIND("/",T1636)+1,LEN(T1636))</f>
        <v>rock</v>
      </c>
    </row>
    <row r="1637" spans="1:23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>E1637/D1637</f>
        <v>1.2529999999999999</v>
      </c>
      <c r="O1637" s="13">
        <f>(J1637/86400)+25569</f>
        <v>42502.868761574078</v>
      </c>
      <c r="P1637" s="11">
        <f>YEAR(O1637)</f>
        <v>2016</v>
      </c>
      <c r="Q1637" s="12">
        <f>MONTH(O1637)</f>
        <v>5</v>
      </c>
      <c r="R1637" s="11" t="str">
        <f>IF(Q1637=1,"Jan",IF(Q1637=2,"Feb",IF(Q1637=3,"Mar",IF(Q1637=4,"Apr",IF(Q1637=5,"May",IF(Q1637=6,"Jun",IF(Q1637=7,"Jul",IF(Q1637=8,"Aug",IF(Q1637=9,"Sep",IF(Q1637=10,"Oct",IF(Q1637=11,"Nov","Dec")))))))))))</f>
        <v>May</v>
      </c>
      <c r="S1637" s="13">
        <f>(I1637/86400)+25569</f>
        <v>42562.868761574078</v>
      </c>
      <c r="T1637" t="s">
        <v>8276</v>
      </c>
      <c r="U1637" s="6">
        <f>E1637/L1637</f>
        <v>67.729729729729726</v>
      </c>
      <c r="V1637" s="7" t="str">
        <f>LEFT(T1637,FIND("/",T1637)-1)</f>
        <v>music</v>
      </c>
      <c r="W1637" s="7" t="str">
        <f>MID(T1637,FIND("/",T1637)+1,LEN(T1637))</f>
        <v>rock</v>
      </c>
    </row>
    <row r="1638" spans="1:23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>E1638/D1638</f>
        <v>1.0355555555555556</v>
      </c>
      <c r="O1638" s="13">
        <f>(J1638/86400)+25569</f>
        <v>40663.08666666667</v>
      </c>
      <c r="P1638" s="11">
        <f>YEAR(O1638)</f>
        <v>2011</v>
      </c>
      <c r="Q1638" s="12">
        <f>MONTH(O1638)</f>
        <v>4</v>
      </c>
      <c r="R1638" s="11" t="str">
        <f>IF(Q1638=1,"Jan",IF(Q1638=2,"Feb",IF(Q1638=3,"Mar",IF(Q1638=4,"Apr",IF(Q1638=5,"May",IF(Q1638=6,"Jun",IF(Q1638=7,"Jul",IF(Q1638=8,"Aug",IF(Q1638=9,"Sep",IF(Q1638=10,"Oct",IF(Q1638=11,"Nov","Dec")))))))))))</f>
        <v>Apr</v>
      </c>
      <c r="S1638" s="13">
        <f>(I1638/86400)+25569</f>
        <v>40706.166666666664</v>
      </c>
      <c r="T1638" t="s">
        <v>8276</v>
      </c>
      <c r="U1638" s="6">
        <f>E1638/L1638</f>
        <v>53.5632183908046</v>
      </c>
      <c r="V1638" s="7" t="str">
        <f>LEFT(T1638,FIND("/",T1638)-1)</f>
        <v>music</v>
      </c>
      <c r="W1638" s="7" t="str">
        <f>MID(T1638,FIND("/",T1638)+1,LEN(T1638))</f>
        <v>rock</v>
      </c>
    </row>
    <row r="1639" spans="1:23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>E1639/D1639</f>
        <v>1.038</v>
      </c>
      <c r="O1639" s="13">
        <f>(J1639/86400)+25569</f>
        <v>40122.751620370371</v>
      </c>
      <c r="P1639" s="11">
        <f>YEAR(O1639)</f>
        <v>2009</v>
      </c>
      <c r="Q1639" s="12">
        <f>MONTH(O1639)</f>
        <v>11</v>
      </c>
      <c r="R1639" s="11" t="str">
        <f>IF(Q1639=1,"Jan",IF(Q1639=2,"Feb",IF(Q1639=3,"Mar",IF(Q1639=4,"Apr",IF(Q1639=5,"May",IF(Q1639=6,"Jun",IF(Q1639=7,"Jul",IF(Q1639=8,"Aug",IF(Q1639=9,"Sep",IF(Q1639=10,"Oct",IF(Q1639=11,"Nov","Dec")))))))))))</f>
        <v>Nov</v>
      </c>
      <c r="S1639" s="13">
        <f>(I1639/86400)+25569</f>
        <v>40178.985416666663</v>
      </c>
      <c r="T1639" t="s">
        <v>8276</v>
      </c>
      <c r="U1639" s="6">
        <f>E1639/L1639</f>
        <v>34.6</v>
      </c>
      <c r="V1639" s="7" t="str">
        <f>LEFT(T1639,FIND("/",T1639)-1)</f>
        <v>music</v>
      </c>
      <c r="W1639" s="7" t="str">
        <f>MID(T1639,FIND("/",T1639)+1,LEN(T1639))</f>
        <v>rock</v>
      </c>
    </row>
    <row r="1640" spans="1:23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>E1640/D1640</f>
        <v>1.05</v>
      </c>
      <c r="O1640" s="13">
        <f>(J1640/86400)+25569</f>
        <v>41288.68712962963</v>
      </c>
      <c r="P1640" s="11">
        <f>YEAR(O1640)</f>
        <v>2013</v>
      </c>
      <c r="Q1640" s="12">
        <f>MONTH(O1640)</f>
        <v>1</v>
      </c>
      <c r="R1640" s="11" t="str">
        <f>IF(Q1640=1,"Jan",IF(Q1640=2,"Feb",IF(Q1640=3,"Mar",IF(Q1640=4,"Apr",IF(Q1640=5,"May",IF(Q1640=6,"Jun",IF(Q1640=7,"Jul",IF(Q1640=8,"Aug",IF(Q1640=9,"Sep",IF(Q1640=10,"Oct",IF(Q1640=11,"Nov","Dec")))))))))))</f>
        <v>Jan</v>
      </c>
      <c r="S1640" s="13">
        <f>(I1640/86400)+25569</f>
        <v>41333.892361111109</v>
      </c>
      <c r="T1640" t="s">
        <v>8276</v>
      </c>
      <c r="U1640" s="6">
        <f>E1640/L1640</f>
        <v>38.888888888888886</v>
      </c>
      <c r="V1640" s="7" t="str">
        <f>LEFT(T1640,FIND("/",T1640)-1)</f>
        <v>music</v>
      </c>
      <c r="W1640" s="7" t="str">
        <f>MID(T1640,FIND("/",T1640)+1,LEN(T1640))</f>
        <v>rock</v>
      </c>
    </row>
    <row r="1641" spans="1:23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>E1641/D1641</f>
        <v>1</v>
      </c>
      <c r="O1641" s="13">
        <f>(J1641/86400)+25569</f>
        <v>40941.652372685188</v>
      </c>
      <c r="P1641" s="11">
        <f>YEAR(O1641)</f>
        <v>2012</v>
      </c>
      <c r="Q1641" s="12">
        <f>MONTH(O1641)</f>
        <v>2</v>
      </c>
      <c r="R1641" s="11" t="str">
        <f>IF(Q1641=1,"Jan",IF(Q1641=2,"Feb",IF(Q1641=3,"Mar",IF(Q1641=4,"Apr",IF(Q1641=5,"May",IF(Q1641=6,"Jun",IF(Q1641=7,"Jul",IF(Q1641=8,"Aug",IF(Q1641=9,"Sep",IF(Q1641=10,"Oct",IF(Q1641=11,"Nov","Dec")))))))))))</f>
        <v>Feb</v>
      </c>
      <c r="S1641" s="13">
        <f>(I1641/86400)+25569</f>
        <v>40971.652372685188</v>
      </c>
      <c r="T1641" t="s">
        <v>8276</v>
      </c>
      <c r="U1641" s="6">
        <f>E1641/L1641</f>
        <v>94.736842105263165</v>
      </c>
      <c r="V1641" s="7" t="str">
        <f>LEFT(T1641,FIND("/",T1641)-1)</f>
        <v>music</v>
      </c>
      <c r="W1641" s="7" t="str">
        <f>MID(T1641,FIND("/",T1641)+1,LEN(T1641))</f>
        <v>rock</v>
      </c>
    </row>
    <row r="1642" spans="1:23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>E1642/D1642</f>
        <v>1.6986000000000001</v>
      </c>
      <c r="O1642" s="13">
        <f>(J1642/86400)+25569</f>
        <v>40379.23096064815</v>
      </c>
      <c r="P1642" s="11">
        <f>YEAR(O1642)</f>
        <v>2010</v>
      </c>
      <c r="Q1642" s="12">
        <f>MONTH(O1642)</f>
        <v>7</v>
      </c>
      <c r="R1642" s="11" t="str">
        <f>IF(Q1642=1,"Jan",IF(Q1642=2,"Feb",IF(Q1642=3,"Mar",IF(Q1642=4,"Apr",IF(Q1642=5,"May",IF(Q1642=6,"Jun",IF(Q1642=7,"Jul",IF(Q1642=8,"Aug",IF(Q1642=9,"Sep",IF(Q1642=10,"Oct",IF(Q1642=11,"Nov","Dec")))))))))))</f>
        <v>Jul</v>
      </c>
      <c r="S1642" s="13">
        <f>(I1642/86400)+25569</f>
        <v>40393.082638888889</v>
      </c>
      <c r="T1642" t="s">
        <v>8276</v>
      </c>
      <c r="U1642" s="6">
        <f>E1642/L1642</f>
        <v>39.967058823529413</v>
      </c>
      <c r="V1642" s="7" t="str">
        <f>LEFT(T1642,FIND("/",T1642)-1)</f>
        <v>music</v>
      </c>
      <c r="W1642" s="7" t="str">
        <f>MID(T1642,FIND("/",T1642)+1,LEN(T1642))</f>
        <v>rock</v>
      </c>
    </row>
    <row r="1643" spans="1:23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>E1643/D1643</f>
        <v>1.014</v>
      </c>
      <c r="O1643" s="13">
        <f>(J1643/86400)+25569</f>
        <v>41962.596574074079</v>
      </c>
      <c r="P1643" s="11">
        <f>YEAR(O1643)</f>
        <v>2014</v>
      </c>
      <c r="Q1643" s="12">
        <f>MONTH(O1643)</f>
        <v>11</v>
      </c>
      <c r="R1643" s="11" t="str">
        <f>IF(Q1643=1,"Jan",IF(Q1643=2,"Feb",IF(Q1643=3,"Mar",IF(Q1643=4,"Apr",IF(Q1643=5,"May",IF(Q1643=6,"Jun",IF(Q1643=7,"Jul",IF(Q1643=8,"Aug",IF(Q1643=9,"Sep",IF(Q1643=10,"Oct",IF(Q1643=11,"Nov","Dec")))))))))))</f>
        <v>Nov</v>
      </c>
      <c r="S1643" s="13">
        <f>(I1643/86400)+25569</f>
        <v>41992.596574074079</v>
      </c>
      <c r="T1643" t="s">
        <v>8292</v>
      </c>
      <c r="U1643" s="6">
        <f>E1643/L1643</f>
        <v>97.5</v>
      </c>
      <c r="V1643" s="7" t="str">
        <f>LEFT(T1643,FIND("/",T1643)-1)</f>
        <v>music</v>
      </c>
      <c r="W1643" s="7" t="str">
        <f>MID(T1643,FIND("/",T1643)+1,LEN(T1643))</f>
        <v>pop</v>
      </c>
    </row>
    <row r="1644" spans="1:23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>E1644/D1644</f>
        <v>1</v>
      </c>
      <c r="O1644" s="13">
        <f>(J1644/86400)+25569</f>
        <v>40688.024618055555</v>
      </c>
      <c r="P1644" s="11">
        <f>YEAR(O1644)</f>
        <v>2011</v>
      </c>
      <c r="Q1644" s="12">
        <f>MONTH(O1644)</f>
        <v>5</v>
      </c>
      <c r="R1644" s="11" t="str">
        <f>IF(Q1644=1,"Jan",IF(Q1644=2,"Feb",IF(Q1644=3,"Mar",IF(Q1644=4,"Apr",IF(Q1644=5,"May",IF(Q1644=6,"Jun",IF(Q1644=7,"Jul",IF(Q1644=8,"Aug",IF(Q1644=9,"Sep",IF(Q1644=10,"Oct",IF(Q1644=11,"Nov","Dec")))))))))))</f>
        <v>May</v>
      </c>
      <c r="S1644" s="13">
        <f>(I1644/86400)+25569</f>
        <v>40708.024618055555</v>
      </c>
      <c r="T1644" t="s">
        <v>8292</v>
      </c>
      <c r="U1644" s="6">
        <f>E1644/L1644</f>
        <v>42.857142857142854</v>
      </c>
      <c r="V1644" s="7" t="str">
        <f>LEFT(T1644,FIND("/",T1644)-1)</f>
        <v>music</v>
      </c>
      <c r="W1644" s="7" t="str">
        <f>MID(T1644,FIND("/",T1644)+1,LEN(T1644))</f>
        <v>pop</v>
      </c>
    </row>
    <row r="1645" spans="1:23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>E1645/D1645</f>
        <v>1.2470000000000001</v>
      </c>
      <c r="O1645" s="13">
        <f>(J1645/86400)+25569</f>
        <v>41146.824212962965</v>
      </c>
      <c r="P1645" s="11">
        <f>YEAR(O1645)</f>
        <v>2012</v>
      </c>
      <c r="Q1645" s="12">
        <f>MONTH(O1645)</f>
        <v>8</v>
      </c>
      <c r="R1645" s="11" t="str">
        <f>IF(Q1645=1,"Jan",IF(Q1645=2,"Feb",IF(Q1645=3,"Mar",IF(Q1645=4,"Apr",IF(Q1645=5,"May",IF(Q1645=6,"Jun",IF(Q1645=7,"Jul",IF(Q1645=8,"Aug",IF(Q1645=9,"Sep",IF(Q1645=10,"Oct",IF(Q1645=11,"Nov","Dec")))))))))))</f>
        <v>Aug</v>
      </c>
      <c r="S1645" s="13">
        <f>(I1645/86400)+25569</f>
        <v>41176.824212962965</v>
      </c>
      <c r="T1645" t="s">
        <v>8292</v>
      </c>
      <c r="U1645" s="6">
        <f>E1645/L1645</f>
        <v>168.51351351351352</v>
      </c>
      <c r="V1645" s="7" t="str">
        <f>LEFT(T1645,FIND("/",T1645)-1)</f>
        <v>music</v>
      </c>
      <c r="W1645" s="7" t="str">
        <f>MID(T1645,FIND("/",T1645)+1,LEN(T1645))</f>
        <v>pop</v>
      </c>
    </row>
    <row r="1646" spans="1:23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>E1646/D1646</f>
        <v>1.095</v>
      </c>
      <c r="O1646" s="13">
        <f>(J1646/86400)+25569</f>
        <v>41175.05972222222</v>
      </c>
      <c r="P1646" s="11">
        <f>YEAR(O1646)</f>
        <v>2012</v>
      </c>
      <c r="Q1646" s="12">
        <f>MONTH(O1646)</f>
        <v>9</v>
      </c>
      <c r="R1646" s="11" t="str">
        <f>IF(Q1646=1,"Jan",IF(Q1646=2,"Feb",IF(Q1646=3,"Mar",IF(Q1646=4,"Apr",IF(Q1646=5,"May",IF(Q1646=6,"Jun",IF(Q1646=7,"Jul",IF(Q1646=8,"Aug",IF(Q1646=9,"Sep",IF(Q1646=10,"Oct",IF(Q1646=11,"Nov","Dec")))))))))))</f>
        <v>Sep</v>
      </c>
      <c r="S1646" s="13">
        <f>(I1646/86400)+25569</f>
        <v>41235.101388888885</v>
      </c>
      <c r="T1646" t="s">
        <v>8292</v>
      </c>
      <c r="U1646" s="6">
        <f>E1646/L1646</f>
        <v>85.546875</v>
      </c>
      <c r="V1646" s="7" t="str">
        <f>LEFT(T1646,FIND("/",T1646)-1)</f>
        <v>music</v>
      </c>
      <c r="W1646" s="7" t="str">
        <f>MID(T1646,FIND("/",T1646)+1,LEN(T1646))</f>
        <v>pop</v>
      </c>
    </row>
    <row r="1647" spans="1:23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>E1647/D1647</f>
        <v>1.1080000000000001</v>
      </c>
      <c r="O1647" s="13">
        <f>(J1647/86400)+25569</f>
        <v>41521.617361111115</v>
      </c>
      <c r="P1647" s="11">
        <f>YEAR(O1647)</f>
        <v>2013</v>
      </c>
      <c r="Q1647" s="12">
        <f>MONTH(O1647)</f>
        <v>9</v>
      </c>
      <c r="R1647" s="11" t="str">
        <f>IF(Q1647=1,"Jan",IF(Q1647=2,"Feb",IF(Q1647=3,"Mar",IF(Q1647=4,"Apr",IF(Q1647=5,"May",IF(Q1647=6,"Jun",IF(Q1647=7,"Jul",IF(Q1647=8,"Aug",IF(Q1647=9,"Sep",IF(Q1647=10,"Oct",IF(Q1647=11,"Nov","Dec")))))))))))</f>
        <v>Sep</v>
      </c>
      <c r="S1647" s="13">
        <f>(I1647/86400)+25569</f>
        <v>41535.617361111115</v>
      </c>
      <c r="T1647" t="s">
        <v>8292</v>
      </c>
      <c r="U1647" s="6">
        <f>E1647/L1647</f>
        <v>554</v>
      </c>
      <c r="V1647" s="7" t="str">
        <f>LEFT(T1647,FIND("/",T1647)-1)</f>
        <v>music</v>
      </c>
      <c r="W1647" s="7" t="str">
        <f>MID(T1647,FIND("/",T1647)+1,LEN(T1647))</f>
        <v>pop</v>
      </c>
    </row>
    <row r="1648" spans="1:23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>E1648/D1648</f>
        <v>1.1020000000000001</v>
      </c>
      <c r="O1648" s="13">
        <f>(J1648/86400)+25569</f>
        <v>41833.450266203705</v>
      </c>
      <c r="P1648" s="11">
        <f>YEAR(O1648)</f>
        <v>2014</v>
      </c>
      <c r="Q1648" s="12">
        <f>MONTH(O1648)</f>
        <v>7</v>
      </c>
      <c r="R1648" s="11" t="str">
        <f>IF(Q1648=1,"Jan",IF(Q1648=2,"Feb",IF(Q1648=3,"Mar",IF(Q1648=4,"Apr",IF(Q1648=5,"May",IF(Q1648=6,"Jun",IF(Q1648=7,"Jul",IF(Q1648=8,"Aug",IF(Q1648=9,"Sep",IF(Q1648=10,"Oct",IF(Q1648=11,"Nov","Dec")))))))))))</f>
        <v>Jul</v>
      </c>
      <c r="S1648" s="13">
        <f>(I1648/86400)+25569</f>
        <v>41865.757638888885</v>
      </c>
      <c r="T1648" t="s">
        <v>8292</v>
      </c>
      <c r="U1648" s="6">
        <f>E1648/L1648</f>
        <v>26.554216867469879</v>
      </c>
      <c r="V1648" s="7" t="str">
        <f>LEFT(T1648,FIND("/",T1648)-1)</f>
        <v>music</v>
      </c>
      <c r="W1648" s="7" t="str">
        <f>MID(T1648,FIND("/",T1648)+1,LEN(T1648))</f>
        <v>pop</v>
      </c>
    </row>
    <row r="1649" spans="1:23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>E1649/D1649</f>
        <v>1.0471999999999999</v>
      </c>
      <c r="O1649" s="13">
        <f>(J1649/86400)+25569</f>
        <v>41039.409456018519</v>
      </c>
      <c r="P1649" s="11">
        <f>YEAR(O1649)</f>
        <v>2012</v>
      </c>
      <c r="Q1649" s="12">
        <f>MONTH(O1649)</f>
        <v>5</v>
      </c>
      <c r="R1649" s="11" t="str">
        <f>IF(Q1649=1,"Jan",IF(Q1649=2,"Feb",IF(Q1649=3,"Mar",IF(Q1649=4,"Apr",IF(Q1649=5,"May",IF(Q1649=6,"Jun",IF(Q1649=7,"Jul",IF(Q1649=8,"Aug",IF(Q1649=9,"Sep",IF(Q1649=10,"Oct",IF(Q1649=11,"Nov","Dec")))))))))))</f>
        <v>May</v>
      </c>
      <c r="S1649" s="13">
        <f>(I1649/86400)+25569</f>
        <v>41069.409456018519</v>
      </c>
      <c r="T1649" t="s">
        <v>8292</v>
      </c>
      <c r="U1649" s="6">
        <f>E1649/L1649</f>
        <v>113.82608695652173</v>
      </c>
      <c r="V1649" s="7" t="str">
        <f>LEFT(T1649,FIND("/",T1649)-1)</f>
        <v>music</v>
      </c>
      <c r="W1649" s="7" t="str">
        <f>MID(T1649,FIND("/",T1649)+1,LEN(T1649))</f>
        <v>pop</v>
      </c>
    </row>
    <row r="1650" spans="1:23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>E1650/D1650</f>
        <v>1.2526086956521738</v>
      </c>
      <c r="O1650" s="13">
        <f>(J1650/86400)+25569</f>
        <v>40592.704652777778</v>
      </c>
      <c r="P1650" s="11">
        <f>YEAR(O1650)</f>
        <v>2011</v>
      </c>
      <c r="Q1650" s="12">
        <f>MONTH(O1650)</f>
        <v>2</v>
      </c>
      <c r="R1650" s="11" t="str">
        <f>IF(Q1650=1,"Jan",IF(Q1650=2,"Feb",IF(Q1650=3,"Mar",IF(Q1650=4,"Apr",IF(Q1650=5,"May",IF(Q1650=6,"Jun",IF(Q1650=7,"Jul",IF(Q1650=8,"Aug",IF(Q1650=9,"Sep",IF(Q1650=10,"Oct",IF(Q1650=11,"Nov","Dec")))))))))))</f>
        <v>Feb</v>
      </c>
      <c r="S1650" s="13">
        <f>(I1650/86400)+25569</f>
        <v>40622.662986111114</v>
      </c>
      <c r="T1650" t="s">
        <v>8292</v>
      </c>
      <c r="U1650" s="6">
        <f>E1650/L1650</f>
        <v>32.011111111111113</v>
      </c>
      <c r="V1650" s="7" t="str">
        <f>LEFT(T1650,FIND("/",T1650)-1)</f>
        <v>music</v>
      </c>
      <c r="W1650" s="7" t="str">
        <f>MID(T1650,FIND("/",T1650)+1,LEN(T1650))</f>
        <v>pop</v>
      </c>
    </row>
    <row r="1651" spans="1:23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>E1651/D1651</f>
        <v>1.0058763157894737</v>
      </c>
      <c r="O1651" s="13">
        <f>(J1651/86400)+25569</f>
        <v>41737.684664351851</v>
      </c>
      <c r="P1651" s="11">
        <f>YEAR(O1651)</f>
        <v>2014</v>
      </c>
      <c r="Q1651" s="12">
        <f>MONTH(O1651)</f>
        <v>4</v>
      </c>
      <c r="R1651" s="11" t="str">
        <f>IF(Q1651=1,"Jan",IF(Q1651=2,"Feb",IF(Q1651=3,"Mar",IF(Q1651=4,"Apr",IF(Q1651=5,"May",IF(Q1651=6,"Jun",IF(Q1651=7,"Jul",IF(Q1651=8,"Aug",IF(Q1651=9,"Sep",IF(Q1651=10,"Oct",IF(Q1651=11,"Nov","Dec")))))))))))</f>
        <v>Apr</v>
      </c>
      <c r="S1651" s="13">
        <f>(I1651/86400)+25569</f>
        <v>41782.684664351851</v>
      </c>
      <c r="T1651" t="s">
        <v>8292</v>
      </c>
      <c r="U1651" s="6">
        <f>E1651/L1651</f>
        <v>47.189259259259259</v>
      </c>
      <c r="V1651" s="7" t="str">
        <f>LEFT(T1651,FIND("/",T1651)-1)</f>
        <v>music</v>
      </c>
      <c r="W1651" s="7" t="str">
        <f>MID(T1651,FIND("/",T1651)+1,LEN(T1651))</f>
        <v>pop</v>
      </c>
    </row>
    <row r="1652" spans="1:23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>E1652/D1652</f>
        <v>1.4155</v>
      </c>
      <c r="O1652" s="13">
        <f>(J1652/86400)+25569</f>
        <v>41526.435613425929</v>
      </c>
      <c r="P1652" s="11">
        <f>YEAR(O1652)</f>
        <v>2013</v>
      </c>
      <c r="Q1652" s="12">
        <f>MONTH(O1652)</f>
        <v>9</v>
      </c>
      <c r="R1652" s="11" t="str">
        <f>IF(Q1652=1,"Jan",IF(Q1652=2,"Feb",IF(Q1652=3,"Mar",IF(Q1652=4,"Apr",IF(Q1652=5,"May",IF(Q1652=6,"Jun",IF(Q1652=7,"Jul",IF(Q1652=8,"Aug",IF(Q1652=9,"Sep",IF(Q1652=10,"Oct",IF(Q1652=11,"Nov","Dec")))))))))))</f>
        <v>Sep</v>
      </c>
      <c r="S1652" s="13">
        <f>(I1652/86400)+25569</f>
        <v>41556.435613425929</v>
      </c>
      <c r="T1652" t="s">
        <v>8292</v>
      </c>
      <c r="U1652" s="6">
        <f>E1652/L1652</f>
        <v>88.46875</v>
      </c>
      <c r="V1652" s="7" t="str">
        <f>LEFT(T1652,FIND("/",T1652)-1)</f>
        <v>music</v>
      </c>
      <c r="W1652" s="7" t="str">
        <f>MID(T1652,FIND("/",T1652)+1,LEN(T1652))</f>
        <v>pop</v>
      </c>
    </row>
    <row r="1653" spans="1:23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>E1653/D1653</f>
        <v>1.0075000000000001</v>
      </c>
      <c r="O1653" s="13">
        <f>(J1653/86400)+25569</f>
        <v>40625.900694444441</v>
      </c>
      <c r="P1653" s="11">
        <f>YEAR(O1653)</f>
        <v>2011</v>
      </c>
      <c r="Q1653" s="12">
        <f>MONTH(O1653)</f>
        <v>3</v>
      </c>
      <c r="R1653" s="11" t="str">
        <f>IF(Q1653=1,"Jan",IF(Q1653=2,"Feb",IF(Q1653=3,"Mar",IF(Q1653=4,"Apr",IF(Q1653=5,"May",IF(Q1653=6,"Jun",IF(Q1653=7,"Jul",IF(Q1653=8,"Aug",IF(Q1653=9,"Sep",IF(Q1653=10,"Oct",IF(Q1653=11,"Nov","Dec")))))))))))</f>
        <v>Mar</v>
      </c>
      <c r="S1653" s="13">
        <f>(I1653/86400)+25569</f>
        <v>40659.290972222225</v>
      </c>
      <c r="T1653" t="s">
        <v>8292</v>
      </c>
      <c r="U1653" s="6">
        <f>E1653/L1653</f>
        <v>100.75</v>
      </c>
      <c r="V1653" s="7" t="str">
        <f>LEFT(T1653,FIND("/",T1653)-1)</f>
        <v>music</v>
      </c>
      <c r="W1653" s="7" t="str">
        <f>MID(T1653,FIND("/",T1653)+1,LEN(T1653))</f>
        <v>pop</v>
      </c>
    </row>
    <row r="1654" spans="1:23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>E1654/D1654</f>
        <v>1.0066666666666666</v>
      </c>
      <c r="O1654" s="13">
        <f>(J1654/86400)+25569</f>
        <v>41572.492974537039</v>
      </c>
      <c r="P1654" s="11">
        <f>YEAR(O1654)</f>
        <v>2013</v>
      </c>
      <c r="Q1654" s="12">
        <f>MONTH(O1654)</f>
        <v>10</v>
      </c>
      <c r="R1654" s="11" t="str">
        <f>IF(Q1654=1,"Jan",IF(Q1654=2,"Feb",IF(Q1654=3,"Mar",IF(Q1654=4,"Apr",IF(Q1654=5,"May",IF(Q1654=6,"Jun",IF(Q1654=7,"Jul",IF(Q1654=8,"Aug",IF(Q1654=9,"Sep",IF(Q1654=10,"Oct",IF(Q1654=11,"Nov","Dec")))))))))))</f>
        <v>Oct</v>
      </c>
      <c r="S1654" s="13">
        <f>(I1654/86400)+25569</f>
        <v>41602.534641203703</v>
      </c>
      <c r="T1654" t="s">
        <v>8292</v>
      </c>
      <c r="U1654" s="6">
        <f>E1654/L1654</f>
        <v>64.714285714285708</v>
      </c>
      <c r="V1654" s="7" t="str">
        <f>LEFT(T1654,FIND("/",T1654)-1)</f>
        <v>music</v>
      </c>
      <c r="W1654" s="7" t="str">
        <f>MID(T1654,FIND("/",T1654)+1,LEN(T1654))</f>
        <v>pop</v>
      </c>
    </row>
    <row r="1655" spans="1:23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>E1655/D1655</f>
        <v>1.7423040000000001</v>
      </c>
      <c r="O1655" s="13">
        <f>(J1655/86400)+25569</f>
        <v>40626.834444444445</v>
      </c>
      <c r="P1655" s="11">
        <f>YEAR(O1655)</f>
        <v>2011</v>
      </c>
      <c r="Q1655" s="12">
        <f>MONTH(O1655)</f>
        <v>3</v>
      </c>
      <c r="R1655" s="11" t="str">
        <f>IF(Q1655=1,"Jan",IF(Q1655=2,"Feb",IF(Q1655=3,"Mar",IF(Q1655=4,"Apr",IF(Q1655=5,"May",IF(Q1655=6,"Jun",IF(Q1655=7,"Jul",IF(Q1655=8,"Aug",IF(Q1655=9,"Sep",IF(Q1655=10,"Oct",IF(Q1655=11,"Nov","Dec")))))))))))</f>
        <v>Mar</v>
      </c>
      <c r="S1655" s="13">
        <f>(I1655/86400)+25569</f>
        <v>40657.834444444445</v>
      </c>
      <c r="T1655" t="s">
        <v>8292</v>
      </c>
      <c r="U1655" s="6">
        <f>E1655/L1655</f>
        <v>51.854285714285716</v>
      </c>
      <c r="V1655" s="7" t="str">
        <f>LEFT(T1655,FIND("/",T1655)-1)</f>
        <v>music</v>
      </c>
      <c r="W1655" s="7" t="str">
        <f>MID(T1655,FIND("/",T1655)+1,LEN(T1655))</f>
        <v>pop</v>
      </c>
    </row>
    <row r="1656" spans="1:23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>E1656/D1656</f>
        <v>1.199090909090909</v>
      </c>
      <c r="O1656" s="13">
        <f>(J1656/86400)+25569</f>
        <v>40987.890740740739</v>
      </c>
      <c r="P1656" s="11">
        <f>YEAR(O1656)</f>
        <v>2012</v>
      </c>
      <c r="Q1656" s="12">
        <f>MONTH(O1656)</f>
        <v>3</v>
      </c>
      <c r="R1656" s="11" t="str">
        <f>IF(Q1656=1,"Jan",IF(Q1656=2,"Feb",IF(Q1656=3,"Mar",IF(Q1656=4,"Apr",IF(Q1656=5,"May",IF(Q1656=6,"Jun",IF(Q1656=7,"Jul",IF(Q1656=8,"Aug",IF(Q1656=9,"Sep",IF(Q1656=10,"Oct",IF(Q1656=11,"Nov","Dec")))))))))))</f>
        <v>Mar</v>
      </c>
      <c r="S1656" s="13">
        <f>(I1656/86400)+25569</f>
        <v>41017.890740740739</v>
      </c>
      <c r="T1656" t="s">
        <v>8292</v>
      </c>
      <c r="U1656" s="6">
        <f>E1656/L1656</f>
        <v>38.794117647058826</v>
      </c>
      <c r="V1656" s="7" t="str">
        <f>LEFT(T1656,FIND("/",T1656)-1)</f>
        <v>music</v>
      </c>
      <c r="W1656" s="7" t="str">
        <f>MID(T1656,FIND("/",T1656)+1,LEN(T1656))</f>
        <v>pop</v>
      </c>
    </row>
    <row r="1657" spans="1:23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>E1657/D1657</f>
        <v>1.4286666666666668</v>
      </c>
      <c r="O1657" s="13">
        <f>(J1657/86400)+25569</f>
        <v>40974.791898148149</v>
      </c>
      <c r="P1657" s="11">
        <f>YEAR(O1657)</f>
        <v>2012</v>
      </c>
      <c r="Q1657" s="12">
        <f>MONTH(O1657)</f>
        <v>3</v>
      </c>
      <c r="R1657" s="11" t="str">
        <f>IF(Q1657=1,"Jan",IF(Q1657=2,"Feb",IF(Q1657=3,"Mar",IF(Q1657=4,"Apr",IF(Q1657=5,"May",IF(Q1657=6,"Jun",IF(Q1657=7,"Jul",IF(Q1657=8,"Aug",IF(Q1657=9,"Sep",IF(Q1657=10,"Oct",IF(Q1657=11,"Nov","Dec")))))))))))</f>
        <v>Mar</v>
      </c>
      <c r="S1657" s="13">
        <f>(I1657/86400)+25569</f>
        <v>41004.750231481477</v>
      </c>
      <c r="T1657" t="s">
        <v>8292</v>
      </c>
      <c r="U1657" s="6">
        <f>E1657/L1657</f>
        <v>44.645833333333336</v>
      </c>
      <c r="V1657" s="7" t="str">
        <f>LEFT(T1657,FIND("/",T1657)-1)</f>
        <v>music</v>
      </c>
      <c r="W1657" s="7" t="str">
        <f>MID(T1657,FIND("/",T1657)+1,LEN(T1657))</f>
        <v>pop</v>
      </c>
    </row>
    <row r="1658" spans="1:23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>E1658/D1658</f>
        <v>1.0033493333333334</v>
      </c>
      <c r="O1658" s="13">
        <f>(J1658/86400)+25569</f>
        <v>41226.928842592592</v>
      </c>
      <c r="P1658" s="11">
        <f>YEAR(O1658)</f>
        <v>2012</v>
      </c>
      <c r="Q1658" s="12">
        <f>MONTH(O1658)</f>
        <v>11</v>
      </c>
      <c r="R1658" s="11" t="str">
        <f>IF(Q1658=1,"Jan",IF(Q1658=2,"Feb",IF(Q1658=3,"Mar",IF(Q1658=4,"Apr",IF(Q1658=5,"May",IF(Q1658=6,"Jun",IF(Q1658=7,"Jul",IF(Q1658=8,"Aug",IF(Q1658=9,"Sep",IF(Q1658=10,"Oct",IF(Q1658=11,"Nov","Dec")))))))))))</f>
        <v>Nov</v>
      </c>
      <c r="S1658" s="13">
        <f>(I1658/86400)+25569</f>
        <v>41256.928842592592</v>
      </c>
      <c r="T1658" t="s">
        <v>8292</v>
      </c>
      <c r="U1658" s="6">
        <f>E1658/L1658</f>
        <v>156.77333333333334</v>
      </c>
      <c r="V1658" s="7" t="str">
        <f>LEFT(T1658,FIND("/",T1658)-1)</f>
        <v>music</v>
      </c>
      <c r="W1658" s="7" t="str">
        <f>MID(T1658,FIND("/",T1658)+1,LEN(T1658))</f>
        <v>pop</v>
      </c>
    </row>
    <row r="1659" spans="1:23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>E1659/D1659</f>
        <v>1.0493380000000001</v>
      </c>
      <c r="O1659" s="13">
        <f>(J1659/86400)+25569</f>
        <v>41023.782037037039</v>
      </c>
      <c r="P1659" s="11">
        <f>YEAR(O1659)</f>
        <v>2012</v>
      </c>
      <c r="Q1659" s="12">
        <f>MONTH(O1659)</f>
        <v>4</v>
      </c>
      <c r="R1659" s="11" t="str">
        <f>IF(Q1659=1,"Jan",IF(Q1659=2,"Feb",IF(Q1659=3,"Mar",IF(Q1659=4,"Apr",IF(Q1659=5,"May",IF(Q1659=6,"Jun",IF(Q1659=7,"Jul",IF(Q1659=8,"Aug",IF(Q1659=9,"Sep",IF(Q1659=10,"Oct",IF(Q1659=11,"Nov","Dec")))))))))))</f>
        <v>Apr</v>
      </c>
      <c r="S1659" s="13">
        <f>(I1659/86400)+25569</f>
        <v>41053.782037037039</v>
      </c>
      <c r="T1659" t="s">
        <v>8292</v>
      </c>
      <c r="U1659" s="6">
        <f>E1659/L1659</f>
        <v>118.70339366515837</v>
      </c>
      <c r="V1659" s="7" t="str">
        <f>LEFT(T1659,FIND("/",T1659)-1)</f>
        <v>music</v>
      </c>
      <c r="W1659" s="7" t="str">
        <f>MID(T1659,FIND("/",T1659)+1,LEN(T1659))</f>
        <v>pop</v>
      </c>
    </row>
    <row r="1660" spans="1:23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>E1660/D1660</f>
        <v>1.3223333333333334</v>
      </c>
      <c r="O1660" s="13">
        <f>(J1660/86400)+25569</f>
        <v>41223.22184027778</v>
      </c>
      <c r="P1660" s="11">
        <f>YEAR(O1660)</f>
        <v>2012</v>
      </c>
      <c r="Q1660" s="12">
        <f>MONTH(O1660)</f>
        <v>11</v>
      </c>
      <c r="R1660" s="11" t="str">
        <f>IF(Q1660=1,"Jan",IF(Q1660=2,"Feb",IF(Q1660=3,"Mar",IF(Q1660=4,"Apr",IF(Q1660=5,"May",IF(Q1660=6,"Jun",IF(Q1660=7,"Jul",IF(Q1660=8,"Aug",IF(Q1660=9,"Sep",IF(Q1660=10,"Oct",IF(Q1660=11,"Nov","Dec")))))))))))</f>
        <v>Nov</v>
      </c>
      <c r="S1660" s="13">
        <f>(I1660/86400)+25569</f>
        <v>41261.597222222219</v>
      </c>
      <c r="T1660" t="s">
        <v>8292</v>
      </c>
      <c r="U1660" s="6">
        <f>E1660/L1660</f>
        <v>74.149532710280369</v>
      </c>
      <c r="V1660" s="7" t="str">
        <f>LEFT(T1660,FIND("/",T1660)-1)</f>
        <v>music</v>
      </c>
      <c r="W1660" s="7" t="str">
        <f>MID(T1660,FIND("/",T1660)+1,LEN(T1660))</f>
        <v>pop</v>
      </c>
    </row>
    <row r="1661" spans="1:23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>E1661/D1661</f>
        <v>1.1279999999999999</v>
      </c>
      <c r="O1661" s="13">
        <f>(J1661/86400)+25569</f>
        <v>41596.913437499999</v>
      </c>
      <c r="P1661" s="11">
        <f>YEAR(O1661)</f>
        <v>2013</v>
      </c>
      <c r="Q1661" s="12">
        <f>MONTH(O1661)</f>
        <v>11</v>
      </c>
      <c r="R1661" s="11" t="str">
        <f>IF(Q1661=1,"Jan",IF(Q1661=2,"Feb",IF(Q1661=3,"Mar",IF(Q1661=4,"Apr",IF(Q1661=5,"May",IF(Q1661=6,"Jun",IF(Q1661=7,"Jul",IF(Q1661=8,"Aug",IF(Q1661=9,"Sep",IF(Q1661=10,"Oct",IF(Q1661=11,"Nov","Dec")))))))))))</f>
        <v>Nov</v>
      </c>
      <c r="S1661" s="13">
        <f>(I1661/86400)+25569</f>
        <v>41625.5</v>
      </c>
      <c r="T1661" t="s">
        <v>8292</v>
      </c>
      <c r="U1661" s="6">
        <f>E1661/L1661</f>
        <v>12.533333333333333</v>
      </c>
      <c r="V1661" s="7" t="str">
        <f>LEFT(T1661,FIND("/",T1661)-1)</f>
        <v>music</v>
      </c>
      <c r="W1661" s="7" t="str">
        <f>MID(T1661,FIND("/",T1661)+1,LEN(T1661))</f>
        <v>pop</v>
      </c>
    </row>
    <row r="1662" spans="1:23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>E1662/D1662</f>
        <v>12.5375</v>
      </c>
      <c r="O1662" s="13">
        <f>(J1662/86400)+25569</f>
        <v>42459.693865740745</v>
      </c>
      <c r="P1662" s="11">
        <f>YEAR(O1662)</f>
        <v>2016</v>
      </c>
      <c r="Q1662" s="12">
        <f>MONTH(O1662)</f>
        <v>3</v>
      </c>
      <c r="R1662" s="11" t="str">
        <f>IF(Q1662=1,"Jan",IF(Q1662=2,"Feb",IF(Q1662=3,"Mar",IF(Q1662=4,"Apr",IF(Q1662=5,"May",IF(Q1662=6,"Jun",IF(Q1662=7,"Jul",IF(Q1662=8,"Aug",IF(Q1662=9,"Sep",IF(Q1662=10,"Oct",IF(Q1662=11,"Nov","Dec")))))))))))</f>
        <v>Mar</v>
      </c>
      <c r="S1662" s="13">
        <f>(I1662/86400)+25569</f>
        <v>42490.915972222225</v>
      </c>
      <c r="T1662" t="s">
        <v>8292</v>
      </c>
      <c r="U1662" s="6">
        <f>E1662/L1662</f>
        <v>27.861111111111111</v>
      </c>
      <c r="V1662" s="7" t="str">
        <f>LEFT(T1662,FIND("/",T1662)-1)</f>
        <v>music</v>
      </c>
      <c r="W1662" s="7" t="str">
        <f>MID(T1662,FIND("/",T1662)+1,LEN(T1662))</f>
        <v>pop</v>
      </c>
    </row>
    <row r="1663" spans="1:23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>E1663/D1663</f>
        <v>1.0250632911392406</v>
      </c>
      <c r="O1663" s="13">
        <f>(J1663/86400)+25569</f>
        <v>42343.998043981483</v>
      </c>
      <c r="P1663" s="11">
        <f>YEAR(O1663)</f>
        <v>2015</v>
      </c>
      <c r="Q1663" s="12">
        <f>MONTH(O1663)</f>
        <v>12</v>
      </c>
      <c r="R1663" s="11" t="str">
        <f>IF(Q1663=1,"Jan",IF(Q1663=2,"Feb",IF(Q1663=3,"Mar",IF(Q1663=4,"Apr",IF(Q1663=5,"May",IF(Q1663=6,"Jun",IF(Q1663=7,"Jul",IF(Q1663=8,"Aug",IF(Q1663=9,"Sep",IF(Q1663=10,"Oct",IF(Q1663=11,"Nov","Dec")))))))))))</f>
        <v>Dec</v>
      </c>
      <c r="S1663" s="13">
        <f>(I1663/86400)+25569</f>
        <v>42386.875</v>
      </c>
      <c r="T1663" t="s">
        <v>8292</v>
      </c>
      <c r="U1663" s="6">
        <f>E1663/L1663</f>
        <v>80.178217821782184</v>
      </c>
      <c r="V1663" s="7" t="str">
        <f>LEFT(T1663,FIND("/",T1663)-1)</f>
        <v>music</v>
      </c>
      <c r="W1663" s="7" t="str">
        <f>MID(T1663,FIND("/",T1663)+1,LEN(T1663))</f>
        <v>pop</v>
      </c>
    </row>
    <row r="1664" spans="1:23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>E1664/D1664</f>
        <v>1.026375</v>
      </c>
      <c r="O1664" s="13">
        <f>(J1664/86400)+25569</f>
        <v>40848.198333333334</v>
      </c>
      <c r="P1664" s="11">
        <f>YEAR(O1664)</f>
        <v>2011</v>
      </c>
      <c r="Q1664" s="12">
        <f>MONTH(O1664)</f>
        <v>11</v>
      </c>
      <c r="R1664" s="11" t="str">
        <f>IF(Q1664=1,"Jan",IF(Q1664=2,"Feb",IF(Q1664=3,"Mar",IF(Q1664=4,"Apr",IF(Q1664=5,"May",IF(Q1664=6,"Jun",IF(Q1664=7,"Jul",IF(Q1664=8,"Aug",IF(Q1664=9,"Sep",IF(Q1664=10,"Oct",IF(Q1664=11,"Nov","Dec")))))))))))</f>
        <v>Nov</v>
      </c>
      <c r="S1664" s="13">
        <f>(I1664/86400)+25569</f>
        <v>40908.239999999998</v>
      </c>
      <c r="T1664" t="s">
        <v>8292</v>
      </c>
      <c r="U1664" s="6">
        <f>E1664/L1664</f>
        <v>132.43548387096774</v>
      </c>
      <c r="V1664" s="7" t="str">
        <f>LEFT(T1664,FIND("/",T1664)-1)</f>
        <v>music</v>
      </c>
      <c r="W1664" s="7" t="str">
        <f>MID(T1664,FIND("/",T1664)+1,LEN(T1664))</f>
        <v>pop</v>
      </c>
    </row>
    <row r="1665" spans="1:23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>E1665/D1665</f>
        <v>1.08</v>
      </c>
      <c r="O1665" s="13">
        <f>(J1665/86400)+25569</f>
        <v>42006.02207175926</v>
      </c>
      <c r="P1665" s="11">
        <f>YEAR(O1665)</f>
        <v>2015</v>
      </c>
      <c r="Q1665" s="12">
        <f>MONTH(O1665)</f>
        <v>1</v>
      </c>
      <c r="R1665" s="11" t="str">
        <f>IF(Q1665=1,"Jan",IF(Q1665=2,"Feb",IF(Q1665=3,"Mar",IF(Q1665=4,"Apr",IF(Q1665=5,"May",IF(Q1665=6,"Jun",IF(Q1665=7,"Jul",IF(Q1665=8,"Aug",IF(Q1665=9,"Sep",IF(Q1665=10,"Oct",IF(Q1665=11,"Nov","Dec")))))))))))</f>
        <v>Jan</v>
      </c>
      <c r="S1665" s="13">
        <f>(I1665/86400)+25569</f>
        <v>42036.02207175926</v>
      </c>
      <c r="T1665" t="s">
        <v>8292</v>
      </c>
      <c r="U1665" s="6">
        <f>E1665/L1665</f>
        <v>33.75</v>
      </c>
      <c r="V1665" s="7" t="str">
        <f>LEFT(T1665,FIND("/",T1665)-1)</f>
        <v>music</v>
      </c>
      <c r="W1665" s="7" t="str">
        <f>MID(T1665,FIND("/",T1665)+1,LEN(T1665))</f>
        <v>pop</v>
      </c>
    </row>
    <row r="1666" spans="1:23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>E1666/D1666</f>
        <v>1.2240879999999998</v>
      </c>
      <c r="O1666" s="13">
        <f>(J1666/86400)+25569</f>
        <v>40939.761782407411</v>
      </c>
      <c r="P1666" s="11">
        <f>YEAR(O1666)</f>
        <v>2012</v>
      </c>
      <c r="Q1666" s="12">
        <f>MONTH(O1666)</f>
        <v>1</v>
      </c>
      <c r="R1666" s="11" t="str">
        <f>IF(Q1666=1,"Jan",IF(Q1666=2,"Feb",IF(Q1666=3,"Mar",IF(Q1666=4,"Apr",IF(Q1666=5,"May",IF(Q1666=6,"Jun",IF(Q1666=7,"Jul",IF(Q1666=8,"Aug",IF(Q1666=9,"Sep",IF(Q1666=10,"Oct",IF(Q1666=11,"Nov","Dec")))))))))))</f>
        <v>Jan</v>
      </c>
      <c r="S1666" s="13">
        <f>(I1666/86400)+25569</f>
        <v>40984.165972222225</v>
      </c>
      <c r="T1666" t="s">
        <v>8292</v>
      </c>
      <c r="U1666" s="6">
        <f>E1666/L1666</f>
        <v>34.384494382022467</v>
      </c>
      <c r="V1666" s="7" t="str">
        <f>LEFT(T1666,FIND("/",T1666)-1)</f>
        <v>music</v>
      </c>
      <c r="W1666" s="7" t="str">
        <f>MID(T1666,FIND("/",T1666)+1,LEN(T1666))</f>
        <v>pop</v>
      </c>
    </row>
    <row r="1667" spans="1:23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>E1667/D1667</f>
        <v>1.1945714285714286</v>
      </c>
      <c r="O1667" s="13">
        <f>(J1667/86400)+25569</f>
        <v>40564.649456018517</v>
      </c>
      <c r="P1667" s="11">
        <f>YEAR(O1667)</f>
        <v>2011</v>
      </c>
      <c r="Q1667" s="12">
        <f>MONTH(O1667)</f>
        <v>1</v>
      </c>
      <c r="R1667" s="11" t="str">
        <f>IF(Q1667=1,"Jan",IF(Q1667=2,"Feb",IF(Q1667=3,"Mar",IF(Q1667=4,"Apr",IF(Q1667=5,"May",IF(Q1667=6,"Jun",IF(Q1667=7,"Jul",IF(Q1667=8,"Aug",IF(Q1667=9,"Sep",IF(Q1667=10,"Oct",IF(Q1667=11,"Nov","Dec")))))))))))</f>
        <v>Jan</v>
      </c>
      <c r="S1667" s="13">
        <f>(I1667/86400)+25569</f>
        <v>40596.125</v>
      </c>
      <c r="T1667" t="s">
        <v>8292</v>
      </c>
      <c r="U1667" s="6">
        <f>E1667/L1667</f>
        <v>44.956989247311824</v>
      </c>
      <c r="V1667" s="7" t="str">
        <f>LEFT(T1667,FIND("/",T1667)-1)</f>
        <v>music</v>
      </c>
      <c r="W1667" s="7" t="str">
        <f>MID(T1667,FIND("/",T1667)+1,LEN(T1667))</f>
        <v>pop</v>
      </c>
    </row>
    <row r="1668" spans="1:23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>E1668/D1668</f>
        <v>1.6088</v>
      </c>
      <c r="O1668" s="13">
        <f>(J1668/86400)+25569</f>
        <v>41331.253159722226</v>
      </c>
      <c r="P1668" s="11">
        <f>YEAR(O1668)</f>
        <v>2013</v>
      </c>
      <c r="Q1668" s="12">
        <f>MONTH(O1668)</f>
        <v>2</v>
      </c>
      <c r="R1668" s="11" t="str">
        <f>IF(Q1668=1,"Jan",IF(Q1668=2,"Feb",IF(Q1668=3,"Mar",IF(Q1668=4,"Apr",IF(Q1668=5,"May",IF(Q1668=6,"Jun",IF(Q1668=7,"Jul",IF(Q1668=8,"Aug",IF(Q1668=9,"Sep",IF(Q1668=10,"Oct",IF(Q1668=11,"Nov","Dec")))))))))))</f>
        <v>Feb</v>
      </c>
      <c r="S1668" s="13">
        <f>(I1668/86400)+25569</f>
        <v>41361.211493055554</v>
      </c>
      <c r="T1668" t="s">
        <v>8292</v>
      </c>
      <c r="U1668" s="6">
        <f>E1668/L1668</f>
        <v>41.04081632653061</v>
      </c>
      <c r="V1668" s="7" t="str">
        <f>LEFT(T1668,FIND("/",T1668)-1)</f>
        <v>music</v>
      </c>
      <c r="W1668" s="7" t="str">
        <f>MID(T1668,FIND("/",T1668)+1,LEN(T1668))</f>
        <v>pop</v>
      </c>
    </row>
    <row r="1669" spans="1:23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>E1669/D1669</f>
        <v>1.2685294117647059</v>
      </c>
      <c r="O1669" s="13">
        <f>(J1669/86400)+25569</f>
        <v>41682.0705787037</v>
      </c>
      <c r="P1669" s="11">
        <f>YEAR(O1669)</f>
        <v>2014</v>
      </c>
      <c r="Q1669" s="12">
        <f>MONTH(O1669)</f>
        <v>2</v>
      </c>
      <c r="R1669" s="11" t="str">
        <f>IF(Q1669=1,"Jan",IF(Q1669=2,"Feb",IF(Q1669=3,"Mar",IF(Q1669=4,"Apr",IF(Q1669=5,"May",IF(Q1669=6,"Jun",IF(Q1669=7,"Jul",IF(Q1669=8,"Aug",IF(Q1669=9,"Sep",IF(Q1669=10,"Oct",IF(Q1669=11,"Nov","Dec")))))))))))</f>
        <v>Feb</v>
      </c>
      <c r="S1669" s="13">
        <f>(I1669/86400)+25569</f>
        <v>41709.290972222225</v>
      </c>
      <c r="T1669" t="s">
        <v>8292</v>
      </c>
      <c r="U1669" s="6">
        <f>E1669/L1669</f>
        <v>52.597560975609753</v>
      </c>
      <c r="V1669" s="7" t="str">
        <f>LEFT(T1669,FIND("/",T1669)-1)</f>
        <v>music</v>
      </c>
      <c r="W1669" s="7" t="str">
        <f>MID(T1669,FIND("/",T1669)+1,LEN(T1669))</f>
        <v>pop</v>
      </c>
    </row>
    <row r="1670" spans="1:23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>E1670/D1670</f>
        <v>1.026375</v>
      </c>
      <c r="O1670" s="13">
        <f>(J1670/86400)+25569</f>
        <v>40845.149756944447</v>
      </c>
      <c r="P1670" s="11">
        <f>YEAR(O1670)</f>
        <v>2011</v>
      </c>
      <c r="Q1670" s="12">
        <f>MONTH(O1670)</f>
        <v>10</v>
      </c>
      <c r="R1670" s="11" t="str">
        <f>IF(Q1670=1,"Jan",IF(Q1670=2,"Feb",IF(Q1670=3,"Mar",IF(Q1670=4,"Apr",IF(Q1670=5,"May",IF(Q1670=6,"Jun",IF(Q1670=7,"Jul",IF(Q1670=8,"Aug",IF(Q1670=9,"Sep",IF(Q1670=10,"Oct",IF(Q1670=11,"Nov","Dec")))))))))))</f>
        <v>Oct</v>
      </c>
      <c r="S1670" s="13">
        <f>(I1670/86400)+25569</f>
        <v>40875.191423611112</v>
      </c>
      <c r="T1670" t="s">
        <v>8292</v>
      </c>
      <c r="U1670" s="6">
        <f>E1670/L1670</f>
        <v>70.784482758620683</v>
      </c>
      <c r="V1670" s="7" t="str">
        <f>LEFT(T1670,FIND("/",T1670)-1)</f>
        <v>music</v>
      </c>
      <c r="W1670" s="7" t="str">
        <f>MID(T1670,FIND("/",T1670)+1,LEN(T1670))</f>
        <v>pop</v>
      </c>
    </row>
    <row r="1671" spans="1:23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>E1671/D1671</f>
        <v>1.3975</v>
      </c>
      <c r="O1671" s="13">
        <f>(J1671/86400)+25569</f>
        <v>42461.885138888887</v>
      </c>
      <c r="P1671" s="11">
        <f>YEAR(O1671)</f>
        <v>2016</v>
      </c>
      <c r="Q1671" s="12">
        <f>MONTH(O1671)</f>
        <v>4</v>
      </c>
      <c r="R1671" s="11" t="str">
        <f>IF(Q1671=1,"Jan",IF(Q1671=2,"Feb",IF(Q1671=3,"Mar",IF(Q1671=4,"Apr",IF(Q1671=5,"May",IF(Q1671=6,"Jun",IF(Q1671=7,"Jul",IF(Q1671=8,"Aug",IF(Q1671=9,"Sep",IF(Q1671=10,"Oct",IF(Q1671=11,"Nov","Dec")))))))))))</f>
        <v>Apr</v>
      </c>
      <c r="S1671" s="13">
        <f>(I1671/86400)+25569</f>
        <v>42521.885138888887</v>
      </c>
      <c r="T1671" t="s">
        <v>8292</v>
      </c>
      <c r="U1671" s="6">
        <f>E1671/L1671</f>
        <v>53.75</v>
      </c>
      <c r="V1671" s="7" t="str">
        <f>LEFT(T1671,FIND("/",T1671)-1)</f>
        <v>music</v>
      </c>
      <c r="W1671" s="7" t="str">
        <f>MID(T1671,FIND("/",T1671)+1,LEN(T1671))</f>
        <v>pop</v>
      </c>
    </row>
    <row r="1672" spans="1:23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>E1672/D1672</f>
        <v>1.026</v>
      </c>
      <c r="O1672" s="13">
        <f>(J1672/86400)+25569</f>
        <v>40313.930543981478</v>
      </c>
      <c r="P1672" s="11">
        <f>YEAR(O1672)</f>
        <v>2010</v>
      </c>
      <c r="Q1672" s="12">
        <f>MONTH(O1672)</f>
        <v>5</v>
      </c>
      <c r="R1672" s="11" t="str">
        <f>IF(Q1672=1,"Jan",IF(Q1672=2,"Feb",IF(Q1672=3,"Mar",IF(Q1672=4,"Apr",IF(Q1672=5,"May",IF(Q1672=6,"Jun",IF(Q1672=7,"Jul",IF(Q1672=8,"Aug",IF(Q1672=9,"Sep",IF(Q1672=10,"Oct",IF(Q1672=11,"Nov","Dec")))))))))))</f>
        <v>May</v>
      </c>
      <c r="S1672" s="13">
        <f>(I1672/86400)+25569</f>
        <v>40364.166666666664</v>
      </c>
      <c r="T1672" t="s">
        <v>8292</v>
      </c>
      <c r="U1672" s="6">
        <f>E1672/L1672</f>
        <v>44.608695652173914</v>
      </c>
      <c r="V1672" s="7" t="str">
        <f>LEFT(T1672,FIND("/",T1672)-1)</f>
        <v>music</v>
      </c>
      <c r="W1672" s="7" t="str">
        <f>MID(T1672,FIND("/",T1672)+1,LEN(T1672))</f>
        <v>pop</v>
      </c>
    </row>
    <row r="1673" spans="1:23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>E1673/D1673</f>
        <v>1.0067349999999999</v>
      </c>
      <c r="O1673" s="13">
        <f>(J1673/86400)+25569</f>
        <v>42553.54414351852</v>
      </c>
      <c r="P1673" s="11">
        <f>YEAR(O1673)</f>
        <v>2016</v>
      </c>
      <c r="Q1673" s="12">
        <f>MONTH(O1673)</f>
        <v>7</v>
      </c>
      <c r="R1673" s="11" t="str">
        <f>IF(Q1673=1,"Jan",IF(Q1673=2,"Feb",IF(Q1673=3,"Mar",IF(Q1673=4,"Apr",IF(Q1673=5,"May",IF(Q1673=6,"Jun",IF(Q1673=7,"Jul",IF(Q1673=8,"Aug",IF(Q1673=9,"Sep",IF(Q1673=10,"Oct",IF(Q1673=11,"Nov","Dec")))))))))))</f>
        <v>Jul</v>
      </c>
      <c r="S1673" s="13">
        <f>(I1673/86400)+25569</f>
        <v>42583.54414351852</v>
      </c>
      <c r="T1673" t="s">
        <v>8292</v>
      </c>
      <c r="U1673" s="6">
        <f>E1673/L1673</f>
        <v>26.148961038961041</v>
      </c>
      <c r="V1673" s="7" t="str">
        <f>LEFT(T1673,FIND("/",T1673)-1)</f>
        <v>music</v>
      </c>
      <c r="W1673" s="7" t="str">
        <f>MID(T1673,FIND("/",T1673)+1,LEN(T1673))</f>
        <v>pop</v>
      </c>
    </row>
    <row r="1674" spans="1:23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>E1674/D1674</f>
        <v>1.1294117647058823</v>
      </c>
      <c r="O1674" s="13">
        <f>(J1674/86400)+25569</f>
        <v>41034.656597222223</v>
      </c>
      <c r="P1674" s="11">
        <f>YEAR(O1674)</f>
        <v>2012</v>
      </c>
      <c r="Q1674" s="12">
        <f>MONTH(O1674)</f>
        <v>5</v>
      </c>
      <c r="R1674" s="11" t="str">
        <f>IF(Q1674=1,"Jan",IF(Q1674=2,"Feb",IF(Q1674=3,"Mar",IF(Q1674=4,"Apr",IF(Q1674=5,"May",IF(Q1674=6,"Jun",IF(Q1674=7,"Jul",IF(Q1674=8,"Aug",IF(Q1674=9,"Sep",IF(Q1674=10,"Oct",IF(Q1674=11,"Nov","Dec")))))))))))</f>
        <v>May</v>
      </c>
      <c r="S1674" s="13">
        <f>(I1674/86400)+25569</f>
        <v>41064.656597222223</v>
      </c>
      <c r="T1674" t="s">
        <v>8292</v>
      </c>
      <c r="U1674" s="6">
        <f>E1674/L1674</f>
        <v>39.183673469387756</v>
      </c>
      <c r="V1674" s="7" t="str">
        <f>LEFT(T1674,FIND("/",T1674)-1)</f>
        <v>music</v>
      </c>
      <c r="W1674" s="7" t="str">
        <f>MID(T1674,FIND("/",T1674)+1,LEN(T1674))</f>
        <v>pop</v>
      </c>
    </row>
    <row r="1675" spans="1:23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>E1675/D1675</f>
        <v>1.2809523809523808</v>
      </c>
      <c r="O1675" s="13">
        <f>(J1675/86400)+25569</f>
        <v>42039.878379629634</v>
      </c>
      <c r="P1675" s="11">
        <f>YEAR(O1675)</f>
        <v>2015</v>
      </c>
      <c r="Q1675" s="12">
        <f>MONTH(O1675)</f>
        <v>2</v>
      </c>
      <c r="R1675" s="11" t="str">
        <f>IF(Q1675=1,"Jan",IF(Q1675=2,"Feb",IF(Q1675=3,"Mar",IF(Q1675=4,"Apr",IF(Q1675=5,"May",IF(Q1675=6,"Jun",IF(Q1675=7,"Jul",IF(Q1675=8,"Aug",IF(Q1675=9,"Sep",IF(Q1675=10,"Oct",IF(Q1675=11,"Nov","Dec")))))))))))</f>
        <v>Feb</v>
      </c>
      <c r="S1675" s="13">
        <f>(I1675/86400)+25569</f>
        <v>42069.878379629634</v>
      </c>
      <c r="T1675" t="s">
        <v>8292</v>
      </c>
      <c r="U1675" s="6">
        <f>E1675/L1675</f>
        <v>45.593220338983052</v>
      </c>
      <c r="V1675" s="7" t="str">
        <f>LEFT(T1675,FIND("/",T1675)-1)</f>
        <v>music</v>
      </c>
      <c r="W1675" s="7" t="str">
        <f>MID(T1675,FIND("/",T1675)+1,LEN(T1675))</f>
        <v>pop</v>
      </c>
    </row>
    <row r="1676" spans="1:23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>E1676/D1676</f>
        <v>2.0169999999999999</v>
      </c>
      <c r="O1676" s="13">
        <f>(J1676/86400)+25569</f>
        <v>42569.605393518519</v>
      </c>
      <c r="P1676" s="11">
        <f>YEAR(O1676)</f>
        <v>2016</v>
      </c>
      <c r="Q1676" s="12">
        <f>MONTH(O1676)</f>
        <v>7</v>
      </c>
      <c r="R1676" s="11" t="str">
        <f>IF(Q1676=1,"Jan",IF(Q1676=2,"Feb",IF(Q1676=3,"Mar",IF(Q1676=4,"Apr",IF(Q1676=5,"May",IF(Q1676=6,"Jun",IF(Q1676=7,"Jul",IF(Q1676=8,"Aug",IF(Q1676=9,"Sep",IF(Q1676=10,"Oct",IF(Q1676=11,"Nov","Dec")))))))))))</f>
        <v>Jul</v>
      </c>
      <c r="S1676" s="13">
        <f>(I1676/86400)+25569</f>
        <v>42600.290972222225</v>
      </c>
      <c r="T1676" t="s">
        <v>8292</v>
      </c>
      <c r="U1676" s="6">
        <f>E1676/L1676</f>
        <v>89.247787610619469</v>
      </c>
      <c r="V1676" s="7" t="str">
        <f>LEFT(T1676,FIND("/",T1676)-1)</f>
        <v>music</v>
      </c>
      <c r="W1676" s="7" t="str">
        <f>MID(T1676,FIND("/",T1676)+1,LEN(T1676))</f>
        <v>pop</v>
      </c>
    </row>
    <row r="1677" spans="1:23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>E1677/D1677</f>
        <v>1.37416</v>
      </c>
      <c r="O1677" s="13">
        <f>(J1677/86400)+25569</f>
        <v>40802.733101851853</v>
      </c>
      <c r="P1677" s="11">
        <f>YEAR(O1677)</f>
        <v>2011</v>
      </c>
      <c r="Q1677" s="12">
        <f>MONTH(O1677)</f>
        <v>9</v>
      </c>
      <c r="R1677" s="11" t="str">
        <f>IF(Q1677=1,"Jan",IF(Q1677=2,"Feb",IF(Q1677=3,"Mar",IF(Q1677=4,"Apr",IF(Q1677=5,"May",IF(Q1677=6,"Jun",IF(Q1677=7,"Jul",IF(Q1677=8,"Aug",IF(Q1677=9,"Sep",IF(Q1677=10,"Oct",IF(Q1677=11,"Nov","Dec")))))))))))</f>
        <v>Sep</v>
      </c>
      <c r="S1677" s="13">
        <f>(I1677/86400)+25569</f>
        <v>40832.918749999997</v>
      </c>
      <c r="T1677" t="s">
        <v>8292</v>
      </c>
      <c r="U1677" s="6">
        <f>E1677/L1677</f>
        <v>40.416470588235299</v>
      </c>
      <c r="V1677" s="7" t="str">
        <f>LEFT(T1677,FIND("/",T1677)-1)</f>
        <v>music</v>
      </c>
      <c r="W1677" s="7" t="str">
        <f>MID(T1677,FIND("/",T1677)+1,LEN(T1677))</f>
        <v>pop</v>
      </c>
    </row>
    <row r="1678" spans="1:23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>E1678/D1678</f>
        <v>1.1533333333333333</v>
      </c>
      <c r="O1678" s="13">
        <f>(J1678/86400)+25569</f>
        <v>40973.726238425923</v>
      </c>
      <c r="P1678" s="11">
        <f>YEAR(O1678)</f>
        <v>2012</v>
      </c>
      <c r="Q1678" s="12">
        <f>MONTH(O1678)</f>
        <v>3</v>
      </c>
      <c r="R1678" s="11" t="str">
        <f>IF(Q1678=1,"Jan",IF(Q1678=2,"Feb",IF(Q1678=3,"Mar",IF(Q1678=4,"Apr",IF(Q1678=5,"May",IF(Q1678=6,"Jun",IF(Q1678=7,"Jul",IF(Q1678=8,"Aug",IF(Q1678=9,"Sep",IF(Q1678=10,"Oct",IF(Q1678=11,"Nov","Dec")))))))))))</f>
        <v>Mar</v>
      </c>
      <c r="S1678" s="13">
        <f>(I1678/86400)+25569</f>
        <v>41020.165972222225</v>
      </c>
      <c r="T1678" t="s">
        <v>8292</v>
      </c>
      <c r="U1678" s="6">
        <f>E1678/L1678</f>
        <v>82.38095238095238</v>
      </c>
      <c r="V1678" s="7" t="str">
        <f>LEFT(T1678,FIND("/",T1678)-1)</f>
        <v>music</v>
      </c>
      <c r="W1678" s="7" t="str">
        <f>MID(T1678,FIND("/",T1678)+1,LEN(T1678))</f>
        <v>pop</v>
      </c>
    </row>
    <row r="1679" spans="1:23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>E1679/D1679</f>
        <v>1.1166666666666667</v>
      </c>
      <c r="O1679" s="13">
        <f>(J1679/86400)+25569</f>
        <v>42416.407129629632</v>
      </c>
      <c r="P1679" s="11">
        <f>YEAR(O1679)</f>
        <v>2016</v>
      </c>
      <c r="Q1679" s="12">
        <f>MONTH(O1679)</f>
        <v>2</v>
      </c>
      <c r="R1679" s="11" t="str">
        <f>IF(Q1679=1,"Jan",IF(Q1679=2,"Feb",IF(Q1679=3,"Mar",IF(Q1679=4,"Apr",IF(Q1679=5,"May",IF(Q1679=6,"Jun",IF(Q1679=7,"Jul",IF(Q1679=8,"Aug",IF(Q1679=9,"Sep",IF(Q1679=10,"Oct",IF(Q1679=11,"Nov","Dec")))))))))))</f>
        <v>Feb</v>
      </c>
      <c r="S1679" s="13">
        <f>(I1679/86400)+25569</f>
        <v>42476.249305555553</v>
      </c>
      <c r="T1679" t="s">
        <v>8292</v>
      </c>
      <c r="U1679" s="6">
        <f>E1679/L1679</f>
        <v>159.52380952380952</v>
      </c>
      <c r="V1679" s="7" t="str">
        <f>LEFT(T1679,FIND("/",T1679)-1)</f>
        <v>music</v>
      </c>
      <c r="W1679" s="7" t="str">
        <f>MID(T1679,FIND("/",T1679)+1,LEN(T1679))</f>
        <v>pop</v>
      </c>
    </row>
    <row r="1680" spans="1:23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>E1680/D1680</f>
        <v>1.1839999999999999</v>
      </c>
      <c r="O1680" s="13">
        <f>(J1680/86400)+25569</f>
        <v>41662.854988425926</v>
      </c>
      <c r="P1680" s="11">
        <f>YEAR(O1680)</f>
        <v>2014</v>
      </c>
      <c r="Q1680" s="12">
        <f>MONTH(O1680)</f>
        <v>1</v>
      </c>
      <c r="R1680" s="11" t="str">
        <f>IF(Q1680=1,"Jan",IF(Q1680=2,"Feb",IF(Q1680=3,"Mar",IF(Q1680=4,"Apr",IF(Q1680=5,"May",IF(Q1680=6,"Jun",IF(Q1680=7,"Jul",IF(Q1680=8,"Aug",IF(Q1680=9,"Sep",IF(Q1680=10,"Oct",IF(Q1680=11,"Nov","Dec")))))))))))</f>
        <v>Jan</v>
      </c>
      <c r="S1680" s="13">
        <f>(I1680/86400)+25569</f>
        <v>41676.854988425926</v>
      </c>
      <c r="T1680" t="s">
        <v>8292</v>
      </c>
      <c r="U1680" s="6">
        <f>E1680/L1680</f>
        <v>36.244897959183675</v>
      </c>
      <c r="V1680" s="7" t="str">
        <f>LEFT(T1680,FIND("/",T1680)-1)</f>
        <v>music</v>
      </c>
      <c r="W1680" s="7" t="str">
        <f>MID(T1680,FIND("/",T1680)+1,LEN(T1680))</f>
        <v>pop</v>
      </c>
    </row>
    <row r="1681" spans="1:23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>E1681/D1681</f>
        <v>1.75</v>
      </c>
      <c r="O1681" s="13">
        <f>(J1681/86400)+25569</f>
        <v>40723.068807870368</v>
      </c>
      <c r="P1681" s="11">
        <f>YEAR(O1681)</f>
        <v>2011</v>
      </c>
      <c r="Q1681" s="12">
        <f>MONTH(O1681)</f>
        <v>6</v>
      </c>
      <c r="R1681" s="11" t="str">
        <f>IF(Q1681=1,"Jan",IF(Q1681=2,"Feb",IF(Q1681=3,"Mar",IF(Q1681=4,"Apr",IF(Q1681=5,"May",IF(Q1681=6,"Jun",IF(Q1681=7,"Jul",IF(Q1681=8,"Aug",IF(Q1681=9,"Sep",IF(Q1681=10,"Oct",IF(Q1681=11,"Nov","Dec")))))))))))</f>
        <v>Jun</v>
      </c>
      <c r="S1681" s="13">
        <f>(I1681/86400)+25569</f>
        <v>40746.068807870368</v>
      </c>
      <c r="T1681" t="s">
        <v>8292</v>
      </c>
      <c r="U1681" s="6">
        <f>E1681/L1681</f>
        <v>62.5</v>
      </c>
      <c r="V1681" s="7" t="str">
        <f>LEFT(T1681,FIND("/",T1681)-1)</f>
        <v>music</v>
      </c>
      <c r="W1681" s="7" t="str">
        <f>MID(T1681,FIND("/",T1681)+1,LEN(T1681))</f>
        <v>pop</v>
      </c>
    </row>
    <row r="1682" spans="1:23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>E1682/D1682</f>
        <v>1.175</v>
      </c>
      <c r="O1682" s="13">
        <f>(J1682/86400)+25569</f>
        <v>41802.757719907408</v>
      </c>
      <c r="P1682" s="11">
        <f>YEAR(O1682)</f>
        <v>2014</v>
      </c>
      <c r="Q1682" s="12">
        <f>MONTH(O1682)</f>
        <v>6</v>
      </c>
      <c r="R1682" s="11" t="str">
        <f>IF(Q1682=1,"Jan",IF(Q1682=2,"Feb",IF(Q1682=3,"Mar",IF(Q1682=4,"Apr",IF(Q1682=5,"May",IF(Q1682=6,"Jun",IF(Q1682=7,"Jul",IF(Q1682=8,"Aug",IF(Q1682=9,"Sep",IF(Q1682=10,"Oct",IF(Q1682=11,"Nov","Dec")))))))))))</f>
        <v>Jun</v>
      </c>
      <c r="S1682" s="13">
        <f>(I1682/86400)+25569</f>
        <v>41832.757719907408</v>
      </c>
      <c r="T1682" t="s">
        <v>8292</v>
      </c>
      <c r="U1682" s="6">
        <f>E1682/L1682</f>
        <v>47</v>
      </c>
      <c r="V1682" s="7" t="str">
        <f>LEFT(T1682,FIND("/",T1682)-1)</f>
        <v>music</v>
      </c>
      <c r="W1682" s="7" t="str">
        <f>MID(T1682,FIND("/",T1682)+1,LEN(T1682))</f>
        <v>pop</v>
      </c>
    </row>
    <row r="1683" spans="1:23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>E1683/D1683</f>
        <v>1.0142212307692309</v>
      </c>
      <c r="O1683" s="13">
        <f>(J1683/86400)+25569</f>
        <v>42774.121342592596</v>
      </c>
      <c r="P1683" s="11">
        <f>YEAR(O1683)</f>
        <v>2017</v>
      </c>
      <c r="Q1683" s="12">
        <f>MONTH(O1683)</f>
        <v>2</v>
      </c>
      <c r="R1683" s="11" t="str">
        <f>IF(Q1683=1,"Jan",IF(Q1683=2,"Feb",IF(Q1683=3,"Mar",IF(Q1683=4,"Apr",IF(Q1683=5,"May",IF(Q1683=6,"Jun",IF(Q1683=7,"Jul",IF(Q1683=8,"Aug",IF(Q1683=9,"Sep",IF(Q1683=10,"Oct",IF(Q1683=11,"Nov","Dec")))))))))))</f>
        <v>Feb</v>
      </c>
      <c r="S1683" s="13">
        <f>(I1683/86400)+25569</f>
        <v>42823.083333333328</v>
      </c>
      <c r="T1683" t="s">
        <v>8293</v>
      </c>
      <c r="U1683" s="6">
        <f>E1683/L1683</f>
        <v>74.575090497737563</v>
      </c>
      <c r="V1683" s="7" t="str">
        <f>LEFT(T1683,FIND("/",T1683)-1)</f>
        <v>music</v>
      </c>
      <c r="W1683" s="7" t="str">
        <f>MID(T1683,FIND("/",T1683)+1,LEN(T1683))</f>
        <v>faith</v>
      </c>
    </row>
    <row r="1684" spans="1:23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>E1684/D1684</f>
        <v>0</v>
      </c>
      <c r="O1684" s="13">
        <f>(J1684/86400)+25569</f>
        <v>42779.21365740741</v>
      </c>
      <c r="P1684" s="11">
        <f>YEAR(O1684)</f>
        <v>2017</v>
      </c>
      <c r="Q1684" s="12">
        <f>MONTH(O1684)</f>
        <v>2</v>
      </c>
      <c r="R1684" s="11" t="str">
        <f>IF(Q1684=1,"Jan",IF(Q1684=2,"Feb",IF(Q1684=3,"Mar",IF(Q1684=4,"Apr",IF(Q1684=5,"May",IF(Q1684=6,"Jun",IF(Q1684=7,"Jul",IF(Q1684=8,"Aug",IF(Q1684=9,"Sep",IF(Q1684=10,"Oct",IF(Q1684=11,"Nov","Dec")))))))))))</f>
        <v>Feb</v>
      </c>
      <c r="S1684" s="13">
        <f>(I1684/86400)+25569</f>
        <v>42839.171990740739</v>
      </c>
      <c r="T1684" t="s">
        <v>8293</v>
      </c>
      <c r="U1684" s="6" t="e">
        <f>E1684/L1684</f>
        <v>#DIV/0!</v>
      </c>
      <c r="V1684" s="7" t="str">
        <f>LEFT(T1684,FIND("/",T1684)-1)</f>
        <v>music</v>
      </c>
      <c r="W1684" s="7" t="str">
        <f>MID(T1684,FIND("/",T1684)+1,LEN(T1684))</f>
        <v>faith</v>
      </c>
    </row>
    <row r="1685" spans="1:23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>E1685/D1685</f>
        <v>0.21714285714285714</v>
      </c>
      <c r="O1685" s="13">
        <f>(J1685/86400)+25569</f>
        <v>42808.781689814816</v>
      </c>
      <c r="P1685" s="11">
        <f>YEAR(O1685)</f>
        <v>2017</v>
      </c>
      <c r="Q1685" s="12">
        <f>MONTH(O1685)</f>
        <v>3</v>
      </c>
      <c r="R1685" s="11" t="str">
        <f>IF(Q1685=1,"Jan",IF(Q1685=2,"Feb",IF(Q1685=3,"Mar",IF(Q1685=4,"Apr",IF(Q1685=5,"May",IF(Q1685=6,"Jun",IF(Q1685=7,"Jul",IF(Q1685=8,"Aug",IF(Q1685=9,"Sep",IF(Q1685=10,"Oct",IF(Q1685=11,"Nov","Dec")))))))))))</f>
        <v>Mar</v>
      </c>
      <c r="S1685" s="13">
        <f>(I1685/86400)+25569</f>
        <v>42832.781689814816</v>
      </c>
      <c r="T1685" t="s">
        <v>8293</v>
      </c>
      <c r="U1685" s="6">
        <f>E1685/L1685</f>
        <v>76</v>
      </c>
      <c r="V1685" s="7" t="str">
        <f>LEFT(T1685,FIND("/",T1685)-1)</f>
        <v>music</v>
      </c>
      <c r="W1685" s="7" t="str">
        <f>MID(T1685,FIND("/",T1685)+1,LEN(T1685))</f>
        <v>faith</v>
      </c>
    </row>
    <row r="1686" spans="1:23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>E1686/D1686</f>
        <v>1.0912500000000001</v>
      </c>
      <c r="O1686" s="13">
        <f>(J1686/86400)+25569</f>
        <v>42783.815289351856</v>
      </c>
      <c r="P1686" s="11">
        <f>YEAR(O1686)</f>
        <v>2017</v>
      </c>
      <c r="Q1686" s="12">
        <f>MONTH(O1686)</f>
        <v>2</v>
      </c>
      <c r="R1686" s="11" t="str">
        <f>IF(Q1686=1,"Jan",IF(Q1686=2,"Feb",IF(Q1686=3,"Mar",IF(Q1686=4,"Apr",IF(Q1686=5,"May",IF(Q1686=6,"Jun",IF(Q1686=7,"Jul",IF(Q1686=8,"Aug",IF(Q1686=9,"Sep",IF(Q1686=10,"Oct",IF(Q1686=11,"Nov","Dec")))))))))))</f>
        <v>Feb</v>
      </c>
      <c r="S1686" s="13">
        <f>(I1686/86400)+25569</f>
        <v>42811.773622685185</v>
      </c>
      <c r="T1686" t="s">
        <v>8293</v>
      </c>
      <c r="U1686" s="6">
        <f>E1686/L1686</f>
        <v>86.43564356435644</v>
      </c>
      <c r="V1686" s="7" t="str">
        <f>LEFT(T1686,FIND("/",T1686)-1)</f>
        <v>music</v>
      </c>
      <c r="W1686" s="7" t="str">
        <f>MID(T1686,FIND("/",T1686)+1,LEN(T1686))</f>
        <v>faith</v>
      </c>
    </row>
    <row r="1687" spans="1:23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>E1687/D1687</f>
        <v>1.0285714285714285</v>
      </c>
      <c r="O1687" s="13">
        <f>(J1687/86400)+25569</f>
        <v>42788.2502662037</v>
      </c>
      <c r="P1687" s="11">
        <f>YEAR(O1687)</f>
        <v>2017</v>
      </c>
      <c r="Q1687" s="12">
        <f>MONTH(O1687)</f>
        <v>2</v>
      </c>
      <c r="R1687" s="11" t="str">
        <f>IF(Q1687=1,"Jan",IF(Q1687=2,"Feb",IF(Q1687=3,"Mar",IF(Q1687=4,"Apr",IF(Q1687=5,"May",IF(Q1687=6,"Jun",IF(Q1687=7,"Jul",IF(Q1687=8,"Aug",IF(Q1687=9,"Sep",IF(Q1687=10,"Oct",IF(Q1687=11,"Nov","Dec")))))))))))</f>
        <v>Feb</v>
      </c>
      <c r="S1687" s="13">
        <f>(I1687/86400)+25569</f>
        <v>42818.208599537036</v>
      </c>
      <c r="T1687" t="s">
        <v>8293</v>
      </c>
      <c r="U1687" s="6">
        <f>E1687/L1687</f>
        <v>24</v>
      </c>
      <c r="V1687" s="7" t="str">
        <f>LEFT(T1687,FIND("/",T1687)-1)</f>
        <v>music</v>
      </c>
      <c r="W1687" s="7" t="str">
        <f>MID(T1687,FIND("/",T1687)+1,LEN(T1687))</f>
        <v>faith</v>
      </c>
    </row>
    <row r="1688" spans="1:23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>E1688/D1688</f>
        <v>3.5999999999999999E-3</v>
      </c>
      <c r="O1688" s="13">
        <f>(J1688/86400)+25569</f>
        <v>42792.843969907408</v>
      </c>
      <c r="P1688" s="11">
        <f>YEAR(O1688)</f>
        <v>2017</v>
      </c>
      <c r="Q1688" s="12">
        <f>MONTH(O1688)</f>
        <v>2</v>
      </c>
      <c r="R1688" s="11" t="str">
        <f>IF(Q1688=1,"Jan",IF(Q1688=2,"Feb",IF(Q1688=3,"Mar",IF(Q1688=4,"Apr",IF(Q1688=5,"May",IF(Q1688=6,"Jun",IF(Q1688=7,"Jul",IF(Q1688=8,"Aug",IF(Q1688=9,"Sep",IF(Q1688=10,"Oct",IF(Q1688=11,"Nov","Dec")))))))))))</f>
        <v>Feb</v>
      </c>
      <c r="S1688" s="13">
        <f>(I1688/86400)+25569</f>
        <v>42852.802303240736</v>
      </c>
      <c r="T1688" t="s">
        <v>8293</v>
      </c>
      <c r="U1688" s="6">
        <f>E1688/L1688</f>
        <v>18</v>
      </c>
      <c r="V1688" s="7" t="str">
        <f>LEFT(T1688,FIND("/",T1688)-1)</f>
        <v>music</v>
      </c>
      <c r="W1688" s="7" t="str">
        <f>MID(T1688,FIND("/",T1688)+1,LEN(T1688))</f>
        <v>faith</v>
      </c>
    </row>
    <row r="1689" spans="1:23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>E1689/D1689</f>
        <v>0.3125</v>
      </c>
      <c r="O1689" s="13">
        <f>(J1689/86400)+25569</f>
        <v>42802.046817129631</v>
      </c>
      <c r="P1689" s="11">
        <f>YEAR(O1689)</f>
        <v>2017</v>
      </c>
      <c r="Q1689" s="12">
        <f>MONTH(O1689)</f>
        <v>3</v>
      </c>
      <c r="R1689" s="11" t="str">
        <f>IF(Q1689=1,"Jan",IF(Q1689=2,"Feb",IF(Q1689=3,"Mar",IF(Q1689=4,"Apr",IF(Q1689=5,"May",IF(Q1689=6,"Jun",IF(Q1689=7,"Jul",IF(Q1689=8,"Aug",IF(Q1689=9,"Sep",IF(Q1689=10,"Oct",IF(Q1689=11,"Nov","Dec")))))))))))</f>
        <v>Mar</v>
      </c>
      <c r="S1689" s="13">
        <f>(I1689/86400)+25569</f>
        <v>42835.84375</v>
      </c>
      <c r="T1689" t="s">
        <v>8293</v>
      </c>
      <c r="U1689" s="6">
        <f>E1689/L1689</f>
        <v>80.128205128205124</v>
      </c>
      <c r="V1689" s="7" t="str">
        <f>LEFT(T1689,FIND("/",T1689)-1)</f>
        <v>music</v>
      </c>
      <c r="W1689" s="7" t="str">
        <f>MID(T1689,FIND("/",T1689)+1,LEN(T1689))</f>
        <v>faith</v>
      </c>
    </row>
    <row r="1690" spans="1:23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>E1690/D1690</f>
        <v>0.443</v>
      </c>
      <c r="O1690" s="13">
        <f>(J1690/86400)+25569</f>
        <v>42804.534652777773</v>
      </c>
      <c r="P1690" s="11">
        <f>YEAR(O1690)</f>
        <v>2017</v>
      </c>
      <c r="Q1690" s="12">
        <f>MONTH(O1690)</f>
        <v>3</v>
      </c>
      <c r="R1690" s="11" t="str">
        <f>IF(Q1690=1,"Jan",IF(Q1690=2,"Feb",IF(Q1690=3,"Mar",IF(Q1690=4,"Apr",IF(Q1690=5,"May",IF(Q1690=6,"Jun",IF(Q1690=7,"Jul",IF(Q1690=8,"Aug",IF(Q1690=9,"Sep",IF(Q1690=10,"Oct",IF(Q1690=11,"Nov","Dec")))))))))))</f>
        <v>Mar</v>
      </c>
      <c r="S1690" s="13">
        <f>(I1690/86400)+25569</f>
        <v>42834.492986111116</v>
      </c>
      <c r="T1690" t="s">
        <v>8293</v>
      </c>
      <c r="U1690" s="6">
        <f>E1690/L1690</f>
        <v>253.14285714285714</v>
      </c>
      <c r="V1690" s="7" t="str">
        <f>LEFT(T1690,FIND("/",T1690)-1)</f>
        <v>music</v>
      </c>
      <c r="W1690" s="7" t="str">
        <f>MID(T1690,FIND("/",T1690)+1,LEN(T1690))</f>
        <v>faith</v>
      </c>
    </row>
    <row r="1691" spans="1:23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>E1691/D1691</f>
        <v>1</v>
      </c>
      <c r="O1691" s="13">
        <f>(J1691/86400)+25569</f>
        <v>42780.942476851851</v>
      </c>
      <c r="P1691" s="11">
        <f>YEAR(O1691)</f>
        <v>2017</v>
      </c>
      <c r="Q1691" s="12">
        <f>MONTH(O1691)</f>
        <v>2</v>
      </c>
      <c r="R1691" s="11" t="str">
        <f>IF(Q1691=1,"Jan",IF(Q1691=2,"Feb",IF(Q1691=3,"Mar",IF(Q1691=4,"Apr",IF(Q1691=5,"May",IF(Q1691=6,"Jun",IF(Q1691=7,"Jul",IF(Q1691=8,"Aug",IF(Q1691=9,"Sep",IF(Q1691=10,"Oct",IF(Q1691=11,"Nov","Dec")))))))))))</f>
        <v>Feb</v>
      </c>
      <c r="S1691" s="13">
        <f>(I1691/86400)+25569</f>
        <v>42810.900810185187</v>
      </c>
      <c r="T1691" t="s">
        <v>8293</v>
      </c>
      <c r="U1691" s="6">
        <f>E1691/L1691</f>
        <v>171.42857142857142</v>
      </c>
      <c r="V1691" s="7" t="str">
        <f>LEFT(T1691,FIND("/",T1691)-1)</f>
        <v>music</v>
      </c>
      <c r="W1691" s="7" t="str">
        <f>MID(T1691,FIND("/",T1691)+1,LEN(T1691))</f>
        <v>faith</v>
      </c>
    </row>
    <row r="1692" spans="1:23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>E1692/D1692</f>
        <v>0.254</v>
      </c>
      <c r="O1692" s="13">
        <f>(J1692/86400)+25569</f>
        <v>42801.43104166667</v>
      </c>
      <c r="P1692" s="11">
        <f>YEAR(O1692)</f>
        <v>2017</v>
      </c>
      <c r="Q1692" s="12">
        <f>MONTH(O1692)</f>
        <v>3</v>
      </c>
      <c r="R1692" s="11" t="str">
        <f>IF(Q1692=1,"Jan",IF(Q1692=2,"Feb",IF(Q1692=3,"Mar",IF(Q1692=4,"Apr",IF(Q1692=5,"May",IF(Q1692=6,"Jun",IF(Q1692=7,"Jul",IF(Q1692=8,"Aug",IF(Q1692=9,"Sep",IF(Q1692=10,"Oct",IF(Q1692=11,"Nov","Dec")))))))))))</f>
        <v>Mar</v>
      </c>
      <c r="S1692" s="13">
        <f>(I1692/86400)+25569</f>
        <v>42831.389374999999</v>
      </c>
      <c r="T1692" t="s">
        <v>8293</v>
      </c>
      <c r="U1692" s="6">
        <f>E1692/L1692</f>
        <v>57.727272727272727</v>
      </c>
      <c r="V1692" s="7" t="str">
        <f>LEFT(T1692,FIND("/",T1692)-1)</f>
        <v>music</v>
      </c>
      <c r="W1692" s="7" t="str">
        <f>MID(T1692,FIND("/",T1692)+1,LEN(T1692))</f>
        <v>faith</v>
      </c>
    </row>
    <row r="1693" spans="1:23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>E1693/D1693</f>
        <v>0.33473333333333333</v>
      </c>
      <c r="O1693" s="13">
        <f>(J1693/86400)+25569</f>
        <v>42795.701481481483</v>
      </c>
      <c r="P1693" s="11">
        <f>YEAR(O1693)</f>
        <v>2017</v>
      </c>
      <c r="Q1693" s="12">
        <f>MONTH(O1693)</f>
        <v>3</v>
      </c>
      <c r="R1693" s="11" t="str">
        <f>IF(Q1693=1,"Jan",IF(Q1693=2,"Feb",IF(Q1693=3,"Mar",IF(Q1693=4,"Apr",IF(Q1693=5,"May",IF(Q1693=6,"Jun",IF(Q1693=7,"Jul",IF(Q1693=8,"Aug",IF(Q1693=9,"Sep",IF(Q1693=10,"Oct",IF(Q1693=11,"Nov","Dec")))))))))))</f>
        <v>Mar</v>
      </c>
      <c r="S1693" s="13">
        <f>(I1693/86400)+25569</f>
        <v>42828.041666666672</v>
      </c>
      <c r="T1693" t="s">
        <v>8293</v>
      </c>
      <c r="U1693" s="6">
        <f>E1693/L1693</f>
        <v>264.26315789473682</v>
      </c>
      <c r="V1693" s="7" t="str">
        <f>LEFT(T1693,FIND("/",T1693)-1)</f>
        <v>music</v>
      </c>
      <c r="W1693" s="7" t="str">
        <f>MID(T1693,FIND("/",T1693)+1,LEN(T1693))</f>
        <v>faith</v>
      </c>
    </row>
    <row r="1694" spans="1:23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>E1694/D1694</f>
        <v>0.47799999999999998</v>
      </c>
      <c r="O1694" s="13">
        <f>(J1694/86400)+25569</f>
        <v>42788.151238425926</v>
      </c>
      <c r="P1694" s="11">
        <f>YEAR(O1694)</f>
        <v>2017</v>
      </c>
      <c r="Q1694" s="12">
        <f>MONTH(O1694)</f>
        <v>2</v>
      </c>
      <c r="R1694" s="11" t="str">
        <f>IF(Q1694=1,"Jan",IF(Q1694=2,"Feb",IF(Q1694=3,"Mar",IF(Q1694=4,"Apr",IF(Q1694=5,"May",IF(Q1694=6,"Jun",IF(Q1694=7,"Jul",IF(Q1694=8,"Aug",IF(Q1694=9,"Sep",IF(Q1694=10,"Oct",IF(Q1694=11,"Nov","Dec")))))))))))</f>
        <v>Feb</v>
      </c>
      <c r="S1694" s="13">
        <f>(I1694/86400)+25569</f>
        <v>42820.999305555553</v>
      </c>
      <c r="T1694" t="s">
        <v>8293</v>
      </c>
      <c r="U1694" s="6">
        <f>E1694/L1694</f>
        <v>159.33333333333334</v>
      </c>
      <c r="V1694" s="7" t="str">
        <f>LEFT(T1694,FIND("/",T1694)-1)</f>
        <v>music</v>
      </c>
      <c r="W1694" s="7" t="str">
        <f>MID(T1694,FIND("/",T1694)+1,LEN(T1694))</f>
        <v>faith</v>
      </c>
    </row>
    <row r="1695" spans="1:23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>E1695/D1695</f>
        <v>9.3333333333333338E-2</v>
      </c>
      <c r="O1695" s="13">
        <f>(J1695/86400)+25569</f>
        <v>42803.920277777783</v>
      </c>
      <c r="P1695" s="11">
        <f>YEAR(O1695)</f>
        <v>2017</v>
      </c>
      <c r="Q1695" s="12">
        <f>MONTH(O1695)</f>
        <v>3</v>
      </c>
      <c r="R1695" s="11" t="str">
        <f>IF(Q1695=1,"Jan",IF(Q1695=2,"Feb",IF(Q1695=3,"Mar",IF(Q1695=4,"Apr",IF(Q1695=5,"May",IF(Q1695=6,"Jun",IF(Q1695=7,"Jul",IF(Q1695=8,"Aug",IF(Q1695=9,"Sep",IF(Q1695=10,"Oct",IF(Q1695=11,"Nov","Dec")))))))))))</f>
        <v>Mar</v>
      </c>
      <c r="S1695" s="13">
        <f>(I1695/86400)+25569</f>
        <v>42834.833333333328</v>
      </c>
      <c r="T1695" t="s">
        <v>8293</v>
      </c>
      <c r="U1695" s="6">
        <f>E1695/L1695</f>
        <v>35</v>
      </c>
      <c r="V1695" s="7" t="str">
        <f>LEFT(T1695,FIND("/",T1695)-1)</f>
        <v>music</v>
      </c>
      <c r="W1695" s="7" t="str">
        <f>MID(T1695,FIND("/",T1695)+1,LEN(T1695))</f>
        <v>faith</v>
      </c>
    </row>
    <row r="1696" spans="1:23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>E1696/D1696</f>
        <v>5.0000000000000001E-4</v>
      </c>
      <c r="O1696" s="13">
        <f>(J1696/86400)+25569</f>
        <v>42791.669837962967</v>
      </c>
      <c r="P1696" s="11">
        <f>YEAR(O1696)</f>
        <v>2017</v>
      </c>
      <c r="Q1696" s="12">
        <f>MONTH(O1696)</f>
        <v>2</v>
      </c>
      <c r="R1696" s="11" t="str">
        <f>IF(Q1696=1,"Jan",IF(Q1696=2,"Feb",IF(Q1696=3,"Mar",IF(Q1696=4,"Apr",IF(Q1696=5,"May",IF(Q1696=6,"Jun",IF(Q1696=7,"Jul",IF(Q1696=8,"Aug",IF(Q1696=9,"Sep",IF(Q1696=10,"Oct",IF(Q1696=11,"Nov","Dec")))))))))))</f>
        <v>Feb</v>
      </c>
      <c r="S1696" s="13">
        <f>(I1696/86400)+25569</f>
        <v>42821.191666666666</v>
      </c>
      <c r="T1696" t="s">
        <v>8293</v>
      </c>
      <c r="U1696" s="6">
        <f>E1696/L1696</f>
        <v>5</v>
      </c>
      <c r="V1696" s="7" t="str">
        <f>LEFT(T1696,FIND("/",T1696)-1)</f>
        <v>music</v>
      </c>
      <c r="W1696" s="7" t="str">
        <f>MID(T1696,FIND("/",T1696)+1,LEN(T1696))</f>
        <v>faith</v>
      </c>
    </row>
    <row r="1697" spans="1:23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>E1697/D1697</f>
        <v>0.11708333333333333</v>
      </c>
      <c r="O1697" s="13">
        <f>(J1697/86400)+25569</f>
        <v>42801.031412037039</v>
      </c>
      <c r="P1697" s="11">
        <f>YEAR(O1697)</f>
        <v>2017</v>
      </c>
      <c r="Q1697" s="12">
        <f>MONTH(O1697)</f>
        <v>3</v>
      </c>
      <c r="R1697" s="11" t="str">
        <f>IF(Q1697=1,"Jan",IF(Q1697=2,"Feb",IF(Q1697=3,"Mar",IF(Q1697=4,"Apr",IF(Q1697=5,"May",IF(Q1697=6,"Jun",IF(Q1697=7,"Jul",IF(Q1697=8,"Aug",IF(Q1697=9,"Sep",IF(Q1697=10,"Oct",IF(Q1697=11,"Nov","Dec")))))))))))</f>
        <v>Mar</v>
      </c>
      <c r="S1697" s="13">
        <f>(I1697/86400)+25569</f>
        <v>42835.041666666672</v>
      </c>
      <c r="T1697" t="s">
        <v>8293</v>
      </c>
      <c r="U1697" s="6">
        <f>E1697/L1697</f>
        <v>61.086956521739133</v>
      </c>
      <c r="V1697" s="7" t="str">
        <f>LEFT(T1697,FIND("/",T1697)-1)</f>
        <v>music</v>
      </c>
      <c r="W1697" s="7" t="str">
        <f>MID(T1697,FIND("/",T1697)+1,LEN(T1697))</f>
        <v>faith</v>
      </c>
    </row>
    <row r="1698" spans="1:23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>E1698/D1698</f>
        <v>0</v>
      </c>
      <c r="O1698" s="13">
        <f>(J1698/86400)+25569</f>
        <v>42796.069571759261</v>
      </c>
      <c r="P1698" s="11">
        <f>YEAR(O1698)</f>
        <v>2017</v>
      </c>
      <c r="Q1698" s="12">
        <f>MONTH(O1698)</f>
        <v>3</v>
      </c>
      <c r="R1698" s="11" t="str">
        <f>IF(Q1698=1,"Jan",IF(Q1698=2,"Feb",IF(Q1698=3,"Mar",IF(Q1698=4,"Apr",IF(Q1698=5,"May",IF(Q1698=6,"Jun",IF(Q1698=7,"Jul",IF(Q1698=8,"Aug",IF(Q1698=9,"Sep",IF(Q1698=10,"Oct",IF(Q1698=11,"Nov","Dec")))))))))))</f>
        <v>Mar</v>
      </c>
      <c r="S1698" s="13">
        <f>(I1698/86400)+25569</f>
        <v>42826.027905092589</v>
      </c>
      <c r="T1698" t="s">
        <v>8293</v>
      </c>
      <c r="U1698" s="6" t="e">
        <f>E1698/L1698</f>
        <v>#DIV/0!</v>
      </c>
      <c r="V1698" s="7" t="str">
        <f>LEFT(T1698,FIND("/",T1698)-1)</f>
        <v>music</v>
      </c>
      <c r="W1698" s="7" t="str">
        <f>MID(T1698,FIND("/",T1698)+1,LEN(T1698))</f>
        <v>faith</v>
      </c>
    </row>
    <row r="1699" spans="1:23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>E1699/D1699</f>
        <v>0.20208000000000001</v>
      </c>
      <c r="O1699" s="13">
        <f>(J1699/86400)+25569</f>
        <v>42805.032962962963</v>
      </c>
      <c r="P1699" s="11">
        <f>YEAR(O1699)</f>
        <v>2017</v>
      </c>
      <c r="Q1699" s="12">
        <f>MONTH(O1699)</f>
        <v>3</v>
      </c>
      <c r="R1699" s="11" t="str">
        <f>IF(Q1699=1,"Jan",IF(Q1699=2,"Feb",IF(Q1699=3,"Mar",IF(Q1699=4,"Apr",IF(Q1699=5,"May",IF(Q1699=6,"Jun",IF(Q1699=7,"Jul",IF(Q1699=8,"Aug",IF(Q1699=9,"Sep",IF(Q1699=10,"Oct",IF(Q1699=11,"Nov","Dec")))))))))))</f>
        <v>Mar</v>
      </c>
      <c r="S1699" s="13">
        <f>(I1699/86400)+25569</f>
        <v>42834.991296296299</v>
      </c>
      <c r="T1699" t="s">
        <v>8293</v>
      </c>
      <c r="U1699" s="6">
        <f>E1699/L1699</f>
        <v>114.81818181818181</v>
      </c>
      <c r="V1699" s="7" t="str">
        <f>LEFT(T1699,FIND("/",T1699)-1)</f>
        <v>music</v>
      </c>
      <c r="W1699" s="7" t="str">
        <f>MID(T1699,FIND("/",T1699)+1,LEN(T1699))</f>
        <v>faith</v>
      </c>
    </row>
    <row r="1700" spans="1:23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>E1700/D1700</f>
        <v>0</v>
      </c>
      <c r="O1700" s="13">
        <f>(J1700/86400)+25569</f>
        <v>42796.207870370374</v>
      </c>
      <c r="P1700" s="11">
        <f>YEAR(O1700)</f>
        <v>2017</v>
      </c>
      <c r="Q1700" s="12">
        <f>MONTH(O1700)</f>
        <v>3</v>
      </c>
      <c r="R1700" s="11" t="str">
        <f>IF(Q1700=1,"Jan",IF(Q1700=2,"Feb",IF(Q1700=3,"Mar",IF(Q1700=4,"Apr",IF(Q1700=5,"May",IF(Q1700=6,"Jun",IF(Q1700=7,"Jul",IF(Q1700=8,"Aug",IF(Q1700=9,"Sep",IF(Q1700=10,"Oct",IF(Q1700=11,"Nov","Dec")))))))))))</f>
        <v>Mar</v>
      </c>
      <c r="S1700" s="13">
        <f>(I1700/86400)+25569</f>
        <v>42820.147916666669</v>
      </c>
      <c r="T1700" t="s">
        <v>8293</v>
      </c>
      <c r="U1700" s="6" t="e">
        <f>E1700/L1700</f>
        <v>#DIV/0!</v>
      </c>
      <c r="V1700" s="7" t="str">
        <f>LEFT(T1700,FIND("/",T1700)-1)</f>
        <v>music</v>
      </c>
      <c r="W1700" s="7" t="str">
        <f>MID(T1700,FIND("/",T1700)+1,LEN(T1700))</f>
        <v>faith</v>
      </c>
    </row>
    <row r="1701" spans="1:23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>E1701/D1701</f>
        <v>4.2311459353574929E-2</v>
      </c>
      <c r="O1701" s="13">
        <f>(J1701/86400)+25569</f>
        <v>42806.863946759258</v>
      </c>
      <c r="P1701" s="11">
        <f>YEAR(O1701)</f>
        <v>2017</v>
      </c>
      <c r="Q1701" s="12">
        <f>MONTH(O1701)</f>
        <v>3</v>
      </c>
      <c r="R1701" s="11" t="str">
        <f>IF(Q1701=1,"Jan",IF(Q1701=2,"Feb",IF(Q1701=3,"Mar",IF(Q1701=4,"Apr",IF(Q1701=5,"May",IF(Q1701=6,"Jun",IF(Q1701=7,"Jul",IF(Q1701=8,"Aug",IF(Q1701=9,"Sep",IF(Q1701=10,"Oct",IF(Q1701=11,"Nov","Dec")))))))))))</f>
        <v>Mar</v>
      </c>
      <c r="S1701" s="13">
        <f>(I1701/86400)+25569</f>
        <v>42836.863946759258</v>
      </c>
      <c r="T1701" t="s">
        <v>8293</v>
      </c>
      <c r="U1701" s="6">
        <f>E1701/L1701</f>
        <v>54</v>
      </c>
      <c r="V1701" s="7" t="str">
        <f>LEFT(T1701,FIND("/",T1701)-1)</f>
        <v>music</v>
      </c>
      <c r="W1701" s="7" t="str">
        <f>MID(T1701,FIND("/",T1701)+1,LEN(T1701))</f>
        <v>faith</v>
      </c>
    </row>
    <row r="1702" spans="1:23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>E1702/D1702</f>
        <v>0.2606</v>
      </c>
      <c r="O1702" s="13">
        <f>(J1702/86400)+25569</f>
        <v>42796.071643518517</v>
      </c>
      <c r="P1702" s="11">
        <f>YEAR(O1702)</f>
        <v>2017</v>
      </c>
      <c r="Q1702" s="12">
        <f>MONTH(O1702)</f>
        <v>3</v>
      </c>
      <c r="R1702" s="11" t="str">
        <f>IF(Q1702=1,"Jan",IF(Q1702=2,"Feb",IF(Q1702=3,"Mar",IF(Q1702=4,"Apr",IF(Q1702=5,"May",IF(Q1702=6,"Jun",IF(Q1702=7,"Jul",IF(Q1702=8,"Aug",IF(Q1702=9,"Sep",IF(Q1702=10,"Oct",IF(Q1702=11,"Nov","Dec")))))))))))</f>
        <v>Mar</v>
      </c>
      <c r="S1702" s="13">
        <f>(I1702/86400)+25569</f>
        <v>42826.166666666672</v>
      </c>
      <c r="T1702" t="s">
        <v>8293</v>
      </c>
      <c r="U1702" s="6">
        <f>E1702/L1702</f>
        <v>65.974683544303801</v>
      </c>
      <c r="V1702" s="7" t="str">
        <f>LEFT(T1702,FIND("/",T1702)-1)</f>
        <v>music</v>
      </c>
      <c r="W1702" s="7" t="str">
        <f>MID(T1702,FIND("/",T1702)+1,LEN(T1702))</f>
        <v>faith</v>
      </c>
    </row>
    <row r="1703" spans="1:23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>E1703/D1703</f>
        <v>1.9801980198019802E-3</v>
      </c>
      <c r="O1703" s="13">
        <f>(J1703/86400)+25569</f>
        <v>41989.664409722223</v>
      </c>
      <c r="P1703" s="11">
        <f>YEAR(O1703)</f>
        <v>2014</v>
      </c>
      <c r="Q1703" s="12">
        <f>MONTH(O1703)</f>
        <v>12</v>
      </c>
      <c r="R1703" s="11" t="str">
        <f>IF(Q1703=1,"Jan",IF(Q1703=2,"Feb",IF(Q1703=3,"Mar",IF(Q1703=4,"Apr",IF(Q1703=5,"May",IF(Q1703=6,"Jun",IF(Q1703=7,"Jul",IF(Q1703=8,"Aug",IF(Q1703=9,"Sep",IF(Q1703=10,"Oct",IF(Q1703=11,"Nov","Dec")))))))))))</f>
        <v>Dec</v>
      </c>
      <c r="S1703" s="13">
        <f>(I1703/86400)+25569</f>
        <v>42019.664409722223</v>
      </c>
      <c r="T1703" t="s">
        <v>8293</v>
      </c>
      <c r="U1703" s="6">
        <f>E1703/L1703</f>
        <v>5</v>
      </c>
      <c r="V1703" s="7" t="str">
        <f>LEFT(T1703,FIND("/",T1703)-1)</f>
        <v>music</v>
      </c>
      <c r="W1703" s="7" t="str">
        <f>MID(T1703,FIND("/",T1703)+1,LEN(T1703))</f>
        <v>faith</v>
      </c>
    </row>
    <row r="1704" spans="1:23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>E1704/D1704</f>
        <v>6.0606060606060605E-5</v>
      </c>
      <c r="O1704" s="13">
        <f>(J1704/86400)+25569</f>
        <v>42063.869791666672</v>
      </c>
      <c r="P1704" s="11">
        <f>YEAR(O1704)</f>
        <v>2015</v>
      </c>
      <c r="Q1704" s="12">
        <f>MONTH(O1704)</f>
        <v>2</v>
      </c>
      <c r="R1704" s="11" t="str">
        <f>IF(Q1704=1,"Jan",IF(Q1704=2,"Feb",IF(Q1704=3,"Mar",IF(Q1704=4,"Apr",IF(Q1704=5,"May",IF(Q1704=6,"Jun",IF(Q1704=7,"Jul",IF(Q1704=8,"Aug",IF(Q1704=9,"Sep",IF(Q1704=10,"Oct",IF(Q1704=11,"Nov","Dec")))))))))))</f>
        <v>Feb</v>
      </c>
      <c r="S1704" s="13">
        <f>(I1704/86400)+25569</f>
        <v>42093.828125</v>
      </c>
      <c r="T1704" t="s">
        <v>8293</v>
      </c>
      <c r="U1704" s="6">
        <f>E1704/L1704</f>
        <v>1</v>
      </c>
      <c r="V1704" s="7" t="str">
        <f>LEFT(T1704,FIND("/",T1704)-1)</f>
        <v>music</v>
      </c>
      <c r="W1704" s="7" t="str">
        <f>MID(T1704,FIND("/",T1704)+1,LEN(T1704))</f>
        <v>faith</v>
      </c>
    </row>
    <row r="1705" spans="1:23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>E1705/D1705</f>
        <v>1.0200000000000001E-2</v>
      </c>
      <c r="O1705" s="13">
        <f>(J1705/86400)+25569</f>
        <v>42187.281678240739</v>
      </c>
      <c r="P1705" s="11">
        <f>YEAR(O1705)</f>
        <v>2015</v>
      </c>
      <c r="Q1705" s="12">
        <f>MONTH(O1705)</f>
        <v>7</v>
      </c>
      <c r="R1705" s="11" t="str">
        <f>IF(Q1705=1,"Jan",IF(Q1705=2,"Feb",IF(Q1705=3,"Mar",IF(Q1705=4,"Apr",IF(Q1705=5,"May",IF(Q1705=6,"Jun",IF(Q1705=7,"Jul",IF(Q1705=8,"Aug",IF(Q1705=9,"Sep",IF(Q1705=10,"Oct",IF(Q1705=11,"Nov","Dec")))))))))))</f>
        <v>Jul</v>
      </c>
      <c r="S1705" s="13">
        <f>(I1705/86400)+25569</f>
        <v>42247.281678240739</v>
      </c>
      <c r="T1705" t="s">
        <v>8293</v>
      </c>
      <c r="U1705" s="6">
        <f>E1705/L1705</f>
        <v>25.5</v>
      </c>
      <c r="V1705" s="7" t="str">
        <f>LEFT(T1705,FIND("/",T1705)-1)</f>
        <v>music</v>
      </c>
      <c r="W1705" s="7" t="str">
        <f>MID(T1705,FIND("/",T1705)+1,LEN(T1705))</f>
        <v>faith</v>
      </c>
    </row>
    <row r="1706" spans="1:23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>E1706/D1706</f>
        <v>0.65100000000000002</v>
      </c>
      <c r="O1706" s="13">
        <f>(J1706/86400)+25569</f>
        <v>42021.139733796299</v>
      </c>
      <c r="P1706" s="11">
        <f>YEAR(O1706)</f>
        <v>2015</v>
      </c>
      <c r="Q1706" s="12">
        <f>MONTH(O1706)</f>
        <v>1</v>
      </c>
      <c r="R1706" s="11" t="str">
        <f>IF(Q1706=1,"Jan",IF(Q1706=2,"Feb",IF(Q1706=3,"Mar",IF(Q1706=4,"Apr",IF(Q1706=5,"May",IF(Q1706=6,"Jun",IF(Q1706=7,"Jul",IF(Q1706=8,"Aug",IF(Q1706=9,"Sep",IF(Q1706=10,"Oct",IF(Q1706=11,"Nov","Dec")))))))))))</f>
        <v>Jan</v>
      </c>
      <c r="S1706" s="13">
        <f>(I1706/86400)+25569</f>
        <v>42051.139733796299</v>
      </c>
      <c r="T1706" t="s">
        <v>8293</v>
      </c>
      <c r="U1706" s="6">
        <f>E1706/L1706</f>
        <v>118.36363636363636</v>
      </c>
      <c r="V1706" s="7" t="str">
        <f>LEFT(T1706,FIND("/",T1706)-1)</f>
        <v>music</v>
      </c>
      <c r="W1706" s="7" t="str">
        <f>MID(T1706,FIND("/",T1706)+1,LEN(T1706))</f>
        <v>faith</v>
      </c>
    </row>
    <row r="1707" spans="1:23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>E1707/D1707</f>
        <v>0</v>
      </c>
      <c r="O1707" s="13">
        <f>(J1707/86400)+25569</f>
        <v>42245.016736111109</v>
      </c>
      <c r="P1707" s="11">
        <f>YEAR(O1707)</f>
        <v>2015</v>
      </c>
      <c r="Q1707" s="12">
        <f>MONTH(O1707)</f>
        <v>8</v>
      </c>
      <c r="R1707" s="11" t="str">
        <f>IF(Q1707=1,"Jan",IF(Q1707=2,"Feb",IF(Q1707=3,"Mar",IF(Q1707=4,"Apr",IF(Q1707=5,"May",IF(Q1707=6,"Jun",IF(Q1707=7,"Jul",IF(Q1707=8,"Aug",IF(Q1707=9,"Sep",IF(Q1707=10,"Oct",IF(Q1707=11,"Nov","Dec")))))))))))</f>
        <v>Aug</v>
      </c>
      <c r="S1707" s="13">
        <f>(I1707/86400)+25569</f>
        <v>42256.666666666672</v>
      </c>
      <c r="T1707" t="s">
        <v>8293</v>
      </c>
      <c r="U1707" s="6" t="e">
        <f>E1707/L1707</f>
        <v>#DIV/0!</v>
      </c>
      <c r="V1707" s="7" t="str">
        <f>LEFT(T1707,FIND("/",T1707)-1)</f>
        <v>music</v>
      </c>
      <c r="W1707" s="7" t="str">
        <f>MID(T1707,FIND("/",T1707)+1,LEN(T1707))</f>
        <v>faith</v>
      </c>
    </row>
    <row r="1708" spans="1:23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>E1708/D1708</f>
        <v>0</v>
      </c>
      <c r="O1708" s="13">
        <f>(J1708/86400)+25569</f>
        <v>42179.306388888886</v>
      </c>
      <c r="P1708" s="11">
        <f>YEAR(O1708)</f>
        <v>2015</v>
      </c>
      <c r="Q1708" s="12">
        <f>MONTH(O1708)</f>
        <v>6</v>
      </c>
      <c r="R1708" s="11" t="str">
        <f>IF(Q1708=1,"Jan",IF(Q1708=2,"Feb",IF(Q1708=3,"Mar",IF(Q1708=4,"Apr",IF(Q1708=5,"May",IF(Q1708=6,"Jun",IF(Q1708=7,"Jul",IF(Q1708=8,"Aug",IF(Q1708=9,"Sep",IF(Q1708=10,"Oct",IF(Q1708=11,"Nov","Dec")))))))))))</f>
        <v>Jun</v>
      </c>
      <c r="S1708" s="13">
        <f>(I1708/86400)+25569</f>
        <v>42239.306388888886</v>
      </c>
      <c r="T1708" t="s">
        <v>8293</v>
      </c>
      <c r="U1708" s="6" t="e">
        <f>E1708/L1708</f>
        <v>#DIV/0!</v>
      </c>
      <c r="V1708" s="7" t="str">
        <f>LEFT(T1708,FIND("/",T1708)-1)</f>
        <v>music</v>
      </c>
      <c r="W1708" s="7" t="str">
        <f>MID(T1708,FIND("/",T1708)+1,LEN(T1708))</f>
        <v>faith</v>
      </c>
    </row>
    <row r="1709" spans="1:23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>E1709/D1709</f>
        <v>9.74E-2</v>
      </c>
      <c r="O1709" s="13">
        <f>(J1709/86400)+25569</f>
        <v>42427.721006944441</v>
      </c>
      <c r="P1709" s="11">
        <f>YEAR(O1709)</f>
        <v>2016</v>
      </c>
      <c r="Q1709" s="12">
        <f>MONTH(O1709)</f>
        <v>2</v>
      </c>
      <c r="R1709" s="11" t="str">
        <f>IF(Q1709=1,"Jan",IF(Q1709=2,"Feb",IF(Q1709=3,"Mar",IF(Q1709=4,"Apr",IF(Q1709=5,"May",IF(Q1709=6,"Jun",IF(Q1709=7,"Jul",IF(Q1709=8,"Aug",IF(Q1709=9,"Sep",IF(Q1709=10,"Oct",IF(Q1709=11,"Nov","Dec")))))))))))</f>
        <v>Feb</v>
      </c>
      <c r="S1709" s="13">
        <f>(I1709/86400)+25569</f>
        <v>42457.679340277777</v>
      </c>
      <c r="T1709" t="s">
        <v>8293</v>
      </c>
      <c r="U1709" s="6">
        <f>E1709/L1709</f>
        <v>54.111111111111114</v>
      </c>
      <c r="V1709" s="7" t="str">
        <f>LEFT(T1709,FIND("/",T1709)-1)</f>
        <v>music</v>
      </c>
      <c r="W1709" s="7" t="str">
        <f>MID(T1709,FIND("/",T1709)+1,LEN(T1709))</f>
        <v>faith</v>
      </c>
    </row>
    <row r="1710" spans="1:23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>E1710/D1710</f>
        <v>0</v>
      </c>
      <c r="O1710" s="13">
        <f>(J1710/86400)+25569</f>
        <v>42451.866967592592</v>
      </c>
      <c r="P1710" s="11">
        <f>YEAR(O1710)</f>
        <v>2016</v>
      </c>
      <c r="Q1710" s="12">
        <f>MONTH(O1710)</f>
        <v>3</v>
      </c>
      <c r="R1710" s="11" t="str">
        <f>IF(Q1710=1,"Jan",IF(Q1710=2,"Feb",IF(Q1710=3,"Mar",IF(Q1710=4,"Apr",IF(Q1710=5,"May",IF(Q1710=6,"Jun",IF(Q1710=7,"Jul",IF(Q1710=8,"Aug",IF(Q1710=9,"Sep",IF(Q1710=10,"Oct",IF(Q1710=11,"Nov","Dec")))))))))))</f>
        <v>Mar</v>
      </c>
      <c r="S1710" s="13">
        <f>(I1710/86400)+25569</f>
        <v>42491.866967592592</v>
      </c>
      <c r="T1710" t="s">
        <v>8293</v>
      </c>
      <c r="U1710" s="6" t="e">
        <f>E1710/L1710</f>
        <v>#DIV/0!</v>
      </c>
      <c r="V1710" s="7" t="str">
        <f>LEFT(T1710,FIND("/",T1710)-1)</f>
        <v>music</v>
      </c>
      <c r="W1710" s="7" t="str">
        <f>MID(T1710,FIND("/",T1710)+1,LEN(T1710))</f>
        <v>faith</v>
      </c>
    </row>
    <row r="1711" spans="1:23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>E1711/D1711</f>
        <v>4.8571428571428571E-2</v>
      </c>
      <c r="O1711" s="13">
        <f>(J1711/86400)+25569</f>
        <v>41841.563819444447</v>
      </c>
      <c r="P1711" s="11">
        <f>YEAR(O1711)</f>
        <v>2014</v>
      </c>
      <c r="Q1711" s="12">
        <f>MONTH(O1711)</f>
        <v>7</v>
      </c>
      <c r="R1711" s="11" t="str">
        <f>IF(Q1711=1,"Jan",IF(Q1711=2,"Feb",IF(Q1711=3,"Mar",IF(Q1711=4,"Apr",IF(Q1711=5,"May",IF(Q1711=6,"Jun",IF(Q1711=7,"Jul",IF(Q1711=8,"Aug",IF(Q1711=9,"Sep",IF(Q1711=10,"Oct",IF(Q1711=11,"Nov","Dec")))))))))))</f>
        <v>Jul</v>
      </c>
      <c r="S1711" s="13">
        <f>(I1711/86400)+25569</f>
        <v>41882.818749999999</v>
      </c>
      <c r="T1711" t="s">
        <v>8293</v>
      </c>
      <c r="U1711" s="6">
        <f>E1711/L1711</f>
        <v>21.25</v>
      </c>
      <c r="V1711" s="7" t="str">
        <f>LEFT(T1711,FIND("/",T1711)-1)</f>
        <v>music</v>
      </c>
      <c r="W1711" s="7" t="str">
        <f>MID(T1711,FIND("/",T1711)+1,LEN(T1711))</f>
        <v>faith</v>
      </c>
    </row>
    <row r="1712" spans="1:23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>E1712/D1712</f>
        <v>6.7999999999999996E-3</v>
      </c>
      <c r="O1712" s="13">
        <f>(J1712/86400)+25569</f>
        <v>42341.591296296298</v>
      </c>
      <c r="P1712" s="11">
        <f>YEAR(O1712)</f>
        <v>2015</v>
      </c>
      <c r="Q1712" s="12">
        <f>MONTH(O1712)</f>
        <v>12</v>
      </c>
      <c r="R1712" s="11" t="str">
        <f>IF(Q1712=1,"Jan",IF(Q1712=2,"Feb",IF(Q1712=3,"Mar",IF(Q1712=4,"Apr",IF(Q1712=5,"May",IF(Q1712=6,"Jun",IF(Q1712=7,"Jul",IF(Q1712=8,"Aug",IF(Q1712=9,"Sep",IF(Q1712=10,"Oct",IF(Q1712=11,"Nov","Dec")))))))))))</f>
        <v>Dec</v>
      </c>
      <c r="S1712" s="13">
        <f>(I1712/86400)+25569</f>
        <v>42387.541666666672</v>
      </c>
      <c r="T1712" t="s">
        <v>8293</v>
      </c>
      <c r="U1712" s="6">
        <f>E1712/L1712</f>
        <v>34</v>
      </c>
      <c r="V1712" s="7" t="str">
        <f>LEFT(T1712,FIND("/",T1712)-1)</f>
        <v>music</v>
      </c>
      <c r="W1712" s="7" t="str">
        <f>MID(T1712,FIND("/",T1712)+1,LEN(T1712))</f>
        <v>faith</v>
      </c>
    </row>
    <row r="1713" spans="1:23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>E1713/D1713</f>
        <v>0.105</v>
      </c>
      <c r="O1713" s="13">
        <f>(J1713/86400)+25569</f>
        <v>41852.646226851852</v>
      </c>
      <c r="P1713" s="11">
        <f>YEAR(O1713)</f>
        <v>2014</v>
      </c>
      <c r="Q1713" s="12">
        <f>MONTH(O1713)</f>
        <v>8</v>
      </c>
      <c r="R1713" s="11" t="str">
        <f>IF(Q1713=1,"Jan",IF(Q1713=2,"Feb",IF(Q1713=3,"Mar",IF(Q1713=4,"Apr",IF(Q1713=5,"May",IF(Q1713=6,"Jun",IF(Q1713=7,"Jul",IF(Q1713=8,"Aug",IF(Q1713=9,"Sep",IF(Q1713=10,"Oct",IF(Q1713=11,"Nov","Dec")))))))))))</f>
        <v>Aug</v>
      </c>
      <c r="S1713" s="13">
        <f>(I1713/86400)+25569</f>
        <v>41883.646226851852</v>
      </c>
      <c r="T1713" t="s">
        <v>8293</v>
      </c>
      <c r="U1713" s="6">
        <f>E1713/L1713</f>
        <v>525</v>
      </c>
      <c r="V1713" s="7" t="str">
        <f>LEFT(T1713,FIND("/",T1713)-1)</f>
        <v>music</v>
      </c>
      <c r="W1713" s="7" t="str">
        <f>MID(T1713,FIND("/",T1713)+1,LEN(T1713))</f>
        <v>faith</v>
      </c>
    </row>
    <row r="1714" spans="1:23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>E1714/D1714</f>
        <v>0</v>
      </c>
      <c r="O1714" s="13">
        <f>(J1714/86400)+25569</f>
        <v>42125.913807870369</v>
      </c>
      <c r="P1714" s="11">
        <f>YEAR(O1714)</f>
        <v>2015</v>
      </c>
      <c r="Q1714" s="12">
        <f>MONTH(O1714)</f>
        <v>5</v>
      </c>
      <c r="R1714" s="11" t="str">
        <f>IF(Q1714=1,"Jan",IF(Q1714=2,"Feb",IF(Q1714=3,"Mar",IF(Q1714=4,"Apr",IF(Q1714=5,"May",IF(Q1714=6,"Jun",IF(Q1714=7,"Jul",IF(Q1714=8,"Aug",IF(Q1714=9,"Sep",IF(Q1714=10,"Oct",IF(Q1714=11,"Nov","Dec")))))))))))</f>
        <v>May</v>
      </c>
      <c r="S1714" s="13">
        <f>(I1714/86400)+25569</f>
        <v>42185.913807870369</v>
      </c>
      <c r="T1714" t="s">
        <v>8293</v>
      </c>
      <c r="U1714" s="6" t="e">
        <f>E1714/L1714</f>
        <v>#DIV/0!</v>
      </c>
      <c r="V1714" s="7" t="str">
        <f>LEFT(T1714,FIND("/",T1714)-1)</f>
        <v>music</v>
      </c>
      <c r="W1714" s="7" t="str">
        <f>MID(T1714,FIND("/",T1714)+1,LEN(T1714))</f>
        <v>faith</v>
      </c>
    </row>
    <row r="1715" spans="1:23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>E1715/D1715</f>
        <v>1.6666666666666666E-2</v>
      </c>
      <c r="O1715" s="13">
        <f>(J1715/86400)+25569</f>
        <v>41887.801064814819</v>
      </c>
      <c r="P1715" s="11">
        <f>YEAR(O1715)</f>
        <v>2014</v>
      </c>
      <c r="Q1715" s="12">
        <f>MONTH(O1715)</f>
        <v>9</v>
      </c>
      <c r="R1715" s="11" t="str">
        <f>IF(Q1715=1,"Jan",IF(Q1715=2,"Feb",IF(Q1715=3,"Mar",IF(Q1715=4,"Apr",IF(Q1715=5,"May",IF(Q1715=6,"Jun",IF(Q1715=7,"Jul",IF(Q1715=8,"Aug",IF(Q1715=9,"Sep",IF(Q1715=10,"Oct",IF(Q1715=11,"Nov","Dec")))))))))))</f>
        <v>Sep</v>
      </c>
      <c r="S1715" s="13">
        <f>(I1715/86400)+25569</f>
        <v>41917.801064814819</v>
      </c>
      <c r="T1715" t="s">
        <v>8293</v>
      </c>
      <c r="U1715" s="6">
        <f>E1715/L1715</f>
        <v>50</v>
      </c>
      <c r="V1715" s="7" t="str">
        <f>LEFT(T1715,FIND("/",T1715)-1)</f>
        <v>music</v>
      </c>
      <c r="W1715" s="7" t="str">
        <f>MID(T1715,FIND("/",T1715)+1,LEN(T1715))</f>
        <v>faith</v>
      </c>
    </row>
    <row r="1716" spans="1:23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>E1716/D1716</f>
        <v>7.868E-2</v>
      </c>
      <c r="O1716" s="13">
        <f>(J1716/86400)+25569</f>
        <v>42095.918530092589</v>
      </c>
      <c r="P1716" s="11">
        <f>YEAR(O1716)</f>
        <v>2015</v>
      </c>
      <c r="Q1716" s="12">
        <f>MONTH(O1716)</f>
        <v>4</v>
      </c>
      <c r="R1716" s="11" t="str">
        <f>IF(Q1716=1,"Jan",IF(Q1716=2,"Feb",IF(Q1716=3,"Mar",IF(Q1716=4,"Apr",IF(Q1716=5,"May",IF(Q1716=6,"Jun",IF(Q1716=7,"Jul",IF(Q1716=8,"Aug",IF(Q1716=9,"Sep",IF(Q1716=10,"Oct",IF(Q1716=11,"Nov","Dec")))))))))))</f>
        <v>Apr</v>
      </c>
      <c r="S1716" s="13">
        <f>(I1716/86400)+25569</f>
        <v>42125.918530092589</v>
      </c>
      <c r="T1716" t="s">
        <v>8293</v>
      </c>
      <c r="U1716" s="6">
        <f>E1716/L1716</f>
        <v>115.70588235294117</v>
      </c>
      <c r="V1716" s="7" t="str">
        <f>LEFT(T1716,FIND("/",T1716)-1)</f>
        <v>music</v>
      </c>
      <c r="W1716" s="7" t="str">
        <f>MID(T1716,FIND("/",T1716)+1,LEN(T1716))</f>
        <v>faith</v>
      </c>
    </row>
    <row r="1717" spans="1:23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>E1717/D1717</f>
        <v>2.2000000000000001E-3</v>
      </c>
      <c r="O1717" s="13">
        <f>(J1717/86400)+25569</f>
        <v>42064.217418981483</v>
      </c>
      <c r="P1717" s="11">
        <f>YEAR(O1717)</f>
        <v>2015</v>
      </c>
      <c r="Q1717" s="12">
        <f>MONTH(O1717)</f>
        <v>3</v>
      </c>
      <c r="R1717" s="11" t="str">
        <f>IF(Q1717=1,"Jan",IF(Q1717=2,"Feb",IF(Q1717=3,"Mar",IF(Q1717=4,"Apr",IF(Q1717=5,"May",IF(Q1717=6,"Jun",IF(Q1717=7,"Jul",IF(Q1717=8,"Aug",IF(Q1717=9,"Sep",IF(Q1717=10,"Oct",IF(Q1717=11,"Nov","Dec")))))))))))</f>
        <v>Mar</v>
      </c>
      <c r="S1717" s="13">
        <f>(I1717/86400)+25569</f>
        <v>42094.140277777777</v>
      </c>
      <c r="T1717" t="s">
        <v>8293</v>
      </c>
      <c r="U1717" s="6">
        <f>E1717/L1717</f>
        <v>5.5</v>
      </c>
      <c r="V1717" s="7" t="str">
        <f>LEFT(T1717,FIND("/",T1717)-1)</f>
        <v>music</v>
      </c>
      <c r="W1717" s="7" t="str">
        <f>MID(T1717,FIND("/",T1717)+1,LEN(T1717))</f>
        <v>faith</v>
      </c>
    </row>
    <row r="1718" spans="1:23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>E1718/D1718</f>
        <v>7.4999999999999997E-2</v>
      </c>
      <c r="O1718" s="13">
        <f>(J1718/86400)+25569</f>
        <v>42673.577534722222</v>
      </c>
      <c r="P1718" s="11">
        <f>YEAR(O1718)</f>
        <v>2016</v>
      </c>
      <c r="Q1718" s="12">
        <f>MONTH(O1718)</f>
        <v>10</v>
      </c>
      <c r="R1718" s="11" t="str">
        <f>IF(Q1718=1,"Jan",IF(Q1718=2,"Feb",IF(Q1718=3,"Mar",IF(Q1718=4,"Apr",IF(Q1718=5,"May",IF(Q1718=6,"Jun",IF(Q1718=7,"Jul",IF(Q1718=8,"Aug",IF(Q1718=9,"Sep",IF(Q1718=10,"Oct",IF(Q1718=11,"Nov","Dec")))))))))))</f>
        <v>Oct</v>
      </c>
      <c r="S1718" s="13">
        <f>(I1718/86400)+25569</f>
        <v>42713.619201388894</v>
      </c>
      <c r="T1718" t="s">
        <v>8293</v>
      </c>
      <c r="U1718" s="6">
        <f>E1718/L1718</f>
        <v>50</v>
      </c>
      <c r="V1718" s="7" t="str">
        <f>LEFT(T1718,FIND("/",T1718)-1)</f>
        <v>music</v>
      </c>
      <c r="W1718" s="7" t="str">
        <f>MID(T1718,FIND("/",T1718)+1,LEN(T1718))</f>
        <v>faith</v>
      </c>
    </row>
    <row r="1719" spans="1:23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>E1719/D1719</f>
        <v>0.42725880551301687</v>
      </c>
      <c r="O1719" s="13">
        <f>(J1719/86400)+25569</f>
        <v>42460.981921296298</v>
      </c>
      <c r="P1719" s="11">
        <f>YEAR(O1719)</f>
        <v>2016</v>
      </c>
      <c r="Q1719" s="12">
        <f>MONTH(O1719)</f>
        <v>3</v>
      </c>
      <c r="R1719" s="11" t="str">
        <f>IF(Q1719=1,"Jan",IF(Q1719=2,"Feb",IF(Q1719=3,"Mar",IF(Q1719=4,"Apr",IF(Q1719=5,"May",IF(Q1719=6,"Jun",IF(Q1719=7,"Jul",IF(Q1719=8,"Aug",IF(Q1719=9,"Sep",IF(Q1719=10,"Oct",IF(Q1719=11,"Nov","Dec")))))))))))</f>
        <v>Mar</v>
      </c>
      <c r="S1719" s="13">
        <f>(I1719/86400)+25569</f>
        <v>42481.166666666672</v>
      </c>
      <c r="T1719" t="s">
        <v>8293</v>
      </c>
      <c r="U1719" s="6">
        <f>E1719/L1719</f>
        <v>34.024390243902438</v>
      </c>
      <c r="V1719" s="7" t="str">
        <f>LEFT(T1719,FIND("/",T1719)-1)</f>
        <v>music</v>
      </c>
      <c r="W1719" s="7" t="str">
        <f>MID(T1719,FIND("/",T1719)+1,LEN(T1719))</f>
        <v>faith</v>
      </c>
    </row>
    <row r="1720" spans="1:23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>E1720/D1720</f>
        <v>2.142857142857143E-3</v>
      </c>
      <c r="O1720" s="13">
        <f>(J1720/86400)+25569</f>
        <v>42460.610520833332</v>
      </c>
      <c r="P1720" s="11">
        <f>YEAR(O1720)</f>
        <v>2016</v>
      </c>
      <c r="Q1720" s="12">
        <f>MONTH(O1720)</f>
        <v>3</v>
      </c>
      <c r="R1720" s="11" t="str">
        <f>IF(Q1720=1,"Jan",IF(Q1720=2,"Feb",IF(Q1720=3,"Mar",IF(Q1720=4,"Apr",IF(Q1720=5,"May",IF(Q1720=6,"Jun",IF(Q1720=7,"Jul",IF(Q1720=8,"Aug",IF(Q1720=9,"Sep",IF(Q1720=10,"Oct",IF(Q1720=11,"Nov","Dec")))))))))))</f>
        <v>Mar</v>
      </c>
      <c r="S1720" s="13">
        <f>(I1720/86400)+25569</f>
        <v>42504.207638888889</v>
      </c>
      <c r="T1720" t="s">
        <v>8293</v>
      </c>
      <c r="U1720" s="6">
        <f>E1720/L1720</f>
        <v>37.5</v>
      </c>
      <c r="V1720" s="7" t="str">
        <f>LEFT(T1720,FIND("/",T1720)-1)</f>
        <v>music</v>
      </c>
      <c r="W1720" s="7" t="str">
        <f>MID(T1720,FIND("/",T1720)+1,LEN(T1720))</f>
        <v>faith</v>
      </c>
    </row>
    <row r="1721" spans="1:23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>E1721/D1721</f>
        <v>8.7500000000000008E-3</v>
      </c>
      <c r="O1721" s="13">
        <f>(J1721/86400)+25569</f>
        <v>41869.534618055557</v>
      </c>
      <c r="P1721" s="11">
        <f>YEAR(O1721)</f>
        <v>2014</v>
      </c>
      <c r="Q1721" s="12">
        <f>MONTH(O1721)</f>
        <v>8</v>
      </c>
      <c r="R1721" s="11" t="str">
        <f>IF(Q1721=1,"Jan",IF(Q1721=2,"Feb",IF(Q1721=3,"Mar",IF(Q1721=4,"Apr",IF(Q1721=5,"May",IF(Q1721=6,"Jun",IF(Q1721=7,"Jul",IF(Q1721=8,"Aug",IF(Q1721=9,"Sep",IF(Q1721=10,"Oct",IF(Q1721=11,"Nov","Dec")))))))))))</f>
        <v>Aug</v>
      </c>
      <c r="S1721" s="13">
        <f>(I1721/86400)+25569</f>
        <v>41899.534618055557</v>
      </c>
      <c r="T1721" t="s">
        <v>8293</v>
      </c>
      <c r="U1721" s="6">
        <f>E1721/L1721</f>
        <v>11.666666666666666</v>
      </c>
      <c r="V1721" s="7" t="str">
        <f>LEFT(T1721,FIND("/",T1721)-1)</f>
        <v>music</v>
      </c>
      <c r="W1721" s="7" t="str">
        <f>MID(T1721,FIND("/",T1721)+1,LEN(T1721))</f>
        <v>faith</v>
      </c>
    </row>
    <row r="1722" spans="1:23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>E1722/D1722</f>
        <v>5.6250000000000001E-2</v>
      </c>
      <c r="O1722" s="13">
        <f>(J1722/86400)+25569</f>
        <v>41922.783229166671</v>
      </c>
      <c r="P1722" s="11">
        <f>YEAR(O1722)</f>
        <v>2014</v>
      </c>
      <c r="Q1722" s="12">
        <f>MONTH(O1722)</f>
        <v>10</v>
      </c>
      <c r="R1722" s="11" t="str">
        <f>IF(Q1722=1,"Jan",IF(Q1722=2,"Feb",IF(Q1722=3,"Mar",IF(Q1722=4,"Apr",IF(Q1722=5,"May",IF(Q1722=6,"Jun",IF(Q1722=7,"Jul",IF(Q1722=8,"Aug",IF(Q1722=9,"Sep",IF(Q1722=10,"Oct",IF(Q1722=11,"Nov","Dec")))))))))))</f>
        <v>Oct</v>
      </c>
      <c r="S1722" s="13">
        <f>(I1722/86400)+25569</f>
        <v>41952.824895833335</v>
      </c>
      <c r="T1722" t="s">
        <v>8293</v>
      </c>
      <c r="U1722" s="6">
        <f>E1722/L1722</f>
        <v>28.125</v>
      </c>
      <c r="V1722" s="7" t="str">
        <f>LEFT(T1722,FIND("/",T1722)-1)</f>
        <v>music</v>
      </c>
      <c r="W1722" s="7" t="str">
        <f>MID(T1722,FIND("/",T1722)+1,LEN(T1722))</f>
        <v>faith</v>
      </c>
    </row>
    <row r="1723" spans="1:23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>E1723/D1723</f>
        <v>0</v>
      </c>
      <c r="O1723" s="13">
        <f>(J1723/86400)+25569</f>
        <v>42319.461377314816</v>
      </c>
      <c r="P1723" s="11">
        <f>YEAR(O1723)</f>
        <v>2015</v>
      </c>
      <c r="Q1723" s="12">
        <f>MONTH(O1723)</f>
        <v>11</v>
      </c>
      <c r="R1723" s="11" t="str">
        <f>IF(Q1723=1,"Jan",IF(Q1723=2,"Feb",IF(Q1723=3,"Mar",IF(Q1723=4,"Apr",IF(Q1723=5,"May",IF(Q1723=6,"Jun",IF(Q1723=7,"Jul",IF(Q1723=8,"Aug",IF(Q1723=9,"Sep",IF(Q1723=10,"Oct",IF(Q1723=11,"Nov","Dec")))))))))))</f>
        <v>Nov</v>
      </c>
      <c r="S1723" s="13">
        <f>(I1723/86400)+25569</f>
        <v>42349.461377314816</v>
      </c>
      <c r="T1723" t="s">
        <v>8293</v>
      </c>
      <c r="U1723" s="6" t="e">
        <f>E1723/L1723</f>
        <v>#DIV/0!</v>
      </c>
      <c r="V1723" s="7" t="str">
        <f>LEFT(T1723,FIND("/",T1723)-1)</f>
        <v>music</v>
      </c>
      <c r="W1723" s="7" t="str">
        <f>MID(T1723,FIND("/",T1723)+1,LEN(T1723))</f>
        <v>faith</v>
      </c>
    </row>
    <row r="1724" spans="1:23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>E1724/D1724</f>
        <v>3.4722222222222224E-4</v>
      </c>
      <c r="O1724" s="13">
        <f>(J1724/86400)+25569</f>
        <v>42425.960983796293</v>
      </c>
      <c r="P1724" s="11">
        <f>YEAR(O1724)</f>
        <v>2016</v>
      </c>
      <c r="Q1724" s="12">
        <f>MONTH(O1724)</f>
        <v>2</v>
      </c>
      <c r="R1724" s="11" t="str">
        <f>IF(Q1724=1,"Jan",IF(Q1724=2,"Feb",IF(Q1724=3,"Mar",IF(Q1724=4,"Apr",IF(Q1724=5,"May",IF(Q1724=6,"Jun",IF(Q1724=7,"Jul",IF(Q1724=8,"Aug",IF(Q1724=9,"Sep",IF(Q1724=10,"Oct",IF(Q1724=11,"Nov","Dec")))))))))))</f>
        <v>Feb</v>
      </c>
      <c r="S1724" s="13">
        <f>(I1724/86400)+25569</f>
        <v>42463.006944444445</v>
      </c>
      <c r="T1724" t="s">
        <v>8293</v>
      </c>
      <c r="U1724" s="6">
        <f>E1724/L1724</f>
        <v>1</v>
      </c>
      <c r="V1724" s="7" t="str">
        <f>LEFT(T1724,FIND("/",T1724)-1)</f>
        <v>music</v>
      </c>
      <c r="W1724" s="7" t="str">
        <f>MID(T1724,FIND("/",T1724)+1,LEN(T1724))</f>
        <v>faith</v>
      </c>
    </row>
    <row r="1725" spans="1:23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>E1725/D1725</f>
        <v>6.5000000000000002E-2</v>
      </c>
      <c r="O1725" s="13">
        <f>(J1725/86400)+25569</f>
        <v>42129.82540509259</v>
      </c>
      <c r="P1725" s="11">
        <f>YEAR(O1725)</f>
        <v>2015</v>
      </c>
      <c r="Q1725" s="12">
        <f>MONTH(O1725)</f>
        <v>5</v>
      </c>
      <c r="R1725" s="11" t="str">
        <f>IF(Q1725=1,"Jan",IF(Q1725=2,"Feb",IF(Q1725=3,"Mar",IF(Q1725=4,"Apr",IF(Q1725=5,"May",IF(Q1725=6,"Jun",IF(Q1725=7,"Jul",IF(Q1725=8,"Aug",IF(Q1725=9,"Sep",IF(Q1725=10,"Oct",IF(Q1725=11,"Nov","Dec")))))))))))</f>
        <v>May</v>
      </c>
      <c r="S1725" s="13">
        <f>(I1725/86400)+25569</f>
        <v>42186.25</v>
      </c>
      <c r="T1725" t="s">
        <v>8293</v>
      </c>
      <c r="U1725" s="6">
        <f>E1725/L1725</f>
        <v>216.66666666666666</v>
      </c>
      <c r="V1725" s="7" t="str">
        <f>LEFT(T1725,FIND("/",T1725)-1)</f>
        <v>music</v>
      </c>
      <c r="W1725" s="7" t="str">
        <f>MID(T1725,FIND("/",T1725)+1,LEN(T1725))</f>
        <v>faith</v>
      </c>
    </row>
    <row r="1726" spans="1:23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>E1726/D1726</f>
        <v>5.8333333333333336E-3</v>
      </c>
      <c r="O1726" s="13">
        <f>(J1726/86400)+25569</f>
        <v>41912.932430555556</v>
      </c>
      <c r="P1726" s="11">
        <f>YEAR(O1726)</f>
        <v>2014</v>
      </c>
      <c r="Q1726" s="12">
        <f>MONTH(O1726)</f>
        <v>9</v>
      </c>
      <c r="R1726" s="11" t="str">
        <f>IF(Q1726=1,"Jan",IF(Q1726=2,"Feb",IF(Q1726=3,"Mar",IF(Q1726=4,"Apr",IF(Q1726=5,"May",IF(Q1726=6,"Jun",IF(Q1726=7,"Jul",IF(Q1726=8,"Aug",IF(Q1726=9,"Sep",IF(Q1726=10,"Oct",IF(Q1726=11,"Nov","Dec")))))))))))</f>
        <v>Sep</v>
      </c>
      <c r="S1726" s="13">
        <f>(I1726/86400)+25569</f>
        <v>41942.932430555556</v>
      </c>
      <c r="T1726" t="s">
        <v>8293</v>
      </c>
      <c r="U1726" s="6">
        <f>E1726/L1726</f>
        <v>8.75</v>
      </c>
      <c r="V1726" s="7" t="str">
        <f>LEFT(T1726,FIND("/",T1726)-1)</f>
        <v>music</v>
      </c>
      <c r="W1726" s="7" t="str">
        <f>MID(T1726,FIND("/",T1726)+1,LEN(T1726))</f>
        <v>faith</v>
      </c>
    </row>
    <row r="1727" spans="1:23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>E1727/D1727</f>
        <v>0.10181818181818182</v>
      </c>
      <c r="O1727" s="13">
        <f>(J1727/86400)+25569</f>
        <v>41845.968159722222</v>
      </c>
      <c r="P1727" s="11">
        <f>YEAR(O1727)</f>
        <v>2014</v>
      </c>
      <c r="Q1727" s="12">
        <f>MONTH(O1727)</f>
        <v>7</v>
      </c>
      <c r="R1727" s="11" t="str">
        <f>IF(Q1727=1,"Jan",IF(Q1727=2,"Feb",IF(Q1727=3,"Mar",IF(Q1727=4,"Apr",IF(Q1727=5,"May",IF(Q1727=6,"Jun",IF(Q1727=7,"Jul",IF(Q1727=8,"Aug",IF(Q1727=9,"Sep",IF(Q1727=10,"Oct",IF(Q1727=11,"Nov","Dec")))))))))))</f>
        <v>Jul</v>
      </c>
      <c r="S1727" s="13">
        <f>(I1727/86400)+25569</f>
        <v>41875.968159722222</v>
      </c>
      <c r="T1727" t="s">
        <v>8293</v>
      </c>
      <c r="U1727" s="6">
        <f>E1727/L1727</f>
        <v>62.222222222222221</v>
      </c>
      <c r="V1727" s="7" t="str">
        <f>LEFT(T1727,FIND("/",T1727)-1)</f>
        <v>music</v>
      </c>
      <c r="W1727" s="7" t="str">
        <f>MID(T1727,FIND("/",T1727)+1,LEN(T1727))</f>
        <v>faith</v>
      </c>
    </row>
    <row r="1728" spans="1:23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>E1728/D1728</f>
        <v>0.33784615384615385</v>
      </c>
      <c r="O1728" s="13">
        <f>(J1728/86400)+25569</f>
        <v>41788.919722222221</v>
      </c>
      <c r="P1728" s="11">
        <f>YEAR(O1728)</f>
        <v>2014</v>
      </c>
      <c r="Q1728" s="12">
        <f>MONTH(O1728)</f>
        <v>5</v>
      </c>
      <c r="R1728" s="11" t="str">
        <f>IF(Q1728=1,"Jan",IF(Q1728=2,"Feb",IF(Q1728=3,"Mar",IF(Q1728=4,"Apr",IF(Q1728=5,"May",IF(Q1728=6,"Jun",IF(Q1728=7,"Jul",IF(Q1728=8,"Aug",IF(Q1728=9,"Sep",IF(Q1728=10,"Oct",IF(Q1728=11,"Nov","Dec")))))))))))</f>
        <v>May</v>
      </c>
      <c r="S1728" s="13">
        <f>(I1728/86400)+25569</f>
        <v>41817.919722222221</v>
      </c>
      <c r="T1728" t="s">
        <v>8293</v>
      </c>
      <c r="U1728" s="6">
        <f>E1728/L1728</f>
        <v>137.25</v>
      </c>
      <c r="V1728" s="7" t="str">
        <f>LEFT(T1728,FIND("/",T1728)-1)</f>
        <v>music</v>
      </c>
      <c r="W1728" s="7" t="str">
        <f>MID(T1728,FIND("/",T1728)+1,LEN(T1728))</f>
        <v>faith</v>
      </c>
    </row>
    <row r="1729" spans="1:23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>E1729/D1729</f>
        <v>3.3333333333333332E-4</v>
      </c>
      <c r="O1729" s="13">
        <f>(J1729/86400)+25569</f>
        <v>42044.927974537037</v>
      </c>
      <c r="P1729" s="11">
        <f>YEAR(O1729)</f>
        <v>2015</v>
      </c>
      <c r="Q1729" s="12">
        <f>MONTH(O1729)</f>
        <v>2</v>
      </c>
      <c r="R1729" s="11" t="str">
        <f>IF(Q1729=1,"Jan",IF(Q1729=2,"Feb",IF(Q1729=3,"Mar",IF(Q1729=4,"Apr",IF(Q1729=5,"May",IF(Q1729=6,"Jun",IF(Q1729=7,"Jul",IF(Q1729=8,"Aug",IF(Q1729=9,"Sep",IF(Q1729=10,"Oct",IF(Q1729=11,"Nov","Dec")))))))))))</f>
        <v>Feb</v>
      </c>
      <c r="S1729" s="13">
        <f>(I1729/86400)+25569</f>
        <v>42099.458333333328</v>
      </c>
      <c r="T1729" t="s">
        <v>8293</v>
      </c>
      <c r="U1729" s="6">
        <f>E1729/L1729</f>
        <v>1</v>
      </c>
      <c r="V1729" s="7" t="str">
        <f>LEFT(T1729,FIND("/",T1729)-1)</f>
        <v>music</v>
      </c>
      <c r="W1729" s="7" t="str">
        <f>MID(T1729,FIND("/",T1729)+1,LEN(T1729))</f>
        <v>faith</v>
      </c>
    </row>
    <row r="1730" spans="1:23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>E1730/D1730</f>
        <v>0.68400000000000005</v>
      </c>
      <c r="O1730" s="13">
        <f>(J1730/86400)+25569</f>
        <v>42268.625856481478</v>
      </c>
      <c r="P1730" s="11">
        <f>YEAR(O1730)</f>
        <v>2015</v>
      </c>
      <c r="Q1730" s="12">
        <f>MONTH(O1730)</f>
        <v>9</v>
      </c>
      <c r="R1730" s="11" t="str">
        <f>IF(Q1730=1,"Jan",IF(Q1730=2,"Feb",IF(Q1730=3,"Mar",IF(Q1730=4,"Apr",IF(Q1730=5,"May",IF(Q1730=6,"Jun",IF(Q1730=7,"Jul",IF(Q1730=8,"Aug",IF(Q1730=9,"Sep",IF(Q1730=10,"Oct",IF(Q1730=11,"Nov","Dec")))))))))))</f>
        <v>Sep</v>
      </c>
      <c r="S1730" s="13">
        <f>(I1730/86400)+25569</f>
        <v>42298.625856481478</v>
      </c>
      <c r="T1730" t="s">
        <v>8293</v>
      </c>
      <c r="U1730" s="6">
        <f>E1730/L1730</f>
        <v>122.14285714285714</v>
      </c>
      <c r="V1730" s="7" t="str">
        <f>LEFT(T1730,FIND("/",T1730)-1)</f>
        <v>music</v>
      </c>
      <c r="W1730" s="7" t="str">
        <f>MID(T1730,FIND("/",T1730)+1,LEN(T1730))</f>
        <v>faith</v>
      </c>
    </row>
    <row r="1731" spans="1:23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>E1731/D1731</f>
        <v>0</v>
      </c>
      <c r="O1731" s="13">
        <f>(J1731/86400)+25569</f>
        <v>42471.052152777775</v>
      </c>
      <c r="P1731" s="11">
        <f>YEAR(O1731)</f>
        <v>2016</v>
      </c>
      <c r="Q1731" s="12">
        <f>MONTH(O1731)</f>
        <v>4</v>
      </c>
      <c r="R1731" s="11" t="str">
        <f>IF(Q1731=1,"Jan",IF(Q1731=2,"Feb",IF(Q1731=3,"Mar",IF(Q1731=4,"Apr",IF(Q1731=5,"May",IF(Q1731=6,"Jun",IF(Q1731=7,"Jul",IF(Q1731=8,"Aug",IF(Q1731=9,"Sep",IF(Q1731=10,"Oct",IF(Q1731=11,"Nov","Dec")))))))))))</f>
        <v>Apr</v>
      </c>
      <c r="S1731" s="13">
        <f>(I1731/86400)+25569</f>
        <v>42531.052152777775</v>
      </c>
      <c r="T1731" t="s">
        <v>8293</v>
      </c>
      <c r="U1731" s="6" t="e">
        <f>E1731/L1731</f>
        <v>#DIV/0!</v>
      </c>
      <c r="V1731" s="7" t="str">
        <f>LEFT(T1731,FIND("/",T1731)-1)</f>
        <v>music</v>
      </c>
      <c r="W1731" s="7" t="str">
        <f>MID(T1731,FIND("/",T1731)+1,LEN(T1731))</f>
        <v>faith</v>
      </c>
    </row>
    <row r="1732" spans="1:23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>E1732/D1732</f>
        <v>0</v>
      </c>
      <c r="O1732" s="13">
        <f>(J1732/86400)+25569</f>
        <v>42272.087766203702</v>
      </c>
      <c r="P1732" s="11">
        <f>YEAR(O1732)</f>
        <v>2015</v>
      </c>
      <c r="Q1732" s="12">
        <f>MONTH(O1732)</f>
        <v>9</v>
      </c>
      <c r="R1732" s="11" t="str">
        <f>IF(Q1732=1,"Jan",IF(Q1732=2,"Feb",IF(Q1732=3,"Mar",IF(Q1732=4,"Apr",IF(Q1732=5,"May",IF(Q1732=6,"Jun",IF(Q1732=7,"Jul",IF(Q1732=8,"Aug",IF(Q1732=9,"Sep",IF(Q1732=10,"Oct",IF(Q1732=11,"Nov","Dec")))))))))))</f>
        <v>Sep</v>
      </c>
      <c r="S1732" s="13">
        <f>(I1732/86400)+25569</f>
        <v>42302.087766203702</v>
      </c>
      <c r="T1732" t="s">
        <v>8293</v>
      </c>
      <c r="U1732" s="6" t="e">
        <f>E1732/L1732</f>
        <v>#DIV/0!</v>
      </c>
      <c r="V1732" s="7" t="str">
        <f>LEFT(T1732,FIND("/",T1732)-1)</f>
        <v>music</v>
      </c>
      <c r="W1732" s="7" t="str">
        <f>MID(T1732,FIND("/",T1732)+1,LEN(T1732))</f>
        <v>faith</v>
      </c>
    </row>
    <row r="1733" spans="1:23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>E1733/D1733</f>
        <v>0</v>
      </c>
      <c r="O1733" s="13">
        <f>(J1733/86400)+25569</f>
        <v>42152.906851851847</v>
      </c>
      <c r="P1733" s="11">
        <f>YEAR(O1733)</f>
        <v>2015</v>
      </c>
      <c r="Q1733" s="12">
        <f>MONTH(O1733)</f>
        <v>5</v>
      </c>
      <c r="R1733" s="11" t="str">
        <f>IF(Q1733=1,"Jan",IF(Q1733=2,"Feb",IF(Q1733=3,"Mar",IF(Q1733=4,"Apr",IF(Q1733=5,"May",IF(Q1733=6,"Jun",IF(Q1733=7,"Jul",IF(Q1733=8,"Aug",IF(Q1733=9,"Sep",IF(Q1733=10,"Oct",IF(Q1733=11,"Nov","Dec")))))))))))</f>
        <v>May</v>
      </c>
      <c r="S1733" s="13">
        <f>(I1733/86400)+25569</f>
        <v>42166.625</v>
      </c>
      <c r="T1733" t="s">
        <v>8293</v>
      </c>
      <c r="U1733" s="6" t="e">
        <f>E1733/L1733</f>
        <v>#DIV/0!</v>
      </c>
      <c r="V1733" s="7" t="str">
        <f>LEFT(T1733,FIND("/",T1733)-1)</f>
        <v>music</v>
      </c>
      <c r="W1733" s="7" t="str">
        <f>MID(T1733,FIND("/",T1733)+1,LEN(T1733))</f>
        <v>faith</v>
      </c>
    </row>
    <row r="1734" spans="1:23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>E1734/D1734</f>
        <v>0</v>
      </c>
      <c r="O1734" s="13">
        <f>(J1734/86400)+25569</f>
        <v>42325.683807870373</v>
      </c>
      <c r="P1734" s="11">
        <f>YEAR(O1734)</f>
        <v>2015</v>
      </c>
      <c r="Q1734" s="12">
        <f>MONTH(O1734)</f>
        <v>11</v>
      </c>
      <c r="R1734" s="11" t="str">
        <f>IF(Q1734=1,"Jan",IF(Q1734=2,"Feb",IF(Q1734=3,"Mar",IF(Q1734=4,"Apr",IF(Q1734=5,"May",IF(Q1734=6,"Jun",IF(Q1734=7,"Jul",IF(Q1734=8,"Aug",IF(Q1734=9,"Sep",IF(Q1734=10,"Oct",IF(Q1734=11,"Nov","Dec")))))))))))</f>
        <v>Nov</v>
      </c>
      <c r="S1734" s="13">
        <f>(I1734/86400)+25569</f>
        <v>42385.208333333328</v>
      </c>
      <c r="T1734" t="s">
        <v>8293</v>
      </c>
      <c r="U1734" s="6" t="e">
        <f>E1734/L1734</f>
        <v>#DIV/0!</v>
      </c>
      <c r="V1734" s="7" t="str">
        <f>LEFT(T1734,FIND("/",T1734)-1)</f>
        <v>music</v>
      </c>
      <c r="W1734" s="7" t="str">
        <f>MID(T1734,FIND("/",T1734)+1,LEN(T1734))</f>
        <v>faith</v>
      </c>
    </row>
    <row r="1735" spans="1:23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>E1735/D1735</f>
        <v>0</v>
      </c>
      <c r="O1735" s="13">
        <f>(J1735/86400)+25569</f>
        <v>42614.675625000003</v>
      </c>
      <c r="P1735" s="11">
        <f>YEAR(O1735)</f>
        <v>2016</v>
      </c>
      <c r="Q1735" s="12">
        <f>MONTH(O1735)</f>
        <v>9</v>
      </c>
      <c r="R1735" s="11" t="str">
        <f>IF(Q1735=1,"Jan",IF(Q1735=2,"Feb",IF(Q1735=3,"Mar",IF(Q1735=4,"Apr",IF(Q1735=5,"May",IF(Q1735=6,"Jun",IF(Q1735=7,"Jul",IF(Q1735=8,"Aug",IF(Q1735=9,"Sep",IF(Q1735=10,"Oct",IF(Q1735=11,"Nov","Dec")))))))))))</f>
        <v>Sep</v>
      </c>
      <c r="S1735" s="13">
        <f>(I1735/86400)+25569</f>
        <v>42626.895833333328</v>
      </c>
      <c r="T1735" t="s">
        <v>8293</v>
      </c>
      <c r="U1735" s="6" t="e">
        <f>E1735/L1735</f>
        <v>#DIV/0!</v>
      </c>
      <c r="V1735" s="7" t="str">
        <f>LEFT(T1735,FIND("/",T1735)-1)</f>
        <v>music</v>
      </c>
      <c r="W1735" s="7" t="str">
        <f>MID(T1735,FIND("/",T1735)+1,LEN(T1735))</f>
        <v>faith</v>
      </c>
    </row>
    <row r="1736" spans="1:23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>E1736/D1736</f>
        <v>2.2222222222222223E-4</v>
      </c>
      <c r="O1736" s="13">
        <f>(J1736/86400)+25569</f>
        <v>42102.036527777775</v>
      </c>
      <c r="P1736" s="11">
        <f>YEAR(O1736)</f>
        <v>2015</v>
      </c>
      <c r="Q1736" s="12">
        <f>MONTH(O1736)</f>
        <v>4</v>
      </c>
      <c r="R1736" s="11" t="str">
        <f>IF(Q1736=1,"Jan",IF(Q1736=2,"Feb",IF(Q1736=3,"Mar",IF(Q1736=4,"Apr",IF(Q1736=5,"May",IF(Q1736=6,"Jun",IF(Q1736=7,"Jul",IF(Q1736=8,"Aug",IF(Q1736=9,"Sep",IF(Q1736=10,"Oct",IF(Q1736=11,"Nov","Dec")))))))))))</f>
        <v>Apr</v>
      </c>
      <c r="S1736" s="13">
        <f>(I1736/86400)+25569</f>
        <v>42132.036527777775</v>
      </c>
      <c r="T1736" t="s">
        <v>8293</v>
      </c>
      <c r="U1736" s="6">
        <f>E1736/L1736</f>
        <v>1</v>
      </c>
      <c r="V1736" s="7" t="str">
        <f>LEFT(T1736,FIND("/",T1736)-1)</f>
        <v>music</v>
      </c>
      <c r="W1736" s="7" t="str">
        <f>MID(T1736,FIND("/",T1736)+1,LEN(T1736))</f>
        <v>faith</v>
      </c>
    </row>
    <row r="1737" spans="1:23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>E1737/D1737</f>
        <v>0.11</v>
      </c>
      <c r="O1737" s="13">
        <f>(J1737/86400)+25569</f>
        <v>42559.81417824074</v>
      </c>
      <c r="P1737" s="11">
        <f>YEAR(O1737)</f>
        <v>2016</v>
      </c>
      <c r="Q1737" s="12">
        <f>MONTH(O1737)</f>
        <v>7</v>
      </c>
      <c r="R1737" s="11" t="str">
        <f>IF(Q1737=1,"Jan",IF(Q1737=2,"Feb",IF(Q1737=3,"Mar",IF(Q1737=4,"Apr",IF(Q1737=5,"May",IF(Q1737=6,"Jun",IF(Q1737=7,"Jul",IF(Q1737=8,"Aug",IF(Q1737=9,"Sep",IF(Q1737=10,"Oct",IF(Q1737=11,"Nov","Dec")))))))))))</f>
        <v>Jul</v>
      </c>
      <c r="S1737" s="13">
        <f>(I1737/86400)+25569</f>
        <v>42589.81417824074</v>
      </c>
      <c r="T1737" t="s">
        <v>8293</v>
      </c>
      <c r="U1737" s="6">
        <f>E1737/L1737</f>
        <v>55</v>
      </c>
      <c r="V1737" s="7" t="str">
        <f>LEFT(T1737,FIND("/",T1737)-1)</f>
        <v>music</v>
      </c>
      <c r="W1737" s="7" t="str">
        <f>MID(T1737,FIND("/",T1737)+1,LEN(T1737))</f>
        <v>faith</v>
      </c>
    </row>
    <row r="1738" spans="1:23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>E1738/D1738</f>
        <v>7.3333333333333332E-3</v>
      </c>
      <c r="O1738" s="13">
        <f>(J1738/86400)+25569</f>
        <v>42286.861493055556</v>
      </c>
      <c r="P1738" s="11">
        <f>YEAR(O1738)</f>
        <v>2015</v>
      </c>
      <c r="Q1738" s="12">
        <f>MONTH(O1738)</f>
        <v>10</v>
      </c>
      <c r="R1738" s="11" t="str">
        <f>IF(Q1738=1,"Jan",IF(Q1738=2,"Feb",IF(Q1738=3,"Mar",IF(Q1738=4,"Apr",IF(Q1738=5,"May",IF(Q1738=6,"Jun",IF(Q1738=7,"Jul",IF(Q1738=8,"Aug",IF(Q1738=9,"Sep",IF(Q1738=10,"Oct",IF(Q1738=11,"Nov","Dec")))))))))))</f>
        <v>Oct</v>
      </c>
      <c r="S1738" s="13">
        <f>(I1738/86400)+25569</f>
        <v>42316.90315972222</v>
      </c>
      <c r="T1738" t="s">
        <v>8293</v>
      </c>
      <c r="U1738" s="6">
        <f>E1738/L1738</f>
        <v>22</v>
      </c>
      <c r="V1738" s="7" t="str">
        <f>LEFT(T1738,FIND("/",T1738)-1)</f>
        <v>music</v>
      </c>
      <c r="W1738" s="7" t="str">
        <f>MID(T1738,FIND("/",T1738)+1,LEN(T1738))</f>
        <v>faith</v>
      </c>
    </row>
    <row r="1739" spans="1:23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>E1739/D1739</f>
        <v>0.21249999999999999</v>
      </c>
      <c r="O1739" s="13">
        <f>(J1739/86400)+25569</f>
        <v>42175.948981481481</v>
      </c>
      <c r="P1739" s="11">
        <f>YEAR(O1739)</f>
        <v>2015</v>
      </c>
      <c r="Q1739" s="12">
        <f>MONTH(O1739)</f>
        <v>6</v>
      </c>
      <c r="R1739" s="11" t="str">
        <f>IF(Q1739=1,"Jan",IF(Q1739=2,"Feb",IF(Q1739=3,"Mar",IF(Q1739=4,"Apr",IF(Q1739=5,"May",IF(Q1739=6,"Jun",IF(Q1739=7,"Jul",IF(Q1739=8,"Aug",IF(Q1739=9,"Sep",IF(Q1739=10,"Oct",IF(Q1739=11,"Nov","Dec")))))))))))</f>
        <v>Jun</v>
      </c>
      <c r="S1739" s="13">
        <f>(I1739/86400)+25569</f>
        <v>42205.948981481481</v>
      </c>
      <c r="T1739" t="s">
        <v>8293</v>
      </c>
      <c r="U1739" s="6">
        <f>E1739/L1739</f>
        <v>56.666666666666664</v>
      </c>
      <c r="V1739" s="7" t="str">
        <f>LEFT(T1739,FIND("/",T1739)-1)</f>
        <v>music</v>
      </c>
      <c r="W1739" s="7" t="str">
        <f>MID(T1739,FIND("/",T1739)+1,LEN(T1739))</f>
        <v>faith</v>
      </c>
    </row>
    <row r="1740" spans="1:23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>E1740/D1740</f>
        <v>4.0000000000000001E-3</v>
      </c>
      <c r="O1740" s="13">
        <f>(J1740/86400)+25569</f>
        <v>41884.874328703707</v>
      </c>
      <c r="P1740" s="11">
        <f>YEAR(O1740)</f>
        <v>2014</v>
      </c>
      <c r="Q1740" s="12">
        <f>MONTH(O1740)</f>
        <v>9</v>
      </c>
      <c r="R1740" s="11" t="str">
        <f>IF(Q1740=1,"Jan",IF(Q1740=2,"Feb",IF(Q1740=3,"Mar",IF(Q1740=4,"Apr",IF(Q1740=5,"May",IF(Q1740=6,"Jun",IF(Q1740=7,"Jul",IF(Q1740=8,"Aug",IF(Q1740=9,"Sep",IF(Q1740=10,"Oct",IF(Q1740=11,"Nov","Dec")))))))))))</f>
        <v>Sep</v>
      </c>
      <c r="S1740" s="13">
        <f>(I1740/86400)+25569</f>
        <v>41914.874328703707</v>
      </c>
      <c r="T1740" t="s">
        <v>8293</v>
      </c>
      <c r="U1740" s="6">
        <f>E1740/L1740</f>
        <v>20</v>
      </c>
      <c r="V1740" s="7" t="str">
        <f>LEFT(T1740,FIND("/",T1740)-1)</f>
        <v>music</v>
      </c>
      <c r="W1740" s="7" t="str">
        <f>MID(T1740,FIND("/",T1740)+1,LEN(T1740))</f>
        <v>faith</v>
      </c>
    </row>
    <row r="1741" spans="1:23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>E1741/D1741</f>
        <v>1E-3</v>
      </c>
      <c r="O1741" s="13">
        <f>(J1741/86400)+25569</f>
        <v>42435.874212962968</v>
      </c>
      <c r="P1741" s="11">
        <f>YEAR(O1741)</f>
        <v>2016</v>
      </c>
      <c r="Q1741" s="12">
        <f>MONTH(O1741)</f>
        <v>3</v>
      </c>
      <c r="R1741" s="11" t="str">
        <f>IF(Q1741=1,"Jan",IF(Q1741=2,"Feb",IF(Q1741=3,"Mar",IF(Q1741=4,"Apr",IF(Q1741=5,"May",IF(Q1741=6,"Jun",IF(Q1741=7,"Jul",IF(Q1741=8,"Aug",IF(Q1741=9,"Sep",IF(Q1741=10,"Oct",IF(Q1741=11,"Nov","Dec")))))))))))</f>
        <v>Mar</v>
      </c>
      <c r="S1741" s="13">
        <f>(I1741/86400)+25569</f>
        <v>42494.832546296297</v>
      </c>
      <c r="T1741" t="s">
        <v>8293</v>
      </c>
      <c r="U1741" s="6">
        <f>E1741/L1741</f>
        <v>1</v>
      </c>
      <c r="V1741" s="7" t="str">
        <f>LEFT(T1741,FIND("/",T1741)-1)</f>
        <v>music</v>
      </c>
      <c r="W1741" s="7" t="str">
        <f>MID(T1741,FIND("/",T1741)+1,LEN(T1741))</f>
        <v>faith</v>
      </c>
    </row>
    <row r="1742" spans="1:23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>E1742/D1742</f>
        <v>0</v>
      </c>
      <c r="O1742" s="13">
        <f>(J1742/86400)+25569</f>
        <v>42171.817384259259</v>
      </c>
      <c r="P1742" s="11">
        <f>YEAR(O1742)</f>
        <v>2015</v>
      </c>
      <c r="Q1742" s="12">
        <f>MONTH(O1742)</f>
        <v>6</v>
      </c>
      <c r="R1742" s="11" t="str">
        <f>IF(Q1742=1,"Jan",IF(Q1742=2,"Feb",IF(Q1742=3,"Mar",IF(Q1742=4,"Apr",IF(Q1742=5,"May",IF(Q1742=6,"Jun",IF(Q1742=7,"Jul",IF(Q1742=8,"Aug",IF(Q1742=9,"Sep",IF(Q1742=10,"Oct",IF(Q1742=11,"Nov","Dec")))))))))))</f>
        <v>Jun</v>
      </c>
      <c r="S1742" s="13">
        <f>(I1742/86400)+25569</f>
        <v>42201.817384259259</v>
      </c>
      <c r="T1742" t="s">
        <v>8293</v>
      </c>
      <c r="U1742" s="6" t="e">
        <f>E1742/L1742</f>
        <v>#DIV/0!</v>
      </c>
      <c r="V1742" s="7" t="str">
        <f>LEFT(T1742,FIND("/",T1742)-1)</f>
        <v>music</v>
      </c>
      <c r="W1742" s="7" t="str">
        <f>MID(T1742,FIND("/",T1742)+1,LEN(T1742))</f>
        <v>faith</v>
      </c>
    </row>
    <row r="1743" spans="1:23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>E1743/D1743</f>
        <v>1.1083333333333334</v>
      </c>
      <c r="O1743" s="13">
        <f>(J1743/86400)+25569</f>
        <v>42120.628136574072</v>
      </c>
      <c r="P1743" s="11">
        <f>YEAR(O1743)</f>
        <v>2015</v>
      </c>
      <c r="Q1743" s="12">
        <f>MONTH(O1743)</f>
        <v>4</v>
      </c>
      <c r="R1743" s="11" t="str">
        <f>IF(Q1743=1,"Jan",IF(Q1743=2,"Feb",IF(Q1743=3,"Mar",IF(Q1743=4,"Apr",IF(Q1743=5,"May",IF(Q1743=6,"Jun",IF(Q1743=7,"Jul",IF(Q1743=8,"Aug",IF(Q1743=9,"Sep",IF(Q1743=10,"Oct",IF(Q1743=11,"Nov","Dec")))))))))))</f>
        <v>Apr</v>
      </c>
      <c r="S1743" s="13">
        <f>(I1743/86400)+25569</f>
        <v>42165.628136574072</v>
      </c>
      <c r="T1743" t="s">
        <v>8285</v>
      </c>
      <c r="U1743" s="6">
        <f>E1743/L1743</f>
        <v>25.576923076923077</v>
      </c>
      <c r="V1743" s="7" t="str">
        <f>LEFT(T1743,FIND("/",T1743)-1)</f>
        <v>photography</v>
      </c>
      <c r="W1743" s="7" t="str">
        <f>MID(T1743,FIND("/",T1743)+1,LEN(T1743))</f>
        <v>photobooks</v>
      </c>
    </row>
    <row r="1744" spans="1:23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>E1744/D1744</f>
        <v>1.0874999999999999</v>
      </c>
      <c r="O1744" s="13">
        <f>(J1744/86400)+25569</f>
        <v>42710.876967592594</v>
      </c>
      <c r="P1744" s="11">
        <f>YEAR(O1744)</f>
        <v>2016</v>
      </c>
      <c r="Q1744" s="12">
        <f>MONTH(O1744)</f>
        <v>12</v>
      </c>
      <c r="R1744" s="11" t="str">
        <f>IF(Q1744=1,"Jan",IF(Q1744=2,"Feb",IF(Q1744=3,"Mar",IF(Q1744=4,"Apr",IF(Q1744=5,"May",IF(Q1744=6,"Jun",IF(Q1744=7,"Jul",IF(Q1744=8,"Aug",IF(Q1744=9,"Sep",IF(Q1744=10,"Oct",IF(Q1744=11,"Nov","Dec")))))))))))</f>
        <v>Dec</v>
      </c>
      <c r="S1744" s="13">
        <f>(I1744/86400)+25569</f>
        <v>42742.875</v>
      </c>
      <c r="T1744" t="s">
        <v>8285</v>
      </c>
      <c r="U1744" s="6">
        <f>E1744/L1744</f>
        <v>63.970588235294116</v>
      </c>
      <c r="V1744" s="7" t="str">
        <f>LEFT(T1744,FIND("/",T1744)-1)</f>
        <v>photography</v>
      </c>
      <c r="W1744" s="7" t="str">
        <f>MID(T1744,FIND("/",T1744)+1,LEN(T1744))</f>
        <v>photobooks</v>
      </c>
    </row>
    <row r="1745" spans="1:23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>E1745/D1745</f>
        <v>1.0041666666666667</v>
      </c>
      <c r="O1745" s="13">
        <f>(J1745/86400)+25569</f>
        <v>42586.925636574073</v>
      </c>
      <c r="P1745" s="11">
        <f>YEAR(O1745)</f>
        <v>2016</v>
      </c>
      <c r="Q1745" s="12">
        <f>MONTH(O1745)</f>
        <v>8</v>
      </c>
      <c r="R1745" s="11" t="str">
        <f>IF(Q1745=1,"Jan",IF(Q1745=2,"Feb",IF(Q1745=3,"Mar",IF(Q1745=4,"Apr",IF(Q1745=5,"May",IF(Q1745=6,"Jun",IF(Q1745=7,"Jul",IF(Q1745=8,"Aug",IF(Q1745=9,"Sep",IF(Q1745=10,"Oct",IF(Q1745=11,"Nov","Dec")))))))))))</f>
        <v>Aug</v>
      </c>
      <c r="S1745" s="13">
        <f>(I1745/86400)+25569</f>
        <v>42609.165972222225</v>
      </c>
      <c r="T1745" t="s">
        <v>8285</v>
      </c>
      <c r="U1745" s="6">
        <f>E1745/L1745</f>
        <v>89.925373134328353</v>
      </c>
      <c r="V1745" s="7" t="str">
        <f>LEFT(T1745,FIND("/",T1745)-1)</f>
        <v>photography</v>
      </c>
      <c r="W1745" s="7" t="str">
        <f>MID(T1745,FIND("/",T1745)+1,LEN(T1745))</f>
        <v>photobooks</v>
      </c>
    </row>
    <row r="1746" spans="1:23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>E1746/D1746</f>
        <v>1.1845454545454546</v>
      </c>
      <c r="O1746" s="13">
        <f>(J1746/86400)+25569</f>
        <v>42026.605057870373</v>
      </c>
      <c r="P1746" s="11">
        <f>YEAR(O1746)</f>
        <v>2015</v>
      </c>
      <c r="Q1746" s="12">
        <f>MONTH(O1746)</f>
        <v>1</v>
      </c>
      <c r="R1746" s="11" t="str">
        <f>IF(Q1746=1,"Jan",IF(Q1746=2,"Feb",IF(Q1746=3,"Mar",IF(Q1746=4,"Apr",IF(Q1746=5,"May",IF(Q1746=6,"Jun",IF(Q1746=7,"Jul",IF(Q1746=8,"Aug",IF(Q1746=9,"Sep",IF(Q1746=10,"Oct",IF(Q1746=11,"Nov","Dec")))))))))))</f>
        <v>Jan</v>
      </c>
      <c r="S1746" s="13">
        <f>(I1746/86400)+25569</f>
        <v>42071.563391203701</v>
      </c>
      <c r="T1746" t="s">
        <v>8285</v>
      </c>
      <c r="U1746" s="6">
        <f>E1746/L1746</f>
        <v>93.071428571428569</v>
      </c>
      <c r="V1746" s="7" t="str">
        <f>LEFT(T1746,FIND("/",T1746)-1)</f>
        <v>photography</v>
      </c>
      <c r="W1746" s="7" t="str">
        <f>MID(T1746,FIND("/",T1746)+1,LEN(T1746))</f>
        <v>photobooks</v>
      </c>
    </row>
    <row r="1747" spans="1:23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>E1747/D1747</f>
        <v>1.1401428571428571</v>
      </c>
      <c r="O1747" s="13">
        <f>(J1747/86400)+25569</f>
        <v>42690.259699074071</v>
      </c>
      <c r="P1747" s="11">
        <f>YEAR(O1747)</f>
        <v>2016</v>
      </c>
      <c r="Q1747" s="12">
        <f>MONTH(O1747)</f>
        <v>11</v>
      </c>
      <c r="R1747" s="11" t="str">
        <f>IF(Q1747=1,"Jan",IF(Q1747=2,"Feb",IF(Q1747=3,"Mar",IF(Q1747=4,"Apr",IF(Q1747=5,"May",IF(Q1747=6,"Jun",IF(Q1747=7,"Jul",IF(Q1747=8,"Aug",IF(Q1747=9,"Sep",IF(Q1747=10,"Oct",IF(Q1747=11,"Nov","Dec")))))))))))</f>
        <v>Nov</v>
      </c>
      <c r="S1747" s="13">
        <f>(I1747/86400)+25569</f>
        <v>42726.083333333328</v>
      </c>
      <c r="T1747" t="s">
        <v>8285</v>
      </c>
      <c r="U1747" s="6">
        <f>E1747/L1747</f>
        <v>89.674157303370791</v>
      </c>
      <c r="V1747" s="7" t="str">
        <f>LEFT(T1747,FIND("/",T1747)-1)</f>
        <v>photography</v>
      </c>
      <c r="W1747" s="7" t="str">
        <f>MID(T1747,FIND("/",T1747)+1,LEN(T1747))</f>
        <v>photobooks</v>
      </c>
    </row>
    <row r="1748" spans="1:23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>E1748/D1748</f>
        <v>1.4810000000000001</v>
      </c>
      <c r="O1748" s="13">
        <f>(J1748/86400)+25569</f>
        <v>42668.176701388889</v>
      </c>
      <c r="P1748" s="11">
        <f>YEAR(O1748)</f>
        <v>2016</v>
      </c>
      <c r="Q1748" s="12">
        <f>MONTH(O1748)</f>
        <v>10</v>
      </c>
      <c r="R1748" s="11" t="str">
        <f>IF(Q1748=1,"Jan",IF(Q1748=2,"Feb",IF(Q1748=3,"Mar",IF(Q1748=4,"Apr",IF(Q1748=5,"May",IF(Q1748=6,"Jun",IF(Q1748=7,"Jul",IF(Q1748=8,"Aug",IF(Q1748=9,"Sep",IF(Q1748=10,"Oct",IF(Q1748=11,"Nov","Dec")))))))))))</f>
        <v>Oct</v>
      </c>
      <c r="S1748" s="13">
        <f>(I1748/86400)+25569</f>
        <v>42698.083333333328</v>
      </c>
      <c r="T1748" t="s">
        <v>8285</v>
      </c>
      <c r="U1748" s="6">
        <f>E1748/L1748</f>
        <v>207.61682242990653</v>
      </c>
      <c r="V1748" s="7" t="str">
        <f>LEFT(T1748,FIND("/",T1748)-1)</f>
        <v>photography</v>
      </c>
      <c r="W1748" s="7" t="str">
        <f>MID(T1748,FIND("/",T1748)+1,LEN(T1748))</f>
        <v>photobooks</v>
      </c>
    </row>
    <row r="1749" spans="1:23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>E1749/D1749</f>
        <v>1.0495555555555556</v>
      </c>
      <c r="O1749" s="13">
        <f>(J1749/86400)+25569</f>
        <v>42292.435532407406</v>
      </c>
      <c r="P1749" s="11">
        <f>YEAR(O1749)</f>
        <v>2015</v>
      </c>
      <c r="Q1749" s="12">
        <f>MONTH(O1749)</f>
        <v>10</v>
      </c>
      <c r="R1749" s="11" t="str">
        <f>IF(Q1749=1,"Jan",IF(Q1749=2,"Feb",IF(Q1749=3,"Mar",IF(Q1749=4,"Apr",IF(Q1749=5,"May",IF(Q1749=6,"Jun",IF(Q1749=7,"Jul",IF(Q1749=8,"Aug",IF(Q1749=9,"Sep",IF(Q1749=10,"Oct",IF(Q1749=11,"Nov","Dec")))))))))))</f>
        <v>Oct</v>
      </c>
      <c r="S1749" s="13">
        <f>(I1749/86400)+25569</f>
        <v>42321.625</v>
      </c>
      <c r="T1749" t="s">
        <v>8285</v>
      </c>
      <c r="U1749" s="6">
        <f>E1749/L1749</f>
        <v>59.408805031446541</v>
      </c>
      <c r="V1749" s="7" t="str">
        <f>LEFT(T1749,FIND("/",T1749)-1)</f>
        <v>photography</v>
      </c>
      <c r="W1749" s="7" t="str">
        <f>MID(T1749,FIND("/",T1749)+1,LEN(T1749))</f>
        <v>photobooks</v>
      </c>
    </row>
    <row r="1750" spans="1:23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>E1750/D1750</f>
        <v>1.29948</v>
      </c>
      <c r="O1750" s="13">
        <f>(J1750/86400)+25569</f>
        <v>42219.950729166667</v>
      </c>
      <c r="P1750" s="11">
        <f>YEAR(O1750)</f>
        <v>2015</v>
      </c>
      <c r="Q1750" s="12">
        <f>MONTH(O1750)</f>
        <v>8</v>
      </c>
      <c r="R1750" s="11" t="str">
        <f>IF(Q1750=1,"Jan",IF(Q1750=2,"Feb",IF(Q1750=3,"Mar",IF(Q1750=4,"Apr",IF(Q1750=5,"May",IF(Q1750=6,"Jun",IF(Q1750=7,"Jul",IF(Q1750=8,"Aug",IF(Q1750=9,"Sep",IF(Q1750=10,"Oct",IF(Q1750=11,"Nov","Dec")))))))))))</f>
        <v>Aug</v>
      </c>
      <c r="S1750" s="13">
        <f>(I1750/86400)+25569</f>
        <v>42249.950729166667</v>
      </c>
      <c r="T1750" t="s">
        <v>8285</v>
      </c>
      <c r="U1750" s="6">
        <f>E1750/L1750</f>
        <v>358.97237569060775</v>
      </c>
      <c r="V1750" s="7" t="str">
        <f>LEFT(T1750,FIND("/",T1750)-1)</f>
        <v>photography</v>
      </c>
      <c r="W1750" s="7" t="str">
        <f>MID(T1750,FIND("/",T1750)+1,LEN(T1750))</f>
        <v>photobooks</v>
      </c>
    </row>
    <row r="1751" spans="1:23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>E1751/D1751</f>
        <v>1.2348756218905472</v>
      </c>
      <c r="O1751" s="13">
        <f>(J1751/86400)+25569</f>
        <v>42758.975937499999</v>
      </c>
      <c r="P1751" s="11">
        <f>YEAR(O1751)</f>
        <v>2017</v>
      </c>
      <c r="Q1751" s="12">
        <f>MONTH(O1751)</f>
        <v>1</v>
      </c>
      <c r="R1751" s="11" t="str">
        <f>IF(Q1751=1,"Jan",IF(Q1751=2,"Feb",IF(Q1751=3,"Mar",IF(Q1751=4,"Apr",IF(Q1751=5,"May",IF(Q1751=6,"Jun",IF(Q1751=7,"Jul",IF(Q1751=8,"Aug",IF(Q1751=9,"Sep",IF(Q1751=10,"Oct",IF(Q1751=11,"Nov","Dec")))))))))))</f>
        <v>Jan</v>
      </c>
      <c r="S1751" s="13">
        <f>(I1751/86400)+25569</f>
        <v>42795.791666666672</v>
      </c>
      <c r="T1751" t="s">
        <v>8285</v>
      </c>
      <c r="U1751" s="6">
        <f>E1751/L1751</f>
        <v>94.736641221374043</v>
      </c>
      <c r="V1751" s="7" t="str">
        <f>LEFT(T1751,FIND("/",T1751)-1)</f>
        <v>photography</v>
      </c>
      <c r="W1751" s="7" t="str">
        <f>MID(T1751,FIND("/",T1751)+1,LEN(T1751))</f>
        <v>photobooks</v>
      </c>
    </row>
    <row r="1752" spans="1:23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>E1752/D1752</f>
        <v>2.0162</v>
      </c>
      <c r="O1752" s="13">
        <f>(J1752/86400)+25569</f>
        <v>42454.836851851855</v>
      </c>
      <c r="P1752" s="11">
        <f>YEAR(O1752)</f>
        <v>2016</v>
      </c>
      <c r="Q1752" s="12">
        <f>MONTH(O1752)</f>
        <v>3</v>
      </c>
      <c r="R1752" s="11" t="str">
        <f>IF(Q1752=1,"Jan",IF(Q1752=2,"Feb",IF(Q1752=3,"Mar",IF(Q1752=4,"Apr",IF(Q1752=5,"May",IF(Q1752=6,"Jun",IF(Q1752=7,"Jul",IF(Q1752=8,"Aug",IF(Q1752=9,"Sep",IF(Q1752=10,"Oct",IF(Q1752=11,"Nov","Dec")))))))))))</f>
        <v>Mar</v>
      </c>
      <c r="S1752" s="13">
        <f>(I1752/86400)+25569</f>
        <v>42479.836851851855</v>
      </c>
      <c r="T1752" t="s">
        <v>8285</v>
      </c>
      <c r="U1752" s="6">
        <f>E1752/L1752</f>
        <v>80.647999999999996</v>
      </c>
      <c r="V1752" s="7" t="str">
        <f>LEFT(T1752,FIND("/",T1752)-1)</f>
        <v>photography</v>
      </c>
      <c r="W1752" s="7" t="str">
        <f>MID(T1752,FIND("/",T1752)+1,LEN(T1752))</f>
        <v>photobooks</v>
      </c>
    </row>
    <row r="1753" spans="1:23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>E1753/D1753</f>
        <v>1.0289999999999999</v>
      </c>
      <c r="O1753" s="13">
        <f>(J1753/86400)+25569</f>
        <v>42052.7815162037</v>
      </c>
      <c r="P1753" s="11">
        <f>YEAR(O1753)</f>
        <v>2015</v>
      </c>
      <c r="Q1753" s="12">
        <f>MONTH(O1753)</f>
        <v>2</v>
      </c>
      <c r="R1753" s="11" t="str">
        <f>IF(Q1753=1,"Jan",IF(Q1753=2,"Feb",IF(Q1753=3,"Mar",IF(Q1753=4,"Apr",IF(Q1753=5,"May",IF(Q1753=6,"Jun",IF(Q1753=7,"Jul",IF(Q1753=8,"Aug",IF(Q1753=9,"Sep",IF(Q1753=10,"Oct",IF(Q1753=11,"Nov","Dec")))))))))))</f>
        <v>Feb</v>
      </c>
      <c r="S1753" s="13">
        <f>(I1753/86400)+25569</f>
        <v>42082.739849537036</v>
      </c>
      <c r="T1753" t="s">
        <v>8285</v>
      </c>
      <c r="U1753" s="6">
        <f>E1753/L1753</f>
        <v>168.68852459016392</v>
      </c>
      <c r="V1753" s="7" t="str">
        <f>LEFT(T1753,FIND("/",T1753)-1)</f>
        <v>photography</v>
      </c>
      <c r="W1753" s="7" t="str">
        <f>MID(T1753,FIND("/",T1753)+1,LEN(T1753))</f>
        <v>photobooks</v>
      </c>
    </row>
    <row r="1754" spans="1:23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>E1754/D1754</f>
        <v>2.6016666666666666</v>
      </c>
      <c r="O1754" s="13">
        <f>(J1754/86400)+25569</f>
        <v>42627.253263888888</v>
      </c>
      <c r="P1754" s="11">
        <f>YEAR(O1754)</f>
        <v>2016</v>
      </c>
      <c r="Q1754" s="12">
        <f>MONTH(O1754)</f>
        <v>9</v>
      </c>
      <c r="R1754" s="11" t="str">
        <f>IF(Q1754=1,"Jan",IF(Q1754=2,"Feb",IF(Q1754=3,"Mar",IF(Q1754=4,"Apr",IF(Q1754=5,"May",IF(Q1754=6,"Jun",IF(Q1754=7,"Jul",IF(Q1754=8,"Aug",IF(Q1754=9,"Sep",IF(Q1754=10,"Oct",IF(Q1754=11,"Nov","Dec")))))))))))</f>
        <v>Sep</v>
      </c>
      <c r="S1754" s="13">
        <f>(I1754/86400)+25569</f>
        <v>42657.253263888888</v>
      </c>
      <c r="T1754" t="s">
        <v>8285</v>
      </c>
      <c r="U1754" s="6">
        <f>E1754/L1754</f>
        <v>34.68888888888889</v>
      </c>
      <c r="V1754" s="7" t="str">
        <f>LEFT(T1754,FIND("/",T1754)-1)</f>
        <v>photography</v>
      </c>
      <c r="W1754" s="7" t="str">
        <f>MID(T1754,FIND("/",T1754)+1,LEN(T1754))</f>
        <v>photobooks</v>
      </c>
    </row>
    <row r="1755" spans="1:23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>E1755/D1755</f>
        <v>1.08</v>
      </c>
      <c r="O1755" s="13">
        <f>(J1755/86400)+25569</f>
        <v>42420.74962962963</v>
      </c>
      <c r="P1755" s="11">
        <f>YEAR(O1755)</f>
        <v>2016</v>
      </c>
      <c r="Q1755" s="12">
        <f>MONTH(O1755)</f>
        <v>2</v>
      </c>
      <c r="R1755" s="11" t="str">
        <f>IF(Q1755=1,"Jan",IF(Q1755=2,"Feb",IF(Q1755=3,"Mar",IF(Q1755=4,"Apr",IF(Q1755=5,"May",IF(Q1755=6,"Jun",IF(Q1755=7,"Jul",IF(Q1755=8,"Aug",IF(Q1755=9,"Sep",IF(Q1755=10,"Oct",IF(Q1755=11,"Nov","Dec")))))))))))</f>
        <v>Feb</v>
      </c>
      <c r="S1755" s="13">
        <f>(I1755/86400)+25569</f>
        <v>42450.707962962959</v>
      </c>
      <c r="T1755" t="s">
        <v>8285</v>
      </c>
      <c r="U1755" s="6">
        <f>E1755/L1755</f>
        <v>462.85714285714283</v>
      </c>
      <c r="V1755" s="7" t="str">
        <f>LEFT(T1755,FIND("/",T1755)-1)</f>
        <v>photography</v>
      </c>
      <c r="W1755" s="7" t="str">
        <f>MID(T1755,FIND("/",T1755)+1,LEN(T1755))</f>
        <v>photobooks</v>
      </c>
    </row>
    <row r="1756" spans="1:23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>E1756/D1756</f>
        <v>1.1052941176470588</v>
      </c>
      <c r="O1756" s="13">
        <f>(J1756/86400)+25569</f>
        <v>42067.876770833333</v>
      </c>
      <c r="P1756" s="11">
        <f>YEAR(O1756)</f>
        <v>2015</v>
      </c>
      <c r="Q1756" s="12">
        <f>MONTH(O1756)</f>
        <v>3</v>
      </c>
      <c r="R1756" s="11" t="str">
        <f>IF(Q1756=1,"Jan",IF(Q1756=2,"Feb",IF(Q1756=3,"Mar",IF(Q1756=4,"Apr",IF(Q1756=5,"May",IF(Q1756=6,"Jun",IF(Q1756=7,"Jul",IF(Q1756=8,"Aug",IF(Q1756=9,"Sep",IF(Q1756=10,"Oct",IF(Q1756=11,"Nov","Dec")))))))))))</f>
        <v>Mar</v>
      </c>
      <c r="S1756" s="13">
        <f>(I1756/86400)+25569</f>
        <v>42097.835104166668</v>
      </c>
      <c r="T1756" t="s">
        <v>8285</v>
      </c>
      <c r="U1756" s="6">
        <f>E1756/L1756</f>
        <v>104.38888888888889</v>
      </c>
      <c r="V1756" s="7" t="str">
        <f>LEFT(T1756,FIND("/",T1756)-1)</f>
        <v>photography</v>
      </c>
      <c r="W1756" s="7" t="str">
        <f>MID(T1756,FIND("/",T1756)+1,LEN(T1756))</f>
        <v>photobooks</v>
      </c>
    </row>
    <row r="1757" spans="1:23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>E1757/D1757</f>
        <v>1.2</v>
      </c>
      <c r="O1757" s="13">
        <f>(J1757/86400)+25569</f>
        <v>42252.788900462961</v>
      </c>
      <c r="P1757" s="11">
        <f>YEAR(O1757)</f>
        <v>2015</v>
      </c>
      <c r="Q1757" s="12">
        <f>MONTH(O1757)</f>
        <v>9</v>
      </c>
      <c r="R1757" s="11" t="str">
        <f>IF(Q1757=1,"Jan",IF(Q1757=2,"Feb",IF(Q1757=3,"Mar",IF(Q1757=4,"Apr",IF(Q1757=5,"May",IF(Q1757=6,"Jun",IF(Q1757=7,"Jul",IF(Q1757=8,"Aug",IF(Q1757=9,"Sep",IF(Q1757=10,"Oct",IF(Q1757=11,"Nov","Dec")))))))))))</f>
        <v>Sep</v>
      </c>
      <c r="S1757" s="13">
        <f>(I1757/86400)+25569</f>
        <v>42282.788900462961</v>
      </c>
      <c r="T1757" t="s">
        <v>8285</v>
      </c>
      <c r="U1757" s="6">
        <f>E1757/L1757</f>
        <v>7.5</v>
      </c>
      <c r="V1757" s="7" t="str">
        <f>LEFT(T1757,FIND("/",T1757)-1)</f>
        <v>photography</v>
      </c>
      <c r="W1757" s="7" t="str">
        <f>MID(T1757,FIND("/",T1757)+1,LEN(T1757))</f>
        <v>photobooks</v>
      </c>
    </row>
    <row r="1758" spans="1:23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>E1758/D1758</f>
        <v>1.0282909090909091</v>
      </c>
      <c r="O1758" s="13">
        <f>(J1758/86400)+25569</f>
        <v>42571.167465277773</v>
      </c>
      <c r="P1758" s="11">
        <f>YEAR(O1758)</f>
        <v>2016</v>
      </c>
      <c r="Q1758" s="12">
        <f>MONTH(O1758)</f>
        <v>7</v>
      </c>
      <c r="R1758" s="11" t="str">
        <f>IF(Q1758=1,"Jan",IF(Q1758=2,"Feb",IF(Q1758=3,"Mar",IF(Q1758=4,"Apr",IF(Q1758=5,"May",IF(Q1758=6,"Jun",IF(Q1758=7,"Jul",IF(Q1758=8,"Aug",IF(Q1758=9,"Sep",IF(Q1758=10,"Oct",IF(Q1758=11,"Nov","Dec")))))))))))</f>
        <v>Jul</v>
      </c>
      <c r="S1758" s="13">
        <f>(I1758/86400)+25569</f>
        <v>42611.167465277773</v>
      </c>
      <c r="T1758" t="s">
        <v>8285</v>
      </c>
      <c r="U1758" s="6">
        <f>E1758/L1758</f>
        <v>47.13</v>
      </c>
      <c r="V1758" s="7" t="str">
        <f>LEFT(T1758,FIND("/",T1758)-1)</f>
        <v>photography</v>
      </c>
      <c r="W1758" s="7" t="str">
        <f>MID(T1758,FIND("/",T1758)+1,LEN(T1758))</f>
        <v>photobooks</v>
      </c>
    </row>
    <row r="1759" spans="1:23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>E1759/D1759</f>
        <v>1.1599999999999999</v>
      </c>
      <c r="O1759" s="13">
        <f>(J1759/86400)+25569</f>
        <v>42733.827349537038</v>
      </c>
      <c r="P1759" s="11">
        <f>YEAR(O1759)</f>
        <v>2016</v>
      </c>
      <c r="Q1759" s="12">
        <f>MONTH(O1759)</f>
        <v>12</v>
      </c>
      <c r="R1759" s="11" t="str">
        <f>IF(Q1759=1,"Jan",IF(Q1759=2,"Feb",IF(Q1759=3,"Mar",IF(Q1759=4,"Apr",IF(Q1759=5,"May",IF(Q1759=6,"Jun",IF(Q1759=7,"Jul",IF(Q1759=8,"Aug",IF(Q1759=9,"Sep",IF(Q1759=10,"Oct",IF(Q1759=11,"Nov","Dec")))))))))))</f>
        <v>Dec</v>
      </c>
      <c r="S1759" s="13">
        <f>(I1759/86400)+25569</f>
        <v>42763.811805555553</v>
      </c>
      <c r="T1759" t="s">
        <v>8285</v>
      </c>
      <c r="U1759" s="6">
        <f>E1759/L1759</f>
        <v>414.28571428571428</v>
      </c>
      <c r="V1759" s="7" t="str">
        <f>LEFT(T1759,FIND("/",T1759)-1)</f>
        <v>photography</v>
      </c>
      <c r="W1759" s="7" t="str">
        <f>MID(T1759,FIND("/",T1759)+1,LEN(T1759))</f>
        <v>photobooks</v>
      </c>
    </row>
    <row r="1760" spans="1:23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>E1760/D1760</f>
        <v>1.147</v>
      </c>
      <c r="O1760" s="13">
        <f>(J1760/86400)+25569</f>
        <v>42505.955925925926</v>
      </c>
      <c r="P1760" s="11">
        <f>YEAR(O1760)</f>
        <v>2016</v>
      </c>
      <c r="Q1760" s="12">
        <f>MONTH(O1760)</f>
        <v>5</v>
      </c>
      <c r="R1760" s="11" t="str">
        <f>IF(Q1760=1,"Jan",IF(Q1760=2,"Feb",IF(Q1760=3,"Mar",IF(Q1760=4,"Apr",IF(Q1760=5,"May",IF(Q1760=6,"Jun",IF(Q1760=7,"Jul",IF(Q1760=8,"Aug",IF(Q1760=9,"Sep",IF(Q1760=10,"Oct",IF(Q1760=11,"Nov","Dec")))))))))))</f>
        <v>May</v>
      </c>
      <c r="S1760" s="13">
        <f>(I1760/86400)+25569</f>
        <v>42565.955925925926</v>
      </c>
      <c r="T1760" t="s">
        <v>8285</v>
      </c>
      <c r="U1760" s="6">
        <f>E1760/L1760</f>
        <v>42.481481481481481</v>
      </c>
      <c r="V1760" s="7" t="str">
        <f>LEFT(T1760,FIND("/",T1760)-1)</f>
        <v>photography</v>
      </c>
      <c r="W1760" s="7" t="str">
        <f>MID(T1760,FIND("/",T1760)+1,LEN(T1760))</f>
        <v>photobooks</v>
      </c>
    </row>
    <row r="1761" spans="1:23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>E1761/D1761</f>
        <v>1.0660000000000001</v>
      </c>
      <c r="O1761" s="13">
        <f>(J1761/86400)+25569</f>
        <v>42068.829039351855</v>
      </c>
      <c r="P1761" s="11">
        <f>YEAR(O1761)</f>
        <v>2015</v>
      </c>
      <c r="Q1761" s="12">
        <f>MONTH(O1761)</f>
        <v>3</v>
      </c>
      <c r="R1761" s="11" t="str">
        <f>IF(Q1761=1,"Jan",IF(Q1761=2,"Feb",IF(Q1761=3,"Mar",IF(Q1761=4,"Apr",IF(Q1761=5,"May",IF(Q1761=6,"Jun",IF(Q1761=7,"Jul",IF(Q1761=8,"Aug",IF(Q1761=9,"Sep",IF(Q1761=10,"Oct",IF(Q1761=11,"Nov","Dec")))))))))))</f>
        <v>Mar</v>
      </c>
      <c r="S1761" s="13">
        <f>(I1761/86400)+25569</f>
        <v>42088.787372685183</v>
      </c>
      <c r="T1761" t="s">
        <v>8285</v>
      </c>
      <c r="U1761" s="6">
        <f>E1761/L1761</f>
        <v>108.77551020408163</v>
      </c>
      <c r="V1761" s="7" t="str">
        <f>LEFT(T1761,FIND("/",T1761)-1)</f>
        <v>photography</v>
      </c>
      <c r="W1761" s="7" t="str">
        <f>MID(T1761,FIND("/",T1761)+1,LEN(T1761))</f>
        <v>photobooks</v>
      </c>
    </row>
    <row r="1762" spans="1:23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>E1762/D1762</f>
        <v>1.6544000000000001</v>
      </c>
      <c r="O1762" s="13">
        <f>(J1762/86400)+25569</f>
        <v>42405.67260416667</v>
      </c>
      <c r="P1762" s="11">
        <f>YEAR(O1762)</f>
        <v>2016</v>
      </c>
      <c r="Q1762" s="12">
        <f>MONTH(O1762)</f>
        <v>2</v>
      </c>
      <c r="R1762" s="11" t="str">
        <f>IF(Q1762=1,"Jan",IF(Q1762=2,"Feb",IF(Q1762=3,"Mar",IF(Q1762=4,"Apr",IF(Q1762=5,"May",IF(Q1762=6,"Jun",IF(Q1762=7,"Jul",IF(Q1762=8,"Aug",IF(Q1762=9,"Sep",IF(Q1762=10,"Oct",IF(Q1762=11,"Nov","Dec")))))))))))</f>
        <v>Feb</v>
      </c>
      <c r="S1762" s="13">
        <f>(I1762/86400)+25569</f>
        <v>42425.67260416667</v>
      </c>
      <c r="T1762" t="s">
        <v>8285</v>
      </c>
      <c r="U1762" s="6">
        <f>E1762/L1762</f>
        <v>81.098039215686271</v>
      </c>
      <c r="V1762" s="7" t="str">
        <f>LEFT(T1762,FIND("/",T1762)-1)</f>
        <v>photography</v>
      </c>
      <c r="W1762" s="7" t="str">
        <f>MID(T1762,FIND("/",T1762)+1,LEN(T1762))</f>
        <v>photobooks</v>
      </c>
    </row>
    <row r="1763" spans="1:23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>E1763/D1763</f>
        <v>1.55</v>
      </c>
      <c r="O1763" s="13">
        <f>(J1763/86400)+25569</f>
        <v>42209.567824074074</v>
      </c>
      <c r="P1763" s="11">
        <f>YEAR(O1763)</f>
        <v>2015</v>
      </c>
      <c r="Q1763" s="12">
        <f>MONTH(O1763)</f>
        <v>7</v>
      </c>
      <c r="R1763" s="11" t="str">
        <f>IF(Q1763=1,"Jan",IF(Q1763=2,"Feb",IF(Q1763=3,"Mar",IF(Q1763=4,"Apr",IF(Q1763=5,"May",IF(Q1763=6,"Jun",IF(Q1763=7,"Jul",IF(Q1763=8,"Aug",IF(Q1763=9,"Sep",IF(Q1763=10,"Oct",IF(Q1763=11,"Nov","Dec")))))))))))</f>
        <v>Jul</v>
      </c>
      <c r="S1763" s="13">
        <f>(I1763/86400)+25569</f>
        <v>42259.567824074074</v>
      </c>
      <c r="T1763" t="s">
        <v>8285</v>
      </c>
      <c r="U1763" s="6">
        <f>E1763/L1763</f>
        <v>51.666666666666664</v>
      </c>
      <c r="V1763" s="7" t="str">
        <f>LEFT(T1763,FIND("/",T1763)-1)</f>
        <v>photography</v>
      </c>
      <c r="W1763" s="7" t="str">
        <f>MID(T1763,FIND("/",T1763)+1,LEN(T1763))</f>
        <v>photobooks</v>
      </c>
    </row>
    <row r="1764" spans="1:23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>E1764/D1764</f>
        <v>8.85</v>
      </c>
      <c r="O1764" s="13">
        <f>(J1764/86400)+25569</f>
        <v>42410.982002314813</v>
      </c>
      <c r="P1764" s="11">
        <f>YEAR(O1764)</f>
        <v>2016</v>
      </c>
      <c r="Q1764" s="12">
        <f>MONTH(O1764)</f>
        <v>2</v>
      </c>
      <c r="R1764" s="11" t="str">
        <f>IF(Q1764=1,"Jan",IF(Q1764=2,"Feb",IF(Q1764=3,"Mar",IF(Q1764=4,"Apr",IF(Q1764=5,"May",IF(Q1764=6,"Jun",IF(Q1764=7,"Jul",IF(Q1764=8,"Aug",IF(Q1764=9,"Sep",IF(Q1764=10,"Oct",IF(Q1764=11,"Nov","Dec")))))))))))</f>
        <v>Feb</v>
      </c>
      <c r="S1764" s="13">
        <f>(I1764/86400)+25569</f>
        <v>42440.982002314813</v>
      </c>
      <c r="T1764" t="s">
        <v>8285</v>
      </c>
      <c r="U1764" s="6">
        <f>E1764/L1764</f>
        <v>35.4</v>
      </c>
      <c r="V1764" s="7" t="str">
        <f>LEFT(T1764,FIND("/",T1764)-1)</f>
        <v>photography</v>
      </c>
      <c r="W1764" s="7" t="str">
        <f>MID(T1764,FIND("/",T1764)+1,LEN(T1764))</f>
        <v>photobooks</v>
      </c>
    </row>
    <row r="1765" spans="1:23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>E1765/D1765</f>
        <v>1.0190833333333333</v>
      </c>
      <c r="O1765" s="13">
        <f>(J1765/86400)+25569</f>
        <v>42636.868518518517</v>
      </c>
      <c r="P1765" s="11">
        <f>YEAR(O1765)</f>
        <v>2016</v>
      </c>
      <c r="Q1765" s="12">
        <f>MONTH(O1765)</f>
        <v>9</v>
      </c>
      <c r="R1765" s="11" t="str">
        <f>IF(Q1765=1,"Jan",IF(Q1765=2,"Feb",IF(Q1765=3,"Mar",IF(Q1765=4,"Apr",IF(Q1765=5,"May",IF(Q1765=6,"Jun",IF(Q1765=7,"Jul",IF(Q1765=8,"Aug",IF(Q1765=9,"Sep",IF(Q1765=10,"Oct",IF(Q1765=11,"Nov","Dec")))))))))))</f>
        <v>Sep</v>
      </c>
      <c r="S1765" s="13">
        <f>(I1765/86400)+25569</f>
        <v>42666.868518518517</v>
      </c>
      <c r="T1765" t="s">
        <v>8285</v>
      </c>
      <c r="U1765" s="6">
        <f>E1765/L1765</f>
        <v>103.63559322033899</v>
      </c>
      <c r="V1765" s="7" t="str">
        <f>LEFT(T1765,FIND("/",T1765)-1)</f>
        <v>photography</v>
      </c>
      <c r="W1765" s="7" t="str">
        <f>MID(T1765,FIND("/",T1765)+1,LEN(T1765))</f>
        <v>photobooks</v>
      </c>
    </row>
    <row r="1766" spans="1:23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>E1766/D1766</f>
        <v>0.19600000000000001</v>
      </c>
      <c r="O1766" s="13">
        <f>(J1766/86400)+25569</f>
        <v>41825.485868055555</v>
      </c>
      <c r="P1766" s="11">
        <f>YEAR(O1766)</f>
        <v>2014</v>
      </c>
      <c r="Q1766" s="12">
        <f>MONTH(O1766)</f>
        <v>7</v>
      </c>
      <c r="R1766" s="11" t="str">
        <f>IF(Q1766=1,"Jan",IF(Q1766=2,"Feb",IF(Q1766=3,"Mar",IF(Q1766=4,"Apr",IF(Q1766=5,"May",IF(Q1766=6,"Jun",IF(Q1766=7,"Jul",IF(Q1766=8,"Aug",IF(Q1766=9,"Sep",IF(Q1766=10,"Oct",IF(Q1766=11,"Nov","Dec")))))))))))</f>
        <v>Jul</v>
      </c>
      <c r="S1766" s="13">
        <f>(I1766/86400)+25569</f>
        <v>41854.485868055555</v>
      </c>
      <c r="T1766" t="s">
        <v>8285</v>
      </c>
      <c r="U1766" s="6">
        <f>E1766/L1766</f>
        <v>55.282051282051285</v>
      </c>
      <c r="V1766" s="7" t="str">
        <f>LEFT(T1766,FIND("/",T1766)-1)</f>
        <v>photography</v>
      </c>
      <c r="W1766" s="7" t="str">
        <f>MID(T1766,FIND("/",T1766)+1,LEN(T1766))</f>
        <v>photobooks</v>
      </c>
    </row>
    <row r="1767" spans="1:23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>E1767/D1767</f>
        <v>0.59467839999999994</v>
      </c>
      <c r="O1767" s="13">
        <f>(J1767/86400)+25569</f>
        <v>41834.980462962965</v>
      </c>
      <c r="P1767" s="11">
        <f>YEAR(O1767)</f>
        <v>2014</v>
      </c>
      <c r="Q1767" s="12">
        <f>MONTH(O1767)</f>
        <v>7</v>
      </c>
      <c r="R1767" s="11" t="str">
        <f>IF(Q1767=1,"Jan",IF(Q1767=2,"Feb",IF(Q1767=3,"Mar",IF(Q1767=4,"Apr",IF(Q1767=5,"May",IF(Q1767=6,"Jun",IF(Q1767=7,"Jul",IF(Q1767=8,"Aug",IF(Q1767=9,"Sep",IF(Q1767=10,"Oct",IF(Q1767=11,"Nov","Dec")))))))))))</f>
        <v>Jul</v>
      </c>
      <c r="S1767" s="13">
        <f>(I1767/86400)+25569</f>
        <v>41864.980462962965</v>
      </c>
      <c r="T1767" t="s">
        <v>8285</v>
      </c>
      <c r="U1767" s="6">
        <f>E1767/L1767</f>
        <v>72.16970873786407</v>
      </c>
      <c r="V1767" s="7" t="str">
        <f>LEFT(T1767,FIND("/",T1767)-1)</f>
        <v>photography</v>
      </c>
      <c r="W1767" s="7" t="str">
        <f>MID(T1767,FIND("/",T1767)+1,LEN(T1767))</f>
        <v>photobooks</v>
      </c>
    </row>
    <row r="1768" spans="1:23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>E1768/D1768</f>
        <v>0</v>
      </c>
      <c r="O1768" s="13">
        <f>(J1768/86400)+25569</f>
        <v>41855.859814814816</v>
      </c>
      <c r="P1768" s="11">
        <f>YEAR(O1768)</f>
        <v>2014</v>
      </c>
      <c r="Q1768" s="12">
        <f>MONTH(O1768)</f>
        <v>8</v>
      </c>
      <c r="R1768" s="11" t="str">
        <f>IF(Q1768=1,"Jan",IF(Q1768=2,"Feb",IF(Q1768=3,"Mar",IF(Q1768=4,"Apr",IF(Q1768=5,"May",IF(Q1768=6,"Jun",IF(Q1768=7,"Jul",IF(Q1768=8,"Aug",IF(Q1768=9,"Sep",IF(Q1768=10,"Oct",IF(Q1768=11,"Nov","Dec")))))))))))</f>
        <v>Aug</v>
      </c>
      <c r="S1768" s="13">
        <f>(I1768/86400)+25569</f>
        <v>41876.859814814816</v>
      </c>
      <c r="T1768" t="s">
        <v>8285</v>
      </c>
      <c r="U1768" s="6" t="e">
        <f>E1768/L1768</f>
        <v>#DIV/0!</v>
      </c>
      <c r="V1768" s="7" t="str">
        <f>LEFT(T1768,FIND("/",T1768)-1)</f>
        <v>photography</v>
      </c>
      <c r="W1768" s="7" t="str">
        <f>MID(T1768,FIND("/",T1768)+1,LEN(T1768))</f>
        <v>photobooks</v>
      </c>
    </row>
    <row r="1769" spans="1:23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>E1769/D1769</f>
        <v>0.4572</v>
      </c>
      <c r="O1769" s="13">
        <f>(J1769/86400)+25569</f>
        <v>41824.658379629633</v>
      </c>
      <c r="P1769" s="11">
        <f>YEAR(O1769)</f>
        <v>2014</v>
      </c>
      <c r="Q1769" s="12">
        <f>MONTH(O1769)</f>
        <v>7</v>
      </c>
      <c r="R1769" s="11" t="str">
        <f>IF(Q1769=1,"Jan",IF(Q1769=2,"Feb",IF(Q1769=3,"Mar",IF(Q1769=4,"Apr",IF(Q1769=5,"May",IF(Q1769=6,"Jun",IF(Q1769=7,"Jul",IF(Q1769=8,"Aug",IF(Q1769=9,"Sep",IF(Q1769=10,"Oct",IF(Q1769=11,"Nov","Dec")))))))))))</f>
        <v>Jul</v>
      </c>
      <c r="S1769" s="13">
        <f>(I1769/86400)+25569</f>
        <v>41854.658379629633</v>
      </c>
      <c r="T1769" t="s">
        <v>8285</v>
      </c>
      <c r="U1769" s="6">
        <f>E1769/L1769</f>
        <v>58.615384615384613</v>
      </c>
      <c r="V1769" s="7" t="str">
        <f>LEFT(T1769,FIND("/",T1769)-1)</f>
        <v>photography</v>
      </c>
      <c r="W1769" s="7" t="str">
        <f>MID(T1769,FIND("/",T1769)+1,LEN(T1769))</f>
        <v>photobooks</v>
      </c>
    </row>
    <row r="1770" spans="1:23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>E1770/D1770</f>
        <v>3.7400000000000003E-2</v>
      </c>
      <c r="O1770" s="13">
        <f>(J1770/86400)+25569</f>
        <v>41849.560694444444</v>
      </c>
      <c r="P1770" s="11">
        <f>YEAR(O1770)</f>
        <v>2014</v>
      </c>
      <c r="Q1770" s="12">
        <f>MONTH(O1770)</f>
        <v>7</v>
      </c>
      <c r="R1770" s="11" t="str">
        <f>IF(Q1770=1,"Jan",IF(Q1770=2,"Feb",IF(Q1770=3,"Mar",IF(Q1770=4,"Apr",IF(Q1770=5,"May",IF(Q1770=6,"Jun",IF(Q1770=7,"Jul",IF(Q1770=8,"Aug",IF(Q1770=9,"Sep",IF(Q1770=10,"Oct",IF(Q1770=11,"Nov","Dec")))))))))))</f>
        <v>Jul</v>
      </c>
      <c r="S1770" s="13">
        <f>(I1770/86400)+25569</f>
        <v>41909.560694444444</v>
      </c>
      <c r="T1770" t="s">
        <v>8285</v>
      </c>
      <c r="U1770" s="6">
        <f>E1770/L1770</f>
        <v>12.466666666666667</v>
      </c>
      <c r="V1770" s="7" t="str">
        <f>LEFT(T1770,FIND("/",T1770)-1)</f>
        <v>photography</v>
      </c>
      <c r="W1770" s="7" t="str">
        <f>MID(T1770,FIND("/",T1770)+1,LEN(T1770))</f>
        <v>photobooks</v>
      </c>
    </row>
    <row r="1771" spans="1:23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>E1771/D1771</f>
        <v>2.7025E-2</v>
      </c>
      <c r="O1771" s="13">
        <f>(J1771/86400)+25569</f>
        <v>41987.818969907406</v>
      </c>
      <c r="P1771" s="11">
        <f>YEAR(O1771)</f>
        <v>2014</v>
      </c>
      <c r="Q1771" s="12">
        <f>MONTH(O1771)</f>
        <v>12</v>
      </c>
      <c r="R1771" s="11" t="str">
        <f>IF(Q1771=1,"Jan",IF(Q1771=2,"Feb",IF(Q1771=3,"Mar",IF(Q1771=4,"Apr",IF(Q1771=5,"May",IF(Q1771=6,"Jun",IF(Q1771=7,"Jul",IF(Q1771=8,"Aug",IF(Q1771=9,"Sep",IF(Q1771=10,"Oct",IF(Q1771=11,"Nov","Dec")))))))))))</f>
        <v>Dec</v>
      </c>
      <c r="S1771" s="13">
        <f>(I1771/86400)+25569</f>
        <v>42017.818969907406</v>
      </c>
      <c r="T1771" t="s">
        <v>8285</v>
      </c>
      <c r="U1771" s="6">
        <f>E1771/L1771</f>
        <v>49.136363636363633</v>
      </c>
      <c r="V1771" s="7" t="str">
        <f>LEFT(T1771,FIND("/",T1771)-1)</f>
        <v>photography</v>
      </c>
      <c r="W1771" s="7" t="str">
        <f>MID(T1771,FIND("/",T1771)+1,LEN(T1771))</f>
        <v>photobooks</v>
      </c>
    </row>
    <row r="1772" spans="1:23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>E1772/D1772</f>
        <v>0.56514285714285717</v>
      </c>
      <c r="O1772" s="13">
        <f>(J1772/86400)+25569</f>
        <v>41891.780023148152</v>
      </c>
      <c r="P1772" s="11">
        <f>YEAR(O1772)</f>
        <v>2014</v>
      </c>
      <c r="Q1772" s="12">
        <f>MONTH(O1772)</f>
        <v>9</v>
      </c>
      <c r="R1772" s="11" t="str">
        <f>IF(Q1772=1,"Jan",IF(Q1772=2,"Feb",IF(Q1772=3,"Mar",IF(Q1772=4,"Apr",IF(Q1772=5,"May",IF(Q1772=6,"Jun",IF(Q1772=7,"Jul",IF(Q1772=8,"Aug",IF(Q1772=9,"Sep",IF(Q1772=10,"Oct",IF(Q1772=11,"Nov","Dec")))))))))))</f>
        <v>Sep</v>
      </c>
      <c r="S1772" s="13">
        <f>(I1772/86400)+25569</f>
        <v>41926.780023148152</v>
      </c>
      <c r="T1772" t="s">
        <v>8285</v>
      </c>
      <c r="U1772" s="6">
        <f>E1772/L1772</f>
        <v>150.5</v>
      </c>
      <c r="V1772" s="7" t="str">
        <f>LEFT(T1772,FIND("/",T1772)-1)</f>
        <v>photography</v>
      </c>
      <c r="W1772" s="7" t="str">
        <f>MID(T1772,FIND("/",T1772)+1,LEN(T1772))</f>
        <v>photobooks</v>
      </c>
    </row>
    <row r="1773" spans="1:23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>E1773/D1773</f>
        <v>0.21309523809523809</v>
      </c>
      <c r="O1773" s="13">
        <f>(J1773/86400)+25569</f>
        <v>41905.979629629626</v>
      </c>
      <c r="P1773" s="11">
        <f>YEAR(O1773)</f>
        <v>2014</v>
      </c>
      <c r="Q1773" s="12">
        <f>MONTH(O1773)</f>
        <v>9</v>
      </c>
      <c r="R1773" s="11" t="str">
        <f>IF(Q1773=1,"Jan",IF(Q1773=2,"Feb",IF(Q1773=3,"Mar",IF(Q1773=4,"Apr",IF(Q1773=5,"May",IF(Q1773=6,"Jun",IF(Q1773=7,"Jul",IF(Q1773=8,"Aug",IF(Q1773=9,"Sep",IF(Q1773=10,"Oct",IF(Q1773=11,"Nov","Dec")))))))))))</f>
        <v>Sep</v>
      </c>
      <c r="S1773" s="13">
        <f>(I1773/86400)+25569</f>
        <v>41935.979629629626</v>
      </c>
      <c r="T1773" t="s">
        <v>8285</v>
      </c>
      <c r="U1773" s="6">
        <f>E1773/L1773</f>
        <v>35.799999999999997</v>
      </c>
      <c r="V1773" s="7" t="str">
        <f>LEFT(T1773,FIND("/",T1773)-1)</f>
        <v>photography</v>
      </c>
      <c r="W1773" s="7" t="str">
        <f>MID(T1773,FIND("/",T1773)+1,LEN(T1773))</f>
        <v>photobooks</v>
      </c>
    </row>
    <row r="1774" spans="1:23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>E1774/D1774</f>
        <v>0.156</v>
      </c>
      <c r="O1774" s="13">
        <f>(J1774/86400)+25569</f>
        <v>41766.718009259261</v>
      </c>
      <c r="P1774" s="11">
        <f>YEAR(O1774)</f>
        <v>2014</v>
      </c>
      <c r="Q1774" s="12">
        <f>MONTH(O1774)</f>
        <v>5</v>
      </c>
      <c r="R1774" s="11" t="str">
        <f>IF(Q1774=1,"Jan",IF(Q1774=2,"Feb",IF(Q1774=3,"Mar",IF(Q1774=4,"Apr",IF(Q1774=5,"May",IF(Q1774=6,"Jun",IF(Q1774=7,"Jul",IF(Q1774=8,"Aug",IF(Q1774=9,"Sep",IF(Q1774=10,"Oct",IF(Q1774=11,"Nov","Dec")))))))))))</f>
        <v>May</v>
      </c>
      <c r="S1774" s="13">
        <f>(I1774/86400)+25569</f>
        <v>41826.718009259261</v>
      </c>
      <c r="T1774" t="s">
        <v>8285</v>
      </c>
      <c r="U1774" s="6">
        <f>E1774/L1774</f>
        <v>45.157894736842103</v>
      </c>
      <c r="V1774" s="7" t="str">
        <f>LEFT(T1774,FIND("/",T1774)-1)</f>
        <v>photography</v>
      </c>
      <c r="W1774" s="7" t="str">
        <f>MID(T1774,FIND("/",T1774)+1,LEN(T1774))</f>
        <v>photobooks</v>
      </c>
    </row>
    <row r="1775" spans="1:23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>E1775/D1775</f>
        <v>6.2566666666666673E-2</v>
      </c>
      <c r="O1775" s="13">
        <f>(J1775/86400)+25569</f>
        <v>41978.760393518518</v>
      </c>
      <c r="P1775" s="11">
        <f>YEAR(O1775)</f>
        <v>2014</v>
      </c>
      <c r="Q1775" s="12">
        <f>MONTH(O1775)</f>
        <v>12</v>
      </c>
      <c r="R1775" s="11" t="str">
        <f>IF(Q1775=1,"Jan",IF(Q1775=2,"Feb",IF(Q1775=3,"Mar",IF(Q1775=4,"Apr",IF(Q1775=5,"May",IF(Q1775=6,"Jun",IF(Q1775=7,"Jul",IF(Q1775=8,"Aug",IF(Q1775=9,"Sep",IF(Q1775=10,"Oct",IF(Q1775=11,"Nov","Dec")))))))))))</f>
        <v>Dec</v>
      </c>
      <c r="S1775" s="13">
        <f>(I1775/86400)+25569</f>
        <v>42023.760393518518</v>
      </c>
      <c r="T1775" t="s">
        <v>8285</v>
      </c>
      <c r="U1775" s="6">
        <f>E1775/L1775</f>
        <v>98.78947368421052</v>
      </c>
      <c r="V1775" s="7" t="str">
        <f>LEFT(T1775,FIND("/",T1775)-1)</f>
        <v>photography</v>
      </c>
      <c r="W1775" s="7" t="str">
        <f>MID(T1775,FIND("/",T1775)+1,LEN(T1775))</f>
        <v>photobooks</v>
      </c>
    </row>
    <row r="1776" spans="1:23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>E1776/D1776</f>
        <v>0.4592</v>
      </c>
      <c r="O1776" s="13">
        <f>(J1776/86400)+25569</f>
        <v>41930.218657407408</v>
      </c>
      <c r="P1776" s="11">
        <f>YEAR(O1776)</f>
        <v>2014</v>
      </c>
      <c r="Q1776" s="12">
        <f>MONTH(O1776)</f>
        <v>10</v>
      </c>
      <c r="R1776" s="11" t="str">
        <f>IF(Q1776=1,"Jan",IF(Q1776=2,"Feb",IF(Q1776=3,"Mar",IF(Q1776=4,"Apr",IF(Q1776=5,"May",IF(Q1776=6,"Jun",IF(Q1776=7,"Jul",IF(Q1776=8,"Aug",IF(Q1776=9,"Sep",IF(Q1776=10,"Oct",IF(Q1776=11,"Nov","Dec")))))))))))</f>
        <v>Oct</v>
      </c>
      <c r="S1776" s="13">
        <f>(I1776/86400)+25569</f>
        <v>41972.624305555553</v>
      </c>
      <c r="T1776" t="s">
        <v>8285</v>
      </c>
      <c r="U1776" s="6">
        <f>E1776/L1776</f>
        <v>88.307692307692307</v>
      </c>
      <c r="V1776" s="7" t="str">
        <f>LEFT(T1776,FIND("/",T1776)-1)</f>
        <v>photography</v>
      </c>
      <c r="W1776" s="7" t="str">
        <f>MID(T1776,FIND("/",T1776)+1,LEN(T1776))</f>
        <v>photobooks</v>
      </c>
    </row>
    <row r="1777" spans="1:23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>E1777/D1777</f>
        <v>0.65101538461538466</v>
      </c>
      <c r="O1777" s="13">
        <f>(J1777/86400)+25569</f>
        <v>41891.976388888885</v>
      </c>
      <c r="P1777" s="11">
        <f>YEAR(O1777)</f>
        <v>2014</v>
      </c>
      <c r="Q1777" s="12">
        <f>MONTH(O1777)</f>
        <v>9</v>
      </c>
      <c r="R1777" s="11" t="str">
        <f>IF(Q1777=1,"Jan",IF(Q1777=2,"Feb",IF(Q1777=3,"Mar",IF(Q1777=4,"Apr",IF(Q1777=5,"May",IF(Q1777=6,"Jun",IF(Q1777=7,"Jul",IF(Q1777=8,"Aug",IF(Q1777=9,"Sep",IF(Q1777=10,"Oct",IF(Q1777=11,"Nov","Dec")))))))))))</f>
        <v>Sep</v>
      </c>
      <c r="S1777" s="13">
        <f>(I1777/86400)+25569</f>
        <v>41936.976388888885</v>
      </c>
      <c r="T1777" t="s">
        <v>8285</v>
      </c>
      <c r="U1777" s="6">
        <f>E1777/L1777</f>
        <v>170.62903225806451</v>
      </c>
      <c r="V1777" s="7" t="str">
        <f>LEFT(T1777,FIND("/",T1777)-1)</f>
        <v>photography</v>
      </c>
      <c r="W1777" s="7" t="str">
        <f>MID(T1777,FIND("/",T1777)+1,LEN(T1777))</f>
        <v>photobooks</v>
      </c>
    </row>
    <row r="1778" spans="1:23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>E1778/D1778</f>
        <v>6.7000000000000004E-2</v>
      </c>
      <c r="O1778" s="13">
        <f>(J1778/86400)+25569</f>
        <v>41905.95684027778</v>
      </c>
      <c r="P1778" s="11">
        <f>YEAR(O1778)</f>
        <v>2014</v>
      </c>
      <c r="Q1778" s="12">
        <f>MONTH(O1778)</f>
        <v>9</v>
      </c>
      <c r="R1778" s="11" t="str">
        <f>IF(Q1778=1,"Jan",IF(Q1778=2,"Feb",IF(Q1778=3,"Mar",IF(Q1778=4,"Apr",IF(Q1778=5,"May",IF(Q1778=6,"Jun",IF(Q1778=7,"Jul",IF(Q1778=8,"Aug",IF(Q1778=9,"Sep",IF(Q1778=10,"Oct",IF(Q1778=11,"Nov","Dec")))))))))))</f>
        <v>Sep</v>
      </c>
      <c r="S1778" s="13">
        <f>(I1778/86400)+25569</f>
        <v>41941.95684027778</v>
      </c>
      <c r="T1778" t="s">
        <v>8285</v>
      </c>
      <c r="U1778" s="6">
        <f>E1778/L1778</f>
        <v>83.75</v>
      </c>
      <c r="V1778" s="7" t="str">
        <f>LEFT(T1778,FIND("/",T1778)-1)</f>
        <v>photography</v>
      </c>
      <c r="W1778" s="7" t="str">
        <f>MID(T1778,FIND("/",T1778)+1,LEN(T1778))</f>
        <v>photobooks</v>
      </c>
    </row>
    <row r="1779" spans="1:23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>E1779/D1779</f>
        <v>0.135625</v>
      </c>
      <c r="O1779" s="13">
        <f>(J1779/86400)+25569</f>
        <v>42025.357094907406</v>
      </c>
      <c r="P1779" s="11">
        <f>YEAR(O1779)</f>
        <v>2015</v>
      </c>
      <c r="Q1779" s="12">
        <f>MONTH(O1779)</f>
        <v>1</v>
      </c>
      <c r="R1779" s="11" t="str">
        <f>IF(Q1779=1,"Jan",IF(Q1779=2,"Feb",IF(Q1779=3,"Mar",IF(Q1779=4,"Apr",IF(Q1779=5,"May",IF(Q1779=6,"Jun",IF(Q1779=7,"Jul",IF(Q1779=8,"Aug",IF(Q1779=9,"Sep",IF(Q1779=10,"Oct",IF(Q1779=11,"Nov","Dec")))))))))))</f>
        <v>Jan</v>
      </c>
      <c r="S1779" s="13">
        <f>(I1779/86400)+25569</f>
        <v>42055.357094907406</v>
      </c>
      <c r="T1779" t="s">
        <v>8285</v>
      </c>
      <c r="U1779" s="6">
        <f>E1779/L1779</f>
        <v>65.099999999999994</v>
      </c>
      <c r="V1779" s="7" t="str">
        <f>LEFT(T1779,FIND("/",T1779)-1)</f>
        <v>photography</v>
      </c>
      <c r="W1779" s="7" t="str">
        <f>MID(T1779,FIND("/",T1779)+1,LEN(T1779))</f>
        <v>photobooks</v>
      </c>
    </row>
    <row r="1780" spans="1:23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>E1780/D1780</f>
        <v>1.9900000000000001E-2</v>
      </c>
      <c r="O1780" s="13">
        <f>(J1780/86400)+25569</f>
        <v>42045.86336805555</v>
      </c>
      <c r="P1780" s="11">
        <f>YEAR(O1780)</f>
        <v>2015</v>
      </c>
      <c r="Q1780" s="12">
        <f>MONTH(O1780)</f>
        <v>2</v>
      </c>
      <c r="R1780" s="11" t="str">
        <f>IF(Q1780=1,"Jan",IF(Q1780=2,"Feb",IF(Q1780=3,"Mar",IF(Q1780=4,"Apr",IF(Q1780=5,"May",IF(Q1780=6,"Jun",IF(Q1780=7,"Jul",IF(Q1780=8,"Aug",IF(Q1780=9,"Sep",IF(Q1780=10,"Oct",IF(Q1780=11,"Nov","Dec")))))))))))</f>
        <v>Feb</v>
      </c>
      <c r="S1780" s="13">
        <f>(I1780/86400)+25569</f>
        <v>42090.821701388893</v>
      </c>
      <c r="T1780" t="s">
        <v>8285</v>
      </c>
      <c r="U1780" s="6">
        <f>E1780/L1780</f>
        <v>66.333333333333329</v>
      </c>
      <c r="V1780" s="7" t="str">
        <f>LEFT(T1780,FIND("/",T1780)-1)</f>
        <v>photography</v>
      </c>
      <c r="W1780" s="7" t="str">
        <f>MID(T1780,FIND("/",T1780)+1,LEN(T1780))</f>
        <v>photobooks</v>
      </c>
    </row>
    <row r="1781" spans="1:23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>E1781/D1781</f>
        <v>0.36236363636363639</v>
      </c>
      <c r="O1781" s="13">
        <f>(J1781/86400)+25569</f>
        <v>42585.691898148143</v>
      </c>
      <c r="P1781" s="11">
        <f>YEAR(O1781)</f>
        <v>2016</v>
      </c>
      <c r="Q1781" s="12">
        <f>MONTH(O1781)</f>
        <v>8</v>
      </c>
      <c r="R1781" s="11" t="str">
        <f>IF(Q1781=1,"Jan",IF(Q1781=2,"Feb",IF(Q1781=3,"Mar",IF(Q1781=4,"Apr",IF(Q1781=5,"May",IF(Q1781=6,"Jun",IF(Q1781=7,"Jul",IF(Q1781=8,"Aug",IF(Q1781=9,"Sep",IF(Q1781=10,"Oct",IF(Q1781=11,"Nov","Dec")))))))))))</f>
        <v>Aug</v>
      </c>
      <c r="S1781" s="13">
        <f>(I1781/86400)+25569</f>
        <v>42615.691898148143</v>
      </c>
      <c r="T1781" t="s">
        <v>8285</v>
      </c>
      <c r="U1781" s="6">
        <f>E1781/L1781</f>
        <v>104.89473684210526</v>
      </c>
      <c r="V1781" s="7" t="str">
        <f>LEFT(T1781,FIND("/",T1781)-1)</f>
        <v>photography</v>
      </c>
      <c r="W1781" s="7" t="str">
        <f>MID(T1781,FIND("/",T1781)+1,LEN(T1781))</f>
        <v>photobooks</v>
      </c>
    </row>
    <row r="1782" spans="1:23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>E1782/D1782</f>
        <v>0.39743333333333336</v>
      </c>
      <c r="O1782" s="13">
        <f>(J1782/86400)+25569</f>
        <v>42493.600810185184</v>
      </c>
      <c r="P1782" s="11">
        <f>YEAR(O1782)</f>
        <v>2016</v>
      </c>
      <c r="Q1782" s="12">
        <f>MONTH(O1782)</f>
        <v>5</v>
      </c>
      <c r="R1782" s="11" t="str">
        <f>IF(Q1782=1,"Jan",IF(Q1782=2,"Feb",IF(Q1782=3,"Mar",IF(Q1782=4,"Apr",IF(Q1782=5,"May",IF(Q1782=6,"Jun",IF(Q1782=7,"Jul",IF(Q1782=8,"Aug",IF(Q1782=9,"Sep",IF(Q1782=10,"Oct",IF(Q1782=11,"Nov","Dec")))))))))))</f>
        <v>May</v>
      </c>
      <c r="S1782" s="13">
        <f>(I1782/86400)+25569</f>
        <v>42553.600810185184</v>
      </c>
      <c r="T1782" t="s">
        <v>8285</v>
      </c>
      <c r="U1782" s="6">
        <f>E1782/L1782</f>
        <v>78.440789473684205</v>
      </c>
      <c r="V1782" s="7" t="str">
        <f>LEFT(T1782,FIND("/",T1782)-1)</f>
        <v>photography</v>
      </c>
      <c r="W1782" s="7" t="str">
        <f>MID(T1782,FIND("/",T1782)+1,LEN(T1782))</f>
        <v>photobooks</v>
      </c>
    </row>
    <row r="1783" spans="1:23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>E1783/D1783</f>
        <v>0.25763636363636366</v>
      </c>
      <c r="O1783" s="13">
        <f>(J1783/86400)+25569</f>
        <v>42597.617418981477</v>
      </c>
      <c r="P1783" s="11">
        <f>YEAR(O1783)</f>
        <v>2016</v>
      </c>
      <c r="Q1783" s="12">
        <f>MONTH(O1783)</f>
        <v>8</v>
      </c>
      <c r="R1783" s="11" t="str">
        <f>IF(Q1783=1,"Jan",IF(Q1783=2,"Feb",IF(Q1783=3,"Mar",IF(Q1783=4,"Apr",IF(Q1783=5,"May",IF(Q1783=6,"Jun",IF(Q1783=7,"Jul",IF(Q1783=8,"Aug",IF(Q1783=9,"Sep",IF(Q1783=10,"Oct",IF(Q1783=11,"Nov","Dec")))))))))))</f>
        <v>Aug</v>
      </c>
      <c r="S1783" s="13">
        <f>(I1783/86400)+25569</f>
        <v>42628.617418981477</v>
      </c>
      <c r="T1783" t="s">
        <v>8285</v>
      </c>
      <c r="U1783" s="6">
        <f>E1783/L1783</f>
        <v>59.041666666666664</v>
      </c>
      <c r="V1783" s="7" t="str">
        <f>LEFT(T1783,FIND("/",T1783)-1)</f>
        <v>photography</v>
      </c>
      <c r="W1783" s="7" t="str">
        <f>MID(T1783,FIND("/",T1783)+1,LEN(T1783))</f>
        <v>photobooks</v>
      </c>
    </row>
    <row r="1784" spans="1:23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>E1784/D1784</f>
        <v>0.15491428571428573</v>
      </c>
      <c r="O1784" s="13">
        <f>(J1784/86400)+25569</f>
        <v>42388.575104166666</v>
      </c>
      <c r="P1784" s="11">
        <f>YEAR(O1784)</f>
        <v>2016</v>
      </c>
      <c r="Q1784" s="12">
        <f>MONTH(O1784)</f>
        <v>1</v>
      </c>
      <c r="R1784" s="11" t="str">
        <f>IF(Q1784=1,"Jan",IF(Q1784=2,"Feb",IF(Q1784=3,"Mar",IF(Q1784=4,"Apr",IF(Q1784=5,"May",IF(Q1784=6,"Jun",IF(Q1784=7,"Jul",IF(Q1784=8,"Aug",IF(Q1784=9,"Sep",IF(Q1784=10,"Oct",IF(Q1784=11,"Nov","Dec")))))))))))</f>
        <v>Jan</v>
      </c>
      <c r="S1784" s="13">
        <f>(I1784/86400)+25569</f>
        <v>42421.575104166666</v>
      </c>
      <c r="T1784" t="s">
        <v>8285</v>
      </c>
      <c r="U1784" s="6">
        <f>E1784/L1784</f>
        <v>71.34210526315789</v>
      </c>
      <c r="V1784" s="7" t="str">
        <f>LEFT(T1784,FIND("/",T1784)-1)</f>
        <v>photography</v>
      </c>
      <c r="W1784" s="7" t="str">
        <f>MID(T1784,FIND("/",T1784)+1,LEN(T1784))</f>
        <v>photobooks</v>
      </c>
    </row>
    <row r="1785" spans="1:23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>E1785/D1785</f>
        <v>0.236925</v>
      </c>
      <c r="O1785" s="13">
        <f>(J1785/86400)+25569</f>
        <v>42115.949976851851</v>
      </c>
      <c r="P1785" s="11">
        <f>YEAR(O1785)</f>
        <v>2015</v>
      </c>
      <c r="Q1785" s="12">
        <f>MONTH(O1785)</f>
        <v>4</v>
      </c>
      <c r="R1785" s="11" t="str">
        <f>IF(Q1785=1,"Jan",IF(Q1785=2,"Feb",IF(Q1785=3,"Mar",IF(Q1785=4,"Apr",IF(Q1785=5,"May",IF(Q1785=6,"Jun",IF(Q1785=7,"Jul",IF(Q1785=8,"Aug",IF(Q1785=9,"Sep",IF(Q1785=10,"Oct",IF(Q1785=11,"Nov","Dec")))))))))))</f>
        <v>Apr</v>
      </c>
      <c r="S1785" s="13">
        <f>(I1785/86400)+25569</f>
        <v>42145.949976851851</v>
      </c>
      <c r="T1785" t="s">
        <v>8285</v>
      </c>
      <c r="U1785" s="6">
        <f>E1785/L1785</f>
        <v>51.227027027027027</v>
      </c>
      <c r="V1785" s="7" t="str">
        <f>LEFT(T1785,FIND("/",T1785)-1)</f>
        <v>photography</v>
      </c>
      <c r="W1785" s="7" t="str">
        <f>MID(T1785,FIND("/",T1785)+1,LEN(T1785))</f>
        <v>photobooks</v>
      </c>
    </row>
    <row r="1786" spans="1:23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>E1786/D1786</f>
        <v>0.39760000000000001</v>
      </c>
      <c r="O1786" s="13">
        <f>(J1786/86400)+25569</f>
        <v>42003.655555555553</v>
      </c>
      <c r="P1786" s="11">
        <f>YEAR(O1786)</f>
        <v>2014</v>
      </c>
      <c r="Q1786" s="12">
        <f>MONTH(O1786)</f>
        <v>12</v>
      </c>
      <c r="R1786" s="11" t="str">
        <f>IF(Q1786=1,"Jan",IF(Q1786=2,"Feb",IF(Q1786=3,"Mar",IF(Q1786=4,"Apr",IF(Q1786=5,"May",IF(Q1786=6,"Jun",IF(Q1786=7,"Jul",IF(Q1786=8,"Aug",IF(Q1786=9,"Sep",IF(Q1786=10,"Oct",IF(Q1786=11,"Nov","Dec")))))))))))</f>
        <v>Dec</v>
      </c>
      <c r="S1786" s="13">
        <f>(I1786/86400)+25569</f>
        <v>42035.142361111109</v>
      </c>
      <c r="T1786" t="s">
        <v>8285</v>
      </c>
      <c r="U1786" s="6">
        <f>E1786/L1786</f>
        <v>60.242424242424242</v>
      </c>
      <c r="V1786" s="7" t="str">
        <f>LEFT(T1786,FIND("/",T1786)-1)</f>
        <v>photography</v>
      </c>
      <c r="W1786" s="7" t="str">
        <f>MID(T1786,FIND("/",T1786)+1,LEN(T1786))</f>
        <v>photobooks</v>
      </c>
    </row>
    <row r="1787" spans="1:23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>E1787/D1787</f>
        <v>0.20220833333333332</v>
      </c>
      <c r="O1787" s="13">
        <f>(J1787/86400)+25569</f>
        <v>41897.134895833333</v>
      </c>
      <c r="P1787" s="11">
        <f>YEAR(O1787)</f>
        <v>2014</v>
      </c>
      <c r="Q1787" s="12">
        <f>MONTH(O1787)</f>
        <v>9</v>
      </c>
      <c r="R1787" s="11" t="str">
        <f>IF(Q1787=1,"Jan",IF(Q1787=2,"Feb",IF(Q1787=3,"Mar",IF(Q1787=4,"Apr",IF(Q1787=5,"May",IF(Q1787=6,"Jun",IF(Q1787=7,"Jul",IF(Q1787=8,"Aug",IF(Q1787=9,"Sep",IF(Q1787=10,"Oct",IF(Q1787=11,"Nov","Dec")))))))))))</f>
        <v>Sep</v>
      </c>
      <c r="S1787" s="13">
        <f>(I1787/86400)+25569</f>
        <v>41928</v>
      </c>
      <c r="T1787" t="s">
        <v>8285</v>
      </c>
      <c r="U1787" s="6">
        <f>E1787/L1787</f>
        <v>44.935185185185183</v>
      </c>
      <c r="V1787" s="7" t="str">
        <f>LEFT(T1787,FIND("/",T1787)-1)</f>
        <v>photography</v>
      </c>
      <c r="W1787" s="7" t="str">
        <f>MID(T1787,FIND("/",T1787)+1,LEN(T1787))</f>
        <v>photobooks</v>
      </c>
    </row>
    <row r="1788" spans="1:23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>E1788/D1788</f>
        <v>0.47631578947368419</v>
      </c>
      <c r="O1788" s="13">
        <f>(J1788/86400)+25569</f>
        <v>41958.550659722227</v>
      </c>
      <c r="P1788" s="11">
        <f>YEAR(O1788)</f>
        <v>2014</v>
      </c>
      <c r="Q1788" s="12">
        <f>MONTH(O1788)</f>
        <v>11</v>
      </c>
      <c r="R1788" s="11" t="str">
        <f>IF(Q1788=1,"Jan",IF(Q1788=2,"Feb",IF(Q1788=3,"Mar",IF(Q1788=4,"Apr",IF(Q1788=5,"May",IF(Q1788=6,"Jun",IF(Q1788=7,"Jul",IF(Q1788=8,"Aug",IF(Q1788=9,"Sep",IF(Q1788=10,"Oct",IF(Q1788=11,"Nov","Dec")))))))))))</f>
        <v>Nov</v>
      </c>
      <c r="S1788" s="13">
        <f>(I1788/86400)+25569</f>
        <v>41988.550659722227</v>
      </c>
      <c r="T1788" t="s">
        <v>8285</v>
      </c>
      <c r="U1788" s="6">
        <f>E1788/L1788</f>
        <v>31.206896551724139</v>
      </c>
      <c r="V1788" s="7" t="str">
        <f>LEFT(T1788,FIND("/",T1788)-1)</f>
        <v>photography</v>
      </c>
      <c r="W1788" s="7" t="str">
        <f>MID(T1788,FIND("/",T1788)+1,LEN(T1788))</f>
        <v>photobooks</v>
      </c>
    </row>
    <row r="1789" spans="1:23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>E1789/D1789</f>
        <v>0.15329999999999999</v>
      </c>
      <c r="O1789" s="13">
        <f>(J1789/86400)+25569</f>
        <v>42068.65552083333</v>
      </c>
      <c r="P1789" s="11">
        <f>YEAR(O1789)</f>
        <v>2015</v>
      </c>
      <c r="Q1789" s="12">
        <f>MONTH(O1789)</f>
        <v>3</v>
      </c>
      <c r="R1789" s="11" t="str">
        <f>IF(Q1789=1,"Jan",IF(Q1789=2,"Feb",IF(Q1789=3,"Mar",IF(Q1789=4,"Apr",IF(Q1789=5,"May",IF(Q1789=6,"Jun",IF(Q1789=7,"Jul",IF(Q1789=8,"Aug",IF(Q1789=9,"Sep",IF(Q1789=10,"Oct",IF(Q1789=11,"Nov","Dec")))))))))))</f>
        <v>Mar</v>
      </c>
      <c r="S1789" s="13">
        <f>(I1789/86400)+25569</f>
        <v>42098.613854166666</v>
      </c>
      <c r="T1789" t="s">
        <v>8285</v>
      </c>
      <c r="U1789" s="6">
        <f>E1789/L1789</f>
        <v>63.875</v>
      </c>
      <c r="V1789" s="7" t="str">
        <f>LEFT(T1789,FIND("/",T1789)-1)</f>
        <v>photography</v>
      </c>
      <c r="W1789" s="7" t="str">
        <f>MID(T1789,FIND("/",T1789)+1,LEN(T1789))</f>
        <v>photobooks</v>
      </c>
    </row>
    <row r="1790" spans="1:23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>E1790/D1790</f>
        <v>1.3818181818181818E-2</v>
      </c>
      <c r="O1790" s="13">
        <f>(J1790/86400)+25569</f>
        <v>41913.94840277778</v>
      </c>
      <c r="P1790" s="11">
        <f>YEAR(O1790)</f>
        <v>2014</v>
      </c>
      <c r="Q1790" s="12">
        <f>MONTH(O1790)</f>
        <v>10</v>
      </c>
      <c r="R1790" s="11" t="str">
        <f>IF(Q1790=1,"Jan",IF(Q1790=2,"Feb",IF(Q1790=3,"Mar",IF(Q1790=4,"Apr",IF(Q1790=5,"May",IF(Q1790=6,"Jun",IF(Q1790=7,"Jul",IF(Q1790=8,"Aug",IF(Q1790=9,"Sep",IF(Q1790=10,"Oct",IF(Q1790=11,"Nov","Dec")))))))))))</f>
        <v>Oct</v>
      </c>
      <c r="S1790" s="13">
        <f>(I1790/86400)+25569</f>
        <v>41943.94840277778</v>
      </c>
      <c r="T1790" t="s">
        <v>8285</v>
      </c>
      <c r="U1790" s="6">
        <f>E1790/L1790</f>
        <v>19</v>
      </c>
      <c r="V1790" s="7" t="str">
        <f>LEFT(T1790,FIND("/",T1790)-1)</f>
        <v>photography</v>
      </c>
      <c r="W1790" s="7" t="str">
        <f>MID(T1790,FIND("/",T1790)+1,LEN(T1790))</f>
        <v>photobooks</v>
      </c>
    </row>
    <row r="1791" spans="1:23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>E1791/D1791</f>
        <v>5.0000000000000001E-3</v>
      </c>
      <c r="O1791" s="13">
        <f>(J1791/86400)+25569</f>
        <v>41956.250034722223</v>
      </c>
      <c r="P1791" s="11">
        <f>YEAR(O1791)</f>
        <v>2014</v>
      </c>
      <c r="Q1791" s="12">
        <f>MONTH(O1791)</f>
        <v>11</v>
      </c>
      <c r="R1791" s="11" t="str">
        <f>IF(Q1791=1,"Jan",IF(Q1791=2,"Feb",IF(Q1791=3,"Mar",IF(Q1791=4,"Apr",IF(Q1791=5,"May",IF(Q1791=6,"Jun",IF(Q1791=7,"Jul",IF(Q1791=8,"Aug",IF(Q1791=9,"Sep",IF(Q1791=10,"Oct",IF(Q1791=11,"Nov","Dec")))))))))))</f>
        <v>Nov</v>
      </c>
      <c r="S1791" s="13">
        <f>(I1791/86400)+25569</f>
        <v>42016.250034722223</v>
      </c>
      <c r="T1791" t="s">
        <v>8285</v>
      </c>
      <c r="U1791" s="6">
        <f>E1791/L1791</f>
        <v>10</v>
      </c>
      <c r="V1791" s="7" t="str">
        <f>LEFT(T1791,FIND("/",T1791)-1)</f>
        <v>photography</v>
      </c>
      <c r="W1791" s="7" t="str">
        <f>MID(T1791,FIND("/",T1791)+1,LEN(T1791))</f>
        <v>photobooks</v>
      </c>
    </row>
    <row r="1792" spans="1:23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>E1792/D1792</f>
        <v>4.9575757575757579E-2</v>
      </c>
      <c r="O1792" s="13">
        <f>(J1792/86400)+25569</f>
        <v>42010.674513888887</v>
      </c>
      <c r="P1792" s="11">
        <f>YEAR(O1792)</f>
        <v>2015</v>
      </c>
      <c r="Q1792" s="12">
        <f>MONTH(O1792)</f>
        <v>1</v>
      </c>
      <c r="R1792" s="11" t="str">
        <f>IF(Q1792=1,"Jan",IF(Q1792=2,"Feb",IF(Q1792=3,"Mar",IF(Q1792=4,"Apr",IF(Q1792=5,"May",IF(Q1792=6,"Jun",IF(Q1792=7,"Jul",IF(Q1792=8,"Aug",IF(Q1792=9,"Sep",IF(Q1792=10,"Oct",IF(Q1792=11,"Nov","Dec")))))))))))</f>
        <v>Jan</v>
      </c>
      <c r="S1792" s="13">
        <f>(I1792/86400)+25569</f>
        <v>42040.674513888887</v>
      </c>
      <c r="T1792" t="s">
        <v>8285</v>
      </c>
      <c r="U1792" s="6">
        <f>E1792/L1792</f>
        <v>109.06666666666666</v>
      </c>
      <c r="V1792" s="7" t="str">
        <f>LEFT(T1792,FIND("/",T1792)-1)</f>
        <v>photography</v>
      </c>
      <c r="W1792" s="7" t="str">
        <f>MID(T1792,FIND("/",T1792)+1,LEN(T1792))</f>
        <v>photobooks</v>
      </c>
    </row>
    <row r="1793" spans="1:23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>E1793/D1793</f>
        <v>3.5666666666666666E-2</v>
      </c>
      <c r="O1793" s="13">
        <f>(J1793/86400)+25569</f>
        <v>41973.740335648152</v>
      </c>
      <c r="P1793" s="11">
        <f>YEAR(O1793)</f>
        <v>2014</v>
      </c>
      <c r="Q1793" s="12">
        <f>MONTH(O1793)</f>
        <v>11</v>
      </c>
      <c r="R1793" s="11" t="str">
        <f>IF(Q1793=1,"Jan",IF(Q1793=2,"Feb",IF(Q1793=3,"Mar",IF(Q1793=4,"Apr",IF(Q1793=5,"May",IF(Q1793=6,"Jun",IF(Q1793=7,"Jul",IF(Q1793=8,"Aug",IF(Q1793=9,"Sep",IF(Q1793=10,"Oct",IF(Q1793=11,"Nov","Dec")))))))))))</f>
        <v>Nov</v>
      </c>
      <c r="S1793" s="13">
        <f>(I1793/86400)+25569</f>
        <v>42033.740335648152</v>
      </c>
      <c r="T1793" t="s">
        <v>8285</v>
      </c>
      <c r="U1793" s="6">
        <f>E1793/L1793</f>
        <v>26.75</v>
      </c>
      <c r="V1793" s="7" t="str">
        <f>LEFT(T1793,FIND("/",T1793)-1)</f>
        <v>photography</v>
      </c>
      <c r="W1793" s="7" t="str">
        <f>MID(T1793,FIND("/",T1793)+1,LEN(T1793))</f>
        <v>photobooks</v>
      </c>
    </row>
    <row r="1794" spans="1:23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>E1794/D1794</f>
        <v>0.61124000000000001</v>
      </c>
      <c r="O1794" s="13">
        <f>(J1794/86400)+25569</f>
        <v>42189.031041666662</v>
      </c>
      <c r="P1794" s="11">
        <f>YEAR(O1794)</f>
        <v>2015</v>
      </c>
      <c r="Q1794" s="12">
        <f>MONTH(O1794)</f>
        <v>7</v>
      </c>
      <c r="R1794" s="11" t="str">
        <f>IF(Q1794=1,"Jan",IF(Q1794=2,"Feb",IF(Q1794=3,"Mar",IF(Q1794=4,"Apr",IF(Q1794=5,"May",IF(Q1794=6,"Jun",IF(Q1794=7,"Jul",IF(Q1794=8,"Aug",IF(Q1794=9,"Sep",IF(Q1794=10,"Oct",IF(Q1794=11,"Nov","Dec")))))))))))</f>
        <v>Jul</v>
      </c>
      <c r="S1794" s="13">
        <f>(I1794/86400)+25569</f>
        <v>42226.290972222225</v>
      </c>
      <c r="T1794" t="s">
        <v>8285</v>
      </c>
      <c r="U1794" s="6">
        <f>E1794/L1794</f>
        <v>109.93525179856115</v>
      </c>
      <c r="V1794" s="7" t="str">
        <f>LEFT(T1794,FIND("/",T1794)-1)</f>
        <v>photography</v>
      </c>
      <c r="W1794" s="7" t="str">
        <f>MID(T1794,FIND("/",T1794)+1,LEN(T1794))</f>
        <v>photobooks</v>
      </c>
    </row>
    <row r="1795" spans="1:23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>E1795/D1795</f>
        <v>1.3333333333333334E-2</v>
      </c>
      <c r="O1795" s="13">
        <f>(J1795/86400)+25569</f>
        <v>41940.891666666663</v>
      </c>
      <c r="P1795" s="11">
        <f>YEAR(O1795)</f>
        <v>2014</v>
      </c>
      <c r="Q1795" s="12">
        <f>MONTH(O1795)</f>
        <v>10</v>
      </c>
      <c r="R1795" s="11" t="str">
        <f>IF(Q1795=1,"Jan",IF(Q1795=2,"Feb",IF(Q1795=3,"Mar",IF(Q1795=4,"Apr",IF(Q1795=5,"May",IF(Q1795=6,"Jun",IF(Q1795=7,"Jul",IF(Q1795=8,"Aug",IF(Q1795=9,"Sep",IF(Q1795=10,"Oct",IF(Q1795=11,"Nov","Dec")))))))))))</f>
        <v>Oct</v>
      </c>
      <c r="S1795" s="13">
        <f>(I1795/86400)+25569</f>
        <v>41970.933333333334</v>
      </c>
      <c r="T1795" t="s">
        <v>8285</v>
      </c>
      <c r="U1795" s="6">
        <f>E1795/L1795</f>
        <v>20</v>
      </c>
      <c r="V1795" s="7" t="str">
        <f>LEFT(T1795,FIND("/",T1795)-1)</f>
        <v>photography</v>
      </c>
      <c r="W1795" s="7" t="str">
        <f>MID(T1795,FIND("/",T1795)+1,LEN(T1795))</f>
        <v>photobooks</v>
      </c>
    </row>
    <row r="1796" spans="1:23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>E1796/D1796</f>
        <v>0.11077777777777778</v>
      </c>
      <c r="O1796" s="13">
        <f>(J1796/86400)+25569</f>
        <v>42011.551180555558</v>
      </c>
      <c r="P1796" s="11">
        <f>YEAR(O1796)</f>
        <v>2015</v>
      </c>
      <c r="Q1796" s="12">
        <f>MONTH(O1796)</f>
        <v>1</v>
      </c>
      <c r="R1796" s="11" t="str">
        <f>IF(Q1796=1,"Jan",IF(Q1796=2,"Feb",IF(Q1796=3,"Mar",IF(Q1796=4,"Apr",IF(Q1796=5,"May",IF(Q1796=6,"Jun",IF(Q1796=7,"Jul",IF(Q1796=8,"Aug",IF(Q1796=9,"Sep",IF(Q1796=10,"Oct",IF(Q1796=11,"Nov","Dec")))))))))))</f>
        <v>Jan</v>
      </c>
      <c r="S1796" s="13">
        <f>(I1796/86400)+25569</f>
        <v>42046.551180555558</v>
      </c>
      <c r="T1796" t="s">
        <v>8285</v>
      </c>
      <c r="U1796" s="6">
        <f>E1796/L1796</f>
        <v>55.388888888888886</v>
      </c>
      <c r="V1796" s="7" t="str">
        <f>LEFT(T1796,FIND("/",T1796)-1)</f>
        <v>photography</v>
      </c>
      <c r="W1796" s="7" t="str">
        <f>MID(T1796,FIND("/",T1796)+1,LEN(T1796))</f>
        <v>photobooks</v>
      </c>
    </row>
    <row r="1797" spans="1:23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>E1797/D1797</f>
        <v>0.38735714285714284</v>
      </c>
      <c r="O1797" s="13">
        <f>(J1797/86400)+25569</f>
        <v>42628.288668981477</v>
      </c>
      <c r="P1797" s="11">
        <f>YEAR(O1797)</f>
        <v>2016</v>
      </c>
      <c r="Q1797" s="12">
        <f>MONTH(O1797)</f>
        <v>9</v>
      </c>
      <c r="R1797" s="11" t="str">
        <f>IF(Q1797=1,"Jan",IF(Q1797=2,"Feb",IF(Q1797=3,"Mar",IF(Q1797=4,"Apr",IF(Q1797=5,"May",IF(Q1797=6,"Jun",IF(Q1797=7,"Jul",IF(Q1797=8,"Aug",IF(Q1797=9,"Sep",IF(Q1797=10,"Oct",IF(Q1797=11,"Nov","Dec")))))))))))</f>
        <v>Sep</v>
      </c>
      <c r="S1797" s="13">
        <f>(I1797/86400)+25569</f>
        <v>42657.666666666672</v>
      </c>
      <c r="T1797" t="s">
        <v>8285</v>
      </c>
      <c r="U1797" s="6">
        <f>E1797/L1797</f>
        <v>133.90123456790124</v>
      </c>
      <c r="V1797" s="7" t="str">
        <f>LEFT(T1797,FIND("/",T1797)-1)</f>
        <v>photography</v>
      </c>
      <c r="W1797" s="7" t="str">
        <f>MID(T1797,FIND("/",T1797)+1,LEN(T1797))</f>
        <v>photobooks</v>
      </c>
    </row>
    <row r="1798" spans="1:23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>E1798/D1798</f>
        <v>0.22052631578947368</v>
      </c>
      <c r="O1798" s="13">
        <f>(J1798/86400)+25569</f>
        <v>42515.439421296294</v>
      </c>
      <c r="P1798" s="11">
        <f>YEAR(O1798)</f>
        <v>2016</v>
      </c>
      <c r="Q1798" s="12">
        <f>MONTH(O1798)</f>
        <v>5</v>
      </c>
      <c r="R1798" s="11" t="str">
        <f>IF(Q1798=1,"Jan",IF(Q1798=2,"Feb",IF(Q1798=3,"Mar",IF(Q1798=4,"Apr",IF(Q1798=5,"May",IF(Q1798=6,"Jun",IF(Q1798=7,"Jul",IF(Q1798=8,"Aug",IF(Q1798=9,"Sep",IF(Q1798=10,"Oct",IF(Q1798=11,"Nov","Dec")))))))))))</f>
        <v>May</v>
      </c>
      <c r="S1798" s="13">
        <f>(I1798/86400)+25569</f>
        <v>42575.439421296294</v>
      </c>
      <c r="T1798" t="s">
        <v>8285</v>
      </c>
      <c r="U1798" s="6">
        <f>E1798/L1798</f>
        <v>48.720930232558139</v>
      </c>
      <c r="V1798" s="7" t="str">
        <f>LEFT(T1798,FIND("/",T1798)-1)</f>
        <v>photography</v>
      </c>
      <c r="W1798" s="7" t="str">
        <f>MID(T1798,FIND("/",T1798)+1,LEN(T1798))</f>
        <v>photobooks</v>
      </c>
    </row>
    <row r="1799" spans="1:23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>E1799/D1799</f>
        <v>0.67549999999999999</v>
      </c>
      <c r="O1799" s="13">
        <f>(J1799/86400)+25569</f>
        <v>42689.56931712963</v>
      </c>
      <c r="P1799" s="11">
        <f>YEAR(O1799)</f>
        <v>2016</v>
      </c>
      <c r="Q1799" s="12">
        <f>MONTH(O1799)</f>
        <v>11</v>
      </c>
      <c r="R1799" s="11" t="str">
        <f>IF(Q1799=1,"Jan",IF(Q1799=2,"Feb",IF(Q1799=3,"Mar",IF(Q1799=4,"Apr",IF(Q1799=5,"May",IF(Q1799=6,"Jun",IF(Q1799=7,"Jul",IF(Q1799=8,"Aug",IF(Q1799=9,"Sep",IF(Q1799=10,"Oct",IF(Q1799=11,"Nov","Dec")))))))))))</f>
        <v>Nov</v>
      </c>
      <c r="S1799" s="13">
        <f>(I1799/86400)+25569</f>
        <v>42719.56931712963</v>
      </c>
      <c r="T1799" t="s">
        <v>8285</v>
      </c>
      <c r="U1799" s="6">
        <f>E1799/L1799</f>
        <v>48.25</v>
      </c>
      <c r="V1799" s="7" t="str">
        <f>LEFT(T1799,FIND("/",T1799)-1)</f>
        <v>photography</v>
      </c>
      <c r="W1799" s="7" t="str">
        <f>MID(T1799,FIND("/",T1799)+1,LEN(T1799))</f>
        <v>photobooks</v>
      </c>
    </row>
    <row r="1800" spans="1:23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>E1800/D1800</f>
        <v>0.136375</v>
      </c>
      <c r="O1800" s="13">
        <f>(J1800/86400)+25569</f>
        <v>42344.32677083333</v>
      </c>
      <c r="P1800" s="11">
        <f>YEAR(O1800)</f>
        <v>2015</v>
      </c>
      <c r="Q1800" s="12">
        <f>MONTH(O1800)</f>
        <v>12</v>
      </c>
      <c r="R1800" s="11" t="str">
        <f>IF(Q1800=1,"Jan",IF(Q1800=2,"Feb",IF(Q1800=3,"Mar",IF(Q1800=4,"Apr",IF(Q1800=5,"May",IF(Q1800=6,"Jun",IF(Q1800=7,"Jul",IF(Q1800=8,"Aug",IF(Q1800=9,"Sep",IF(Q1800=10,"Oct",IF(Q1800=11,"Nov","Dec")))))))))))</f>
        <v>Dec</v>
      </c>
      <c r="S1800" s="13">
        <f>(I1800/86400)+25569</f>
        <v>42404.32677083333</v>
      </c>
      <c r="T1800" t="s">
        <v>8285</v>
      </c>
      <c r="U1800" s="6">
        <f>E1800/L1800</f>
        <v>58.972972972972975</v>
      </c>
      <c r="V1800" s="7" t="str">
        <f>LEFT(T1800,FIND("/",T1800)-1)</f>
        <v>photography</v>
      </c>
      <c r="W1800" s="7" t="str">
        <f>MID(T1800,FIND("/",T1800)+1,LEN(T1800))</f>
        <v>photobooks</v>
      </c>
    </row>
    <row r="1801" spans="1:23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>E1801/D1801</f>
        <v>1.7457500000000001E-2</v>
      </c>
      <c r="O1801" s="13">
        <f>(J1801/86400)+25569</f>
        <v>41934.842685185184</v>
      </c>
      <c r="P1801" s="11">
        <f>YEAR(O1801)</f>
        <v>2014</v>
      </c>
      <c r="Q1801" s="12">
        <f>MONTH(O1801)</f>
        <v>10</v>
      </c>
      <c r="R1801" s="11" t="str">
        <f>IF(Q1801=1,"Jan",IF(Q1801=2,"Feb",IF(Q1801=3,"Mar",IF(Q1801=4,"Apr",IF(Q1801=5,"May",IF(Q1801=6,"Jun",IF(Q1801=7,"Jul",IF(Q1801=8,"Aug",IF(Q1801=9,"Sep",IF(Q1801=10,"Oct",IF(Q1801=11,"Nov","Dec")))))))))))</f>
        <v>Oct</v>
      </c>
      <c r="S1801" s="13">
        <f>(I1801/86400)+25569</f>
        <v>41954.884351851855</v>
      </c>
      <c r="T1801" t="s">
        <v>8285</v>
      </c>
      <c r="U1801" s="6">
        <f>E1801/L1801</f>
        <v>11.638333333333334</v>
      </c>
      <c r="V1801" s="7" t="str">
        <f>LEFT(T1801,FIND("/",T1801)-1)</f>
        <v>photography</v>
      </c>
      <c r="W1801" s="7" t="str">
        <f>MID(T1801,FIND("/",T1801)+1,LEN(T1801))</f>
        <v>photobooks</v>
      </c>
    </row>
    <row r="1802" spans="1:23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>E1802/D1802</f>
        <v>0.20449632511889321</v>
      </c>
      <c r="O1802" s="13">
        <f>(J1802/86400)+25569</f>
        <v>42623.606134259258</v>
      </c>
      <c r="P1802" s="11">
        <f>YEAR(O1802)</f>
        <v>2016</v>
      </c>
      <c r="Q1802" s="12">
        <f>MONTH(O1802)</f>
        <v>9</v>
      </c>
      <c r="R1802" s="11" t="str">
        <f>IF(Q1802=1,"Jan",IF(Q1802=2,"Feb",IF(Q1802=3,"Mar",IF(Q1802=4,"Apr",IF(Q1802=5,"May",IF(Q1802=6,"Jun",IF(Q1802=7,"Jul",IF(Q1802=8,"Aug",IF(Q1802=9,"Sep",IF(Q1802=10,"Oct",IF(Q1802=11,"Nov","Dec")))))))))))</f>
        <v>Sep</v>
      </c>
      <c r="S1802" s="13">
        <f>(I1802/86400)+25569</f>
        <v>42653.606134259258</v>
      </c>
      <c r="T1802" t="s">
        <v>8285</v>
      </c>
      <c r="U1802" s="6">
        <f>E1802/L1802</f>
        <v>83.716814159292042</v>
      </c>
      <c r="V1802" s="7" t="str">
        <f>LEFT(T1802,FIND("/",T1802)-1)</f>
        <v>photography</v>
      </c>
      <c r="W1802" s="7" t="str">
        <f>MID(T1802,FIND("/",T1802)+1,LEN(T1802))</f>
        <v>photobooks</v>
      </c>
    </row>
    <row r="1803" spans="1:23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>E1803/D1803</f>
        <v>0.13852941176470587</v>
      </c>
      <c r="O1803" s="13">
        <f>(J1803/86400)+25569</f>
        <v>42321.660509259258</v>
      </c>
      <c r="P1803" s="11">
        <f>YEAR(O1803)</f>
        <v>2015</v>
      </c>
      <c r="Q1803" s="12">
        <f>MONTH(O1803)</f>
        <v>11</v>
      </c>
      <c r="R1803" s="11" t="str">
        <f>IF(Q1803=1,"Jan",IF(Q1803=2,"Feb",IF(Q1803=3,"Mar",IF(Q1803=4,"Apr",IF(Q1803=5,"May",IF(Q1803=6,"Jun",IF(Q1803=7,"Jul",IF(Q1803=8,"Aug",IF(Q1803=9,"Sep",IF(Q1803=10,"Oct",IF(Q1803=11,"Nov","Dec")))))))))))</f>
        <v>Nov</v>
      </c>
      <c r="S1803" s="13">
        <f>(I1803/86400)+25569</f>
        <v>42353.506944444445</v>
      </c>
      <c r="T1803" t="s">
        <v>8285</v>
      </c>
      <c r="U1803" s="6">
        <f>E1803/L1803</f>
        <v>63.648648648648646</v>
      </c>
      <c r="V1803" s="7" t="str">
        <f>LEFT(T1803,FIND("/",T1803)-1)</f>
        <v>photography</v>
      </c>
      <c r="W1803" s="7" t="str">
        <f>MID(T1803,FIND("/",T1803)+1,LEN(T1803))</f>
        <v>photobooks</v>
      </c>
    </row>
    <row r="1804" spans="1:23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>E1804/D1804</f>
        <v>0.48485714285714288</v>
      </c>
      <c r="O1804" s="13">
        <f>(J1804/86400)+25569</f>
        <v>42159.47256944445</v>
      </c>
      <c r="P1804" s="11">
        <f>YEAR(O1804)</f>
        <v>2015</v>
      </c>
      <c r="Q1804" s="12">
        <f>MONTH(O1804)</f>
        <v>6</v>
      </c>
      <c r="R1804" s="11" t="str">
        <f>IF(Q1804=1,"Jan",IF(Q1804=2,"Feb",IF(Q1804=3,"Mar",IF(Q1804=4,"Apr",IF(Q1804=5,"May",IF(Q1804=6,"Jun",IF(Q1804=7,"Jul",IF(Q1804=8,"Aug",IF(Q1804=9,"Sep",IF(Q1804=10,"Oct",IF(Q1804=11,"Nov","Dec")))))))))))</f>
        <v>Jun</v>
      </c>
      <c r="S1804" s="13">
        <f>(I1804/86400)+25569</f>
        <v>42182.915972222225</v>
      </c>
      <c r="T1804" t="s">
        <v>8285</v>
      </c>
      <c r="U1804" s="6">
        <f>E1804/L1804</f>
        <v>94.277777777777771</v>
      </c>
      <c r="V1804" s="7" t="str">
        <f>LEFT(T1804,FIND("/",T1804)-1)</f>
        <v>photography</v>
      </c>
      <c r="W1804" s="7" t="str">
        <f>MID(T1804,FIND("/",T1804)+1,LEN(T1804))</f>
        <v>photobooks</v>
      </c>
    </row>
    <row r="1805" spans="1:23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>E1805/D1805</f>
        <v>0.308</v>
      </c>
      <c r="O1805" s="13">
        <f>(J1805/86400)+25569</f>
        <v>42018.071550925924</v>
      </c>
      <c r="P1805" s="11">
        <f>YEAR(O1805)</f>
        <v>2015</v>
      </c>
      <c r="Q1805" s="12">
        <f>MONTH(O1805)</f>
        <v>1</v>
      </c>
      <c r="R1805" s="11" t="str">
        <f>IF(Q1805=1,"Jan",IF(Q1805=2,"Feb",IF(Q1805=3,"Mar",IF(Q1805=4,"Apr",IF(Q1805=5,"May",IF(Q1805=6,"Jun",IF(Q1805=7,"Jul",IF(Q1805=8,"Aug",IF(Q1805=9,"Sep",IF(Q1805=10,"Oct",IF(Q1805=11,"Nov","Dec")))))))))))</f>
        <v>Jan</v>
      </c>
      <c r="S1805" s="13">
        <f>(I1805/86400)+25569</f>
        <v>42049.071550925924</v>
      </c>
      <c r="T1805" t="s">
        <v>8285</v>
      </c>
      <c r="U1805" s="6">
        <f>E1805/L1805</f>
        <v>71.86666666666666</v>
      </c>
      <c r="V1805" s="7" t="str">
        <f>LEFT(T1805,FIND("/",T1805)-1)</f>
        <v>photography</v>
      </c>
      <c r="W1805" s="7" t="str">
        <f>MID(T1805,FIND("/",T1805)+1,LEN(T1805))</f>
        <v>photobooks</v>
      </c>
    </row>
    <row r="1806" spans="1:23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>E1806/D1806</f>
        <v>0.35174193548387095</v>
      </c>
      <c r="O1806" s="13">
        <f>(J1806/86400)+25569</f>
        <v>42282.678287037037</v>
      </c>
      <c r="P1806" s="11">
        <f>YEAR(O1806)</f>
        <v>2015</v>
      </c>
      <c r="Q1806" s="12">
        <f>MONTH(O1806)</f>
        <v>10</v>
      </c>
      <c r="R1806" s="11" t="str">
        <f>IF(Q1806=1,"Jan",IF(Q1806=2,"Feb",IF(Q1806=3,"Mar",IF(Q1806=4,"Apr",IF(Q1806=5,"May",IF(Q1806=6,"Jun",IF(Q1806=7,"Jul",IF(Q1806=8,"Aug",IF(Q1806=9,"Sep",IF(Q1806=10,"Oct",IF(Q1806=11,"Nov","Dec")))))))))))</f>
        <v>Oct</v>
      </c>
      <c r="S1806" s="13">
        <f>(I1806/86400)+25569</f>
        <v>42322.719953703709</v>
      </c>
      <c r="T1806" t="s">
        <v>8285</v>
      </c>
      <c r="U1806" s="6">
        <f>E1806/L1806</f>
        <v>104.84615384615384</v>
      </c>
      <c r="V1806" s="7" t="str">
        <f>LEFT(T1806,FIND("/",T1806)-1)</f>
        <v>photography</v>
      </c>
      <c r="W1806" s="7" t="str">
        <f>MID(T1806,FIND("/",T1806)+1,LEN(T1806))</f>
        <v>photobooks</v>
      </c>
    </row>
    <row r="1807" spans="1:23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>E1807/D1807</f>
        <v>0.36404444444444445</v>
      </c>
      <c r="O1807" s="13">
        <f>(J1807/86400)+25569</f>
        <v>42247.803912037038</v>
      </c>
      <c r="P1807" s="11">
        <f>YEAR(O1807)</f>
        <v>2015</v>
      </c>
      <c r="Q1807" s="12">
        <f>MONTH(O1807)</f>
        <v>8</v>
      </c>
      <c r="R1807" s="11" t="str">
        <f>IF(Q1807=1,"Jan",IF(Q1807=2,"Feb",IF(Q1807=3,"Mar",IF(Q1807=4,"Apr",IF(Q1807=5,"May",IF(Q1807=6,"Jun",IF(Q1807=7,"Jul",IF(Q1807=8,"Aug",IF(Q1807=9,"Sep",IF(Q1807=10,"Oct",IF(Q1807=11,"Nov","Dec")))))))))))</f>
        <v>Aug</v>
      </c>
      <c r="S1807" s="13">
        <f>(I1807/86400)+25569</f>
        <v>42279.75</v>
      </c>
      <c r="T1807" t="s">
        <v>8285</v>
      </c>
      <c r="U1807" s="6">
        <f>E1807/L1807</f>
        <v>67.139344262295083</v>
      </c>
      <c r="V1807" s="7" t="str">
        <f>LEFT(T1807,FIND("/",T1807)-1)</f>
        <v>photography</v>
      </c>
      <c r="W1807" s="7" t="str">
        <f>MID(T1807,FIND("/",T1807)+1,LEN(T1807))</f>
        <v>photobooks</v>
      </c>
    </row>
    <row r="1808" spans="1:23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>E1808/D1808</f>
        <v>2.955E-2</v>
      </c>
      <c r="O1808" s="13">
        <f>(J1808/86400)+25569</f>
        <v>41877.638298611113</v>
      </c>
      <c r="P1808" s="11">
        <f>YEAR(O1808)</f>
        <v>2014</v>
      </c>
      <c r="Q1808" s="12">
        <f>MONTH(O1808)</f>
        <v>8</v>
      </c>
      <c r="R1808" s="11" t="str">
        <f>IF(Q1808=1,"Jan",IF(Q1808=2,"Feb",IF(Q1808=3,"Mar",IF(Q1808=4,"Apr",IF(Q1808=5,"May",IF(Q1808=6,"Jun",IF(Q1808=7,"Jul",IF(Q1808=8,"Aug",IF(Q1808=9,"Sep",IF(Q1808=10,"Oct",IF(Q1808=11,"Nov","Dec")))))))))))</f>
        <v>Aug</v>
      </c>
      <c r="S1808" s="13">
        <f>(I1808/86400)+25569</f>
        <v>41912.638298611113</v>
      </c>
      <c r="T1808" t="s">
        <v>8285</v>
      </c>
      <c r="U1808" s="6">
        <f>E1808/L1808</f>
        <v>73.875</v>
      </c>
      <c r="V1808" s="7" t="str">
        <f>LEFT(T1808,FIND("/",T1808)-1)</f>
        <v>photography</v>
      </c>
      <c r="W1808" s="7" t="str">
        <f>MID(T1808,FIND("/",T1808)+1,LEN(T1808))</f>
        <v>photobooks</v>
      </c>
    </row>
    <row r="1809" spans="1:23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>E1809/D1809</f>
        <v>0.1106</v>
      </c>
      <c r="O1809" s="13">
        <f>(J1809/86400)+25569</f>
        <v>41880.068437499998</v>
      </c>
      <c r="P1809" s="11">
        <f>YEAR(O1809)</f>
        <v>2014</v>
      </c>
      <c r="Q1809" s="12">
        <f>MONTH(O1809)</f>
        <v>8</v>
      </c>
      <c r="R1809" s="11" t="str">
        <f>IF(Q1809=1,"Jan",IF(Q1809=2,"Feb",IF(Q1809=3,"Mar",IF(Q1809=4,"Apr",IF(Q1809=5,"May",IF(Q1809=6,"Jun",IF(Q1809=7,"Jul",IF(Q1809=8,"Aug",IF(Q1809=9,"Sep",IF(Q1809=10,"Oct",IF(Q1809=11,"Nov","Dec")))))))))))</f>
        <v>Aug</v>
      </c>
      <c r="S1809" s="13">
        <f>(I1809/86400)+25569</f>
        <v>41910.068437499998</v>
      </c>
      <c r="T1809" t="s">
        <v>8285</v>
      </c>
      <c r="U1809" s="6">
        <f>E1809/L1809</f>
        <v>69.125</v>
      </c>
      <c r="V1809" s="7" t="str">
        <f>LEFT(T1809,FIND("/",T1809)-1)</f>
        <v>photography</v>
      </c>
      <c r="W1809" s="7" t="str">
        <f>MID(T1809,FIND("/",T1809)+1,LEN(T1809))</f>
        <v>photobooks</v>
      </c>
    </row>
    <row r="1810" spans="1:23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>E1810/D1810</f>
        <v>0.41407142857142859</v>
      </c>
      <c r="O1810" s="13">
        <f>(J1810/86400)+25569</f>
        <v>42742.680902777778</v>
      </c>
      <c r="P1810" s="11">
        <f>YEAR(O1810)</f>
        <v>2017</v>
      </c>
      <c r="Q1810" s="12">
        <f>MONTH(O1810)</f>
        <v>1</v>
      </c>
      <c r="R1810" s="11" t="str">
        <f>IF(Q1810=1,"Jan",IF(Q1810=2,"Feb",IF(Q1810=3,"Mar",IF(Q1810=4,"Apr",IF(Q1810=5,"May",IF(Q1810=6,"Jun",IF(Q1810=7,"Jul",IF(Q1810=8,"Aug",IF(Q1810=9,"Sep",IF(Q1810=10,"Oct",IF(Q1810=11,"Nov","Dec")))))))))))</f>
        <v>Jan</v>
      </c>
      <c r="S1810" s="13">
        <f>(I1810/86400)+25569</f>
        <v>42777.680902777778</v>
      </c>
      <c r="T1810" t="s">
        <v>8285</v>
      </c>
      <c r="U1810" s="6">
        <f>E1810/L1810</f>
        <v>120.77083333333333</v>
      </c>
      <c r="V1810" s="7" t="str">
        <f>LEFT(T1810,FIND("/",T1810)-1)</f>
        <v>photography</v>
      </c>
      <c r="W1810" s="7" t="str">
        <f>MID(T1810,FIND("/",T1810)+1,LEN(T1810))</f>
        <v>photobooks</v>
      </c>
    </row>
    <row r="1811" spans="1:23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>E1811/D1811</f>
        <v>0.10857142857142857</v>
      </c>
      <c r="O1811" s="13">
        <f>(J1811/86400)+25569</f>
        <v>42029.907858796301</v>
      </c>
      <c r="P1811" s="11">
        <f>YEAR(O1811)</f>
        <v>2015</v>
      </c>
      <c r="Q1811" s="12">
        <f>MONTH(O1811)</f>
        <v>1</v>
      </c>
      <c r="R1811" s="11" t="str">
        <f>IF(Q1811=1,"Jan",IF(Q1811=2,"Feb",IF(Q1811=3,"Mar",IF(Q1811=4,"Apr",IF(Q1811=5,"May",IF(Q1811=6,"Jun",IF(Q1811=7,"Jul",IF(Q1811=8,"Aug",IF(Q1811=9,"Sep",IF(Q1811=10,"Oct",IF(Q1811=11,"Nov","Dec")))))))))))</f>
        <v>Jan</v>
      </c>
      <c r="S1811" s="13">
        <f>(I1811/86400)+25569</f>
        <v>42064.907858796301</v>
      </c>
      <c r="T1811" t="s">
        <v>8285</v>
      </c>
      <c r="U1811" s="6">
        <f>E1811/L1811</f>
        <v>42.222222222222221</v>
      </c>
      <c r="V1811" s="7" t="str">
        <f>LEFT(T1811,FIND("/",T1811)-1)</f>
        <v>photography</v>
      </c>
      <c r="W1811" s="7" t="str">
        <f>MID(T1811,FIND("/",T1811)+1,LEN(T1811))</f>
        <v>photobooks</v>
      </c>
    </row>
    <row r="1812" spans="1:23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>E1812/D1812</f>
        <v>3.3333333333333333E-2</v>
      </c>
      <c r="O1812" s="13">
        <f>(J1812/86400)+25569</f>
        <v>41860.91002314815</v>
      </c>
      <c r="P1812" s="11">
        <f>YEAR(O1812)</f>
        <v>2014</v>
      </c>
      <c r="Q1812" s="12">
        <f>MONTH(O1812)</f>
        <v>8</v>
      </c>
      <c r="R1812" s="11" t="str">
        <f>IF(Q1812=1,"Jan",IF(Q1812=2,"Feb",IF(Q1812=3,"Mar",IF(Q1812=4,"Apr",IF(Q1812=5,"May",IF(Q1812=6,"Jun",IF(Q1812=7,"Jul",IF(Q1812=8,"Aug",IF(Q1812=9,"Sep",IF(Q1812=10,"Oct",IF(Q1812=11,"Nov","Dec")))))))))))</f>
        <v>Aug</v>
      </c>
      <c r="S1812" s="13">
        <f>(I1812/86400)+25569</f>
        <v>41872.91002314815</v>
      </c>
      <c r="T1812" t="s">
        <v>8285</v>
      </c>
      <c r="U1812" s="6">
        <f>E1812/L1812</f>
        <v>7.5</v>
      </c>
      <c r="V1812" s="7" t="str">
        <f>LEFT(T1812,FIND("/",T1812)-1)</f>
        <v>photography</v>
      </c>
      <c r="W1812" s="7" t="str">
        <f>MID(T1812,FIND("/",T1812)+1,LEN(T1812))</f>
        <v>photobooks</v>
      </c>
    </row>
    <row r="1813" spans="1:23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>E1813/D1813</f>
        <v>7.407407407407407E-4</v>
      </c>
      <c r="O1813" s="13">
        <f>(J1813/86400)+25569</f>
        <v>41876.433680555558</v>
      </c>
      <c r="P1813" s="11">
        <f>YEAR(O1813)</f>
        <v>2014</v>
      </c>
      <c r="Q1813" s="12">
        <f>MONTH(O1813)</f>
        <v>8</v>
      </c>
      <c r="R1813" s="11" t="str">
        <f>IF(Q1813=1,"Jan",IF(Q1813=2,"Feb",IF(Q1813=3,"Mar",IF(Q1813=4,"Apr",IF(Q1813=5,"May",IF(Q1813=6,"Jun",IF(Q1813=7,"Jul",IF(Q1813=8,"Aug",IF(Q1813=9,"Sep",IF(Q1813=10,"Oct",IF(Q1813=11,"Nov","Dec")))))))))))</f>
        <v>Aug</v>
      </c>
      <c r="S1813" s="13">
        <f>(I1813/86400)+25569</f>
        <v>41936.166666666664</v>
      </c>
      <c r="T1813" t="s">
        <v>8285</v>
      </c>
      <c r="U1813" s="6">
        <f>E1813/L1813</f>
        <v>1.5384615384615385</v>
      </c>
      <c r="V1813" s="7" t="str">
        <f>LEFT(T1813,FIND("/",T1813)-1)</f>
        <v>photography</v>
      </c>
      <c r="W1813" s="7" t="str">
        <f>MID(T1813,FIND("/",T1813)+1,LEN(T1813))</f>
        <v>photobooks</v>
      </c>
    </row>
    <row r="1814" spans="1:23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>E1814/D1814</f>
        <v>0.13307692307692306</v>
      </c>
      <c r="O1814" s="13">
        <f>(J1814/86400)+25569</f>
        <v>42524.318703703699</v>
      </c>
      <c r="P1814" s="11">
        <f>YEAR(O1814)</f>
        <v>2016</v>
      </c>
      <c r="Q1814" s="12">
        <f>MONTH(O1814)</f>
        <v>6</v>
      </c>
      <c r="R1814" s="11" t="str">
        <f>IF(Q1814=1,"Jan",IF(Q1814=2,"Feb",IF(Q1814=3,"Mar",IF(Q1814=4,"Apr",IF(Q1814=5,"May",IF(Q1814=6,"Jun",IF(Q1814=7,"Jul",IF(Q1814=8,"Aug",IF(Q1814=9,"Sep",IF(Q1814=10,"Oct",IF(Q1814=11,"Nov","Dec")))))))))))</f>
        <v>Jun</v>
      </c>
      <c r="S1814" s="13">
        <f>(I1814/86400)+25569</f>
        <v>42554.318703703699</v>
      </c>
      <c r="T1814" t="s">
        <v>8285</v>
      </c>
      <c r="U1814" s="6">
        <f>E1814/L1814</f>
        <v>37.608695652173914</v>
      </c>
      <c r="V1814" s="7" t="str">
        <f>LEFT(T1814,FIND("/",T1814)-1)</f>
        <v>photography</v>
      </c>
      <c r="W1814" s="7" t="str">
        <f>MID(T1814,FIND("/",T1814)+1,LEN(T1814))</f>
        <v>photobooks</v>
      </c>
    </row>
    <row r="1815" spans="1:23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>E1815/D1815</f>
        <v>0</v>
      </c>
      <c r="O1815" s="13">
        <f>(J1815/86400)+25569</f>
        <v>41829.889027777775</v>
      </c>
      <c r="P1815" s="11">
        <f>YEAR(O1815)</f>
        <v>2014</v>
      </c>
      <c r="Q1815" s="12">
        <f>MONTH(O1815)</f>
        <v>7</v>
      </c>
      <c r="R1815" s="11" t="str">
        <f>IF(Q1815=1,"Jan",IF(Q1815=2,"Feb",IF(Q1815=3,"Mar",IF(Q1815=4,"Apr",IF(Q1815=5,"May",IF(Q1815=6,"Jun",IF(Q1815=7,"Jul",IF(Q1815=8,"Aug",IF(Q1815=9,"Sep",IF(Q1815=10,"Oct",IF(Q1815=11,"Nov","Dec")))))))))))</f>
        <v>Jul</v>
      </c>
      <c r="S1815" s="13">
        <f>(I1815/86400)+25569</f>
        <v>41859.889027777775</v>
      </c>
      <c r="T1815" t="s">
        <v>8285</v>
      </c>
      <c r="U1815" s="6" t="e">
        <f>E1815/L1815</f>
        <v>#DIV/0!</v>
      </c>
      <c r="V1815" s="7" t="str">
        <f>LEFT(T1815,FIND("/",T1815)-1)</f>
        <v>photography</v>
      </c>
      <c r="W1815" s="7" t="str">
        <f>MID(T1815,FIND("/",T1815)+1,LEN(T1815))</f>
        <v>photobooks</v>
      </c>
    </row>
    <row r="1816" spans="1:23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>E1816/D1816</f>
        <v>0.49183333333333334</v>
      </c>
      <c r="O1816" s="13">
        <f>(J1816/86400)+25569</f>
        <v>42033.314074074078</v>
      </c>
      <c r="P1816" s="11">
        <f>YEAR(O1816)</f>
        <v>2015</v>
      </c>
      <c r="Q1816" s="12">
        <f>MONTH(O1816)</f>
        <v>1</v>
      </c>
      <c r="R1816" s="11" t="str">
        <f>IF(Q1816=1,"Jan",IF(Q1816=2,"Feb",IF(Q1816=3,"Mar",IF(Q1816=4,"Apr",IF(Q1816=5,"May",IF(Q1816=6,"Jun",IF(Q1816=7,"Jul",IF(Q1816=8,"Aug",IF(Q1816=9,"Sep",IF(Q1816=10,"Oct",IF(Q1816=11,"Nov","Dec")))))))))))</f>
        <v>Jan</v>
      </c>
      <c r="S1816" s="13">
        <f>(I1816/86400)+25569</f>
        <v>42063.314074074078</v>
      </c>
      <c r="T1816" t="s">
        <v>8285</v>
      </c>
      <c r="U1816" s="6">
        <f>E1816/L1816</f>
        <v>42.157142857142858</v>
      </c>
      <c r="V1816" s="7" t="str">
        <f>LEFT(T1816,FIND("/",T1816)-1)</f>
        <v>photography</v>
      </c>
      <c r="W1816" s="7" t="str">
        <f>MID(T1816,FIND("/",T1816)+1,LEN(T1816))</f>
        <v>photobooks</v>
      </c>
    </row>
    <row r="1817" spans="1:23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>E1817/D1817</f>
        <v>0</v>
      </c>
      <c r="O1817" s="13">
        <f>(J1817/86400)+25569</f>
        <v>42172.906678240739</v>
      </c>
      <c r="P1817" s="11">
        <f>YEAR(O1817)</f>
        <v>2015</v>
      </c>
      <c r="Q1817" s="12">
        <f>MONTH(O1817)</f>
        <v>6</v>
      </c>
      <c r="R1817" s="11" t="str">
        <f>IF(Q1817=1,"Jan",IF(Q1817=2,"Feb",IF(Q1817=3,"Mar",IF(Q1817=4,"Apr",IF(Q1817=5,"May",IF(Q1817=6,"Jun",IF(Q1817=7,"Jul",IF(Q1817=8,"Aug",IF(Q1817=9,"Sep",IF(Q1817=10,"Oct",IF(Q1817=11,"Nov","Dec")))))))))))</f>
        <v>Jun</v>
      </c>
      <c r="S1817" s="13">
        <f>(I1817/86400)+25569</f>
        <v>42186.906678240739</v>
      </c>
      <c r="T1817" t="s">
        <v>8285</v>
      </c>
      <c r="U1817" s="6" t="e">
        <f>E1817/L1817</f>
        <v>#DIV/0!</v>
      </c>
      <c r="V1817" s="7" t="str">
        <f>LEFT(T1817,FIND("/",T1817)-1)</f>
        <v>photography</v>
      </c>
      <c r="W1817" s="7" t="str">
        <f>MID(T1817,FIND("/",T1817)+1,LEN(T1817))</f>
        <v>photobooks</v>
      </c>
    </row>
    <row r="1818" spans="1:23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>E1818/D1818</f>
        <v>2.036E-2</v>
      </c>
      <c r="O1818" s="13">
        <f>(J1818/86400)+25569</f>
        <v>42548.876192129625</v>
      </c>
      <c r="P1818" s="11">
        <f>YEAR(O1818)</f>
        <v>2016</v>
      </c>
      <c r="Q1818" s="12">
        <f>MONTH(O1818)</f>
        <v>6</v>
      </c>
      <c r="R1818" s="11" t="str">
        <f>IF(Q1818=1,"Jan",IF(Q1818=2,"Feb",IF(Q1818=3,"Mar",IF(Q1818=4,"Apr",IF(Q1818=5,"May",IF(Q1818=6,"Jun",IF(Q1818=7,"Jul",IF(Q1818=8,"Aug",IF(Q1818=9,"Sep",IF(Q1818=10,"Oct",IF(Q1818=11,"Nov","Dec")))))))))))</f>
        <v>Jun</v>
      </c>
      <c r="S1818" s="13">
        <f>(I1818/86400)+25569</f>
        <v>42576.791666666672</v>
      </c>
      <c r="T1818" t="s">
        <v>8285</v>
      </c>
      <c r="U1818" s="6">
        <f>E1818/L1818</f>
        <v>84.833333333333329</v>
      </c>
      <c r="V1818" s="7" t="str">
        <f>LEFT(T1818,FIND("/",T1818)-1)</f>
        <v>photography</v>
      </c>
      <c r="W1818" s="7" t="str">
        <f>MID(T1818,FIND("/",T1818)+1,LEN(T1818))</f>
        <v>photobooks</v>
      </c>
    </row>
    <row r="1819" spans="1:23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>E1819/D1819</f>
        <v>0.52327777777777773</v>
      </c>
      <c r="O1819" s="13">
        <f>(J1819/86400)+25569</f>
        <v>42705.662118055552</v>
      </c>
      <c r="P1819" s="11">
        <f>YEAR(O1819)</f>
        <v>2016</v>
      </c>
      <c r="Q1819" s="12">
        <f>MONTH(O1819)</f>
        <v>12</v>
      </c>
      <c r="R1819" s="11" t="str">
        <f>IF(Q1819=1,"Jan",IF(Q1819=2,"Feb",IF(Q1819=3,"Mar",IF(Q1819=4,"Apr",IF(Q1819=5,"May",IF(Q1819=6,"Jun",IF(Q1819=7,"Jul",IF(Q1819=8,"Aug",IF(Q1819=9,"Sep",IF(Q1819=10,"Oct",IF(Q1819=11,"Nov","Dec")))))))))))</f>
        <v>Dec</v>
      </c>
      <c r="S1819" s="13">
        <f>(I1819/86400)+25569</f>
        <v>42765.290972222225</v>
      </c>
      <c r="T1819" t="s">
        <v>8285</v>
      </c>
      <c r="U1819" s="6">
        <f>E1819/L1819</f>
        <v>94.19</v>
      </c>
      <c r="V1819" s="7" t="str">
        <f>LEFT(T1819,FIND("/",T1819)-1)</f>
        <v>photography</v>
      </c>
      <c r="W1819" s="7" t="str">
        <f>MID(T1819,FIND("/",T1819)+1,LEN(T1819))</f>
        <v>photobooks</v>
      </c>
    </row>
    <row r="1820" spans="1:23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>E1820/D1820</f>
        <v>0</v>
      </c>
      <c r="O1820" s="13">
        <f>(J1820/86400)+25569</f>
        <v>42067.234375</v>
      </c>
      <c r="P1820" s="11">
        <f>YEAR(O1820)</f>
        <v>2015</v>
      </c>
      <c r="Q1820" s="12">
        <f>MONTH(O1820)</f>
        <v>3</v>
      </c>
      <c r="R1820" s="11" t="str">
        <f>IF(Q1820=1,"Jan",IF(Q1820=2,"Feb",IF(Q1820=3,"Mar",IF(Q1820=4,"Apr",IF(Q1820=5,"May",IF(Q1820=6,"Jun",IF(Q1820=7,"Jul",IF(Q1820=8,"Aug",IF(Q1820=9,"Sep",IF(Q1820=10,"Oct",IF(Q1820=11,"Nov","Dec")))))))))))</f>
        <v>Mar</v>
      </c>
      <c r="S1820" s="13">
        <f>(I1820/86400)+25569</f>
        <v>42097.192708333328</v>
      </c>
      <c r="T1820" t="s">
        <v>8285</v>
      </c>
      <c r="U1820" s="6" t="e">
        <f>E1820/L1820</f>
        <v>#DIV/0!</v>
      </c>
      <c r="V1820" s="7" t="str">
        <f>LEFT(T1820,FIND("/",T1820)-1)</f>
        <v>photography</v>
      </c>
      <c r="W1820" s="7" t="str">
        <f>MID(T1820,FIND("/",T1820)+1,LEN(T1820))</f>
        <v>photobooks</v>
      </c>
    </row>
    <row r="1821" spans="1:23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>E1821/D1821</f>
        <v>2.0833333333333332E-2</v>
      </c>
      <c r="O1821" s="13">
        <f>(J1821/86400)+25569</f>
        <v>41820.752268518518</v>
      </c>
      <c r="P1821" s="11">
        <f>YEAR(O1821)</f>
        <v>2014</v>
      </c>
      <c r="Q1821" s="12">
        <f>MONTH(O1821)</f>
        <v>6</v>
      </c>
      <c r="R1821" s="11" t="str">
        <f>IF(Q1821=1,"Jan",IF(Q1821=2,"Feb",IF(Q1821=3,"Mar",IF(Q1821=4,"Apr",IF(Q1821=5,"May",IF(Q1821=6,"Jun",IF(Q1821=7,"Jul",IF(Q1821=8,"Aug",IF(Q1821=9,"Sep",IF(Q1821=10,"Oct",IF(Q1821=11,"Nov","Dec")))))))))))</f>
        <v>Jun</v>
      </c>
      <c r="S1821" s="13">
        <f>(I1821/86400)+25569</f>
        <v>41850.752268518518</v>
      </c>
      <c r="T1821" t="s">
        <v>8285</v>
      </c>
      <c r="U1821" s="6">
        <f>E1821/L1821</f>
        <v>6.25</v>
      </c>
      <c r="V1821" s="7" t="str">
        <f>LEFT(T1821,FIND("/",T1821)-1)</f>
        <v>photography</v>
      </c>
      <c r="W1821" s="7" t="str">
        <f>MID(T1821,FIND("/",T1821)+1,LEN(T1821))</f>
        <v>photobooks</v>
      </c>
    </row>
    <row r="1822" spans="1:23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>E1822/D1822</f>
        <v>6.565384615384616E-2</v>
      </c>
      <c r="O1822" s="13">
        <f>(J1822/86400)+25569</f>
        <v>42065.084374999999</v>
      </c>
      <c r="P1822" s="11">
        <f>YEAR(O1822)</f>
        <v>2015</v>
      </c>
      <c r="Q1822" s="12">
        <f>MONTH(O1822)</f>
        <v>3</v>
      </c>
      <c r="R1822" s="11" t="str">
        <f>IF(Q1822=1,"Jan",IF(Q1822=2,"Feb",IF(Q1822=3,"Mar",IF(Q1822=4,"Apr",IF(Q1822=5,"May",IF(Q1822=6,"Jun",IF(Q1822=7,"Jul",IF(Q1822=8,"Aug",IF(Q1822=9,"Sep",IF(Q1822=10,"Oct",IF(Q1822=11,"Nov","Dec")))))))))))</f>
        <v>Mar</v>
      </c>
      <c r="S1822" s="13">
        <f>(I1822/86400)+25569</f>
        <v>42095.042708333334</v>
      </c>
      <c r="T1822" t="s">
        <v>8285</v>
      </c>
      <c r="U1822" s="6">
        <f>E1822/L1822</f>
        <v>213.375</v>
      </c>
      <c r="V1822" s="7" t="str">
        <f>LEFT(T1822,FIND("/",T1822)-1)</f>
        <v>photography</v>
      </c>
      <c r="W1822" s="7" t="str">
        <f>MID(T1822,FIND("/",T1822)+1,LEN(T1822))</f>
        <v>photobooks</v>
      </c>
    </row>
    <row r="1823" spans="1:23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>E1823/D1823</f>
        <v>1.3489</v>
      </c>
      <c r="O1823" s="13">
        <f>(J1823/86400)+25569</f>
        <v>40926.319062499999</v>
      </c>
      <c r="P1823" s="11">
        <f>YEAR(O1823)</f>
        <v>2012</v>
      </c>
      <c r="Q1823" s="12">
        <f>MONTH(O1823)</f>
        <v>1</v>
      </c>
      <c r="R1823" s="11" t="str">
        <f>IF(Q1823=1,"Jan",IF(Q1823=2,"Feb",IF(Q1823=3,"Mar",IF(Q1823=4,"Apr",IF(Q1823=5,"May",IF(Q1823=6,"Jun",IF(Q1823=7,"Jul",IF(Q1823=8,"Aug",IF(Q1823=9,"Sep",IF(Q1823=10,"Oct",IF(Q1823=11,"Nov","Dec")))))))))))</f>
        <v>Jan</v>
      </c>
      <c r="S1823" s="13">
        <f>(I1823/86400)+25569</f>
        <v>40971.319062499999</v>
      </c>
      <c r="T1823" t="s">
        <v>8276</v>
      </c>
      <c r="U1823" s="6">
        <f>E1823/L1823</f>
        <v>59.162280701754383</v>
      </c>
      <c r="V1823" s="7" t="str">
        <f>LEFT(T1823,FIND("/",T1823)-1)</f>
        <v>music</v>
      </c>
      <c r="W1823" s="7" t="str">
        <f>MID(T1823,FIND("/",T1823)+1,LEN(T1823))</f>
        <v>rock</v>
      </c>
    </row>
    <row r="1824" spans="1:23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>E1824/D1824</f>
        <v>1</v>
      </c>
      <c r="O1824" s="13">
        <f>(J1824/86400)+25569</f>
        <v>41634.797013888892</v>
      </c>
      <c r="P1824" s="11">
        <f>YEAR(O1824)</f>
        <v>2013</v>
      </c>
      <c r="Q1824" s="12">
        <f>MONTH(O1824)</f>
        <v>12</v>
      </c>
      <c r="R1824" s="11" t="str">
        <f>IF(Q1824=1,"Jan",IF(Q1824=2,"Feb",IF(Q1824=3,"Mar",IF(Q1824=4,"Apr",IF(Q1824=5,"May",IF(Q1824=6,"Jun",IF(Q1824=7,"Jul",IF(Q1824=8,"Aug",IF(Q1824=9,"Sep",IF(Q1824=10,"Oct",IF(Q1824=11,"Nov","Dec")))))))))))</f>
        <v>Dec</v>
      </c>
      <c r="S1824" s="13">
        <f>(I1824/86400)+25569</f>
        <v>41670.792361111111</v>
      </c>
      <c r="T1824" t="s">
        <v>8276</v>
      </c>
      <c r="U1824" s="6">
        <f>E1824/L1824</f>
        <v>27.272727272727273</v>
      </c>
      <c r="V1824" s="7" t="str">
        <f>LEFT(T1824,FIND("/",T1824)-1)</f>
        <v>music</v>
      </c>
      <c r="W1824" s="7" t="str">
        <f>MID(T1824,FIND("/",T1824)+1,LEN(T1824))</f>
        <v>rock</v>
      </c>
    </row>
    <row r="1825" spans="1:23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>E1825/D1825</f>
        <v>1.1585714285714286</v>
      </c>
      <c r="O1825" s="13">
        <f>(J1825/86400)+25569</f>
        <v>41176.684907407405</v>
      </c>
      <c r="P1825" s="11">
        <f>YEAR(O1825)</f>
        <v>2012</v>
      </c>
      <c r="Q1825" s="12">
        <f>MONTH(O1825)</f>
        <v>9</v>
      </c>
      <c r="R1825" s="11" t="str">
        <f>IF(Q1825=1,"Jan",IF(Q1825=2,"Feb",IF(Q1825=3,"Mar",IF(Q1825=4,"Apr",IF(Q1825=5,"May",IF(Q1825=6,"Jun",IF(Q1825=7,"Jul",IF(Q1825=8,"Aug",IF(Q1825=9,"Sep",IF(Q1825=10,"Oct",IF(Q1825=11,"Nov","Dec")))))))))))</f>
        <v>Sep</v>
      </c>
      <c r="S1825" s="13">
        <f>(I1825/86400)+25569</f>
        <v>41206.684907407405</v>
      </c>
      <c r="T1825" t="s">
        <v>8276</v>
      </c>
      <c r="U1825" s="6">
        <f>E1825/L1825</f>
        <v>24.575757575757574</v>
      </c>
      <c r="V1825" s="7" t="str">
        <f>LEFT(T1825,FIND("/",T1825)-1)</f>
        <v>music</v>
      </c>
      <c r="W1825" s="7" t="str">
        <f>MID(T1825,FIND("/",T1825)+1,LEN(T1825))</f>
        <v>rock</v>
      </c>
    </row>
    <row r="1826" spans="1:23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>E1826/D1826</f>
        <v>1.0006666666666666</v>
      </c>
      <c r="O1826" s="13">
        <f>(J1826/86400)+25569</f>
        <v>41626.916284722218</v>
      </c>
      <c r="P1826" s="11">
        <f>YEAR(O1826)</f>
        <v>2013</v>
      </c>
      <c r="Q1826" s="12">
        <f>MONTH(O1826)</f>
        <v>12</v>
      </c>
      <c r="R1826" s="11" t="str">
        <f>IF(Q1826=1,"Jan",IF(Q1826=2,"Feb",IF(Q1826=3,"Mar",IF(Q1826=4,"Apr",IF(Q1826=5,"May",IF(Q1826=6,"Jun",IF(Q1826=7,"Jul",IF(Q1826=8,"Aug",IF(Q1826=9,"Sep",IF(Q1826=10,"Oct",IF(Q1826=11,"Nov","Dec")))))))))))</f>
        <v>Dec</v>
      </c>
      <c r="S1826" s="13">
        <f>(I1826/86400)+25569</f>
        <v>41647.088888888888</v>
      </c>
      <c r="T1826" t="s">
        <v>8276</v>
      </c>
      <c r="U1826" s="6">
        <f>E1826/L1826</f>
        <v>75.05</v>
      </c>
      <c r="V1826" s="7" t="str">
        <f>LEFT(T1826,FIND("/",T1826)-1)</f>
        <v>music</v>
      </c>
      <c r="W1826" s="7" t="str">
        <f>MID(T1826,FIND("/",T1826)+1,LEN(T1826))</f>
        <v>rock</v>
      </c>
    </row>
    <row r="1827" spans="1:23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>E1827/D1827</f>
        <v>1.0505</v>
      </c>
      <c r="O1827" s="13">
        <f>(J1827/86400)+25569</f>
        <v>41443.83452546296</v>
      </c>
      <c r="P1827" s="11">
        <f>YEAR(O1827)</f>
        <v>2013</v>
      </c>
      <c r="Q1827" s="12">
        <f>MONTH(O1827)</f>
        <v>6</v>
      </c>
      <c r="R1827" s="11" t="str">
        <f>IF(Q1827=1,"Jan",IF(Q1827=2,"Feb",IF(Q1827=3,"Mar",IF(Q1827=4,"Apr",IF(Q1827=5,"May",IF(Q1827=6,"Jun",IF(Q1827=7,"Jul",IF(Q1827=8,"Aug",IF(Q1827=9,"Sep",IF(Q1827=10,"Oct",IF(Q1827=11,"Nov","Dec")))))))))))</f>
        <v>Jun</v>
      </c>
      <c r="S1827" s="13">
        <f>(I1827/86400)+25569</f>
        <v>41466.83452546296</v>
      </c>
      <c r="T1827" t="s">
        <v>8276</v>
      </c>
      <c r="U1827" s="6">
        <f>E1827/L1827</f>
        <v>42.02</v>
      </c>
      <c r="V1827" s="7" t="str">
        <f>LEFT(T1827,FIND("/",T1827)-1)</f>
        <v>music</v>
      </c>
      <c r="W1827" s="7" t="str">
        <f>MID(T1827,FIND("/",T1827)+1,LEN(T1827))</f>
        <v>rock</v>
      </c>
    </row>
    <row r="1828" spans="1:23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>E1828/D1828</f>
        <v>1.01</v>
      </c>
      <c r="O1828" s="13">
        <f>(J1828/86400)+25569</f>
        <v>41657.923807870371</v>
      </c>
      <c r="P1828" s="11">
        <f>YEAR(O1828)</f>
        <v>2014</v>
      </c>
      <c r="Q1828" s="12">
        <f>MONTH(O1828)</f>
        <v>1</v>
      </c>
      <c r="R1828" s="11" t="str">
        <f>IF(Q1828=1,"Jan",IF(Q1828=2,"Feb",IF(Q1828=3,"Mar",IF(Q1828=4,"Apr",IF(Q1828=5,"May",IF(Q1828=6,"Jun",IF(Q1828=7,"Jul",IF(Q1828=8,"Aug",IF(Q1828=9,"Sep",IF(Q1828=10,"Oct",IF(Q1828=11,"Nov","Dec")))))))))))</f>
        <v>Jan</v>
      </c>
      <c r="S1828" s="13">
        <f>(I1828/86400)+25569</f>
        <v>41687.923807870371</v>
      </c>
      <c r="T1828" t="s">
        <v>8276</v>
      </c>
      <c r="U1828" s="6">
        <f>E1828/L1828</f>
        <v>53.157894736842103</v>
      </c>
      <c r="V1828" s="7" t="str">
        <f>LEFT(T1828,FIND("/",T1828)-1)</f>
        <v>music</v>
      </c>
      <c r="W1828" s="7" t="str">
        <f>MID(T1828,FIND("/",T1828)+1,LEN(T1828))</f>
        <v>rock</v>
      </c>
    </row>
    <row r="1829" spans="1:23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>E1829/D1829</f>
        <v>1.0066250000000001</v>
      </c>
      <c r="O1829" s="13">
        <f>(J1829/86400)+25569</f>
        <v>40555.325937499998</v>
      </c>
      <c r="P1829" s="11">
        <f>YEAR(O1829)</f>
        <v>2011</v>
      </c>
      <c r="Q1829" s="12">
        <f>MONTH(O1829)</f>
        <v>1</v>
      </c>
      <c r="R1829" s="11" t="str">
        <f>IF(Q1829=1,"Jan",IF(Q1829=2,"Feb",IF(Q1829=3,"Mar",IF(Q1829=4,"Apr",IF(Q1829=5,"May",IF(Q1829=6,"Jun",IF(Q1829=7,"Jul",IF(Q1829=8,"Aug",IF(Q1829=9,"Sep",IF(Q1829=10,"Oct",IF(Q1829=11,"Nov","Dec")))))))))))</f>
        <v>Jan</v>
      </c>
      <c r="S1829" s="13">
        <f>(I1829/86400)+25569</f>
        <v>40605.325937499998</v>
      </c>
      <c r="T1829" t="s">
        <v>8276</v>
      </c>
      <c r="U1829" s="6">
        <f>E1829/L1829</f>
        <v>83.885416666666671</v>
      </c>
      <c r="V1829" s="7" t="str">
        <f>LEFT(T1829,FIND("/",T1829)-1)</f>
        <v>music</v>
      </c>
      <c r="W1829" s="7" t="str">
        <f>MID(T1829,FIND("/",T1829)+1,LEN(T1829))</f>
        <v>rock</v>
      </c>
    </row>
    <row r="1830" spans="1:23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>E1830/D1830</f>
        <v>1.0016</v>
      </c>
      <c r="O1830" s="13">
        <f>(J1830/86400)+25569</f>
        <v>41736.899652777778</v>
      </c>
      <c r="P1830" s="11">
        <f>YEAR(O1830)</f>
        <v>2014</v>
      </c>
      <c r="Q1830" s="12">
        <f>MONTH(O1830)</f>
        <v>4</v>
      </c>
      <c r="R1830" s="11" t="str">
        <f>IF(Q1830=1,"Jan",IF(Q1830=2,"Feb",IF(Q1830=3,"Mar",IF(Q1830=4,"Apr",IF(Q1830=5,"May",IF(Q1830=6,"Jun",IF(Q1830=7,"Jul",IF(Q1830=8,"Aug",IF(Q1830=9,"Sep",IF(Q1830=10,"Oct",IF(Q1830=11,"Nov","Dec")))))))))))</f>
        <v>Apr</v>
      </c>
      <c r="S1830" s="13">
        <f>(I1830/86400)+25569</f>
        <v>41768.916666666664</v>
      </c>
      <c r="T1830" t="s">
        <v>8276</v>
      </c>
      <c r="U1830" s="6">
        <f>E1830/L1830</f>
        <v>417.33333333333331</v>
      </c>
      <c r="V1830" s="7" t="str">
        <f>LEFT(T1830,FIND("/",T1830)-1)</f>
        <v>music</v>
      </c>
      <c r="W1830" s="7" t="str">
        <f>MID(T1830,FIND("/",T1830)+1,LEN(T1830))</f>
        <v>rock</v>
      </c>
    </row>
    <row r="1831" spans="1:23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>E1831/D1831</f>
        <v>1.6668333333333334</v>
      </c>
      <c r="O1831" s="13">
        <f>(J1831/86400)+25569</f>
        <v>40516.087627314817</v>
      </c>
      <c r="P1831" s="11">
        <f>YEAR(O1831)</f>
        <v>2010</v>
      </c>
      <c r="Q1831" s="12">
        <f>MONTH(O1831)</f>
        <v>12</v>
      </c>
      <c r="R1831" s="11" t="str">
        <f>IF(Q1831=1,"Jan",IF(Q1831=2,"Feb",IF(Q1831=3,"Mar",IF(Q1831=4,"Apr",IF(Q1831=5,"May",IF(Q1831=6,"Jun",IF(Q1831=7,"Jul",IF(Q1831=8,"Aug",IF(Q1831=9,"Sep",IF(Q1831=10,"Oct",IF(Q1831=11,"Nov","Dec")))))))))))</f>
        <v>Dec</v>
      </c>
      <c r="S1831" s="13">
        <f>(I1831/86400)+25569</f>
        <v>40564.916666666664</v>
      </c>
      <c r="T1831" t="s">
        <v>8276</v>
      </c>
      <c r="U1831" s="6">
        <f>E1831/L1831</f>
        <v>75.765151515151516</v>
      </c>
      <c r="V1831" s="7" t="str">
        <f>LEFT(T1831,FIND("/",T1831)-1)</f>
        <v>music</v>
      </c>
      <c r="W1831" s="7" t="str">
        <f>MID(T1831,FIND("/",T1831)+1,LEN(T1831))</f>
        <v>rock</v>
      </c>
    </row>
    <row r="1832" spans="1:23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>E1832/D1832</f>
        <v>1.0153333333333334</v>
      </c>
      <c r="O1832" s="13">
        <f>(J1832/86400)+25569</f>
        <v>41664.684108796297</v>
      </c>
      <c r="P1832" s="11">
        <f>YEAR(O1832)</f>
        <v>2014</v>
      </c>
      <c r="Q1832" s="12">
        <f>MONTH(O1832)</f>
        <v>1</v>
      </c>
      <c r="R1832" s="11" t="str">
        <f>IF(Q1832=1,"Jan",IF(Q1832=2,"Feb",IF(Q1832=3,"Mar",IF(Q1832=4,"Apr",IF(Q1832=5,"May",IF(Q1832=6,"Jun",IF(Q1832=7,"Jul",IF(Q1832=8,"Aug",IF(Q1832=9,"Sep",IF(Q1832=10,"Oct",IF(Q1832=11,"Nov","Dec")))))))))))</f>
        <v>Jan</v>
      </c>
      <c r="S1832" s="13">
        <f>(I1832/86400)+25569</f>
        <v>41694.684108796297</v>
      </c>
      <c r="T1832" t="s">
        <v>8276</v>
      </c>
      <c r="U1832" s="6">
        <f>E1832/L1832</f>
        <v>67.389380530973455</v>
      </c>
      <c r="V1832" s="7" t="str">
        <f>LEFT(T1832,FIND("/",T1832)-1)</f>
        <v>music</v>
      </c>
      <c r="W1832" s="7" t="str">
        <f>MID(T1832,FIND("/",T1832)+1,LEN(T1832))</f>
        <v>rock</v>
      </c>
    </row>
    <row r="1833" spans="1:23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>E1833/D1833</f>
        <v>1.03</v>
      </c>
      <c r="O1833" s="13">
        <f>(J1833/86400)+25569</f>
        <v>41026.996099537035</v>
      </c>
      <c r="P1833" s="11">
        <f>YEAR(O1833)</f>
        <v>2012</v>
      </c>
      <c r="Q1833" s="12">
        <f>MONTH(O1833)</f>
        <v>4</v>
      </c>
      <c r="R1833" s="11" t="str">
        <f>IF(Q1833=1,"Jan",IF(Q1833=2,"Feb",IF(Q1833=3,"Mar",IF(Q1833=4,"Apr",IF(Q1833=5,"May",IF(Q1833=6,"Jun",IF(Q1833=7,"Jul",IF(Q1833=8,"Aug",IF(Q1833=9,"Sep",IF(Q1833=10,"Oct",IF(Q1833=11,"Nov","Dec")))))))))))</f>
        <v>Apr</v>
      </c>
      <c r="S1833" s="13">
        <f>(I1833/86400)+25569</f>
        <v>41041.996099537035</v>
      </c>
      <c r="T1833" t="s">
        <v>8276</v>
      </c>
      <c r="U1833" s="6">
        <f>E1833/L1833</f>
        <v>73.571428571428569</v>
      </c>
      <c r="V1833" s="7" t="str">
        <f>LEFT(T1833,FIND("/",T1833)-1)</f>
        <v>music</v>
      </c>
      <c r="W1833" s="7" t="str">
        <f>MID(T1833,FIND("/",T1833)+1,LEN(T1833))</f>
        <v>rock</v>
      </c>
    </row>
    <row r="1834" spans="1:23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>E1834/D1834</f>
        <v>1.4285714285714286</v>
      </c>
      <c r="O1834" s="13">
        <f>(J1834/86400)+25569</f>
        <v>40576.539664351854</v>
      </c>
      <c r="P1834" s="11">
        <f>YEAR(O1834)</f>
        <v>2011</v>
      </c>
      <c r="Q1834" s="12">
        <f>MONTH(O1834)</f>
        <v>2</v>
      </c>
      <c r="R1834" s="11" t="str">
        <f>IF(Q1834=1,"Jan",IF(Q1834=2,"Feb",IF(Q1834=3,"Mar",IF(Q1834=4,"Apr",IF(Q1834=5,"May",IF(Q1834=6,"Jun",IF(Q1834=7,"Jul",IF(Q1834=8,"Aug",IF(Q1834=9,"Sep",IF(Q1834=10,"Oct",IF(Q1834=11,"Nov","Dec")))))))))))</f>
        <v>Feb</v>
      </c>
      <c r="S1834" s="13">
        <f>(I1834/86400)+25569</f>
        <v>40606.539664351854</v>
      </c>
      <c r="T1834" t="s">
        <v>8276</v>
      </c>
      <c r="U1834" s="6">
        <f>E1834/L1834</f>
        <v>25</v>
      </c>
      <c r="V1834" s="7" t="str">
        <f>LEFT(T1834,FIND("/",T1834)-1)</f>
        <v>music</v>
      </c>
      <c r="W1834" s="7" t="str">
        <f>MID(T1834,FIND("/",T1834)+1,LEN(T1834))</f>
        <v>rock</v>
      </c>
    </row>
    <row r="1835" spans="1:23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>E1835/D1835</f>
        <v>2.625</v>
      </c>
      <c r="O1835" s="13">
        <f>(J1835/86400)+25569</f>
        <v>41303.044016203705</v>
      </c>
      <c r="P1835" s="11">
        <f>YEAR(O1835)</f>
        <v>2013</v>
      </c>
      <c r="Q1835" s="12">
        <f>MONTH(O1835)</f>
        <v>1</v>
      </c>
      <c r="R1835" s="11" t="str">
        <f>IF(Q1835=1,"Jan",IF(Q1835=2,"Feb",IF(Q1835=3,"Mar",IF(Q1835=4,"Apr",IF(Q1835=5,"May",IF(Q1835=6,"Jun",IF(Q1835=7,"Jul",IF(Q1835=8,"Aug",IF(Q1835=9,"Sep",IF(Q1835=10,"Oct",IF(Q1835=11,"Nov","Dec")))))))))))</f>
        <v>Jan</v>
      </c>
      <c r="S1835" s="13">
        <f>(I1835/86400)+25569</f>
        <v>41335.332638888889</v>
      </c>
      <c r="T1835" t="s">
        <v>8276</v>
      </c>
      <c r="U1835" s="6">
        <f>E1835/L1835</f>
        <v>42</v>
      </c>
      <c r="V1835" s="7" t="str">
        <f>LEFT(T1835,FIND("/",T1835)-1)</f>
        <v>music</v>
      </c>
      <c r="W1835" s="7" t="str">
        <f>MID(T1835,FIND("/",T1835)+1,LEN(T1835))</f>
        <v>rock</v>
      </c>
    </row>
    <row r="1836" spans="1:23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>E1836/D1836</f>
        <v>1.1805000000000001</v>
      </c>
      <c r="O1836" s="13">
        <f>(J1836/86400)+25569</f>
        <v>41988.964062500003</v>
      </c>
      <c r="P1836" s="11">
        <f>YEAR(O1836)</f>
        <v>2014</v>
      </c>
      <c r="Q1836" s="12">
        <f>MONTH(O1836)</f>
        <v>12</v>
      </c>
      <c r="R1836" s="11" t="str">
        <f>IF(Q1836=1,"Jan",IF(Q1836=2,"Feb",IF(Q1836=3,"Mar",IF(Q1836=4,"Apr",IF(Q1836=5,"May",IF(Q1836=6,"Jun",IF(Q1836=7,"Jul",IF(Q1836=8,"Aug",IF(Q1836=9,"Sep",IF(Q1836=10,"Oct",IF(Q1836=11,"Nov","Dec")))))))))))</f>
        <v>Dec</v>
      </c>
      <c r="S1836" s="13">
        <f>(I1836/86400)+25569</f>
        <v>42028.964062500003</v>
      </c>
      <c r="T1836" t="s">
        <v>8276</v>
      </c>
      <c r="U1836" s="6">
        <f>E1836/L1836</f>
        <v>131.16666666666666</v>
      </c>
      <c r="V1836" s="7" t="str">
        <f>LEFT(T1836,FIND("/",T1836)-1)</f>
        <v>music</v>
      </c>
      <c r="W1836" s="7" t="str">
        <f>MID(T1836,FIND("/",T1836)+1,LEN(T1836))</f>
        <v>rock</v>
      </c>
    </row>
    <row r="1837" spans="1:23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>E1837/D1837</f>
        <v>1.04</v>
      </c>
      <c r="O1837" s="13">
        <f>(J1837/86400)+25569</f>
        <v>42430.702210648145</v>
      </c>
      <c r="P1837" s="11">
        <f>YEAR(O1837)</f>
        <v>2016</v>
      </c>
      <c r="Q1837" s="12">
        <f>MONTH(O1837)</f>
        <v>3</v>
      </c>
      <c r="R1837" s="11" t="str">
        <f>IF(Q1837=1,"Jan",IF(Q1837=2,"Feb",IF(Q1837=3,"Mar",IF(Q1837=4,"Apr",IF(Q1837=5,"May",IF(Q1837=6,"Jun",IF(Q1837=7,"Jul",IF(Q1837=8,"Aug",IF(Q1837=9,"Sep",IF(Q1837=10,"Oct",IF(Q1837=11,"Nov","Dec")))))))))))</f>
        <v>Mar</v>
      </c>
      <c r="S1837" s="13">
        <f>(I1837/86400)+25569</f>
        <v>42460.660543981481</v>
      </c>
      <c r="T1837" t="s">
        <v>8276</v>
      </c>
      <c r="U1837" s="6">
        <f>E1837/L1837</f>
        <v>47.272727272727273</v>
      </c>
      <c r="V1837" s="7" t="str">
        <f>LEFT(T1837,FIND("/",T1837)-1)</f>
        <v>music</v>
      </c>
      <c r="W1837" s="7" t="str">
        <f>MID(T1837,FIND("/",T1837)+1,LEN(T1837))</f>
        <v>rock</v>
      </c>
    </row>
    <row r="1838" spans="1:23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>E1838/D1838</f>
        <v>2.0034000000000001</v>
      </c>
      <c r="O1838" s="13">
        <f>(J1838/86400)+25569</f>
        <v>41305.809363425928</v>
      </c>
      <c r="P1838" s="11">
        <f>YEAR(O1838)</f>
        <v>2013</v>
      </c>
      <c r="Q1838" s="12">
        <f>MONTH(O1838)</f>
        <v>1</v>
      </c>
      <c r="R1838" s="11" t="str">
        <f>IF(Q1838=1,"Jan",IF(Q1838=2,"Feb",IF(Q1838=3,"Mar",IF(Q1838=4,"Apr",IF(Q1838=5,"May",IF(Q1838=6,"Jun",IF(Q1838=7,"Jul",IF(Q1838=8,"Aug",IF(Q1838=9,"Sep",IF(Q1838=10,"Oct",IF(Q1838=11,"Nov","Dec")))))))))))</f>
        <v>Jan</v>
      </c>
      <c r="S1838" s="13">
        <f>(I1838/86400)+25569</f>
        <v>41322.809363425928</v>
      </c>
      <c r="T1838" t="s">
        <v>8276</v>
      </c>
      <c r="U1838" s="6">
        <f>E1838/L1838</f>
        <v>182.12727272727273</v>
      </c>
      <c r="V1838" s="7" t="str">
        <f>LEFT(T1838,FIND("/",T1838)-1)</f>
        <v>music</v>
      </c>
      <c r="W1838" s="7" t="str">
        <f>MID(T1838,FIND("/",T1838)+1,LEN(T1838))</f>
        <v>rock</v>
      </c>
    </row>
    <row r="1839" spans="1:23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>E1839/D1839</f>
        <v>3.0683333333333334</v>
      </c>
      <c r="O1839" s="13">
        <f>(J1839/86400)+25569</f>
        <v>40926.047858796301</v>
      </c>
      <c r="P1839" s="11">
        <f>YEAR(O1839)</f>
        <v>2012</v>
      </c>
      <c r="Q1839" s="12">
        <f>MONTH(O1839)</f>
        <v>1</v>
      </c>
      <c r="R1839" s="11" t="str">
        <f>IF(Q1839=1,"Jan",IF(Q1839=2,"Feb",IF(Q1839=3,"Mar",IF(Q1839=4,"Apr",IF(Q1839=5,"May",IF(Q1839=6,"Jun",IF(Q1839=7,"Jul",IF(Q1839=8,"Aug",IF(Q1839=9,"Sep",IF(Q1839=10,"Oct",IF(Q1839=11,"Nov","Dec")))))))))))</f>
        <v>Jan</v>
      </c>
      <c r="S1839" s="13">
        <f>(I1839/86400)+25569</f>
        <v>40986.006192129629</v>
      </c>
      <c r="T1839" t="s">
        <v>8276</v>
      </c>
      <c r="U1839" s="6">
        <f>E1839/L1839</f>
        <v>61.366666666666667</v>
      </c>
      <c r="V1839" s="7" t="str">
        <f>LEFT(T1839,FIND("/",T1839)-1)</f>
        <v>music</v>
      </c>
      <c r="W1839" s="7" t="str">
        <f>MID(T1839,FIND("/",T1839)+1,LEN(T1839))</f>
        <v>rock</v>
      </c>
    </row>
    <row r="1840" spans="1:23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>E1840/D1840</f>
        <v>1.00149</v>
      </c>
      <c r="O1840" s="13">
        <f>(J1840/86400)+25569</f>
        <v>40788.786539351851</v>
      </c>
      <c r="P1840" s="11">
        <f>YEAR(O1840)</f>
        <v>2011</v>
      </c>
      <c r="Q1840" s="12">
        <f>MONTH(O1840)</f>
        <v>9</v>
      </c>
      <c r="R1840" s="11" t="str">
        <f>IF(Q1840=1,"Jan",IF(Q1840=2,"Feb",IF(Q1840=3,"Mar",IF(Q1840=4,"Apr",IF(Q1840=5,"May",IF(Q1840=6,"Jun",IF(Q1840=7,"Jul",IF(Q1840=8,"Aug",IF(Q1840=9,"Sep",IF(Q1840=10,"Oct",IF(Q1840=11,"Nov","Dec")))))))))))</f>
        <v>Sep</v>
      </c>
      <c r="S1840" s="13">
        <f>(I1840/86400)+25569</f>
        <v>40817.125</v>
      </c>
      <c r="T1840" t="s">
        <v>8276</v>
      </c>
      <c r="U1840" s="6">
        <f>E1840/L1840</f>
        <v>35.767499999999998</v>
      </c>
      <c r="V1840" s="7" t="str">
        <f>LEFT(T1840,FIND("/",T1840)-1)</f>
        <v>music</v>
      </c>
      <c r="W1840" s="7" t="str">
        <f>MID(T1840,FIND("/",T1840)+1,LEN(T1840))</f>
        <v>rock</v>
      </c>
    </row>
    <row r="1841" spans="1:23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>E1841/D1841</f>
        <v>2.0529999999999999</v>
      </c>
      <c r="O1841" s="13">
        <f>(J1841/86400)+25569</f>
        <v>42614.722013888888</v>
      </c>
      <c r="P1841" s="11">
        <f>YEAR(O1841)</f>
        <v>2016</v>
      </c>
      <c r="Q1841" s="12">
        <f>MONTH(O1841)</f>
        <v>9</v>
      </c>
      <c r="R1841" s="11" t="str">
        <f>IF(Q1841=1,"Jan",IF(Q1841=2,"Feb",IF(Q1841=3,"Mar",IF(Q1841=4,"Apr",IF(Q1841=5,"May",IF(Q1841=6,"Jun",IF(Q1841=7,"Jul",IF(Q1841=8,"Aug",IF(Q1841=9,"Sep",IF(Q1841=10,"Oct",IF(Q1841=11,"Nov","Dec")))))))))))</f>
        <v>Sep</v>
      </c>
      <c r="S1841" s="13">
        <f>(I1841/86400)+25569</f>
        <v>42644.722013888888</v>
      </c>
      <c r="T1841" t="s">
        <v>8276</v>
      </c>
      <c r="U1841" s="6">
        <f>E1841/L1841</f>
        <v>45.62222222222222</v>
      </c>
      <c r="V1841" s="7" t="str">
        <f>LEFT(T1841,FIND("/",T1841)-1)</f>
        <v>music</v>
      </c>
      <c r="W1841" s="7" t="str">
        <f>MID(T1841,FIND("/",T1841)+1,LEN(T1841))</f>
        <v>rock</v>
      </c>
    </row>
    <row r="1842" spans="1:23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>E1842/D1842</f>
        <v>1.0888888888888888</v>
      </c>
      <c r="O1842" s="13">
        <f>(J1842/86400)+25569</f>
        <v>41382.096180555556</v>
      </c>
      <c r="P1842" s="11">
        <f>YEAR(O1842)</f>
        <v>2013</v>
      </c>
      <c r="Q1842" s="12">
        <f>MONTH(O1842)</f>
        <v>4</v>
      </c>
      <c r="R1842" s="11" t="str">
        <f>IF(Q1842=1,"Jan",IF(Q1842=2,"Feb",IF(Q1842=3,"Mar",IF(Q1842=4,"Apr",IF(Q1842=5,"May",IF(Q1842=6,"Jun",IF(Q1842=7,"Jul",IF(Q1842=8,"Aug",IF(Q1842=9,"Sep",IF(Q1842=10,"Oct",IF(Q1842=11,"Nov","Dec")))))))))))</f>
        <v>Apr</v>
      </c>
      <c r="S1842" s="13">
        <f>(I1842/86400)+25569</f>
        <v>41401.207638888889</v>
      </c>
      <c r="T1842" t="s">
        <v>8276</v>
      </c>
      <c r="U1842" s="6">
        <f>E1842/L1842</f>
        <v>75.384615384615387</v>
      </c>
      <c r="V1842" s="7" t="str">
        <f>LEFT(T1842,FIND("/",T1842)-1)</f>
        <v>music</v>
      </c>
      <c r="W1842" s="7" t="str">
        <f>MID(T1842,FIND("/",T1842)+1,LEN(T1842))</f>
        <v>rock</v>
      </c>
    </row>
    <row r="1843" spans="1:23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>E1843/D1843</f>
        <v>1.0175000000000001</v>
      </c>
      <c r="O1843" s="13">
        <f>(J1843/86400)+25569</f>
        <v>41745.84542824074</v>
      </c>
      <c r="P1843" s="11">
        <f>YEAR(O1843)</f>
        <v>2014</v>
      </c>
      <c r="Q1843" s="12">
        <f>MONTH(O1843)</f>
        <v>4</v>
      </c>
      <c r="R1843" s="11" t="str">
        <f>IF(Q1843=1,"Jan",IF(Q1843=2,"Feb",IF(Q1843=3,"Mar",IF(Q1843=4,"Apr",IF(Q1843=5,"May",IF(Q1843=6,"Jun",IF(Q1843=7,"Jul",IF(Q1843=8,"Aug",IF(Q1843=9,"Sep",IF(Q1843=10,"Oct",IF(Q1843=11,"Nov","Dec")))))))))))</f>
        <v>Apr</v>
      </c>
      <c r="S1843" s="13">
        <f>(I1843/86400)+25569</f>
        <v>41779.207638888889</v>
      </c>
      <c r="T1843" t="s">
        <v>8276</v>
      </c>
      <c r="U1843" s="6">
        <f>E1843/L1843</f>
        <v>50.875</v>
      </c>
      <c r="V1843" s="7" t="str">
        <f>LEFT(T1843,FIND("/",T1843)-1)</f>
        <v>music</v>
      </c>
      <c r="W1843" s="7" t="str">
        <f>MID(T1843,FIND("/",T1843)+1,LEN(T1843))</f>
        <v>rock</v>
      </c>
    </row>
    <row r="1844" spans="1:23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>E1844/D1844</f>
        <v>1.2524999999999999</v>
      </c>
      <c r="O1844" s="13">
        <f>(J1844/86400)+25569</f>
        <v>42031.631724537037</v>
      </c>
      <c r="P1844" s="11">
        <f>YEAR(O1844)</f>
        <v>2015</v>
      </c>
      <c r="Q1844" s="12">
        <f>MONTH(O1844)</f>
        <v>1</v>
      </c>
      <c r="R1844" s="11" t="str">
        <f>IF(Q1844=1,"Jan",IF(Q1844=2,"Feb",IF(Q1844=3,"Mar",IF(Q1844=4,"Apr",IF(Q1844=5,"May",IF(Q1844=6,"Jun",IF(Q1844=7,"Jul",IF(Q1844=8,"Aug",IF(Q1844=9,"Sep",IF(Q1844=10,"Oct",IF(Q1844=11,"Nov","Dec")))))))))))</f>
        <v>Jan</v>
      </c>
      <c r="S1844" s="13">
        <f>(I1844/86400)+25569</f>
        <v>42065.249305555553</v>
      </c>
      <c r="T1844" t="s">
        <v>8276</v>
      </c>
      <c r="U1844" s="6">
        <f>E1844/L1844</f>
        <v>119.28571428571429</v>
      </c>
      <c r="V1844" s="7" t="str">
        <f>LEFT(T1844,FIND("/",T1844)-1)</f>
        <v>music</v>
      </c>
      <c r="W1844" s="7" t="str">
        <f>MID(T1844,FIND("/",T1844)+1,LEN(T1844))</f>
        <v>rock</v>
      </c>
    </row>
    <row r="1845" spans="1:23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>E1845/D1845</f>
        <v>1.2400610000000001</v>
      </c>
      <c r="O1845" s="13">
        <f>(J1845/86400)+25569</f>
        <v>40564.994837962964</v>
      </c>
      <c r="P1845" s="11">
        <f>YEAR(O1845)</f>
        <v>2011</v>
      </c>
      <c r="Q1845" s="12">
        <f>MONTH(O1845)</f>
        <v>1</v>
      </c>
      <c r="R1845" s="11" t="str">
        <f>IF(Q1845=1,"Jan",IF(Q1845=2,"Feb",IF(Q1845=3,"Mar",IF(Q1845=4,"Apr",IF(Q1845=5,"May",IF(Q1845=6,"Jun",IF(Q1845=7,"Jul",IF(Q1845=8,"Aug",IF(Q1845=9,"Sep",IF(Q1845=10,"Oct",IF(Q1845=11,"Nov","Dec")))))))))))</f>
        <v>Jan</v>
      </c>
      <c r="S1845" s="13">
        <f>(I1845/86400)+25569</f>
        <v>40594.994837962964</v>
      </c>
      <c r="T1845" t="s">
        <v>8276</v>
      </c>
      <c r="U1845" s="6">
        <f>E1845/L1845</f>
        <v>92.541865671641801</v>
      </c>
      <c r="V1845" s="7" t="str">
        <f>LEFT(T1845,FIND("/",T1845)-1)</f>
        <v>music</v>
      </c>
      <c r="W1845" s="7" t="str">
        <f>MID(T1845,FIND("/",T1845)+1,LEN(T1845))</f>
        <v>rock</v>
      </c>
    </row>
    <row r="1846" spans="1:23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>E1846/D1846</f>
        <v>1.014</v>
      </c>
      <c r="O1846" s="13">
        <f>(J1846/86400)+25569</f>
        <v>40666.973541666666</v>
      </c>
      <c r="P1846" s="11">
        <f>YEAR(O1846)</f>
        <v>2011</v>
      </c>
      <c r="Q1846" s="12">
        <f>MONTH(O1846)</f>
        <v>5</v>
      </c>
      <c r="R1846" s="11" t="str">
        <f>IF(Q1846=1,"Jan",IF(Q1846=2,"Feb",IF(Q1846=3,"Mar",IF(Q1846=4,"Apr",IF(Q1846=5,"May",IF(Q1846=6,"Jun",IF(Q1846=7,"Jul",IF(Q1846=8,"Aug",IF(Q1846=9,"Sep",IF(Q1846=10,"Oct",IF(Q1846=11,"Nov","Dec")))))))))))</f>
        <v>May</v>
      </c>
      <c r="S1846" s="13">
        <f>(I1846/86400)+25569</f>
        <v>40705.125</v>
      </c>
      <c r="T1846" t="s">
        <v>8276</v>
      </c>
      <c r="U1846" s="6">
        <f>E1846/L1846</f>
        <v>76.05</v>
      </c>
      <c r="V1846" s="7" t="str">
        <f>LEFT(T1846,FIND("/",T1846)-1)</f>
        <v>music</v>
      </c>
      <c r="W1846" s="7" t="str">
        <f>MID(T1846,FIND("/",T1846)+1,LEN(T1846))</f>
        <v>rock</v>
      </c>
    </row>
    <row r="1847" spans="1:23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>E1847/D1847</f>
        <v>1</v>
      </c>
      <c r="O1847" s="13">
        <f>(J1847/86400)+25569</f>
        <v>42523.333310185189</v>
      </c>
      <c r="P1847" s="11">
        <f>YEAR(O1847)</f>
        <v>2016</v>
      </c>
      <c r="Q1847" s="12">
        <f>MONTH(O1847)</f>
        <v>6</v>
      </c>
      <c r="R1847" s="11" t="str">
        <f>IF(Q1847=1,"Jan",IF(Q1847=2,"Feb",IF(Q1847=3,"Mar",IF(Q1847=4,"Apr",IF(Q1847=5,"May",IF(Q1847=6,"Jun",IF(Q1847=7,"Jul",IF(Q1847=8,"Aug",IF(Q1847=9,"Sep",IF(Q1847=10,"Oct",IF(Q1847=11,"Nov","Dec")))))))))))</f>
        <v>Jun</v>
      </c>
      <c r="S1847" s="13">
        <f>(I1847/86400)+25569</f>
        <v>42538.204861111109</v>
      </c>
      <c r="T1847" t="s">
        <v>8276</v>
      </c>
      <c r="U1847" s="6">
        <f>E1847/L1847</f>
        <v>52.631578947368418</v>
      </c>
      <c r="V1847" s="7" t="str">
        <f>LEFT(T1847,FIND("/",T1847)-1)</f>
        <v>music</v>
      </c>
      <c r="W1847" s="7" t="str">
        <f>MID(T1847,FIND("/",T1847)+1,LEN(T1847))</f>
        <v>rock</v>
      </c>
    </row>
    <row r="1848" spans="1:23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>E1848/D1848</f>
        <v>1.3792666666666666</v>
      </c>
      <c r="O1848" s="13">
        <f>(J1848/86400)+25569</f>
        <v>41228.650196759263</v>
      </c>
      <c r="P1848" s="11">
        <f>YEAR(O1848)</f>
        <v>2012</v>
      </c>
      <c r="Q1848" s="12">
        <f>MONTH(O1848)</f>
        <v>11</v>
      </c>
      <c r="R1848" s="11" t="str">
        <f>IF(Q1848=1,"Jan",IF(Q1848=2,"Feb",IF(Q1848=3,"Mar",IF(Q1848=4,"Apr",IF(Q1848=5,"May",IF(Q1848=6,"Jun",IF(Q1848=7,"Jul",IF(Q1848=8,"Aug",IF(Q1848=9,"Sep",IF(Q1848=10,"Oct",IF(Q1848=11,"Nov","Dec")))))))))))</f>
        <v>Nov</v>
      </c>
      <c r="S1848" s="13">
        <f>(I1848/86400)+25569</f>
        <v>41258.650196759263</v>
      </c>
      <c r="T1848" t="s">
        <v>8276</v>
      </c>
      <c r="U1848" s="6">
        <f>E1848/L1848</f>
        <v>98.990430622009569</v>
      </c>
      <c r="V1848" s="7" t="str">
        <f>LEFT(T1848,FIND("/",T1848)-1)</f>
        <v>music</v>
      </c>
      <c r="W1848" s="7" t="str">
        <f>MID(T1848,FIND("/",T1848)+1,LEN(T1848))</f>
        <v>rock</v>
      </c>
    </row>
    <row r="1849" spans="1:23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>E1849/D1849</f>
        <v>1.2088000000000001</v>
      </c>
      <c r="O1849" s="13">
        <f>(J1849/86400)+25569</f>
        <v>42094.236481481479</v>
      </c>
      <c r="P1849" s="11">
        <f>YEAR(O1849)</f>
        <v>2015</v>
      </c>
      <c r="Q1849" s="12">
        <f>MONTH(O1849)</f>
        <v>3</v>
      </c>
      <c r="R1849" s="11" t="str">
        <f>IF(Q1849=1,"Jan",IF(Q1849=2,"Feb",IF(Q1849=3,"Mar",IF(Q1849=4,"Apr",IF(Q1849=5,"May",IF(Q1849=6,"Jun",IF(Q1849=7,"Jul",IF(Q1849=8,"Aug",IF(Q1849=9,"Sep",IF(Q1849=10,"Oct",IF(Q1849=11,"Nov","Dec")))))))))))</f>
        <v>Mar</v>
      </c>
      <c r="S1849" s="13">
        <f>(I1849/86400)+25569</f>
        <v>42115.236481481479</v>
      </c>
      <c r="T1849" t="s">
        <v>8276</v>
      </c>
      <c r="U1849" s="6">
        <f>E1849/L1849</f>
        <v>79.526315789473685</v>
      </c>
      <c r="V1849" s="7" t="str">
        <f>LEFT(T1849,FIND("/",T1849)-1)</f>
        <v>music</v>
      </c>
      <c r="W1849" s="7" t="str">
        <f>MID(T1849,FIND("/",T1849)+1,LEN(T1849))</f>
        <v>rock</v>
      </c>
    </row>
    <row r="1850" spans="1:23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>E1850/D1850</f>
        <v>1.0736666666666668</v>
      </c>
      <c r="O1850" s="13">
        <f>(J1850/86400)+25569</f>
        <v>40691.788055555553</v>
      </c>
      <c r="P1850" s="11">
        <f>YEAR(O1850)</f>
        <v>2011</v>
      </c>
      <c r="Q1850" s="12">
        <f>MONTH(O1850)</f>
        <v>5</v>
      </c>
      <c r="R1850" s="11" t="str">
        <f>IF(Q1850=1,"Jan",IF(Q1850=2,"Feb",IF(Q1850=3,"Mar",IF(Q1850=4,"Apr",IF(Q1850=5,"May",IF(Q1850=6,"Jun",IF(Q1850=7,"Jul",IF(Q1850=8,"Aug",IF(Q1850=9,"Sep",IF(Q1850=10,"Oct",IF(Q1850=11,"Nov","Dec")))))))))))</f>
        <v>May</v>
      </c>
      <c r="S1850" s="13">
        <f>(I1850/86400)+25569</f>
        <v>40755.290972222225</v>
      </c>
      <c r="T1850" t="s">
        <v>8276</v>
      </c>
      <c r="U1850" s="6">
        <f>E1850/L1850</f>
        <v>134.20833333333334</v>
      </c>
      <c r="V1850" s="7" t="str">
        <f>LEFT(T1850,FIND("/",T1850)-1)</f>
        <v>music</v>
      </c>
      <c r="W1850" s="7" t="str">
        <f>MID(T1850,FIND("/",T1850)+1,LEN(T1850))</f>
        <v>rock</v>
      </c>
    </row>
    <row r="1851" spans="1:23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>E1851/D1851</f>
        <v>1.0033333333333334</v>
      </c>
      <c r="O1851" s="13">
        <f>(J1851/86400)+25569</f>
        <v>41169.845590277779</v>
      </c>
      <c r="P1851" s="11">
        <f>YEAR(O1851)</f>
        <v>2012</v>
      </c>
      <c r="Q1851" s="12">
        <f>MONTH(O1851)</f>
        <v>9</v>
      </c>
      <c r="R1851" s="11" t="str">
        <f>IF(Q1851=1,"Jan",IF(Q1851=2,"Feb",IF(Q1851=3,"Mar",IF(Q1851=4,"Apr",IF(Q1851=5,"May",IF(Q1851=6,"Jun",IF(Q1851=7,"Jul",IF(Q1851=8,"Aug",IF(Q1851=9,"Sep",IF(Q1851=10,"Oct",IF(Q1851=11,"Nov","Dec")))))))))))</f>
        <v>Sep</v>
      </c>
      <c r="S1851" s="13">
        <f>(I1851/86400)+25569</f>
        <v>41199.845590277779</v>
      </c>
      <c r="T1851" t="s">
        <v>8276</v>
      </c>
      <c r="U1851" s="6">
        <f>E1851/L1851</f>
        <v>37.625</v>
      </c>
      <c r="V1851" s="7" t="str">
        <f>LEFT(T1851,FIND("/",T1851)-1)</f>
        <v>music</v>
      </c>
      <c r="W1851" s="7" t="str">
        <f>MID(T1851,FIND("/",T1851)+1,LEN(T1851))</f>
        <v>rock</v>
      </c>
    </row>
    <row r="1852" spans="1:23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>E1852/D1852</f>
        <v>1.0152222222222222</v>
      </c>
      <c r="O1852" s="13">
        <f>(J1852/86400)+25569</f>
        <v>41800.959490740745</v>
      </c>
      <c r="P1852" s="11">
        <f>YEAR(O1852)</f>
        <v>2014</v>
      </c>
      <c r="Q1852" s="12">
        <f>MONTH(O1852)</f>
        <v>6</v>
      </c>
      <c r="R1852" s="11" t="str">
        <f>IF(Q1852=1,"Jan",IF(Q1852=2,"Feb",IF(Q1852=3,"Mar",IF(Q1852=4,"Apr",IF(Q1852=5,"May",IF(Q1852=6,"Jun",IF(Q1852=7,"Jul",IF(Q1852=8,"Aug",IF(Q1852=9,"Sep",IF(Q1852=10,"Oct",IF(Q1852=11,"Nov","Dec")))))))))))</f>
        <v>Jun</v>
      </c>
      <c r="S1852" s="13">
        <f>(I1852/86400)+25569</f>
        <v>41830.959490740745</v>
      </c>
      <c r="T1852" t="s">
        <v>8276</v>
      </c>
      <c r="U1852" s="6">
        <f>E1852/L1852</f>
        <v>51.044692737430168</v>
      </c>
      <c r="V1852" s="7" t="str">
        <f>LEFT(T1852,FIND("/",T1852)-1)</f>
        <v>music</v>
      </c>
      <c r="W1852" s="7" t="str">
        <f>MID(T1852,FIND("/",T1852)+1,LEN(T1852))</f>
        <v>rock</v>
      </c>
    </row>
    <row r="1853" spans="1:23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>E1853/D1853</f>
        <v>1.0007692307692309</v>
      </c>
      <c r="O1853" s="13">
        <f>(J1853/86400)+25569</f>
        <v>41827.906689814816</v>
      </c>
      <c r="P1853" s="11">
        <f>YEAR(O1853)</f>
        <v>2014</v>
      </c>
      <c r="Q1853" s="12">
        <f>MONTH(O1853)</f>
        <v>7</v>
      </c>
      <c r="R1853" s="11" t="str">
        <f>IF(Q1853=1,"Jan",IF(Q1853=2,"Feb",IF(Q1853=3,"Mar",IF(Q1853=4,"Apr",IF(Q1853=5,"May",IF(Q1853=6,"Jun",IF(Q1853=7,"Jul",IF(Q1853=8,"Aug",IF(Q1853=9,"Sep",IF(Q1853=10,"Oct",IF(Q1853=11,"Nov","Dec")))))))))))</f>
        <v>Jul</v>
      </c>
      <c r="S1853" s="13">
        <f>(I1853/86400)+25569</f>
        <v>41848.041666666664</v>
      </c>
      <c r="T1853" t="s">
        <v>8276</v>
      </c>
      <c r="U1853" s="6">
        <f>E1853/L1853</f>
        <v>50.03846153846154</v>
      </c>
      <c r="V1853" s="7" t="str">
        <f>LEFT(T1853,FIND("/",T1853)-1)</f>
        <v>music</v>
      </c>
      <c r="W1853" s="7" t="str">
        <f>MID(T1853,FIND("/",T1853)+1,LEN(T1853))</f>
        <v>rock</v>
      </c>
    </row>
    <row r="1854" spans="1:23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>E1854/D1854</f>
        <v>1.1696666666666666</v>
      </c>
      <c r="O1854" s="13">
        <f>(J1854/86400)+25569</f>
        <v>42081.77143518519</v>
      </c>
      <c r="P1854" s="11">
        <f>YEAR(O1854)</f>
        <v>2015</v>
      </c>
      <c r="Q1854" s="12">
        <f>MONTH(O1854)</f>
        <v>3</v>
      </c>
      <c r="R1854" s="11" t="str">
        <f>IF(Q1854=1,"Jan",IF(Q1854=2,"Feb",IF(Q1854=3,"Mar",IF(Q1854=4,"Apr",IF(Q1854=5,"May",IF(Q1854=6,"Jun",IF(Q1854=7,"Jul",IF(Q1854=8,"Aug",IF(Q1854=9,"Sep",IF(Q1854=10,"Oct",IF(Q1854=11,"Nov","Dec")))))))))))</f>
        <v>Mar</v>
      </c>
      <c r="S1854" s="13">
        <f>(I1854/86400)+25569</f>
        <v>42119</v>
      </c>
      <c r="T1854" t="s">
        <v>8276</v>
      </c>
      <c r="U1854" s="6">
        <f>E1854/L1854</f>
        <v>133.93129770992365</v>
      </c>
      <c r="V1854" s="7" t="str">
        <f>LEFT(T1854,FIND("/",T1854)-1)</f>
        <v>music</v>
      </c>
      <c r="W1854" s="7" t="str">
        <f>MID(T1854,FIND("/",T1854)+1,LEN(T1854))</f>
        <v>rock</v>
      </c>
    </row>
    <row r="1855" spans="1:23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>E1855/D1855</f>
        <v>1.01875</v>
      </c>
      <c r="O1855" s="13">
        <f>(J1855/86400)+25569</f>
        <v>41177.060381944444</v>
      </c>
      <c r="P1855" s="11">
        <f>YEAR(O1855)</f>
        <v>2012</v>
      </c>
      <c r="Q1855" s="12">
        <f>MONTH(O1855)</f>
        <v>9</v>
      </c>
      <c r="R1855" s="11" t="str">
        <f>IF(Q1855=1,"Jan",IF(Q1855=2,"Feb",IF(Q1855=3,"Mar",IF(Q1855=4,"Apr",IF(Q1855=5,"May",IF(Q1855=6,"Jun",IF(Q1855=7,"Jul",IF(Q1855=8,"Aug",IF(Q1855=9,"Sep",IF(Q1855=10,"Oct",IF(Q1855=11,"Nov","Dec")))))))))))</f>
        <v>Sep</v>
      </c>
      <c r="S1855" s="13">
        <f>(I1855/86400)+25569</f>
        <v>41227.102048611108</v>
      </c>
      <c r="T1855" t="s">
        <v>8276</v>
      </c>
      <c r="U1855" s="6">
        <f>E1855/L1855</f>
        <v>58.214285714285715</v>
      </c>
      <c r="V1855" s="7" t="str">
        <f>LEFT(T1855,FIND("/",T1855)-1)</f>
        <v>music</v>
      </c>
      <c r="W1855" s="7" t="str">
        <f>MID(T1855,FIND("/",T1855)+1,LEN(T1855))</f>
        <v>rock</v>
      </c>
    </row>
    <row r="1856" spans="1:23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>E1856/D1856</f>
        <v>1.0212366666666666</v>
      </c>
      <c r="O1856" s="13">
        <f>(J1856/86400)+25569</f>
        <v>41388.021261574075</v>
      </c>
      <c r="P1856" s="11">
        <f>YEAR(O1856)</f>
        <v>2013</v>
      </c>
      <c r="Q1856" s="12">
        <f>MONTH(O1856)</f>
        <v>4</v>
      </c>
      <c r="R1856" s="11" t="str">
        <f>IF(Q1856=1,"Jan",IF(Q1856=2,"Feb",IF(Q1856=3,"Mar",IF(Q1856=4,"Apr",IF(Q1856=5,"May",IF(Q1856=6,"Jun",IF(Q1856=7,"Jul",IF(Q1856=8,"Aug",IF(Q1856=9,"Sep",IF(Q1856=10,"Oct",IF(Q1856=11,"Nov","Dec")))))))))))</f>
        <v>Apr</v>
      </c>
      <c r="S1856" s="13">
        <f>(I1856/86400)+25569</f>
        <v>41418.021261574075</v>
      </c>
      <c r="T1856" t="s">
        <v>8276</v>
      </c>
      <c r="U1856" s="6">
        <f>E1856/L1856</f>
        <v>88.037643678160919</v>
      </c>
      <c r="V1856" s="7" t="str">
        <f>LEFT(T1856,FIND("/",T1856)-1)</f>
        <v>music</v>
      </c>
      <c r="W1856" s="7" t="str">
        <f>MID(T1856,FIND("/",T1856)+1,LEN(T1856))</f>
        <v>rock</v>
      </c>
    </row>
    <row r="1857" spans="1:23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>E1857/D1857</f>
        <v>1.5405897142857143</v>
      </c>
      <c r="O1857" s="13">
        <f>(J1857/86400)+25569</f>
        <v>41600.538657407407</v>
      </c>
      <c r="P1857" s="11">
        <f>YEAR(O1857)</f>
        <v>2013</v>
      </c>
      <c r="Q1857" s="12">
        <f>MONTH(O1857)</f>
        <v>11</v>
      </c>
      <c r="R1857" s="11" t="str">
        <f>IF(Q1857=1,"Jan",IF(Q1857=2,"Feb",IF(Q1857=3,"Mar",IF(Q1857=4,"Apr",IF(Q1857=5,"May",IF(Q1857=6,"Jun",IF(Q1857=7,"Jul",IF(Q1857=8,"Aug",IF(Q1857=9,"Sep",IF(Q1857=10,"Oct",IF(Q1857=11,"Nov","Dec")))))))))))</f>
        <v>Nov</v>
      </c>
      <c r="S1857" s="13">
        <f>(I1857/86400)+25569</f>
        <v>41645.538657407407</v>
      </c>
      <c r="T1857" t="s">
        <v>8276</v>
      </c>
      <c r="U1857" s="6">
        <f>E1857/L1857</f>
        <v>70.576753926701571</v>
      </c>
      <c r="V1857" s="7" t="str">
        <f>LEFT(T1857,FIND("/",T1857)-1)</f>
        <v>music</v>
      </c>
      <c r="W1857" s="7" t="str">
        <f>MID(T1857,FIND("/",T1857)+1,LEN(T1857))</f>
        <v>rock</v>
      </c>
    </row>
    <row r="1858" spans="1:23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>E1858/D1858</f>
        <v>1.0125</v>
      </c>
      <c r="O1858" s="13">
        <f>(J1858/86400)+25569</f>
        <v>41817.854999999996</v>
      </c>
      <c r="P1858" s="11">
        <f>YEAR(O1858)</f>
        <v>2014</v>
      </c>
      <c r="Q1858" s="12">
        <f>MONTH(O1858)</f>
        <v>6</v>
      </c>
      <c r="R1858" s="11" t="str">
        <f>IF(Q1858=1,"Jan",IF(Q1858=2,"Feb",IF(Q1858=3,"Mar",IF(Q1858=4,"Apr",IF(Q1858=5,"May",IF(Q1858=6,"Jun",IF(Q1858=7,"Jul",IF(Q1858=8,"Aug",IF(Q1858=9,"Sep",IF(Q1858=10,"Oct",IF(Q1858=11,"Nov","Dec")))))))))))</f>
        <v>Jun</v>
      </c>
      <c r="S1858" s="13">
        <f>(I1858/86400)+25569</f>
        <v>41838.854999999996</v>
      </c>
      <c r="T1858" t="s">
        <v>8276</v>
      </c>
      <c r="U1858" s="6">
        <f>E1858/L1858</f>
        <v>53.289473684210527</v>
      </c>
      <c r="V1858" s="7" t="str">
        <f>LEFT(T1858,FIND("/",T1858)-1)</f>
        <v>music</v>
      </c>
      <c r="W1858" s="7" t="str">
        <f>MID(T1858,FIND("/",T1858)+1,LEN(T1858))</f>
        <v>rock</v>
      </c>
    </row>
    <row r="1859" spans="1:23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>E1859/D1859</f>
        <v>1</v>
      </c>
      <c r="O1859" s="13">
        <f>(J1859/86400)+25569</f>
        <v>41864.76866898148</v>
      </c>
      <c r="P1859" s="11">
        <f>YEAR(O1859)</f>
        <v>2014</v>
      </c>
      <c r="Q1859" s="12">
        <f>MONTH(O1859)</f>
        <v>8</v>
      </c>
      <c r="R1859" s="11" t="str">
        <f>IF(Q1859=1,"Jan",IF(Q1859=2,"Feb",IF(Q1859=3,"Mar",IF(Q1859=4,"Apr",IF(Q1859=5,"May",IF(Q1859=6,"Jun",IF(Q1859=7,"Jul",IF(Q1859=8,"Aug",IF(Q1859=9,"Sep",IF(Q1859=10,"Oct",IF(Q1859=11,"Nov","Dec")))))))))))</f>
        <v>Aug</v>
      </c>
      <c r="S1859" s="13">
        <f>(I1859/86400)+25569</f>
        <v>41894.76866898148</v>
      </c>
      <c r="T1859" t="s">
        <v>8276</v>
      </c>
      <c r="U1859" s="6">
        <f>E1859/L1859</f>
        <v>136.36363636363637</v>
      </c>
      <c r="V1859" s="7" t="str">
        <f>LEFT(T1859,FIND("/",T1859)-1)</f>
        <v>music</v>
      </c>
      <c r="W1859" s="7" t="str">
        <f>MID(T1859,FIND("/",T1859)+1,LEN(T1859))</f>
        <v>rock</v>
      </c>
    </row>
    <row r="1860" spans="1:23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>E1860/D1860</f>
        <v>1.0874800874800874</v>
      </c>
      <c r="O1860" s="13">
        <f>(J1860/86400)+25569</f>
        <v>40833.200474537036</v>
      </c>
      <c r="P1860" s="11">
        <f>YEAR(O1860)</f>
        <v>2011</v>
      </c>
      <c r="Q1860" s="12">
        <f>MONTH(O1860)</f>
        <v>10</v>
      </c>
      <c r="R1860" s="11" t="str">
        <f>IF(Q1860=1,"Jan",IF(Q1860=2,"Feb",IF(Q1860=3,"Mar",IF(Q1860=4,"Apr",IF(Q1860=5,"May",IF(Q1860=6,"Jun",IF(Q1860=7,"Jul",IF(Q1860=8,"Aug",IF(Q1860=9,"Sep",IF(Q1860=10,"Oct",IF(Q1860=11,"Nov","Dec")))))))))))</f>
        <v>Oct</v>
      </c>
      <c r="S1860" s="13">
        <f>(I1860/86400)+25569</f>
        <v>40893.242141203707</v>
      </c>
      <c r="T1860" t="s">
        <v>8276</v>
      </c>
      <c r="U1860" s="6">
        <f>E1860/L1860</f>
        <v>40.547315436241611</v>
      </c>
      <c r="V1860" s="7" t="str">
        <f>LEFT(T1860,FIND("/",T1860)-1)</f>
        <v>music</v>
      </c>
      <c r="W1860" s="7" t="str">
        <f>MID(T1860,FIND("/",T1860)+1,LEN(T1860))</f>
        <v>rock</v>
      </c>
    </row>
    <row r="1861" spans="1:23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>E1861/D1861</f>
        <v>1.3183333333333334</v>
      </c>
      <c r="O1861" s="13">
        <f>(J1861/86400)+25569</f>
        <v>40778.770011574074</v>
      </c>
      <c r="P1861" s="11">
        <f>YEAR(O1861)</f>
        <v>2011</v>
      </c>
      <c r="Q1861" s="12">
        <f>MONTH(O1861)</f>
        <v>8</v>
      </c>
      <c r="R1861" s="11" t="str">
        <f>IF(Q1861=1,"Jan",IF(Q1861=2,"Feb",IF(Q1861=3,"Mar",IF(Q1861=4,"Apr",IF(Q1861=5,"May",IF(Q1861=6,"Jun",IF(Q1861=7,"Jul",IF(Q1861=8,"Aug",IF(Q1861=9,"Sep",IF(Q1861=10,"Oct",IF(Q1861=11,"Nov","Dec")))))))))))</f>
        <v>Aug</v>
      </c>
      <c r="S1861" s="13">
        <f>(I1861/86400)+25569</f>
        <v>40808.770011574074</v>
      </c>
      <c r="T1861" t="s">
        <v>8276</v>
      </c>
      <c r="U1861" s="6">
        <f>E1861/L1861</f>
        <v>70.625</v>
      </c>
      <c r="V1861" s="7" t="str">
        <f>LEFT(T1861,FIND("/",T1861)-1)</f>
        <v>music</v>
      </c>
      <c r="W1861" s="7" t="str">
        <f>MID(T1861,FIND("/",T1861)+1,LEN(T1861))</f>
        <v>rock</v>
      </c>
    </row>
    <row r="1862" spans="1:23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>E1862/D1862</f>
        <v>1.3346666666666667</v>
      </c>
      <c r="O1862" s="13">
        <f>(J1862/86400)+25569</f>
        <v>41655.70930555556</v>
      </c>
      <c r="P1862" s="11">
        <f>YEAR(O1862)</f>
        <v>2014</v>
      </c>
      <c r="Q1862" s="12">
        <f>MONTH(O1862)</f>
        <v>1</v>
      </c>
      <c r="R1862" s="11" t="str">
        <f>IF(Q1862=1,"Jan",IF(Q1862=2,"Feb",IF(Q1862=3,"Mar",IF(Q1862=4,"Apr",IF(Q1862=5,"May",IF(Q1862=6,"Jun",IF(Q1862=7,"Jul",IF(Q1862=8,"Aug",IF(Q1862=9,"Sep",IF(Q1862=10,"Oct",IF(Q1862=11,"Nov","Dec")))))))))))</f>
        <v>Jan</v>
      </c>
      <c r="S1862" s="13">
        <f>(I1862/86400)+25569</f>
        <v>41676.70930555556</v>
      </c>
      <c r="T1862" t="s">
        <v>8276</v>
      </c>
      <c r="U1862" s="6">
        <f>E1862/L1862</f>
        <v>52.684210526315788</v>
      </c>
      <c r="V1862" s="7" t="str">
        <f>LEFT(T1862,FIND("/",T1862)-1)</f>
        <v>music</v>
      </c>
      <c r="W1862" s="7" t="str">
        <f>MID(T1862,FIND("/",T1862)+1,LEN(T1862))</f>
        <v>rock</v>
      </c>
    </row>
    <row r="1863" spans="1:23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>E1863/D1863</f>
        <v>0</v>
      </c>
      <c r="O1863" s="13">
        <f>(J1863/86400)+25569</f>
        <v>42000.300243055557</v>
      </c>
      <c r="P1863" s="11">
        <f>YEAR(O1863)</f>
        <v>2014</v>
      </c>
      <c r="Q1863" s="12">
        <f>MONTH(O1863)</f>
        <v>12</v>
      </c>
      <c r="R1863" s="11" t="str">
        <f>IF(Q1863=1,"Jan",IF(Q1863=2,"Feb",IF(Q1863=3,"Mar",IF(Q1863=4,"Apr",IF(Q1863=5,"May",IF(Q1863=6,"Jun",IF(Q1863=7,"Jul",IF(Q1863=8,"Aug",IF(Q1863=9,"Sep",IF(Q1863=10,"Oct",IF(Q1863=11,"Nov","Dec")))))))))))</f>
        <v>Dec</v>
      </c>
      <c r="S1863" s="13">
        <f>(I1863/86400)+25569</f>
        <v>42030.300243055557</v>
      </c>
      <c r="T1863" t="s">
        <v>8283</v>
      </c>
      <c r="U1863" s="6" t="e">
        <f>E1863/L1863</f>
        <v>#DIV/0!</v>
      </c>
      <c r="V1863" s="7" t="str">
        <f>LEFT(T1863,FIND("/",T1863)-1)</f>
        <v>games</v>
      </c>
      <c r="W1863" s="7" t="str">
        <f>MID(T1863,FIND("/",T1863)+1,LEN(T1863))</f>
        <v>mobile games</v>
      </c>
    </row>
    <row r="1864" spans="1:23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>E1864/D1864</f>
        <v>8.0833333333333326E-2</v>
      </c>
      <c r="O1864" s="13">
        <f>(J1864/86400)+25569</f>
        <v>42755.492754629631</v>
      </c>
      <c r="P1864" s="11">
        <f>YEAR(O1864)</f>
        <v>2017</v>
      </c>
      <c r="Q1864" s="12">
        <f>MONTH(O1864)</f>
        <v>1</v>
      </c>
      <c r="R1864" s="11" t="str">
        <f>IF(Q1864=1,"Jan",IF(Q1864=2,"Feb",IF(Q1864=3,"Mar",IF(Q1864=4,"Apr",IF(Q1864=5,"May",IF(Q1864=6,"Jun",IF(Q1864=7,"Jul",IF(Q1864=8,"Aug",IF(Q1864=9,"Sep",IF(Q1864=10,"Oct",IF(Q1864=11,"Nov","Dec")))))))))))</f>
        <v>Jan</v>
      </c>
      <c r="S1864" s="13">
        <f>(I1864/86400)+25569</f>
        <v>42802.3125</v>
      </c>
      <c r="T1864" t="s">
        <v>8283</v>
      </c>
      <c r="U1864" s="6">
        <f>E1864/L1864</f>
        <v>90.9375</v>
      </c>
      <c r="V1864" s="7" t="str">
        <f>LEFT(T1864,FIND("/",T1864)-1)</f>
        <v>games</v>
      </c>
      <c r="W1864" s="7" t="str">
        <f>MID(T1864,FIND("/",T1864)+1,LEN(T1864))</f>
        <v>mobile games</v>
      </c>
    </row>
    <row r="1865" spans="1:23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>E1865/D1865</f>
        <v>4.0000000000000001E-3</v>
      </c>
      <c r="O1865" s="13">
        <f>(J1865/86400)+25569</f>
        <v>41772.797280092593</v>
      </c>
      <c r="P1865" s="11">
        <f>YEAR(O1865)</f>
        <v>2014</v>
      </c>
      <c r="Q1865" s="12">
        <f>MONTH(O1865)</f>
        <v>5</v>
      </c>
      <c r="R1865" s="11" t="str">
        <f>IF(Q1865=1,"Jan",IF(Q1865=2,"Feb",IF(Q1865=3,"Mar",IF(Q1865=4,"Apr",IF(Q1865=5,"May",IF(Q1865=6,"Jun",IF(Q1865=7,"Jul",IF(Q1865=8,"Aug",IF(Q1865=9,"Sep",IF(Q1865=10,"Oct",IF(Q1865=11,"Nov","Dec")))))))))))</f>
        <v>May</v>
      </c>
      <c r="S1865" s="13">
        <f>(I1865/86400)+25569</f>
        <v>41802.797280092593</v>
      </c>
      <c r="T1865" t="s">
        <v>8283</v>
      </c>
      <c r="U1865" s="6">
        <f>E1865/L1865</f>
        <v>5</v>
      </c>
      <c r="V1865" s="7" t="str">
        <f>LEFT(T1865,FIND("/",T1865)-1)</f>
        <v>games</v>
      </c>
      <c r="W1865" s="7" t="str">
        <f>MID(T1865,FIND("/",T1865)+1,LEN(T1865))</f>
        <v>mobile games</v>
      </c>
    </row>
    <row r="1866" spans="1:23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>E1866/D1866</f>
        <v>0.42892307692307691</v>
      </c>
      <c r="O1866" s="13">
        <f>(J1866/86400)+25569</f>
        <v>41733.716435185182</v>
      </c>
      <c r="P1866" s="11">
        <f>YEAR(O1866)</f>
        <v>2014</v>
      </c>
      <c r="Q1866" s="12">
        <f>MONTH(O1866)</f>
        <v>4</v>
      </c>
      <c r="R1866" s="11" t="str">
        <f>IF(Q1866=1,"Jan",IF(Q1866=2,"Feb",IF(Q1866=3,"Mar",IF(Q1866=4,"Apr",IF(Q1866=5,"May",IF(Q1866=6,"Jun",IF(Q1866=7,"Jul",IF(Q1866=8,"Aug",IF(Q1866=9,"Sep",IF(Q1866=10,"Oct",IF(Q1866=11,"Nov","Dec")))))))))))</f>
        <v>Apr</v>
      </c>
      <c r="S1866" s="13">
        <f>(I1866/86400)+25569</f>
        <v>41763.716435185182</v>
      </c>
      <c r="T1866" t="s">
        <v>8283</v>
      </c>
      <c r="U1866" s="6">
        <f>E1866/L1866</f>
        <v>58.083333333333336</v>
      </c>
      <c r="V1866" s="7" t="str">
        <f>LEFT(T1866,FIND("/",T1866)-1)</f>
        <v>games</v>
      </c>
      <c r="W1866" s="7" t="str">
        <f>MID(T1866,FIND("/",T1866)+1,LEN(T1866))</f>
        <v>mobile games</v>
      </c>
    </row>
    <row r="1867" spans="1:23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>E1867/D1867</f>
        <v>3.6363636363636364E-5</v>
      </c>
      <c r="O1867" s="13">
        <f>(J1867/86400)+25569</f>
        <v>42645.367442129631</v>
      </c>
      <c r="P1867" s="11">
        <f>YEAR(O1867)</f>
        <v>2016</v>
      </c>
      <c r="Q1867" s="12">
        <f>MONTH(O1867)</f>
        <v>10</v>
      </c>
      <c r="R1867" s="11" t="str">
        <f>IF(Q1867=1,"Jan",IF(Q1867=2,"Feb",IF(Q1867=3,"Mar",IF(Q1867=4,"Apr",IF(Q1867=5,"May",IF(Q1867=6,"Jun",IF(Q1867=7,"Jul",IF(Q1867=8,"Aug",IF(Q1867=9,"Sep",IF(Q1867=10,"Oct",IF(Q1867=11,"Nov","Dec")))))))))))</f>
        <v>Oct</v>
      </c>
      <c r="S1867" s="13">
        <f>(I1867/86400)+25569</f>
        <v>42680.409108796295</v>
      </c>
      <c r="T1867" t="s">
        <v>8283</v>
      </c>
      <c r="U1867" s="6">
        <f>E1867/L1867</f>
        <v>2</v>
      </c>
      <c r="V1867" s="7" t="str">
        <f>LEFT(T1867,FIND("/",T1867)-1)</f>
        <v>games</v>
      </c>
      <c r="W1867" s="7" t="str">
        <f>MID(T1867,FIND("/",T1867)+1,LEN(T1867))</f>
        <v>mobile games</v>
      </c>
    </row>
    <row r="1868" spans="1:23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>E1868/D1868</f>
        <v>5.0000000000000001E-3</v>
      </c>
      <c r="O1868" s="13">
        <f>(J1868/86400)+25569</f>
        <v>42742.246493055558</v>
      </c>
      <c r="P1868" s="11">
        <f>YEAR(O1868)</f>
        <v>2017</v>
      </c>
      <c r="Q1868" s="12">
        <f>MONTH(O1868)</f>
        <v>1</v>
      </c>
      <c r="R1868" s="11" t="str">
        <f>IF(Q1868=1,"Jan",IF(Q1868=2,"Feb",IF(Q1868=3,"Mar",IF(Q1868=4,"Apr",IF(Q1868=5,"May",IF(Q1868=6,"Jun",IF(Q1868=7,"Jul",IF(Q1868=8,"Aug",IF(Q1868=9,"Sep",IF(Q1868=10,"Oct",IF(Q1868=11,"Nov","Dec")))))))))))</f>
        <v>Jan</v>
      </c>
      <c r="S1868" s="13">
        <f>(I1868/86400)+25569</f>
        <v>42795.166666666672</v>
      </c>
      <c r="T1868" t="s">
        <v>8283</v>
      </c>
      <c r="U1868" s="6">
        <f>E1868/L1868</f>
        <v>62.5</v>
      </c>
      <c r="V1868" s="7" t="str">
        <f>LEFT(T1868,FIND("/",T1868)-1)</f>
        <v>games</v>
      </c>
      <c r="W1868" s="7" t="str">
        <f>MID(T1868,FIND("/",T1868)+1,LEN(T1868))</f>
        <v>mobile games</v>
      </c>
    </row>
    <row r="1869" spans="1:23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>E1869/D1869</f>
        <v>5.0000000000000001E-4</v>
      </c>
      <c r="O1869" s="13">
        <f>(J1869/86400)+25569</f>
        <v>42649.924907407403</v>
      </c>
      <c r="P1869" s="11">
        <f>YEAR(O1869)</f>
        <v>2016</v>
      </c>
      <c r="Q1869" s="12">
        <f>MONTH(O1869)</f>
        <v>10</v>
      </c>
      <c r="R1869" s="11" t="str">
        <f>IF(Q1869=1,"Jan",IF(Q1869=2,"Feb",IF(Q1869=3,"Mar",IF(Q1869=4,"Apr",IF(Q1869=5,"May",IF(Q1869=6,"Jun",IF(Q1869=7,"Jul",IF(Q1869=8,"Aug",IF(Q1869=9,"Sep",IF(Q1869=10,"Oct",IF(Q1869=11,"Nov","Dec")))))))))))</f>
        <v>Oct</v>
      </c>
      <c r="S1869" s="13">
        <f>(I1869/86400)+25569</f>
        <v>42679.924907407403</v>
      </c>
      <c r="T1869" t="s">
        <v>8283</v>
      </c>
      <c r="U1869" s="6">
        <f>E1869/L1869</f>
        <v>10</v>
      </c>
      <c r="V1869" s="7" t="str">
        <f>LEFT(T1869,FIND("/",T1869)-1)</f>
        <v>games</v>
      </c>
      <c r="W1869" s="7" t="str">
        <f>MID(T1869,FIND("/",T1869)+1,LEN(T1869))</f>
        <v>mobile games</v>
      </c>
    </row>
    <row r="1870" spans="1:23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>E1870/D1870</f>
        <v>4.8680000000000001E-2</v>
      </c>
      <c r="O1870" s="13">
        <f>(J1870/86400)+25569</f>
        <v>42328.779224537036</v>
      </c>
      <c r="P1870" s="11">
        <f>YEAR(O1870)</f>
        <v>2015</v>
      </c>
      <c r="Q1870" s="12">
        <f>MONTH(O1870)</f>
        <v>11</v>
      </c>
      <c r="R1870" s="11" t="str">
        <f>IF(Q1870=1,"Jan",IF(Q1870=2,"Feb",IF(Q1870=3,"Mar",IF(Q1870=4,"Apr",IF(Q1870=5,"May",IF(Q1870=6,"Jun",IF(Q1870=7,"Jul",IF(Q1870=8,"Aug",IF(Q1870=9,"Sep",IF(Q1870=10,"Oct",IF(Q1870=11,"Nov","Dec")))))))))))</f>
        <v>Nov</v>
      </c>
      <c r="S1870" s="13">
        <f>(I1870/86400)+25569</f>
        <v>42353.332638888889</v>
      </c>
      <c r="T1870" t="s">
        <v>8283</v>
      </c>
      <c r="U1870" s="6">
        <f>E1870/L1870</f>
        <v>71.588235294117652</v>
      </c>
      <c r="V1870" s="7" t="str">
        <f>LEFT(T1870,FIND("/",T1870)-1)</f>
        <v>games</v>
      </c>
      <c r="W1870" s="7" t="str">
        <f>MID(T1870,FIND("/",T1870)+1,LEN(T1870))</f>
        <v>mobile games</v>
      </c>
    </row>
    <row r="1871" spans="1:23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>E1871/D1871</f>
        <v>0</v>
      </c>
      <c r="O1871" s="13">
        <f>(J1871/86400)+25569</f>
        <v>42709.002881944441</v>
      </c>
      <c r="P1871" s="11">
        <f>YEAR(O1871)</f>
        <v>2016</v>
      </c>
      <c r="Q1871" s="12">
        <f>MONTH(O1871)</f>
        <v>12</v>
      </c>
      <c r="R1871" s="11" t="str">
        <f>IF(Q1871=1,"Jan",IF(Q1871=2,"Feb",IF(Q1871=3,"Mar",IF(Q1871=4,"Apr",IF(Q1871=5,"May",IF(Q1871=6,"Jun",IF(Q1871=7,"Jul",IF(Q1871=8,"Aug",IF(Q1871=9,"Sep",IF(Q1871=10,"Oct",IF(Q1871=11,"Nov","Dec")))))))))))</f>
        <v>Dec</v>
      </c>
      <c r="S1871" s="13">
        <f>(I1871/86400)+25569</f>
        <v>42739.002881944441</v>
      </c>
      <c r="T1871" t="s">
        <v>8283</v>
      </c>
      <c r="U1871" s="6" t="e">
        <f>E1871/L1871</f>
        <v>#DIV/0!</v>
      </c>
      <c r="V1871" s="7" t="str">
        <f>LEFT(T1871,FIND("/",T1871)-1)</f>
        <v>games</v>
      </c>
      <c r="W1871" s="7" t="str">
        <f>MID(T1871,FIND("/",T1871)+1,LEN(T1871))</f>
        <v>mobile games</v>
      </c>
    </row>
    <row r="1872" spans="1:23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>E1872/D1872</f>
        <v>0.10314285714285715</v>
      </c>
      <c r="O1872" s="13">
        <f>(J1872/86400)+25569</f>
        <v>42371.355729166666</v>
      </c>
      <c r="P1872" s="11">
        <f>YEAR(O1872)</f>
        <v>2016</v>
      </c>
      <c r="Q1872" s="12">
        <f>MONTH(O1872)</f>
        <v>1</v>
      </c>
      <c r="R1872" s="11" t="str">
        <f>IF(Q1872=1,"Jan",IF(Q1872=2,"Feb",IF(Q1872=3,"Mar",IF(Q1872=4,"Apr",IF(Q1872=5,"May",IF(Q1872=6,"Jun",IF(Q1872=7,"Jul",IF(Q1872=8,"Aug",IF(Q1872=9,"Sep",IF(Q1872=10,"Oct",IF(Q1872=11,"Nov","Dec")))))))))))</f>
        <v>Jan</v>
      </c>
      <c r="S1872" s="13">
        <f>(I1872/86400)+25569</f>
        <v>42400.178472222222</v>
      </c>
      <c r="T1872" t="s">
        <v>8283</v>
      </c>
      <c r="U1872" s="6">
        <f>E1872/L1872</f>
        <v>32.81818181818182</v>
      </c>
      <c r="V1872" s="7" t="str">
        <f>LEFT(T1872,FIND("/",T1872)-1)</f>
        <v>games</v>
      </c>
      <c r="W1872" s="7" t="str">
        <f>MID(T1872,FIND("/",T1872)+1,LEN(T1872))</f>
        <v>mobile games</v>
      </c>
    </row>
    <row r="1873" spans="1:23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>E1873/D1873</f>
        <v>0.7178461538461538</v>
      </c>
      <c r="O1873" s="13">
        <f>(J1873/86400)+25569</f>
        <v>41923.783576388887</v>
      </c>
      <c r="P1873" s="11">
        <f>YEAR(O1873)</f>
        <v>2014</v>
      </c>
      <c r="Q1873" s="12">
        <f>MONTH(O1873)</f>
        <v>10</v>
      </c>
      <c r="R1873" s="11" t="str">
        <f>IF(Q1873=1,"Jan",IF(Q1873=2,"Feb",IF(Q1873=3,"Mar",IF(Q1873=4,"Apr",IF(Q1873=5,"May",IF(Q1873=6,"Jun",IF(Q1873=7,"Jul",IF(Q1873=8,"Aug",IF(Q1873=9,"Sep",IF(Q1873=10,"Oct",IF(Q1873=11,"Nov","Dec")))))))))))</f>
        <v>Oct</v>
      </c>
      <c r="S1873" s="13">
        <f>(I1873/86400)+25569</f>
        <v>41963.825243055559</v>
      </c>
      <c r="T1873" t="s">
        <v>8283</v>
      </c>
      <c r="U1873" s="6">
        <f>E1873/L1873</f>
        <v>49.11578947368421</v>
      </c>
      <c r="V1873" s="7" t="str">
        <f>LEFT(T1873,FIND("/",T1873)-1)</f>
        <v>games</v>
      </c>
      <c r="W1873" s="7" t="str">
        <f>MID(T1873,FIND("/",T1873)+1,LEN(T1873))</f>
        <v>mobile games</v>
      </c>
    </row>
    <row r="1874" spans="1:23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>E1874/D1874</f>
        <v>1.06E-2</v>
      </c>
      <c r="O1874" s="13">
        <f>(J1874/86400)+25569</f>
        <v>42155.129652777774</v>
      </c>
      <c r="P1874" s="11">
        <f>YEAR(O1874)</f>
        <v>2015</v>
      </c>
      <c r="Q1874" s="12">
        <f>MONTH(O1874)</f>
        <v>5</v>
      </c>
      <c r="R1874" s="11" t="str">
        <f>IF(Q1874=1,"Jan",IF(Q1874=2,"Feb",IF(Q1874=3,"Mar",IF(Q1874=4,"Apr",IF(Q1874=5,"May",IF(Q1874=6,"Jun",IF(Q1874=7,"Jul",IF(Q1874=8,"Aug",IF(Q1874=9,"Sep",IF(Q1874=10,"Oct",IF(Q1874=11,"Nov","Dec")))))))))))</f>
        <v>May</v>
      </c>
      <c r="S1874" s="13">
        <f>(I1874/86400)+25569</f>
        <v>42185.129652777774</v>
      </c>
      <c r="T1874" t="s">
        <v>8283</v>
      </c>
      <c r="U1874" s="6">
        <f>E1874/L1874</f>
        <v>16.307692307692307</v>
      </c>
      <c r="V1874" s="7" t="str">
        <f>LEFT(T1874,FIND("/",T1874)-1)</f>
        <v>games</v>
      </c>
      <c r="W1874" s="7" t="str">
        <f>MID(T1874,FIND("/",T1874)+1,LEN(T1874))</f>
        <v>mobile games</v>
      </c>
    </row>
    <row r="1875" spans="1:23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>E1875/D1875</f>
        <v>4.4999999999999997E-3</v>
      </c>
      <c r="O1875" s="13">
        <f>(J1875/86400)+25569</f>
        <v>42164.615856481483</v>
      </c>
      <c r="P1875" s="11">
        <f>YEAR(O1875)</f>
        <v>2015</v>
      </c>
      <c r="Q1875" s="12">
        <f>MONTH(O1875)</f>
        <v>6</v>
      </c>
      <c r="R1875" s="11" t="str">
        <f>IF(Q1875=1,"Jan",IF(Q1875=2,"Feb",IF(Q1875=3,"Mar",IF(Q1875=4,"Apr",IF(Q1875=5,"May",IF(Q1875=6,"Jun",IF(Q1875=7,"Jul",IF(Q1875=8,"Aug",IF(Q1875=9,"Sep",IF(Q1875=10,"Oct",IF(Q1875=11,"Nov","Dec")))))))))))</f>
        <v>Jun</v>
      </c>
      <c r="S1875" s="13">
        <f>(I1875/86400)+25569</f>
        <v>42193.697916666672</v>
      </c>
      <c r="T1875" t="s">
        <v>8283</v>
      </c>
      <c r="U1875" s="6">
        <f>E1875/L1875</f>
        <v>18</v>
      </c>
      <c r="V1875" s="7" t="str">
        <f>LEFT(T1875,FIND("/",T1875)-1)</f>
        <v>games</v>
      </c>
      <c r="W1875" s="7" t="str">
        <f>MID(T1875,FIND("/",T1875)+1,LEN(T1875))</f>
        <v>mobile games</v>
      </c>
    </row>
    <row r="1876" spans="1:23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>E1876/D1876</f>
        <v>1.6249999999999999E-4</v>
      </c>
      <c r="O1876" s="13">
        <f>(J1876/86400)+25569</f>
        <v>42529.969131944439</v>
      </c>
      <c r="P1876" s="11">
        <f>YEAR(O1876)</f>
        <v>2016</v>
      </c>
      <c r="Q1876" s="12">
        <f>MONTH(O1876)</f>
        <v>6</v>
      </c>
      <c r="R1876" s="11" t="str">
        <f>IF(Q1876=1,"Jan",IF(Q1876=2,"Feb",IF(Q1876=3,"Mar",IF(Q1876=4,"Apr",IF(Q1876=5,"May",IF(Q1876=6,"Jun",IF(Q1876=7,"Jul",IF(Q1876=8,"Aug",IF(Q1876=9,"Sep",IF(Q1876=10,"Oct",IF(Q1876=11,"Nov","Dec")))))))))))</f>
        <v>Jun</v>
      </c>
      <c r="S1876" s="13">
        <f>(I1876/86400)+25569</f>
        <v>42549.969131944439</v>
      </c>
      <c r="T1876" t="s">
        <v>8283</v>
      </c>
      <c r="U1876" s="6">
        <f>E1876/L1876</f>
        <v>13</v>
      </c>
      <c r="V1876" s="7" t="str">
        <f>LEFT(T1876,FIND("/",T1876)-1)</f>
        <v>games</v>
      </c>
      <c r="W1876" s="7" t="str">
        <f>MID(T1876,FIND("/",T1876)+1,LEN(T1876))</f>
        <v>mobile games</v>
      </c>
    </row>
    <row r="1877" spans="1:23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>E1877/D1877</f>
        <v>5.1000000000000004E-3</v>
      </c>
      <c r="O1877" s="13">
        <f>(J1877/86400)+25569</f>
        <v>42528.899398148147</v>
      </c>
      <c r="P1877" s="11">
        <f>YEAR(O1877)</f>
        <v>2016</v>
      </c>
      <c r="Q1877" s="12">
        <f>MONTH(O1877)</f>
        <v>6</v>
      </c>
      <c r="R1877" s="11" t="str">
        <f>IF(Q1877=1,"Jan",IF(Q1877=2,"Feb",IF(Q1877=3,"Mar",IF(Q1877=4,"Apr",IF(Q1877=5,"May",IF(Q1877=6,"Jun",IF(Q1877=7,"Jul",IF(Q1877=8,"Aug",IF(Q1877=9,"Sep",IF(Q1877=10,"Oct",IF(Q1877=11,"Nov","Dec")))))))))))</f>
        <v>Jun</v>
      </c>
      <c r="S1877" s="13">
        <f>(I1877/86400)+25569</f>
        <v>42588.899398148147</v>
      </c>
      <c r="T1877" t="s">
        <v>8283</v>
      </c>
      <c r="U1877" s="6">
        <f>E1877/L1877</f>
        <v>17</v>
      </c>
      <c r="V1877" s="7" t="str">
        <f>LEFT(T1877,FIND("/",T1877)-1)</f>
        <v>games</v>
      </c>
      <c r="W1877" s="7" t="str">
        <f>MID(T1877,FIND("/",T1877)+1,LEN(T1877))</f>
        <v>mobile games</v>
      </c>
    </row>
    <row r="1878" spans="1:23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>E1878/D1878</f>
        <v>0</v>
      </c>
      <c r="O1878" s="13">
        <f>(J1878/86400)+25569</f>
        <v>41776.284780092596</v>
      </c>
      <c r="P1878" s="11">
        <f>YEAR(O1878)</f>
        <v>2014</v>
      </c>
      <c r="Q1878" s="12">
        <f>MONTH(O1878)</f>
        <v>5</v>
      </c>
      <c r="R1878" s="11" t="str">
        <f>IF(Q1878=1,"Jan",IF(Q1878=2,"Feb",IF(Q1878=3,"Mar",IF(Q1878=4,"Apr",IF(Q1878=5,"May",IF(Q1878=6,"Jun",IF(Q1878=7,"Jul",IF(Q1878=8,"Aug",IF(Q1878=9,"Sep",IF(Q1878=10,"Oct",IF(Q1878=11,"Nov","Dec")))))))))))</f>
        <v>May</v>
      </c>
      <c r="S1878" s="13">
        <f>(I1878/86400)+25569</f>
        <v>41806.284780092596</v>
      </c>
      <c r="T1878" t="s">
        <v>8283</v>
      </c>
      <c r="U1878" s="6" t="e">
        <f>E1878/L1878</f>
        <v>#DIV/0!</v>
      </c>
      <c r="V1878" s="7" t="str">
        <f>LEFT(T1878,FIND("/",T1878)-1)</f>
        <v>games</v>
      </c>
      <c r="W1878" s="7" t="str">
        <f>MID(T1878,FIND("/",T1878)+1,LEN(T1878))</f>
        <v>mobile games</v>
      </c>
    </row>
    <row r="1879" spans="1:23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>E1879/D1879</f>
        <v>0</v>
      </c>
      <c r="O1879" s="13">
        <f>(J1879/86400)+25569</f>
        <v>42035.029224537036</v>
      </c>
      <c r="P1879" s="11">
        <f>YEAR(O1879)</f>
        <v>2015</v>
      </c>
      <c r="Q1879" s="12">
        <f>MONTH(O1879)</f>
        <v>1</v>
      </c>
      <c r="R1879" s="11" t="str">
        <f>IF(Q1879=1,"Jan",IF(Q1879=2,"Feb",IF(Q1879=3,"Mar",IF(Q1879=4,"Apr",IF(Q1879=5,"May",IF(Q1879=6,"Jun",IF(Q1879=7,"Jul",IF(Q1879=8,"Aug",IF(Q1879=9,"Sep",IF(Q1879=10,"Oct",IF(Q1879=11,"Nov","Dec")))))))))))</f>
        <v>Jan</v>
      </c>
      <c r="S1879" s="13">
        <f>(I1879/86400)+25569</f>
        <v>42064.029224537036</v>
      </c>
      <c r="T1879" t="s">
        <v>8283</v>
      </c>
      <c r="U1879" s="6" t="e">
        <f>E1879/L1879</f>
        <v>#DIV/0!</v>
      </c>
      <c r="V1879" s="7" t="str">
        <f>LEFT(T1879,FIND("/",T1879)-1)</f>
        <v>games</v>
      </c>
      <c r="W1879" s="7" t="str">
        <f>MID(T1879,FIND("/",T1879)+1,LEN(T1879))</f>
        <v>mobile games</v>
      </c>
    </row>
    <row r="1880" spans="1:23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>E1880/D1880</f>
        <v>0</v>
      </c>
      <c r="O1880" s="13">
        <f>(J1880/86400)+25569</f>
        <v>41773.008738425924</v>
      </c>
      <c r="P1880" s="11">
        <f>YEAR(O1880)</f>
        <v>2014</v>
      </c>
      <c r="Q1880" s="12">
        <f>MONTH(O1880)</f>
        <v>5</v>
      </c>
      <c r="R1880" s="11" t="str">
        <f>IF(Q1880=1,"Jan",IF(Q1880=2,"Feb",IF(Q1880=3,"Mar",IF(Q1880=4,"Apr",IF(Q1880=5,"May",IF(Q1880=6,"Jun",IF(Q1880=7,"Jul",IF(Q1880=8,"Aug",IF(Q1880=9,"Sep",IF(Q1880=10,"Oct",IF(Q1880=11,"Nov","Dec")))))))))))</f>
        <v>May</v>
      </c>
      <c r="S1880" s="13">
        <f>(I1880/86400)+25569</f>
        <v>41803.008738425924</v>
      </c>
      <c r="T1880" t="s">
        <v>8283</v>
      </c>
      <c r="U1880" s="6" t="e">
        <f>E1880/L1880</f>
        <v>#DIV/0!</v>
      </c>
      <c r="V1880" s="7" t="str">
        <f>LEFT(T1880,FIND("/",T1880)-1)</f>
        <v>games</v>
      </c>
      <c r="W1880" s="7" t="str">
        <f>MID(T1880,FIND("/",T1880)+1,LEN(T1880))</f>
        <v>mobile games</v>
      </c>
    </row>
    <row r="1881" spans="1:23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>E1881/D1881</f>
        <v>1.1999999999999999E-3</v>
      </c>
      <c r="O1881" s="13">
        <f>(J1881/86400)+25569</f>
        <v>42413.649641203709</v>
      </c>
      <c r="P1881" s="11">
        <f>YEAR(O1881)</f>
        <v>2016</v>
      </c>
      <c r="Q1881" s="12">
        <f>MONTH(O1881)</f>
        <v>2</v>
      </c>
      <c r="R1881" s="11" t="str">
        <f>IF(Q1881=1,"Jan",IF(Q1881=2,"Feb",IF(Q1881=3,"Mar",IF(Q1881=4,"Apr",IF(Q1881=5,"May",IF(Q1881=6,"Jun",IF(Q1881=7,"Jul",IF(Q1881=8,"Aug",IF(Q1881=9,"Sep",IF(Q1881=10,"Oct",IF(Q1881=11,"Nov","Dec")))))))))))</f>
        <v>Feb</v>
      </c>
      <c r="S1881" s="13">
        <f>(I1881/86400)+25569</f>
        <v>42443.607974537037</v>
      </c>
      <c r="T1881" t="s">
        <v>8283</v>
      </c>
      <c r="U1881" s="6">
        <f>E1881/L1881</f>
        <v>3</v>
      </c>
      <c r="V1881" s="7" t="str">
        <f>LEFT(T1881,FIND("/",T1881)-1)</f>
        <v>games</v>
      </c>
      <c r="W1881" s="7" t="str">
        <f>MID(T1881,FIND("/",T1881)+1,LEN(T1881))</f>
        <v>mobile games</v>
      </c>
    </row>
    <row r="1882" spans="1:23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>E1882/D1882</f>
        <v>0.20080000000000001</v>
      </c>
      <c r="O1882" s="13">
        <f>(J1882/86400)+25569</f>
        <v>42430.566898148143</v>
      </c>
      <c r="P1882" s="11">
        <f>YEAR(O1882)</f>
        <v>2016</v>
      </c>
      <c r="Q1882" s="12">
        <f>MONTH(O1882)</f>
        <v>3</v>
      </c>
      <c r="R1882" s="11" t="str">
        <f>IF(Q1882=1,"Jan",IF(Q1882=2,"Feb",IF(Q1882=3,"Mar",IF(Q1882=4,"Apr",IF(Q1882=5,"May",IF(Q1882=6,"Jun",IF(Q1882=7,"Jul",IF(Q1882=8,"Aug",IF(Q1882=9,"Sep",IF(Q1882=10,"Oct",IF(Q1882=11,"Nov","Dec")))))))))))</f>
        <v>Mar</v>
      </c>
      <c r="S1882" s="13">
        <f>(I1882/86400)+25569</f>
        <v>42459.525231481486</v>
      </c>
      <c r="T1882" t="s">
        <v>8283</v>
      </c>
      <c r="U1882" s="6">
        <f>E1882/L1882</f>
        <v>41.833333333333336</v>
      </c>
      <c r="V1882" s="7" t="str">
        <f>LEFT(T1882,FIND("/",T1882)-1)</f>
        <v>games</v>
      </c>
      <c r="W1882" s="7" t="str">
        <f>MID(T1882,FIND("/",T1882)+1,LEN(T1882))</f>
        <v>mobile games</v>
      </c>
    </row>
    <row r="1883" spans="1:23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>E1883/D1883</f>
        <v>1.726845</v>
      </c>
      <c r="O1883" s="13">
        <f>(J1883/86400)+25569</f>
        <v>42043.152650462958</v>
      </c>
      <c r="P1883" s="11">
        <f>YEAR(O1883)</f>
        <v>2015</v>
      </c>
      <c r="Q1883" s="12">
        <f>MONTH(O1883)</f>
        <v>2</v>
      </c>
      <c r="R1883" s="11" t="str">
        <f>IF(Q1883=1,"Jan",IF(Q1883=2,"Feb",IF(Q1883=3,"Mar",IF(Q1883=4,"Apr",IF(Q1883=5,"May",IF(Q1883=6,"Jun",IF(Q1883=7,"Jul",IF(Q1883=8,"Aug",IF(Q1883=9,"Sep",IF(Q1883=10,"Oct",IF(Q1883=11,"Nov","Dec")))))))))))</f>
        <v>Feb</v>
      </c>
      <c r="S1883" s="13">
        <f>(I1883/86400)+25569</f>
        <v>42073.110983796301</v>
      </c>
      <c r="T1883" t="s">
        <v>8279</v>
      </c>
      <c r="U1883" s="6">
        <f>E1883/L1883</f>
        <v>49.338428571428572</v>
      </c>
      <c r="V1883" s="7" t="str">
        <f>LEFT(T1883,FIND("/",T1883)-1)</f>
        <v>music</v>
      </c>
      <c r="W1883" s="7" t="str">
        <f>MID(T1883,FIND("/",T1883)+1,LEN(T1883))</f>
        <v>indie rock</v>
      </c>
    </row>
    <row r="1884" spans="1:23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>E1884/D1884</f>
        <v>1.008955223880597</v>
      </c>
      <c r="O1884" s="13">
        <f>(J1884/86400)+25569</f>
        <v>41067.949212962965</v>
      </c>
      <c r="P1884" s="11">
        <f>YEAR(O1884)</f>
        <v>2012</v>
      </c>
      <c r="Q1884" s="12">
        <f>MONTH(O1884)</f>
        <v>6</v>
      </c>
      <c r="R1884" s="11" t="str">
        <f>IF(Q1884=1,"Jan",IF(Q1884=2,"Feb",IF(Q1884=3,"Mar",IF(Q1884=4,"Apr",IF(Q1884=5,"May",IF(Q1884=6,"Jun",IF(Q1884=7,"Jul",IF(Q1884=8,"Aug",IF(Q1884=9,"Sep",IF(Q1884=10,"Oct",IF(Q1884=11,"Nov","Dec")))))))))))</f>
        <v>Jun</v>
      </c>
      <c r="S1884" s="13">
        <f>(I1884/86400)+25569</f>
        <v>41100.991666666669</v>
      </c>
      <c r="T1884" t="s">
        <v>8279</v>
      </c>
      <c r="U1884" s="6">
        <f>E1884/L1884</f>
        <v>41.728395061728392</v>
      </c>
      <c r="V1884" s="7" t="str">
        <f>LEFT(T1884,FIND("/",T1884)-1)</f>
        <v>music</v>
      </c>
      <c r="W1884" s="7" t="str">
        <f>MID(T1884,FIND("/",T1884)+1,LEN(T1884))</f>
        <v>indie rock</v>
      </c>
    </row>
    <row r="1885" spans="1:23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>E1885/D1885</f>
        <v>1.0480480480480481</v>
      </c>
      <c r="O1885" s="13">
        <f>(J1885/86400)+25569</f>
        <v>40977.948009259257</v>
      </c>
      <c r="P1885" s="11">
        <f>YEAR(O1885)</f>
        <v>2012</v>
      </c>
      <c r="Q1885" s="12">
        <f>MONTH(O1885)</f>
        <v>3</v>
      </c>
      <c r="R1885" s="11" t="str">
        <f>IF(Q1885=1,"Jan",IF(Q1885=2,"Feb",IF(Q1885=3,"Mar",IF(Q1885=4,"Apr",IF(Q1885=5,"May",IF(Q1885=6,"Jun",IF(Q1885=7,"Jul",IF(Q1885=8,"Aug",IF(Q1885=9,"Sep",IF(Q1885=10,"Oct",IF(Q1885=11,"Nov","Dec")))))))))))</f>
        <v>Mar</v>
      </c>
      <c r="S1885" s="13">
        <f>(I1885/86400)+25569</f>
        <v>41007.906342592592</v>
      </c>
      <c r="T1885" t="s">
        <v>8279</v>
      </c>
      <c r="U1885" s="6">
        <f>E1885/L1885</f>
        <v>32.71875</v>
      </c>
      <c r="V1885" s="7" t="str">
        <f>LEFT(T1885,FIND("/",T1885)-1)</f>
        <v>music</v>
      </c>
      <c r="W1885" s="7" t="str">
        <f>MID(T1885,FIND("/",T1885)+1,LEN(T1885))</f>
        <v>indie rock</v>
      </c>
    </row>
    <row r="1886" spans="1:23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>E1886/D1886</f>
        <v>1.351</v>
      </c>
      <c r="O1886" s="13">
        <f>(J1886/86400)+25569</f>
        <v>41205.198321759257</v>
      </c>
      <c r="P1886" s="11">
        <f>YEAR(O1886)</f>
        <v>2012</v>
      </c>
      <c r="Q1886" s="12">
        <f>MONTH(O1886)</f>
        <v>10</v>
      </c>
      <c r="R1886" s="11" t="str">
        <f>IF(Q1886=1,"Jan",IF(Q1886=2,"Feb",IF(Q1886=3,"Mar",IF(Q1886=4,"Apr",IF(Q1886=5,"May",IF(Q1886=6,"Jun",IF(Q1886=7,"Jul",IF(Q1886=8,"Aug",IF(Q1886=9,"Sep",IF(Q1886=10,"Oct",IF(Q1886=11,"Nov","Dec")))))))))))</f>
        <v>Oct</v>
      </c>
      <c r="S1886" s="13">
        <f>(I1886/86400)+25569</f>
        <v>41240.5</v>
      </c>
      <c r="T1886" t="s">
        <v>8279</v>
      </c>
      <c r="U1886" s="6">
        <f>E1886/L1886</f>
        <v>51.96153846153846</v>
      </c>
      <c r="V1886" s="7" t="str">
        <f>LEFT(T1886,FIND("/",T1886)-1)</f>
        <v>music</v>
      </c>
      <c r="W1886" s="7" t="str">
        <f>MID(T1886,FIND("/",T1886)+1,LEN(T1886))</f>
        <v>indie rock</v>
      </c>
    </row>
    <row r="1887" spans="1:23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>E1887/D1887</f>
        <v>1.1632786885245903</v>
      </c>
      <c r="O1887" s="13">
        <f>(J1887/86400)+25569</f>
        <v>41099.093865740739</v>
      </c>
      <c r="P1887" s="11">
        <f>YEAR(O1887)</f>
        <v>2012</v>
      </c>
      <c r="Q1887" s="12">
        <f>MONTH(O1887)</f>
        <v>7</v>
      </c>
      <c r="R1887" s="11" t="str">
        <f>IF(Q1887=1,"Jan",IF(Q1887=2,"Feb",IF(Q1887=3,"Mar",IF(Q1887=4,"Apr",IF(Q1887=5,"May",IF(Q1887=6,"Jun",IF(Q1887=7,"Jul",IF(Q1887=8,"Aug",IF(Q1887=9,"Sep",IF(Q1887=10,"Oct",IF(Q1887=11,"Nov","Dec")))))))))))</f>
        <v>Jul</v>
      </c>
      <c r="S1887" s="13">
        <f>(I1887/86400)+25569</f>
        <v>41131.916666666664</v>
      </c>
      <c r="T1887" t="s">
        <v>8279</v>
      </c>
      <c r="U1887" s="6">
        <f>E1887/L1887</f>
        <v>50.685714285714283</v>
      </c>
      <c r="V1887" s="7" t="str">
        <f>LEFT(T1887,FIND("/",T1887)-1)</f>
        <v>music</v>
      </c>
      <c r="W1887" s="7" t="str">
        <f>MID(T1887,FIND("/",T1887)+1,LEN(T1887))</f>
        <v>indie rock</v>
      </c>
    </row>
    <row r="1888" spans="1:23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>E1888/D1888</f>
        <v>1.0208333333333333</v>
      </c>
      <c r="O1888" s="13">
        <f>(J1888/86400)+25569</f>
        <v>41925.906689814816</v>
      </c>
      <c r="P1888" s="11">
        <f>YEAR(O1888)</f>
        <v>2014</v>
      </c>
      <c r="Q1888" s="12">
        <f>MONTH(O1888)</f>
        <v>10</v>
      </c>
      <c r="R1888" s="11" t="str">
        <f>IF(Q1888=1,"Jan",IF(Q1888=2,"Feb",IF(Q1888=3,"Mar",IF(Q1888=4,"Apr",IF(Q1888=5,"May",IF(Q1888=6,"Jun",IF(Q1888=7,"Jul",IF(Q1888=8,"Aug",IF(Q1888=9,"Sep",IF(Q1888=10,"Oct",IF(Q1888=11,"Nov","Dec")))))))))))</f>
        <v>Oct</v>
      </c>
      <c r="S1888" s="13">
        <f>(I1888/86400)+25569</f>
        <v>41955.94835648148</v>
      </c>
      <c r="T1888" t="s">
        <v>8279</v>
      </c>
      <c r="U1888" s="6">
        <f>E1888/L1888</f>
        <v>42.241379310344826</v>
      </c>
      <c r="V1888" s="7" t="str">
        <f>LEFT(T1888,FIND("/",T1888)-1)</f>
        <v>music</v>
      </c>
      <c r="W1888" s="7" t="str">
        <f>MID(T1888,FIND("/",T1888)+1,LEN(T1888))</f>
        <v>indie rock</v>
      </c>
    </row>
    <row r="1889" spans="1:23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>E1889/D1889</f>
        <v>1.1116666666666666</v>
      </c>
      <c r="O1889" s="13">
        <f>(J1889/86400)+25569</f>
        <v>42323.800138888888</v>
      </c>
      <c r="P1889" s="11">
        <f>YEAR(O1889)</f>
        <v>2015</v>
      </c>
      <c r="Q1889" s="12">
        <f>MONTH(O1889)</f>
        <v>11</v>
      </c>
      <c r="R1889" s="11" t="str">
        <f>IF(Q1889=1,"Jan",IF(Q1889=2,"Feb",IF(Q1889=3,"Mar",IF(Q1889=4,"Apr",IF(Q1889=5,"May",IF(Q1889=6,"Jun",IF(Q1889=7,"Jul",IF(Q1889=8,"Aug",IF(Q1889=9,"Sep",IF(Q1889=10,"Oct",IF(Q1889=11,"Nov","Dec")))))))))))</f>
        <v>Nov</v>
      </c>
      <c r="S1889" s="13">
        <f>(I1889/86400)+25569</f>
        <v>42341.895833333328</v>
      </c>
      <c r="T1889" t="s">
        <v>8279</v>
      </c>
      <c r="U1889" s="6">
        <f>E1889/L1889</f>
        <v>416.875</v>
      </c>
      <c r="V1889" s="7" t="str">
        <f>LEFT(T1889,FIND("/",T1889)-1)</f>
        <v>music</v>
      </c>
      <c r="W1889" s="7" t="str">
        <f>MID(T1889,FIND("/",T1889)+1,LEN(T1889))</f>
        <v>indie rock</v>
      </c>
    </row>
    <row r="1890" spans="1:23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>E1890/D1890</f>
        <v>1.6608000000000001</v>
      </c>
      <c r="O1890" s="13">
        <f>(J1890/86400)+25569</f>
        <v>40299.239953703705</v>
      </c>
      <c r="P1890" s="11">
        <f>YEAR(O1890)</f>
        <v>2010</v>
      </c>
      <c r="Q1890" s="12">
        <f>MONTH(O1890)</f>
        <v>5</v>
      </c>
      <c r="R1890" s="11" t="str">
        <f>IF(Q1890=1,"Jan",IF(Q1890=2,"Feb",IF(Q1890=3,"Mar",IF(Q1890=4,"Apr",IF(Q1890=5,"May",IF(Q1890=6,"Jun",IF(Q1890=7,"Jul",IF(Q1890=8,"Aug",IF(Q1890=9,"Sep",IF(Q1890=10,"Oct",IF(Q1890=11,"Nov","Dec")))))))))))</f>
        <v>May</v>
      </c>
      <c r="S1890" s="13">
        <f>(I1890/86400)+25569</f>
        <v>40330.207638888889</v>
      </c>
      <c r="T1890" t="s">
        <v>8279</v>
      </c>
      <c r="U1890" s="6">
        <f>E1890/L1890</f>
        <v>46.651685393258425</v>
      </c>
      <c r="V1890" s="7" t="str">
        <f>LEFT(T1890,FIND("/",T1890)-1)</f>
        <v>music</v>
      </c>
      <c r="W1890" s="7" t="str">
        <f>MID(T1890,FIND("/",T1890)+1,LEN(T1890))</f>
        <v>indie rock</v>
      </c>
    </row>
    <row r="1891" spans="1:23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>E1891/D1891</f>
        <v>1.0660000000000001</v>
      </c>
      <c r="O1891" s="13">
        <f>(J1891/86400)+25569</f>
        <v>41299.793356481481</v>
      </c>
      <c r="P1891" s="11">
        <f>YEAR(O1891)</f>
        <v>2013</v>
      </c>
      <c r="Q1891" s="12">
        <f>MONTH(O1891)</f>
        <v>1</v>
      </c>
      <c r="R1891" s="11" t="str">
        <f>IF(Q1891=1,"Jan",IF(Q1891=2,"Feb",IF(Q1891=3,"Mar",IF(Q1891=4,"Apr",IF(Q1891=5,"May",IF(Q1891=6,"Jun",IF(Q1891=7,"Jul",IF(Q1891=8,"Aug",IF(Q1891=9,"Sep",IF(Q1891=10,"Oct",IF(Q1891=11,"Nov","Dec")))))))))))</f>
        <v>Jan</v>
      </c>
      <c r="S1891" s="13">
        <f>(I1891/86400)+25569</f>
        <v>41344.751689814817</v>
      </c>
      <c r="T1891" t="s">
        <v>8279</v>
      </c>
      <c r="U1891" s="6">
        <f>E1891/L1891</f>
        <v>48.454545454545453</v>
      </c>
      <c r="V1891" s="7" t="str">
        <f>LEFT(T1891,FIND("/",T1891)-1)</f>
        <v>music</v>
      </c>
      <c r="W1891" s="7" t="str">
        <f>MID(T1891,FIND("/",T1891)+1,LEN(T1891))</f>
        <v>indie rock</v>
      </c>
    </row>
    <row r="1892" spans="1:23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>E1892/D1892</f>
        <v>1.4458441666666668</v>
      </c>
      <c r="O1892" s="13">
        <f>(J1892/86400)+25569</f>
        <v>41228.786203703705</v>
      </c>
      <c r="P1892" s="11">
        <f>YEAR(O1892)</f>
        <v>2012</v>
      </c>
      <c r="Q1892" s="12">
        <f>MONTH(O1892)</f>
        <v>11</v>
      </c>
      <c r="R1892" s="11" t="str">
        <f>IF(Q1892=1,"Jan",IF(Q1892=2,"Feb",IF(Q1892=3,"Mar",IF(Q1892=4,"Apr",IF(Q1892=5,"May",IF(Q1892=6,"Jun",IF(Q1892=7,"Jul",IF(Q1892=8,"Aug",IF(Q1892=9,"Sep",IF(Q1892=10,"Oct",IF(Q1892=11,"Nov","Dec")))))))))))</f>
        <v>Nov</v>
      </c>
      <c r="S1892" s="13">
        <f>(I1892/86400)+25569</f>
        <v>41258.786203703705</v>
      </c>
      <c r="T1892" t="s">
        <v>8279</v>
      </c>
      <c r="U1892" s="6">
        <f>E1892/L1892</f>
        <v>70.5289837398374</v>
      </c>
      <c r="V1892" s="7" t="str">
        <f>LEFT(T1892,FIND("/",T1892)-1)</f>
        <v>music</v>
      </c>
      <c r="W1892" s="7" t="str">
        <f>MID(T1892,FIND("/",T1892)+1,LEN(T1892))</f>
        <v>indie rock</v>
      </c>
    </row>
    <row r="1893" spans="1:23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>E1893/D1893</f>
        <v>1.0555000000000001</v>
      </c>
      <c r="O1893" s="13">
        <f>(J1893/86400)+25569</f>
        <v>40335.798078703701</v>
      </c>
      <c r="P1893" s="11">
        <f>YEAR(O1893)</f>
        <v>2010</v>
      </c>
      <c r="Q1893" s="12">
        <f>MONTH(O1893)</f>
        <v>6</v>
      </c>
      <c r="R1893" s="11" t="str">
        <f>IF(Q1893=1,"Jan",IF(Q1893=2,"Feb",IF(Q1893=3,"Mar",IF(Q1893=4,"Apr",IF(Q1893=5,"May",IF(Q1893=6,"Jun",IF(Q1893=7,"Jul",IF(Q1893=8,"Aug",IF(Q1893=9,"Sep",IF(Q1893=10,"Oct",IF(Q1893=11,"Nov","Dec")))))))))))</f>
        <v>Jun</v>
      </c>
      <c r="S1893" s="13">
        <f>(I1893/86400)+25569</f>
        <v>40381.25</v>
      </c>
      <c r="T1893" t="s">
        <v>8279</v>
      </c>
      <c r="U1893" s="6">
        <f>E1893/L1893</f>
        <v>87.958333333333329</v>
      </c>
      <c r="V1893" s="7" t="str">
        <f>LEFT(T1893,FIND("/",T1893)-1)</f>
        <v>music</v>
      </c>
      <c r="W1893" s="7" t="str">
        <f>MID(T1893,FIND("/",T1893)+1,LEN(T1893))</f>
        <v>indie rock</v>
      </c>
    </row>
    <row r="1894" spans="1:23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>E1894/D1894</f>
        <v>1.3660000000000001</v>
      </c>
      <c r="O1894" s="13">
        <f>(J1894/86400)+25569</f>
        <v>40671.637511574074</v>
      </c>
      <c r="P1894" s="11">
        <f>YEAR(O1894)</f>
        <v>2011</v>
      </c>
      <c r="Q1894" s="12">
        <f>MONTH(O1894)</f>
        <v>5</v>
      </c>
      <c r="R1894" s="11" t="str">
        <f>IF(Q1894=1,"Jan",IF(Q1894=2,"Feb",IF(Q1894=3,"Mar",IF(Q1894=4,"Apr",IF(Q1894=5,"May",IF(Q1894=6,"Jun",IF(Q1894=7,"Jul",IF(Q1894=8,"Aug",IF(Q1894=9,"Sep",IF(Q1894=10,"Oct",IF(Q1894=11,"Nov","Dec")))))))))))</f>
        <v>May</v>
      </c>
      <c r="S1894" s="13">
        <f>(I1894/86400)+25569</f>
        <v>40701.637511574074</v>
      </c>
      <c r="T1894" t="s">
        <v>8279</v>
      </c>
      <c r="U1894" s="6">
        <f>E1894/L1894</f>
        <v>26.26923076923077</v>
      </c>
      <c r="V1894" s="7" t="str">
        <f>LEFT(T1894,FIND("/",T1894)-1)</f>
        <v>music</v>
      </c>
      <c r="W1894" s="7" t="str">
        <f>MID(T1894,FIND("/",T1894)+1,LEN(T1894))</f>
        <v>indie rock</v>
      </c>
    </row>
    <row r="1895" spans="1:23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>E1895/D1895</f>
        <v>1.04</v>
      </c>
      <c r="O1895" s="13">
        <f>(J1895/86400)+25569</f>
        <v>40632.94195601852</v>
      </c>
      <c r="P1895" s="11">
        <f>YEAR(O1895)</f>
        <v>2011</v>
      </c>
      <c r="Q1895" s="12">
        <f>MONTH(O1895)</f>
        <v>3</v>
      </c>
      <c r="R1895" s="11" t="str">
        <f>IF(Q1895=1,"Jan",IF(Q1895=2,"Feb",IF(Q1895=3,"Mar",IF(Q1895=4,"Apr",IF(Q1895=5,"May",IF(Q1895=6,"Jun",IF(Q1895=7,"Jul",IF(Q1895=8,"Aug",IF(Q1895=9,"Sep",IF(Q1895=10,"Oct",IF(Q1895=11,"Nov","Dec")))))))))))</f>
        <v>Mar</v>
      </c>
      <c r="S1895" s="13">
        <f>(I1895/86400)+25569</f>
        <v>40649.165972222225</v>
      </c>
      <c r="T1895" t="s">
        <v>8279</v>
      </c>
      <c r="U1895" s="6">
        <f>E1895/L1895</f>
        <v>57.777777777777779</v>
      </c>
      <c r="V1895" s="7" t="str">
        <f>LEFT(T1895,FIND("/",T1895)-1)</f>
        <v>music</v>
      </c>
      <c r="W1895" s="7" t="str">
        <f>MID(T1895,FIND("/",T1895)+1,LEN(T1895))</f>
        <v>indie rock</v>
      </c>
    </row>
    <row r="1896" spans="1:23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>E1896/D1896</f>
        <v>1.145</v>
      </c>
      <c r="O1896" s="13">
        <f>(J1896/86400)+25569</f>
        <v>40920.90489583333</v>
      </c>
      <c r="P1896" s="11">
        <f>YEAR(O1896)</f>
        <v>2012</v>
      </c>
      <c r="Q1896" s="12">
        <f>MONTH(O1896)</f>
        <v>1</v>
      </c>
      <c r="R1896" s="11" t="str">
        <f>IF(Q1896=1,"Jan",IF(Q1896=2,"Feb",IF(Q1896=3,"Mar",IF(Q1896=4,"Apr",IF(Q1896=5,"May",IF(Q1896=6,"Jun",IF(Q1896=7,"Jul",IF(Q1896=8,"Aug",IF(Q1896=9,"Sep",IF(Q1896=10,"Oct",IF(Q1896=11,"Nov","Dec")))))))))))</f>
        <v>Jan</v>
      </c>
      <c r="S1896" s="13">
        <f>(I1896/86400)+25569</f>
        <v>40951.90489583333</v>
      </c>
      <c r="T1896" t="s">
        <v>8279</v>
      </c>
      <c r="U1896" s="6">
        <f>E1896/L1896</f>
        <v>57.25</v>
      </c>
      <c r="V1896" s="7" t="str">
        <f>LEFT(T1896,FIND("/",T1896)-1)</f>
        <v>music</v>
      </c>
      <c r="W1896" s="7" t="str">
        <f>MID(T1896,FIND("/",T1896)+1,LEN(T1896))</f>
        <v>indie rock</v>
      </c>
    </row>
    <row r="1897" spans="1:23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>E1897/D1897</f>
        <v>1.0171957671957672</v>
      </c>
      <c r="O1897" s="13">
        <f>(J1897/86400)+25569</f>
        <v>42267.746782407412</v>
      </c>
      <c r="P1897" s="11">
        <f>YEAR(O1897)</f>
        <v>2015</v>
      </c>
      <c r="Q1897" s="12">
        <f>MONTH(O1897)</f>
        <v>9</v>
      </c>
      <c r="R1897" s="11" t="str">
        <f>IF(Q1897=1,"Jan",IF(Q1897=2,"Feb",IF(Q1897=3,"Mar",IF(Q1897=4,"Apr",IF(Q1897=5,"May",IF(Q1897=6,"Jun",IF(Q1897=7,"Jul",IF(Q1897=8,"Aug",IF(Q1897=9,"Sep",IF(Q1897=10,"Oct",IF(Q1897=11,"Nov","Dec")))))))))))</f>
        <v>Sep</v>
      </c>
      <c r="S1897" s="13">
        <f>(I1897/86400)+25569</f>
        <v>42297.746782407412</v>
      </c>
      <c r="T1897" t="s">
        <v>8279</v>
      </c>
      <c r="U1897" s="6">
        <f>E1897/L1897</f>
        <v>196.34042553191489</v>
      </c>
      <c r="V1897" s="7" t="str">
        <f>LEFT(T1897,FIND("/",T1897)-1)</f>
        <v>music</v>
      </c>
      <c r="W1897" s="7" t="str">
        <f>MID(T1897,FIND("/",T1897)+1,LEN(T1897))</f>
        <v>indie rock</v>
      </c>
    </row>
    <row r="1898" spans="1:23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>E1898/D1898</f>
        <v>1.2394678492239468</v>
      </c>
      <c r="O1898" s="13">
        <f>(J1898/86400)+25569</f>
        <v>40981.710243055553</v>
      </c>
      <c r="P1898" s="11">
        <f>YEAR(O1898)</f>
        <v>2012</v>
      </c>
      <c r="Q1898" s="12">
        <f>MONTH(O1898)</f>
        <v>3</v>
      </c>
      <c r="R1898" s="11" t="str">
        <f>IF(Q1898=1,"Jan",IF(Q1898=2,"Feb",IF(Q1898=3,"Mar",IF(Q1898=4,"Apr",IF(Q1898=5,"May",IF(Q1898=6,"Jun",IF(Q1898=7,"Jul",IF(Q1898=8,"Aug",IF(Q1898=9,"Sep",IF(Q1898=10,"Oct",IF(Q1898=11,"Nov","Dec")))))))))))</f>
        <v>Mar</v>
      </c>
      <c r="S1898" s="13">
        <f>(I1898/86400)+25569</f>
        <v>41011.710243055553</v>
      </c>
      <c r="T1898" t="s">
        <v>8279</v>
      </c>
      <c r="U1898" s="6">
        <f>E1898/L1898</f>
        <v>43</v>
      </c>
      <c r="V1898" s="7" t="str">
        <f>LEFT(T1898,FIND("/",T1898)-1)</f>
        <v>music</v>
      </c>
      <c r="W1898" s="7" t="str">
        <f>MID(T1898,FIND("/",T1898)+1,LEN(T1898))</f>
        <v>indie rock</v>
      </c>
    </row>
    <row r="1899" spans="1:23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>E1899/D1899</f>
        <v>1.0245669291338582</v>
      </c>
      <c r="O1899" s="13">
        <f>(J1899/86400)+25569</f>
        <v>41680.583402777775</v>
      </c>
      <c r="P1899" s="11">
        <f>YEAR(O1899)</f>
        <v>2014</v>
      </c>
      <c r="Q1899" s="12">
        <f>MONTH(O1899)</f>
        <v>2</v>
      </c>
      <c r="R1899" s="11" t="str">
        <f>IF(Q1899=1,"Jan",IF(Q1899=2,"Feb",IF(Q1899=3,"Mar",IF(Q1899=4,"Apr",IF(Q1899=5,"May",IF(Q1899=6,"Jun",IF(Q1899=7,"Jul",IF(Q1899=8,"Aug",IF(Q1899=9,"Sep",IF(Q1899=10,"Oct",IF(Q1899=11,"Nov","Dec")))))))))))</f>
        <v>Feb</v>
      </c>
      <c r="S1899" s="13">
        <f>(I1899/86400)+25569</f>
        <v>41702.875</v>
      </c>
      <c r="T1899" t="s">
        <v>8279</v>
      </c>
      <c r="U1899" s="6">
        <f>E1899/L1899</f>
        <v>35.551912568306008</v>
      </c>
      <c r="V1899" s="7" t="str">
        <f>LEFT(T1899,FIND("/",T1899)-1)</f>
        <v>music</v>
      </c>
      <c r="W1899" s="7" t="str">
        <f>MID(T1899,FIND("/",T1899)+1,LEN(T1899))</f>
        <v>indie rock</v>
      </c>
    </row>
    <row r="1900" spans="1:23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>E1900/D1900</f>
        <v>1.4450000000000001</v>
      </c>
      <c r="O1900" s="13">
        <f>(J1900/86400)+25569</f>
        <v>42366.192974537036</v>
      </c>
      <c r="P1900" s="11">
        <f>YEAR(O1900)</f>
        <v>2015</v>
      </c>
      <c r="Q1900" s="12">
        <f>MONTH(O1900)</f>
        <v>12</v>
      </c>
      <c r="R1900" s="11" t="str">
        <f>IF(Q1900=1,"Jan",IF(Q1900=2,"Feb",IF(Q1900=3,"Mar",IF(Q1900=4,"Apr",IF(Q1900=5,"May",IF(Q1900=6,"Jun",IF(Q1900=7,"Jul",IF(Q1900=8,"Aug",IF(Q1900=9,"Sep",IF(Q1900=10,"Oct",IF(Q1900=11,"Nov","Dec")))))))))))</f>
        <v>Dec</v>
      </c>
      <c r="S1900" s="13">
        <f>(I1900/86400)+25569</f>
        <v>42401.75</v>
      </c>
      <c r="T1900" t="s">
        <v>8279</v>
      </c>
      <c r="U1900" s="6">
        <f>E1900/L1900</f>
        <v>68.80952380952381</v>
      </c>
      <c r="V1900" s="7" t="str">
        <f>LEFT(T1900,FIND("/",T1900)-1)</f>
        <v>music</v>
      </c>
      <c r="W1900" s="7" t="str">
        <f>MID(T1900,FIND("/",T1900)+1,LEN(T1900))</f>
        <v>indie rock</v>
      </c>
    </row>
    <row r="1901" spans="1:23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>E1901/D1901</f>
        <v>1.3333333333333333</v>
      </c>
      <c r="O1901" s="13">
        <f>(J1901/86400)+25569</f>
        <v>42058.941736111112</v>
      </c>
      <c r="P1901" s="11">
        <f>YEAR(O1901)</f>
        <v>2015</v>
      </c>
      <c r="Q1901" s="12">
        <f>MONTH(O1901)</f>
        <v>2</v>
      </c>
      <c r="R1901" s="11" t="str">
        <f>IF(Q1901=1,"Jan",IF(Q1901=2,"Feb",IF(Q1901=3,"Mar",IF(Q1901=4,"Apr",IF(Q1901=5,"May",IF(Q1901=6,"Jun",IF(Q1901=7,"Jul",IF(Q1901=8,"Aug",IF(Q1901=9,"Sep",IF(Q1901=10,"Oct",IF(Q1901=11,"Nov","Dec")))))))))))</f>
        <v>Feb</v>
      </c>
      <c r="S1901" s="13">
        <f>(I1901/86400)+25569</f>
        <v>42088.90006944444</v>
      </c>
      <c r="T1901" t="s">
        <v>8279</v>
      </c>
      <c r="U1901" s="6">
        <f>E1901/L1901</f>
        <v>28.571428571428573</v>
      </c>
      <c r="V1901" s="7" t="str">
        <f>LEFT(T1901,FIND("/",T1901)-1)</f>
        <v>music</v>
      </c>
      <c r="W1901" s="7" t="str">
        <f>MID(T1901,FIND("/",T1901)+1,LEN(T1901))</f>
        <v>indie rock</v>
      </c>
    </row>
    <row r="1902" spans="1:23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>E1902/D1902</f>
        <v>1.0936440000000001</v>
      </c>
      <c r="O1902" s="13">
        <f>(J1902/86400)+25569</f>
        <v>41160.871886574074</v>
      </c>
      <c r="P1902" s="11">
        <f>YEAR(O1902)</f>
        <v>2012</v>
      </c>
      <c r="Q1902" s="12">
        <f>MONTH(O1902)</f>
        <v>9</v>
      </c>
      <c r="R1902" s="11" t="str">
        <f>IF(Q1902=1,"Jan",IF(Q1902=2,"Feb",IF(Q1902=3,"Mar",IF(Q1902=4,"Apr",IF(Q1902=5,"May",IF(Q1902=6,"Jun",IF(Q1902=7,"Jul",IF(Q1902=8,"Aug",IF(Q1902=9,"Sep",IF(Q1902=10,"Oct",IF(Q1902=11,"Nov","Dec")))))))))))</f>
        <v>Sep</v>
      </c>
      <c r="S1902" s="13">
        <f>(I1902/86400)+25569</f>
        <v>41188.415972222225</v>
      </c>
      <c r="T1902" t="s">
        <v>8279</v>
      </c>
      <c r="U1902" s="6">
        <f>E1902/L1902</f>
        <v>50.631666666666668</v>
      </c>
      <c r="V1902" s="7" t="str">
        <f>LEFT(T1902,FIND("/",T1902)-1)</f>
        <v>music</v>
      </c>
      <c r="W1902" s="7" t="str">
        <f>MID(T1902,FIND("/",T1902)+1,LEN(T1902))</f>
        <v>indie rock</v>
      </c>
    </row>
    <row r="1903" spans="1:23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>E1903/D1903</f>
        <v>2.696969696969697E-2</v>
      </c>
      <c r="O1903" s="13">
        <f>(J1903/86400)+25569</f>
        <v>42116.54315972222</v>
      </c>
      <c r="P1903" s="11">
        <f>YEAR(O1903)</f>
        <v>2015</v>
      </c>
      <c r="Q1903" s="12">
        <f>MONTH(O1903)</f>
        <v>4</v>
      </c>
      <c r="R1903" s="11" t="str">
        <f>IF(Q1903=1,"Jan",IF(Q1903=2,"Feb",IF(Q1903=3,"Mar",IF(Q1903=4,"Apr",IF(Q1903=5,"May",IF(Q1903=6,"Jun",IF(Q1903=7,"Jul",IF(Q1903=8,"Aug",IF(Q1903=9,"Sep",IF(Q1903=10,"Oct",IF(Q1903=11,"Nov","Dec")))))))))))</f>
        <v>Apr</v>
      </c>
      <c r="S1903" s="13">
        <f>(I1903/86400)+25569</f>
        <v>42146.541666666672</v>
      </c>
      <c r="T1903" t="s">
        <v>8294</v>
      </c>
      <c r="U1903" s="6">
        <f>E1903/L1903</f>
        <v>106.8</v>
      </c>
      <c r="V1903" s="7" t="str">
        <f>LEFT(T1903,FIND("/",T1903)-1)</f>
        <v>technology</v>
      </c>
      <c r="W1903" s="7" t="str">
        <f>MID(T1903,FIND("/",T1903)+1,LEN(T1903))</f>
        <v>gadgets</v>
      </c>
    </row>
    <row r="1904" spans="1:23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>E1904/D1904</f>
        <v>1.2E-2</v>
      </c>
      <c r="O1904" s="13">
        <f>(J1904/86400)+25569</f>
        <v>42037.789895833332</v>
      </c>
      <c r="P1904" s="11">
        <f>YEAR(O1904)</f>
        <v>2015</v>
      </c>
      <c r="Q1904" s="12">
        <f>MONTH(O1904)</f>
        <v>2</v>
      </c>
      <c r="R1904" s="11" t="str">
        <f>IF(Q1904=1,"Jan",IF(Q1904=2,"Feb",IF(Q1904=3,"Mar",IF(Q1904=4,"Apr",IF(Q1904=5,"May",IF(Q1904=6,"Jun",IF(Q1904=7,"Jul",IF(Q1904=8,"Aug",IF(Q1904=9,"Sep",IF(Q1904=10,"Oct",IF(Q1904=11,"Nov","Dec")))))))))))</f>
        <v>Feb</v>
      </c>
      <c r="S1904" s="13">
        <f>(I1904/86400)+25569</f>
        <v>42067.789895833332</v>
      </c>
      <c r="T1904" t="s">
        <v>8294</v>
      </c>
      <c r="U1904" s="6">
        <f>E1904/L1904</f>
        <v>4</v>
      </c>
      <c r="V1904" s="7" t="str">
        <f>LEFT(T1904,FIND("/",T1904)-1)</f>
        <v>technology</v>
      </c>
      <c r="W1904" s="7" t="str">
        <f>MID(T1904,FIND("/",T1904)+1,LEN(T1904))</f>
        <v>gadgets</v>
      </c>
    </row>
    <row r="1905" spans="1:23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>E1905/D1905</f>
        <v>0.46600000000000003</v>
      </c>
      <c r="O1905" s="13">
        <f>(J1905/86400)+25569</f>
        <v>42702.770729166667</v>
      </c>
      <c r="P1905" s="11">
        <f>YEAR(O1905)</f>
        <v>2016</v>
      </c>
      <c r="Q1905" s="12">
        <f>MONTH(O1905)</f>
        <v>11</v>
      </c>
      <c r="R1905" s="11" t="str">
        <f>IF(Q1905=1,"Jan",IF(Q1905=2,"Feb",IF(Q1905=3,"Mar",IF(Q1905=4,"Apr",IF(Q1905=5,"May",IF(Q1905=6,"Jun",IF(Q1905=7,"Jul",IF(Q1905=8,"Aug",IF(Q1905=9,"Sep",IF(Q1905=10,"Oct",IF(Q1905=11,"Nov","Dec")))))))))))</f>
        <v>Nov</v>
      </c>
      <c r="S1905" s="13">
        <f>(I1905/86400)+25569</f>
        <v>42762.770729166667</v>
      </c>
      <c r="T1905" t="s">
        <v>8294</v>
      </c>
      <c r="U1905" s="6">
        <f>E1905/L1905</f>
        <v>34.097560975609753</v>
      </c>
      <c r="V1905" s="7" t="str">
        <f>LEFT(T1905,FIND("/",T1905)-1)</f>
        <v>technology</v>
      </c>
      <c r="W1905" s="7" t="str">
        <f>MID(T1905,FIND("/",T1905)+1,LEN(T1905))</f>
        <v>gadgets</v>
      </c>
    </row>
    <row r="1906" spans="1:23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>E1906/D1906</f>
        <v>1E-3</v>
      </c>
      <c r="O1906" s="13">
        <f>(J1906/86400)+25569</f>
        <v>42326.685428240744</v>
      </c>
      <c r="P1906" s="11">
        <f>YEAR(O1906)</f>
        <v>2015</v>
      </c>
      <c r="Q1906" s="12">
        <f>MONTH(O1906)</f>
        <v>11</v>
      </c>
      <c r="R1906" s="11" t="str">
        <f>IF(Q1906=1,"Jan",IF(Q1906=2,"Feb",IF(Q1906=3,"Mar",IF(Q1906=4,"Apr",IF(Q1906=5,"May",IF(Q1906=6,"Jun",IF(Q1906=7,"Jul",IF(Q1906=8,"Aug",IF(Q1906=9,"Sep",IF(Q1906=10,"Oct",IF(Q1906=11,"Nov","Dec")))))))))))</f>
        <v>Nov</v>
      </c>
      <c r="S1906" s="13">
        <f>(I1906/86400)+25569</f>
        <v>42371.685428240744</v>
      </c>
      <c r="T1906" t="s">
        <v>8294</v>
      </c>
      <c r="U1906" s="6">
        <f>E1906/L1906</f>
        <v>25</v>
      </c>
      <c r="V1906" s="7" t="str">
        <f>LEFT(T1906,FIND("/",T1906)-1)</f>
        <v>technology</v>
      </c>
      <c r="W1906" s="7" t="str">
        <f>MID(T1906,FIND("/",T1906)+1,LEN(T1906))</f>
        <v>gadgets</v>
      </c>
    </row>
    <row r="1907" spans="1:23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>E1907/D1907</f>
        <v>1.6800000000000001E-3</v>
      </c>
      <c r="O1907" s="13">
        <f>(J1907/86400)+25569</f>
        <v>41859.925856481481</v>
      </c>
      <c r="P1907" s="11">
        <f>YEAR(O1907)</f>
        <v>2014</v>
      </c>
      <c r="Q1907" s="12">
        <f>MONTH(O1907)</f>
        <v>8</v>
      </c>
      <c r="R1907" s="11" t="str">
        <f>IF(Q1907=1,"Jan",IF(Q1907=2,"Feb",IF(Q1907=3,"Mar",IF(Q1907=4,"Apr",IF(Q1907=5,"May",IF(Q1907=6,"Jun",IF(Q1907=7,"Jul",IF(Q1907=8,"Aug",IF(Q1907=9,"Sep",IF(Q1907=10,"Oct",IF(Q1907=11,"Nov","Dec")))))))))))</f>
        <v>Aug</v>
      </c>
      <c r="S1907" s="13">
        <f>(I1907/86400)+25569</f>
        <v>41889.925856481481</v>
      </c>
      <c r="T1907" t="s">
        <v>8294</v>
      </c>
      <c r="U1907" s="6">
        <f>E1907/L1907</f>
        <v>10.5</v>
      </c>
      <c r="V1907" s="7" t="str">
        <f>LEFT(T1907,FIND("/",T1907)-1)</f>
        <v>technology</v>
      </c>
      <c r="W1907" s="7" t="str">
        <f>MID(T1907,FIND("/",T1907)+1,LEN(T1907))</f>
        <v>gadgets</v>
      </c>
    </row>
    <row r="1908" spans="1:23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>E1908/D1908</f>
        <v>0.42759999999999998</v>
      </c>
      <c r="O1908" s="13">
        <f>(J1908/86400)+25569</f>
        <v>42514.671099537038</v>
      </c>
      <c r="P1908" s="11">
        <f>YEAR(O1908)</f>
        <v>2016</v>
      </c>
      <c r="Q1908" s="12">
        <f>MONTH(O1908)</f>
        <v>5</v>
      </c>
      <c r="R1908" s="11" t="str">
        <f>IF(Q1908=1,"Jan",IF(Q1908=2,"Feb",IF(Q1908=3,"Mar",IF(Q1908=4,"Apr",IF(Q1908=5,"May",IF(Q1908=6,"Jun",IF(Q1908=7,"Jul",IF(Q1908=8,"Aug",IF(Q1908=9,"Sep",IF(Q1908=10,"Oct",IF(Q1908=11,"Nov","Dec")))))))))))</f>
        <v>May</v>
      </c>
      <c r="S1908" s="13">
        <f>(I1908/86400)+25569</f>
        <v>42544.671099537038</v>
      </c>
      <c r="T1908" t="s">
        <v>8294</v>
      </c>
      <c r="U1908" s="6">
        <f>E1908/L1908</f>
        <v>215.95959595959596</v>
      </c>
      <c r="V1908" s="7" t="str">
        <f>LEFT(T1908,FIND("/",T1908)-1)</f>
        <v>technology</v>
      </c>
      <c r="W1908" s="7" t="str">
        <f>MID(T1908,FIND("/",T1908)+1,LEN(T1908))</f>
        <v>gadgets</v>
      </c>
    </row>
    <row r="1909" spans="1:23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>E1909/D1909</f>
        <v>2.8333333333333335E-3</v>
      </c>
      <c r="O1909" s="13">
        <f>(J1909/86400)+25569</f>
        <v>41767.587094907409</v>
      </c>
      <c r="P1909" s="11">
        <f>YEAR(O1909)</f>
        <v>2014</v>
      </c>
      <c r="Q1909" s="12">
        <f>MONTH(O1909)</f>
        <v>5</v>
      </c>
      <c r="R1909" s="11" t="str">
        <f>IF(Q1909=1,"Jan",IF(Q1909=2,"Feb",IF(Q1909=3,"Mar",IF(Q1909=4,"Apr",IF(Q1909=5,"May",IF(Q1909=6,"Jun",IF(Q1909=7,"Jul",IF(Q1909=8,"Aug",IF(Q1909=9,"Sep",IF(Q1909=10,"Oct",IF(Q1909=11,"Nov","Dec")))))))))))</f>
        <v>May</v>
      </c>
      <c r="S1909" s="13">
        <f>(I1909/86400)+25569</f>
        <v>41782.587094907409</v>
      </c>
      <c r="T1909" t="s">
        <v>8294</v>
      </c>
      <c r="U1909" s="6">
        <f>E1909/L1909</f>
        <v>21.25</v>
      </c>
      <c r="V1909" s="7" t="str">
        <f>LEFT(T1909,FIND("/",T1909)-1)</f>
        <v>technology</v>
      </c>
      <c r="W1909" s="7" t="str">
        <f>MID(T1909,FIND("/",T1909)+1,LEN(T1909))</f>
        <v>gadgets</v>
      </c>
    </row>
    <row r="1910" spans="1:23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>E1910/D1910</f>
        <v>1.7319999999999999E-2</v>
      </c>
      <c r="O1910" s="13">
        <f>(J1910/86400)+25569</f>
        <v>42703.917824074073</v>
      </c>
      <c r="P1910" s="11">
        <f>YEAR(O1910)</f>
        <v>2016</v>
      </c>
      <c r="Q1910" s="12">
        <f>MONTH(O1910)</f>
        <v>11</v>
      </c>
      <c r="R1910" s="11" t="str">
        <f>IF(Q1910=1,"Jan",IF(Q1910=2,"Feb",IF(Q1910=3,"Mar",IF(Q1910=4,"Apr",IF(Q1910=5,"May",IF(Q1910=6,"Jun",IF(Q1910=7,"Jul",IF(Q1910=8,"Aug",IF(Q1910=9,"Sep",IF(Q1910=10,"Oct",IF(Q1910=11,"Nov","Dec")))))))))))</f>
        <v>Nov</v>
      </c>
      <c r="S1910" s="13">
        <f>(I1910/86400)+25569</f>
        <v>42733.917824074073</v>
      </c>
      <c r="T1910" t="s">
        <v>8294</v>
      </c>
      <c r="U1910" s="6">
        <f>E1910/L1910</f>
        <v>108.25</v>
      </c>
      <c r="V1910" s="7" t="str">
        <f>LEFT(T1910,FIND("/",T1910)-1)</f>
        <v>technology</v>
      </c>
      <c r="W1910" s="7" t="str">
        <f>MID(T1910,FIND("/",T1910)+1,LEN(T1910))</f>
        <v>gadgets</v>
      </c>
    </row>
    <row r="1911" spans="1:23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>E1911/D1911</f>
        <v>0.14111428571428572</v>
      </c>
      <c r="O1911" s="13">
        <f>(J1911/86400)+25569</f>
        <v>41905.429155092592</v>
      </c>
      <c r="P1911" s="11">
        <f>YEAR(O1911)</f>
        <v>2014</v>
      </c>
      <c r="Q1911" s="12">
        <f>MONTH(O1911)</f>
        <v>9</v>
      </c>
      <c r="R1911" s="11" t="str">
        <f>IF(Q1911=1,"Jan",IF(Q1911=2,"Feb",IF(Q1911=3,"Mar",IF(Q1911=4,"Apr",IF(Q1911=5,"May",IF(Q1911=6,"Jun",IF(Q1911=7,"Jul",IF(Q1911=8,"Aug",IF(Q1911=9,"Sep",IF(Q1911=10,"Oct",IF(Q1911=11,"Nov","Dec")))))))))))</f>
        <v>Sep</v>
      </c>
      <c r="S1911" s="13">
        <f>(I1911/86400)+25569</f>
        <v>41935.429155092592</v>
      </c>
      <c r="T1911" t="s">
        <v>8294</v>
      </c>
      <c r="U1911" s="6">
        <f>E1911/L1911</f>
        <v>129.97368421052633</v>
      </c>
      <c r="V1911" s="7" t="str">
        <f>LEFT(T1911,FIND("/",T1911)-1)</f>
        <v>technology</v>
      </c>
      <c r="W1911" s="7" t="str">
        <f>MID(T1911,FIND("/",T1911)+1,LEN(T1911))</f>
        <v>gadgets</v>
      </c>
    </row>
    <row r="1912" spans="1:23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>E1912/D1912</f>
        <v>0.39395294117647056</v>
      </c>
      <c r="O1912" s="13">
        <f>(J1912/86400)+25569</f>
        <v>42264.963159722218</v>
      </c>
      <c r="P1912" s="11">
        <f>YEAR(O1912)</f>
        <v>2015</v>
      </c>
      <c r="Q1912" s="12">
        <f>MONTH(O1912)</f>
        <v>9</v>
      </c>
      <c r="R1912" s="11" t="str">
        <f>IF(Q1912=1,"Jan",IF(Q1912=2,"Feb",IF(Q1912=3,"Mar",IF(Q1912=4,"Apr",IF(Q1912=5,"May",IF(Q1912=6,"Jun",IF(Q1912=7,"Jul",IF(Q1912=8,"Aug",IF(Q1912=9,"Sep",IF(Q1912=10,"Oct",IF(Q1912=11,"Nov","Dec")))))))))))</f>
        <v>Sep</v>
      </c>
      <c r="S1912" s="13">
        <f>(I1912/86400)+25569</f>
        <v>42308.947916666672</v>
      </c>
      <c r="T1912" t="s">
        <v>8294</v>
      </c>
      <c r="U1912" s="6">
        <f>E1912/L1912</f>
        <v>117.49473684210527</v>
      </c>
      <c r="V1912" s="7" t="str">
        <f>LEFT(T1912,FIND("/",T1912)-1)</f>
        <v>technology</v>
      </c>
      <c r="W1912" s="7" t="str">
        <f>MID(T1912,FIND("/",T1912)+1,LEN(T1912))</f>
        <v>gadgets</v>
      </c>
    </row>
    <row r="1913" spans="1:23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>E1913/D1913</f>
        <v>2.3529411764705883E-4</v>
      </c>
      <c r="O1913" s="13">
        <f>(J1913/86400)+25569</f>
        <v>41830.033958333333</v>
      </c>
      <c r="P1913" s="11">
        <f>YEAR(O1913)</f>
        <v>2014</v>
      </c>
      <c r="Q1913" s="12">
        <f>MONTH(O1913)</f>
        <v>7</v>
      </c>
      <c r="R1913" s="11" t="str">
        <f>IF(Q1913=1,"Jan",IF(Q1913=2,"Feb",IF(Q1913=3,"Mar",IF(Q1913=4,"Apr",IF(Q1913=5,"May",IF(Q1913=6,"Jun",IF(Q1913=7,"Jul",IF(Q1913=8,"Aug",IF(Q1913=9,"Sep",IF(Q1913=10,"Oct",IF(Q1913=11,"Nov","Dec")))))))))))</f>
        <v>Jul</v>
      </c>
      <c r="S1913" s="13">
        <f>(I1913/86400)+25569</f>
        <v>41860.033958333333</v>
      </c>
      <c r="T1913" t="s">
        <v>8294</v>
      </c>
      <c r="U1913" s="6">
        <f>E1913/L1913</f>
        <v>10</v>
      </c>
      <c r="V1913" s="7" t="str">
        <f>LEFT(T1913,FIND("/",T1913)-1)</f>
        <v>technology</v>
      </c>
      <c r="W1913" s="7" t="str">
        <f>MID(T1913,FIND("/",T1913)+1,LEN(T1913))</f>
        <v>gadgets</v>
      </c>
    </row>
    <row r="1914" spans="1:23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>E1914/D1914</f>
        <v>0.59299999999999997</v>
      </c>
      <c r="O1914" s="13">
        <f>(J1914/86400)+25569</f>
        <v>42129.226388888885</v>
      </c>
      <c r="P1914" s="11">
        <f>YEAR(O1914)</f>
        <v>2015</v>
      </c>
      <c r="Q1914" s="12">
        <f>MONTH(O1914)</f>
        <v>5</v>
      </c>
      <c r="R1914" s="11" t="str">
        <f>IF(Q1914=1,"Jan",IF(Q1914=2,"Feb",IF(Q1914=3,"Mar",IF(Q1914=4,"Apr",IF(Q1914=5,"May",IF(Q1914=6,"Jun",IF(Q1914=7,"Jul",IF(Q1914=8,"Aug",IF(Q1914=9,"Sep",IF(Q1914=10,"Oct",IF(Q1914=11,"Nov","Dec")))))))))))</f>
        <v>May</v>
      </c>
      <c r="S1914" s="13">
        <f>(I1914/86400)+25569</f>
        <v>42159.226388888885</v>
      </c>
      <c r="T1914" t="s">
        <v>8294</v>
      </c>
      <c r="U1914" s="6">
        <f>E1914/L1914</f>
        <v>70.595238095238102</v>
      </c>
      <c r="V1914" s="7" t="str">
        <f>LEFT(T1914,FIND("/",T1914)-1)</f>
        <v>technology</v>
      </c>
      <c r="W1914" s="7" t="str">
        <f>MID(T1914,FIND("/",T1914)+1,LEN(T1914))</f>
        <v>gadgets</v>
      </c>
    </row>
    <row r="1915" spans="1:23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>E1915/D1915</f>
        <v>1.3270833333333334E-2</v>
      </c>
      <c r="O1915" s="13">
        <f>(J1915/86400)+25569</f>
        <v>41890.511319444442</v>
      </c>
      <c r="P1915" s="11">
        <f>YEAR(O1915)</f>
        <v>2014</v>
      </c>
      <c r="Q1915" s="12">
        <f>MONTH(O1915)</f>
        <v>9</v>
      </c>
      <c r="R1915" s="11" t="str">
        <f>IF(Q1915=1,"Jan",IF(Q1915=2,"Feb",IF(Q1915=3,"Mar",IF(Q1915=4,"Apr",IF(Q1915=5,"May",IF(Q1915=6,"Jun",IF(Q1915=7,"Jul",IF(Q1915=8,"Aug",IF(Q1915=9,"Sep",IF(Q1915=10,"Oct",IF(Q1915=11,"Nov","Dec")))))))))))</f>
        <v>Sep</v>
      </c>
      <c r="S1915" s="13">
        <f>(I1915/86400)+25569</f>
        <v>41920.511319444442</v>
      </c>
      <c r="T1915" t="s">
        <v>8294</v>
      </c>
      <c r="U1915" s="6">
        <f>E1915/L1915</f>
        <v>24.5</v>
      </c>
      <c r="V1915" s="7" t="str">
        <f>LEFT(T1915,FIND("/",T1915)-1)</f>
        <v>technology</v>
      </c>
      <c r="W1915" s="7" t="str">
        <f>MID(T1915,FIND("/",T1915)+1,LEN(T1915))</f>
        <v>gadgets</v>
      </c>
    </row>
    <row r="1916" spans="1:23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>E1916/D1916</f>
        <v>9.0090090090090086E-2</v>
      </c>
      <c r="O1916" s="13">
        <f>(J1916/86400)+25569</f>
        <v>41929.174456018518</v>
      </c>
      <c r="P1916" s="11">
        <f>YEAR(O1916)</f>
        <v>2014</v>
      </c>
      <c r="Q1916" s="12">
        <f>MONTH(O1916)</f>
        <v>10</v>
      </c>
      <c r="R1916" s="11" t="str">
        <f>IF(Q1916=1,"Jan",IF(Q1916=2,"Feb",IF(Q1916=3,"Mar",IF(Q1916=4,"Apr",IF(Q1916=5,"May",IF(Q1916=6,"Jun",IF(Q1916=7,"Jul",IF(Q1916=8,"Aug",IF(Q1916=9,"Sep",IF(Q1916=10,"Oct",IF(Q1916=11,"Nov","Dec")))))))))))</f>
        <v>Oct</v>
      </c>
      <c r="S1916" s="13">
        <f>(I1916/86400)+25569</f>
        <v>41944.165972222225</v>
      </c>
      <c r="T1916" t="s">
        <v>8294</v>
      </c>
      <c r="U1916" s="6">
        <f>E1916/L1916</f>
        <v>30</v>
      </c>
      <c r="V1916" s="7" t="str">
        <f>LEFT(T1916,FIND("/",T1916)-1)</f>
        <v>technology</v>
      </c>
      <c r="W1916" s="7" t="str">
        <f>MID(T1916,FIND("/",T1916)+1,LEN(T1916))</f>
        <v>gadgets</v>
      </c>
    </row>
    <row r="1917" spans="1:23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>E1917/D1917</f>
        <v>1.6E-2</v>
      </c>
      <c r="O1917" s="13">
        <f>(J1917/86400)+25569</f>
        <v>41864.04886574074</v>
      </c>
      <c r="P1917" s="11">
        <f>YEAR(O1917)</f>
        <v>2014</v>
      </c>
      <c r="Q1917" s="12">
        <f>MONTH(O1917)</f>
        <v>8</v>
      </c>
      <c r="R1917" s="11" t="str">
        <f>IF(Q1917=1,"Jan",IF(Q1917=2,"Feb",IF(Q1917=3,"Mar",IF(Q1917=4,"Apr",IF(Q1917=5,"May",IF(Q1917=6,"Jun",IF(Q1917=7,"Jul",IF(Q1917=8,"Aug",IF(Q1917=9,"Sep",IF(Q1917=10,"Oct",IF(Q1917=11,"Nov","Dec")))))))))))</f>
        <v>Aug</v>
      </c>
      <c r="S1917" s="13">
        <f>(I1917/86400)+25569</f>
        <v>41884.04886574074</v>
      </c>
      <c r="T1917" t="s">
        <v>8294</v>
      </c>
      <c r="U1917" s="6">
        <f>E1917/L1917</f>
        <v>2</v>
      </c>
      <c r="V1917" s="7" t="str">
        <f>LEFT(T1917,FIND("/",T1917)-1)</f>
        <v>technology</v>
      </c>
      <c r="W1917" s="7" t="str">
        <f>MID(T1917,FIND("/",T1917)+1,LEN(T1917))</f>
        <v>gadgets</v>
      </c>
    </row>
    <row r="1918" spans="1:23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>E1918/D1918</f>
        <v>5.1000000000000004E-3</v>
      </c>
      <c r="O1918" s="13">
        <f>(J1918/86400)+25569</f>
        <v>42656.717303240745</v>
      </c>
      <c r="P1918" s="11">
        <f>YEAR(O1918)</f>
        <v>2016</v>
      </c>
      <c r="Q1918" s="12">
        <f>MONTH(O1918)</f>
        <v>10</v>
      </c>
      <c r="R1918" s="11" t="str">
        <f>IF(Q1918=1,"Jan",IF(Q1918=2,"Feb",IF(Q1918=3,"Mar",IF(Q1918=4,"Apr",IF(Q1918=5,"May",IF(Q1918=6,"Jun",IF(Q1918=7,"Jul",IF(Q1918=8,"Aug",IF(Q1918=9,"Sep",IF(Q1918=10,"Oct",IF(Q1918=11,"Nov","Dec")))))))))))</f>
        <v>Oct</v>
      </c>
      <c r="S1918" s="13">
        <f>(I1918/86400)+25569</f>
        <v>42681.758969907409</v>
      </c>
      <c r="T1918" t="s">
        <v>8294</v>
      </c>
      <c r="U1918" s="6">
        <f>E1918/L1918</f>
        <v>17</v>
      </c>
      <c r="V1918" s="7" t="str">
        <f>LEFT(T1918,FIND("/",T1918)-1)</f>
        <v>technology</v>
      </c>
      <c r="W1918" s="7" t="str">
        <f>MID(T1918,FIND("/",T1918)+1,LEN(T1918))</f>
        <v>gadgets</v>
      </c>
    </row>
    <row r="1919" spans="1:23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>E1919/D1919</f>
        <v>0.52570512820512816</v>
      </c>
      <c r="O1919" s="13">
        <f>(J1919/86400)+25569</f>
        <v>42746.270057870366</v>
      </c>
      <c r="P1919" s="11">
        <f>YEAR(O1919)</f>
        <v>2017</v>
      </c>
      <c r="Q1919" s="12">
        <f>MONTH(O1919)</f>
        <v>1</v>
      </c>
      <c r="R1919" s="11" t="str">
        <f>IF(Q1919=1,"Jan",IF(Q1919=2,"Feb",IF(Q1919=3,"Mar",IF(Q1919=4,"Apr",IF(Q1919=5,"May",IF(Q1919=6,"Jun",IF(Q1919=7,"Jul",IF(Q1919=8,"Aug",IF(Q1919=9,"Sep",IF(Q1919=10,"Oct",IF(Q1919=11,"Nov","Dec")))))))))))</f>
        <v>Jan</v>
      </c>
      <c r="S1919" s="13">
        <f>(I1919/86400)+25569</f>
        <v>42776.270057870366</v>
      </c>
      <c r="T1919" t="s">
        <v>8294</v>
      </c>
      <c r="U1919" s="6">
        <f>E1919/L1919</f>
        <v>2928.9285714285716</v>
      </c>
      <c r="V1919" s="7" t="str">
        <f>LEFT(T1919,FIND("/",T1919)-1)</f>
        <v>technology</v>
      </c>
      <c r="W1919" s="7" t="str">
        <f>MID(T1919,FIND("/",T1919)+1,LEN(T1919))</f>
        <v>gadgets</v>
      </c>
    </row>
    <row r="1920" spans="1:23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>E1920/D1920</f>
        <v>1.04E-2</v>
      </c>
      <c r="O1920" s="13">
        <f>(J1920/86400)+25569</f>
        <v>41828.789942129632</v>
      </c>
      <c r="P1920" s="11">
        <f>YEAR(O1920)</f>
        <v>2014</v>
      </c>
      <c r="Q1920" s="12">
        <f>MONTH(O1920)</f>
        <v>7</v>
      </c>
      <c r="R1920" s="11" t="str">
        <f>IF(Q1920=1,"Jan",IF(Q1920=2,"Feb",IF(Q1920=3,"Mar",IF(Q1920=4,"Apr",IF(Q1920=5,"May",IF(Q1920=6,"Jun",IF(Q1920=7,"Jul",IF(Q1920=8,"Aug",IF(Q1920=9,"Sep",IF(Q1920=10,"Oct",IF(Q1920=11,"Nov","Dec")))))))))))</f>
        <v>Jul</v>
      </c>
      <c r="S1920" s="13">
        <f>(I1920/86400)+25569</f>
        <v>41863.789942129632</v>
      </c>
      <c r="T1920" t="s">
        <v>8294</v>
      </c>
      <c r="U1920" s="6">
        <f>E1920/L1920</f>
        <v>28.888888888888889</v>
      </c>
      <c r="V1920" s="7" t="str">
        <f>LEFT(T1920,FIND("/",T1920)-1)</f>
        <v>technology</v>
      </c>
      <c r="W1920" s="7" t="str">
        <f>MID(T1920,FIND("/",T1920)+1,LEN(T1920))</f>
        <v>gadgets</v>
      </c>
    </row>
    <row r="1921" spans="1:23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>E1921/D1921</f>
        <v>0.47399999999999998</v>
      </c>
      <c r="O1921" s="13">
        <f>(J1921/86400)+25569</f>
        <v>42113.875567129631</v>
      </c>
      <c r="P1921" s="11">
        <f>YEAR(O1921)</f>
        <v>2015</v>
      </c>
      <c r="Q1921" s="12">
        <f>MONTH(O1921)</f>
        <v>4</v>
      </c>
      <c r="R1921" s="11" t="str">
        <f>IF(Q1921=1,"Jan",IF(Q1921=2,"Feb",IF(Q1921=3,"Mar",IF(Q1921=4,"Apr",IF(Q1921=5,"May",IF(Q1921=6,"Jun",IF(Q1921=7,"Jul",IF(Q1921=8,"Aug",IF(Q1921=9,"Sep",IF(Q1921=10,"Oct",IF(Q1921=11,"Nov","Dec")))))))))))</f>
        <v>Apr</v>
      </c>
      <c r="S1921" s="13">
        <f>(I1921/86400)+25569</f>
        <v>42143.875567129631</v>
      </c>
      <c r="T1921" t="s">
        <v>8294</v>
      </c>
      <c r="U1921" s="6">
        <f>E1921/L1921</f>
        <v>29.625</v>
      </c>
      <c r="V1921" s="7" t="str">
        <f>LEFT(T1921,FIND("/",T1921)-1)</f>
        <v>technology</v>
      </c>
      <c r="W1921" s="7" t="str">
        <f>MID(T1921,FIND("/",T1921)+1,LEN(T1921))</f>
        <v>gadgets</v>
      </c>
    </row>
    <row r="1922" spans="1:23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>E1922/D1922</f>
        <v>0.43030000000000002</v>
      </c>
      <c r="O1922" s="13">
        <f>(J1922/86400)+25569</f>
        <v>42270.875706018516</v>
      </c>
      <c r="P1922" s="11">
        <f>YEAR(O1922)</f>
        <v>2015</v>
      </c>
      <c r="Q1922" s="12">
        <f>MONTH(O1922)</f>
        <v>9</v>
      </c>
      <c r="R1922" s="11" t="str">
        <f>IF(Q1922=1,"Jan",IF(Q1922=2,"Feb",IF(Q1922=3,"Mar",IF(Q1922=4,"Apr",IF(Q1922=5,"May",IF(Q1922=6,"Jun",IF(Q1922=7,"Jul",IF(Q1922=8,"Aug",IF(Q1922=9,"Sep",IF(Q1922=10,"Oct",IF(Q1922=11,"Nov","Dec")))))))))))</f>
        <v>Sep</v>
      </c>
      <c r="S1922" s="13">
        <f>(I1922/86400)+25569</f>
        <v>42298.958333333328</v>
      </c>
      <c r="T1922" t="s">
        <v>8294</v>
      </c>
      <c r="U1922" s="6">
        <f>E1922/L1922</f>
        <v>40.980952380952381</v>
      </c>
      <c r="V1922" s="7" t="str">
        <f>LEFT(T1922,FIND("/",T1922)-1)</f>
        <v>technology</v>
      </c>
      <c r="W1922" s="7" t="str">
        <f>MID(T1922,FIND("/",T1922)+1,LEN(T1922))</f>
        <v>gadgets</v>
      </c>
    </row>
    <row r="1923" spans="1:23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>E1923/D1923</f>
        <v>1.3680000000000001</v>
      </c>
      <c r="O1923" s="13">
        <f>(J1923/86400)+25569</f>
        <v>41074.221562500003</v>
      </c>
      <c r="P1923" s="11">
        <f>YEAR(O1923)</f>
        <v>2012</v>
      </c>
      <c r="Q1923" s="12">
        <f>MONTH(O1923)</f>
        <v>6</v>
      </c>
      <c r="R1923" s="11" t="str">
        <f>IF(Q1923=1,"Jan",IF(Q1923=2,"Feb",IF(Q1923=3,"Mar",IF(Q1923=4,"Apr",IF(Q1923=5,"May",IF(Q1923=6,"Jun",IF(Q1923=7,"Jul",IF(Q1923=8,"Aug",IF(Q1923=9,"Sep",IF(Q1923=10,"Oct",IF(Q1923=11,"Nov","Dec")))))))))))</f>
        <v>Jun</v>
      </c>
      <c r="S1923" s="13">
        <f>(I1923/86400)+25569</f>
        <v>41104.221562500003</v>
      </c>
      <c r="T1923" t="s">
        <v>8279</v>
      </c>
      <c r="U1923" s="6">
        <f>E1923/L1923</f>
        <v>54</v>
      </c>
      <c r="V1923" s="7" t="str">
        <f>LEFT(T1923,FIND("/",T1923)-1)</f>
        <v>music</v>
      </c>
      <c r="W1923" s="7" t="str">
        <f>MID(T1923,FIND("/",T1923)+1,LEN(T1923))</f>
        <v>indie rock</v>
      </c>
    </row>
    <row r="1924" spans="1:23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>E1924/D1924</f>
        <v>1.1555</v>
      </c>
      <c r="O1924" s="13">
        <f>(J1924/86400)+25569</f>
        <v>41590.255868055552</v>
      </c>
      <c r="P1924" s="11">
        <f>YEAR(O1924)</f>
        <v>2013</v>
      </c>
      <c r="Q1924" s="12">
        <f>MONTH(O1924)</f>
        <v>11</v>
      </c>
      <c r="R1924" s="11" t="str">
        <f>IF(Q1924=1,"Jan",IF(Q1924=2,"Feb",IF(Q1924=3,"Mar",IF(Q1924=4,"Apr",IF(Q1924=5,"May",IF(Q1924=6,"Jun",IF(Q1924=7,"Jul",IF(Q1924=8,"Aug",IF(Q1924=9,"Sep",IF(Q1924=10,"Oct",IF(Q1924=11,"Nov","Dec")))))))))))</f>
        <v>Nov</v>
      </c>
      <c r="S1924" s="13">
        <f>(I1924/86400)+25569</f>
        <v>41620.255868055552</v>
      </c>
      <c r="T1924" t="s">
        <v>8279</v>
      </c>
      <c r="U1924" s="6">
        <f>E1924/L1924</f>
        <v>36.109375</v>
      </c>
      <c r="V1924" s="7" t="str">
        <f>LEFT(T1924,FIND("/",T1924)-1)</f>
        <v>music</v>
      </c>
      <c r="W1924" s="7" t="str">
        <f>MID(T1924,FIND("/",T1924)+1,LEN(T1924))</f>
        <v>indie rock</v>
      </c>
    </row>
    <row r="1925" spans="1:23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>E1925/D1925</f>
        <v>2.4079999999999999</v>
      </c>
      <c r="O1925" s="13">
        <f>(J1925/86400)+25569</f>
        <v>40772.848749999997</v>
      </c>
      <c r="P1925" s="11">
        <f>YEAR(O1925)</f>
        <v>2011</v>
      </c>
      <c r="Q1925" s="12">
        <f>MONTH(O1925)</f>
        <v>8</v>
      </c>
      <c r="R1925" s="11" t="str">
        <f>IF(Q1925=1,"Jan",IF(Q1925=2,"Feb",IF(Q1925=3,"Mar",IF(Q1925=4,"Apr",IF(Q1925=5,"May",IF(Q1925=6,"Jun",IF(Q1925=7,"Jul",IF(Q1925=8,"Aug",IF(Q1925=9,"Sep",IF(Q1925=10,"Oct",IF(Q1925=11,"Nov","Dec")))))))))))</f>
        <v>Aug</v>
      </c>
      <c r="S1925" s="13">
        <f>(I1925/86400)+25569</f>
        <v>40813.207638888889</v>
      </c>
      <c r="T1925" t="s">
        <v>8279</v>
      </c>
      <c r="U1925" s="6">
        <f>E1925/L1925</f>
        <v>23.153846153846153</v>
      </c>
      <c r="V1925" s="7" t="str">
        <f>LEFT(T1925,FIND("/",T1925)-1)</f>
        <v>music</v>
      </c>
      <c r="W1925" s="7" t="str">
        <f>MID(T1925,FIND("/",T1925)+1,LEN(T1925))</f>
        <v>indie rock</v>
      </c>
    </row>
    <row r="1926" spans="1:23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>E1926/D1926</f>
        <v>1.1439999999999999</v>
      </c>
      <c r="O1926" s="13">
        <f>(J1926/86400)+25569</f>
        <v>41626.761053240742</v>
      </c>
      <c r="P1926" s="11">
        <f>YEAR(O1926)</f>
        <v>2013</v>
      </c>
      <c r="Q1926" s="12">
        <f>MONTH(O1926)</f>
        <v>12</v>
      </c>
      <c r="R1926" s="11" t="str">
        <f>IF(Q1926=1,"Jan",IF(Q1926=2,"Feb",IF(Q1926=3,"Mar",IF(Q1926=4,"Apr",IF(Q1926=5,"May",IF(Q1926=6,"Jun",IF(Q1926=7,"Jul",IF(Q1926=8,"Aug",IF(Q1926=9,"Sep",IF(Q1926=10,"Oct",IF(Q1926=11,"Nov","Dec")))))))))))</f>
        <v>Dec</v>
      </c>
      <c r="S1926" s="13">
        <f>(I1926/86400)+25569</f>
        <v>41654.814583333333</v>
      </c>
      <c r="T1926" t="s">
        <v>8279</v>
      </c>
      <c r="U1926" s="6">
        <f>E1926/L1926</f>
        <v>104</v>
      </c>
      <c r="V1926" s="7" t="str">
        <f>LEFT(T1926,FIND("/",T1926)-1)</f>
        <v>music</v>
      </c>
      <c r="W1926" s="7" t="str">
        <f>MID(T1926,FIND("/",T1926)+1,LEN(T1926))</f>
        <v>indie rock</v>
      </c>
    </row>
    <row r="1927" spans="1:23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>E1927/D1927</f>
        <v>1.1033333333333333</v>
      </c>
      <c r="O1927" s="13">
        <f>(J1927/86400)+25569</f>
        <v>41535.90148148148</v>
      </c>
      <c r="P1927" s="11">
        <f>YEAR(O1927)</f>
        <v>2013</v>
      </c>
      <c r="Q1927" s="12">
        <f>MONTH(O1927)</f>
        <v>9</v>
      </c>
      <c r="R1927" s="11" t="str">
        <f>IF(Q1927=1,"Jan",IF(Q1927=2,"Feb",IF(Q1927=3,"Mar",IF(Q1927=4,"Apr",IF(Q1927=5,"May",IF(Q1927=6,"Jun",IF(Q1927=7,"Jul",IF(Q1927=8,"Aug",IF(Q1927=9,"Sep",IF(Q1927=10,"Oct",IF(Q1927=11,"Nov","Dec")))))))))))</f>
        <v>Sep</v>
      </c>
      <c r="S1927" s="13">
        <f>(I1927/86400)+25569</f>
        <v>41558</v>
      </c>
      <c r="T1927" t="s">
        <v>8279</v>
      </c>
      <c r="U1927" s="6">
        <f>E1927/L1927</f>
        <v>31.826923076923077</v>
      </c>
      <c r="V1927" s="7" t="str">
        <f>LEFT(T1927,FIND("/",T1927)-1)</f>
        <v>music</v>
      </c>
      <c r="W1927" s="7" t="str">
        <f>MID(T1927,FIND("/",T1927)+1,LEN(T1927))</f>
        <v>indie rock</v>
      </c>
    </row>
    <row r="1928" spans="1:23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>E1928/D1928</f>
        <v>1.9537933333333333</v>
      </c>
      <c r="O1928" s="13">
        <f>(J1928/86400)+25569</f>
        <v>40456.954351851848</v>
      </c>
      <c r="P1928" s="11">
        <f>YEAR(O1928)</f>
        <v>2010</v>
      </c>
      <c r="Q1928" s="12">
        <f>MONTH(O1928)</f>
        <v>10</v>
      </c>
      <c r="R1928" s="11" t="str">
        <f>IF(Q1928=1,"Jan",IF(Q1928=2,"Feb",IF(Q1928=3,"Mar",IF(Q1928=4,"Apr",IF(Q1928=5,"May",IF(Q1928=6,"Jun",IF(Q1928=7,"Jul",IF(Q1928=8,"Aug",IF(Q1928=9,"Sep",IF(Q1928=10,"Oct",IF(Q1928=11,"Nov","Dec")))))))))))</f>
        <v>Oct</v>
      </c>
      <c r="S1928" s="13">
        <f>(I1928/86400)+25569</f>
        <v>40484.018055555556</v>
      </c>
      <c r="T1928" t="s">
        <v>8279</v>
      </c>
      <c r="U1928" s="6">
        <f>E1928/L1928</f>
        <v>27.3896261682243</v>
      </c>
      <c r="V1928" s="7" t="str">
        <f>LEFT(T1928,FIND("/",T1928)-1)</f>
        <v>music</v>
      </c>
      <c r="W1928" s="7" t="str">
        <f>MID(T1928,FIND("/",T1928)+1,LEN(T1928))</f>
        <v>indie rock</v>
      </c>
    </row>
    <row r="1929" spans="1:23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>E1929/D1929</f>
        <v>1.0333333333333334</v>
      </c>
      <c r="O1929" s="13">
        <f>(J1929/86400)+25569</f>
        <v>40960.861562500002</v>
      </c>
      <c r="P1929" s="11">
        <f>YEAR(O1929)</f>
        <v>2012</v>
      </c>
      <c r="Q1929" s="12">
        <f>MONTH(O1929)</f>
        <v>2</v>
      </c>
      <c r="R1929" s="11" t="str">
        <f>IF(Q1929=1,"Jan",IF(Q1929=2,"Feb",IF(Q1929=3,"Mar",IF(Q1929=4,"Apr",IF(Q1929=5,"May",IF(Q1929=6,"Jun",IF(Q1929=7,"Jul",IF(Q1929=8,"Aug",IF(Q1929=9,"Sep",IF(Q1929=10,"Oct",IF(Q1929=11,"Nov","Dec")))))))))))</f>
        <v>Feb</v>
      </c>
      <c r="S1929" s="13">
        <f>(I1929/86400)+25569</f>
        <v>40976.207638888889</v>
      </c>
      <c r="T1929" t="s">
        <v>8279</v>
      </c>
      <c r="U1929" s="6">
        <f>E1929/L1929</f>
        <v>56.363636363636367</v>
      </c>
      <c r="V1929" s="7" t="str">
        <f>LEFT(T1929,FIND("/",T1929)-1)</f>
        <v>music</v>
      </c>
      <c r="W1929" s="7" t="str">
        <f>MID(T1929,FIND("/",T1929)+1,LEN(T1929))</f>
        <v>indie rock</v>
      </c>
    </row>
    <row r="1930" spans="1:23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>E1930/D1930</f>
        <v>1.031372549019608</v>
      </c>
      <c r="O1930" s="13">
        <f>(J1930/86400)+25569</f>
        <v>41371.6480787037</v>
      </c>
      <c r="P1930" s="11">
        <f>YEAR(O1930)</f>
        <v>2013</v>
      </c>
      <c r="Q1930" s="12">
        <f>MONTH(O1930)</f>
        <v>4</v>
      </c>
      <c r="R1930" s="11" t="str">
        <f>IF(Q1930=1,"Jan",IF(Q1930=2,"Feb",IF(Q1930=3,"Mar",IF(Q1930=4,"Apr",IF(Q1930=5,"May",IF(Q1930=6,"Jun",IF(Q1930=7,"Jul",IF(Q1930=8,"Aug",IF(Q1930=9,"Sep",IF(Q1930=10,"Oct",IF(Q1930=11,"Nov","Dec")))))))))))</f>
        <v>Apr</v>
      </c>
      <c r="S1930" s="13">
        <f>(I1930/86400)+25569</f>
        <v>41401.6480787037</v>
      </c>
      <c r="T1930" t="s">
        <v>8279</v>
      </c>
      <c r="U1930" s="6">
        <f>E1930/L1930</f>
        <v>77.352941176470594</v>
      </c>
      <c r="V1930" s="7" t="str">
        <f>LEFT(T1930,FIND("/",T1930)-1)</f>
        <v>music</v>
      </c>
      <c r="W1930" s="7" t="str">
        <f>MID(T1930,FIND("/",T1930)+1,LEN(T1930))</f>
        <v>indie rock</v>
      </c>
    </row>
    <row r="1931" spans="1:23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>E1931/D1931</f>
        <v>1.003125</v>
      </c>
      <c r="O1931" s="13">
        <f>(J1931/86400)+25569</f>
        <v>40687.021597222221</v>
      </c>
      <c r="P1931" s="11">
        <f>YEAR(O1931)</f>
        <v>2011</v>
      </c>
      <c r="Q1931" s="12">
        <f>MONTH(O1931)</f>
        <v>5</v>
      </c>
      <c r="R1931" s="11" t="str">
        <f>IF(Q1931=1,"Jan",IF(Q1931=2,"Feb",IF(Q1931=3,"Mar",IF(Q1931=4,"Apr",IF(Q1931=5,"May",IF(Q1931=6,"Jun",IF(Q1931=7,"Jul",IF(Q1931=8,"Aug",IF(Q1931=9,"Sep",IF(Q1931=10,"Oct",IF(Q1931=11,"Nov","Dec")))))))))))</f>
        <v>May</v>
      </c>
      <c r="S1931" s="13">
        <f>(I1931/86400)+25569</f>
        <v>40729.021597222221</v>
      </c>
      <c r="T1931" t="s">
        <v>8279</v>
      </c>
      <c r="U1931" s="6">
        <f>E1931/L1931</f>
        <v>42.8</v>
      </c>
      <c r="V1931" s="7" t="str">
        <f>LEFT(T1931,FIND("/",T1931)-1)</f>
        <v>music</v>
      </c>
      <c r="W1931" s="7" t="str">
        <f>MID(T1931,FIND("/",T1931)+1,LEN(T1931))</f>
        <v>indie rock</v>
      </c>
    </row>
    <row r="1932" spans="1:23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>E1932/D1932</f>
        <v>1.27</v>
      </c>
      <c r="O1932" s="13">
        <f>(J1932/86400)+25569</f>
        <v>41402.558819444443</v>
      </c>
      <c r="P1932" s="11">
        <f>YEAR(O1932)</f>
        <v>2013</v>
      </c>
      <c r="Q1932" s="12">
        <f>MONTH(O1932)</f>
        <v>5</v>
      </c>
      <c r="R1932" s="11" t="str">
        <f>IF(Q1932=1,"Jan",IF(Q1932=2,"Feb",IF(Q1932=3,"Mar",IF(Q1932=4,"Apr",IF(Q1932=5,"May",IF(Q1932=6,"Jun",IF(Q1932=7,"Jul",IF(Q1932=8,"Aug",IF(Q1932=9,"Sep",IF(Q1932=10,"Oct",IF(Q1932=11,"Nov","Dec")))))))))))</f>
        <v>May</v>
      </c>
      <c r="S1932" s="13">
        <f>(I1932/86400)+25569</f>
        <v>41462.558819444443</v>
      </c>
      <c r="T1932" t="s">
        <v>8279</v>
      </c>
      <c r="U1932" s="6">
        <f>E1932/L1932</f>
        <v>48.846153846153847</v>
      </c>
      <c r="V1932" s="7" t="str">
        <f>LEFT(T1932,FIND("/",T1932)-1)</f>
        <v>music</v>
      </c>
      <c r="W1932" s="7" t="str">
        <f>MID(T1932,FIND("/",T1932)+1,LEN(T1932))</f>
        <v>indie rock</v>
      </c>
    </row>
    <row r="1933" spans="1:23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>E1933/D1933</f>
        <v>1.20601</v>
      </c>
      <c r="O1933" s="13">
        <f>(J1933/86400)+25569</f>
        <v>41037.892465277779</v>
      </c>
      <c r="P1933" s="11">
        <f>YEAR(O1933)</f>
        <v>2012</v>
      </c>
      <c r="Q1933" s="12">
        <f>MONTH(O1933)</f>
        <v>5</v>
      </c>
      <c r="R1933" s="11" t="str">
        <f>IF(Q1933=1,"Jan",IF(Q1933=2,"Feb",IF(Q1933=3,"Mar",IF(Q1933=4,"Apr",IF(Q1933=5,"May",IF(Q1933=6,"Jun",IF(Q1933=7,"Jul",IF(Q1933=8,"Aug",IF(Q1933=9,"Sep",IF(Q1933=10,"Oct",IF(Q1933=11,"Nov","Dec")))))))))))</f>
        <v>May</v>
      </c>
      <c r="S1933" s="13">
        <f>(I1933/86400)+25569</f>
        <v>41051.145833333336</v>
      </c>
      <c r="T1933" t="s">
        <v>8279</v>
      </c>
      <c r="U1933" s="6">
        <f>E1933/L1933</f>
        <v>48.240400000000001</v>
      </c>
      <c r="V1933" s="7" t="str">
        <f>LEFT(T1933,FIND("/",T1933)-1)</f>
        <v>music</v>
      </c>
      <c r="W1933" s="7" t="str">
        <f>MID(T1933,FIND("/",T1933)+1,LEN(T1933))</f>
        <v>indie rock</v>
      </c>
    </row>
    <row r="1934" spans="1:23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>E1934/D1934</f>
        <v>1.0699047619047619</v>
      </c>
      <c r="O1934" s="13">
        <f>(J1934/86400)+25569</f>
        <v>40911.809872685189</v>
      </c>
      <c r="P1934" s="11">
        <f>YEAR(O1934)</f>
        <v>2012</v>
      </c>
      <c r="Q1934" s="12">
        <f>MONTH(O1934)</f>
        <v>1</v>
      </c>
      <c r="R1934" s="11" t="str">
        <f>IF(Q1934=1,"Jan",IF(Q1934=2,"Feb",IF(Q1934=3,"Mar",IF(Q1934=4,"Apr",IF(Q1934=5,"May",IF(Q1934=6,"Jun",IF(Q1934=7,"Jul",IF(Q1934=8,"Aug",IF(Q1934=9,"Sep",IF(Q1934=10,"Oct",IF(Q1934=11,"Nov","Dec")))))))))))</f>
        <v>Jan</v>
      </c>
      <c r="S1934" s="13">
        <f>(I1934/86400)+25569</f>
        <v>40932.809872685189</v>
      </c>
      <c r="T1934" t="s">
        <v>8279</v>
      </c>
      <c r="U1934" s="6">
        <f>E1934/L1934</f>
        <v>70.212500000000006</v>
      </c>
      <c r="V1934" s="7" t="str">
        <f>LEFT(T1934,FIND("/",T1934)-1)</f>
        <v>music</v>
      </c>
      <c r="W1934" s="7" t="str">
        <f>MID(T1934,FIND("/",T1934)+1,LEN(T1934))</f>
        <v>indie rock</v>
      </c>
    </row>
    <row r="1935" spans="1:23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>E1935/D1935</f>
        <v>1.7243333333333333</v>
      </c>
      <c r="O1935" s="13">
        <f>(J1935/86400)+25569</f>
        <v>41879.130868055552</v>
      </c>
      <c r="P1935" s="11">
        <f>YEAR(O1935)</f>
        <v>2014</v>
      </c>
      <c r="Q1935" s="12">
        <f>MONTH(O1935)</f>
        <v>8</v>
      </c>
      <c r="R1935" s="11" t="str">
        <f>IF(Q1935=1,"Jan",IF(Q1935=2,"Feb",IF(Q1935=3,"Mar",IF(Q1935=4,"Apr",IF(Q1935=5,"May",IF(Q1935=6,"Jun",IF(Q1935=7,"Jul",IF(Q1935=8,"Aug",IF(Q1935=9,"Sep",IF(Q1935=10,"Oct",IF(Q1935=11,"Nov","Dec")))))))))))</f>
        <v>Aug</v>
      </c>
      <c r="S1935" s="13">
        <f>(I1935/86400)+25569</f>
        <v>41909.130868055552</v>
      </c>
      <c r="T1935" t="s">
        <v>8279</v>
      </c>
      <c r="U1935" s="6">
        <f>E1935/L1935</f>
        <v>94.054545454545448</v>
      </c>
      <c r="V1935" s="7" t="str">
        <f>LEFT(T1935,FIND("/",T1935)-1)</f>
        <v>music</v>
      </c>
      <c r="W1935" s="7" t="str">
        <f>MID(T1935,FIND("/",T1935)+1,LEN(T1935))</f>
        <v>indie rock</v>
      </c>
    </row>
    <row r="1936" spans="1:23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>E1936/D1936</f>
        <v>1.2362</v>
      </c>
      <c r="O1936" s="13">
        <f>(J1936/86400)+25569</f>
        <v>40865.867141203707</v>
      </c>
      <c r="P1936" s="11">
        <f>YEAR(O1936)</f>
        <v>2011</v>
      </c>
      <c r="Q1936" s="12">
        <f>MONTH(O1936)</f>
        <v>11</v>
      </c>
      <c r="R1936" s="11" t="str">
        <f>IF(Q1936=1,"Jan",IF(Q1936=2,"Feb",IF(Q1936=3,"Mar",IF(Q1936=4,"Apr",IF(Q1936=5,"May",IF(Q1936=6,"Jun",IF(Q1936=7,"Jul",IF(Q1936=8,"Aug",IF(Q1936=9,"Sep",IF(Q1936=10,"Oct",IF(Q1936=11,"Nov","Dec")))))))))))</f>
        <v>Nov</v>
      </c>
      <c r="S1936" s="13">
        <f>(I1936/86400)+25569</f>
        <v>40902.208333333336</v>
      </c>
      <c r="T1936" t="s">
        <v>8279</v>
      </c>
      <c r="U1936" s="6">
        <f>E1936/L1936</f>
        <v>80.272727272727266</v>
      </c>
      <c r="V1936" s="7" t="str">
        <f>LEFT(T1936,FIND("/",T1936)-1)</f>
        <v>music</v>
      </c>
      <c r="W1936" s="7" t="str">
        <f>MID(T1936,FIND("/",T1936)+1,LEN(T1936))</f>
        <v>indie rock</v>
      </c>
    </row>
    <row r="1937" spans="1:23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>E1937/D1937</f>
        <v>1.0840000000000001</v>
      </c>
      <c r="O1937" s="13">
        <f>(J1937/86400)+25569</f>
        <v>41773.932534722218</v>
      </c>
      <c r="P1937" s="11">
        <f>YEAR(O1937)</f>
        <v>2014</v>
      </c>
      <c r="Q1937" s="12">
        <f>MONTH(O1937)</f>
        <v>5</v>
      </c>
      <c r="R1937" s="11" t="str">
        <f>IF(Q1937=1,"Jan",IF(Q1937=2,"Feb",IF(Q1937=3,"Mar",IF(Q1937=4,"Apr",IF(Q1937=5,"May",IF(Q1937=6,"Jun",IF(Q1937=7,"Jul",IF(Q1937=8,"Aug",IF(Q1937=9,"Sep",IF(Q1937=10,"Oct",IF(Q1937=11,"Nov","Dec")))))))))))</f>
        <v>May</v>
      </c>
      <c r="S1937" s="13">
        <f>(I1937/86400)+25569</f>
        <v>41811.207638888889</v>
      </c>
      <c r="T1937" t="s">
        <v>8279</v>
      </c>
      <c r="U1937" s="6">
        <f>E1937/L1937</f>
        <v>54.2</v>
      </c>
      <c r="V1937" s="7" t="str">
        <f>LEFT(T1937,FIND("/",T1937)-1)</f>
        <v>music</v>
      </c>
      <c r="W1937" s="7" t="str">
        <f>MID(T1937,FIND("/",T1937)+1,LEN(T1937))</f>
        <v>indie rock</v>
      </c>
    </row>
    <row r="1938" spans="1:23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>E1938/D1938</f>
        <v>1.1652013333333333</v>
      </c>
      <c r="O1938" s="13">
        <f>(J1938/86400)+25569</f>
        <v>40852.889699074076</v>
      </c>
      <c r="P1938" s="11">
        <f>YEAR(O1938)</f>
        <v>2011</v>
      </c>
      <c r="Q1938" s="12">
        <f>MONTH(O1938)</f>
        <v>11</v>
      </c>
      <c r="R1938" s="11" t="str">
        <f>IF(Q1938=1,"Jan",IF(Q1938=2,"Feb",IF(Q1938=3,"Mar",IF(Q1938=4,"Apr",IF(Q1938=5,"May",IF(Q1938=6,"Jun",IF(Q1938=7,"Jul",IF(Q1938=8,"Aug",IF(Q1938=9,"Sep",IF(Q1938=10,"Oct",IF(Q1938=11,"Nov","Dec")))))))))))</f>
        <v>Nov</v>
      </c>
      <c r="S1938" s="13">
        <f>(I1938/86400)+25569</f>
        <v>40883.249305555553</v>
      </c>
      <c r="T1938" t="s">
        <v>8279</v>
      </c>
      <c r="U1938" s="6">
        <f>E1938/L1938</f>
        <v>60.26903448275862</v>
      </c>
      <c r="V1938" s="7" t="str">
        <f>LEFT(T1938,FIND("/",T1938)-1)</f>
        <v>music</v>
      </c>
      <c r="W1938" s="7" t="str">
        <f>MID(T1938,FIND("/",T1938)+1,LEN(T1938))</f>
        <v>indie rock</v>
      </c>
    </row>
    <row r="1939" spans="1:23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>E1939/D1939</f>
        <v>1.8724499999999999</v>
      </c>
      <c r="O1939" s="13">
        <f>(J1939/86400)+25569</f>
        <v>41059.118993055556</v>
      </c>
      <c r="P1939" s="11">
        <f>YEAR(O1939)</f>
        <v>2012</v>
      </c>
      <c r="Q1939" s="12">
        <f>MONTH(O1939)</f>
        <v>5</v>
      </c>
      <c r="R1939" s="11" t="str">
        <f>IF(Q1939=1,"Jan",IF(Q1939=2,"Feb",IF(Q1939=3,"Mar",IF(Q1939=4,"Apr",IF(Q1939=5,"May",IF(Q1939=6,"Jun",IF(Q1939=7,"Jul",IF(Q1939=8,"Aug",IF(Q1939=9,"Sep",IF(Q1939=10,"Oct",IF(Q1939=11,"Nov","Dec")))))))))))</f>
        <v>May</v>
      </c>
      <c r="S1939" s="13">
        <f>(I1939/86400)+25569</f>
        <v>41075.165972222225</v>
      </c>
      <c r="T1939" t="s">
        <v>8279</v>
      </c>
      <c r="U1939" s="6">
        <f>E1939/L1939</f>
        <v>38.740344827586206</v>
      </c>
      <c r="V1939" s="7" t="str">
        <f>LEFT(T1939,FIND("/",T1939)-1)</f>
        <v>music</v>
      </c>
      <c r="W1939" s="7" t="str">
        <f>MID(T1939,FIND("/",T1939)+1,LEN(T1939))</f>
        <v>indie rock</v>
      </c>
    </row>
    <row r="1940" spans="1:23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>E1940/D1940</f>
        <v>1.1593333333333333</v>
      </c>
      <c r="O1940" s="13">
        <f>(J1940/86400)+25569</f>
        <v>41426.259618055556</v>
      </c>
      <c r="P1940" s="11">
        <f>YEAR(O1940)</f>
        <v>2013</v>
      </c>
      <c r="Q1940" s="12">
        <f>MONTH(O1940)</f>
        <v>6</v>
      </c>
      <c r="R1940" s="11" t="str">
        <f>IF(Q1940=1,"Jan",IF(Q1940=2,"Feb",IF(Q1940=3,"Mar",IF(Q1940=4,"Apr",IF(Q1940=5,"May",IF(Q1940=6,"Jun",IF(Q1940=7,"Jul",IF(Q1940=8,"Aug",IF(Q1940=9,"Sep",IF(Q1940=10,"Oct",IF(Q1940=11,"Nov","Dec")))))))))))</f>
        <v>Jun</v>
      </c>
      <c r="S1940" s="13">
        <f>(I1940/86400)+25569</f>
        <v>41457.208333333336</v>
      </c>
      <c r="T1940" t="s">
        <v>8279</v>
      </c>
      <c r="U1940" s="6">
        <f>E1940/L1940</f>
        <v>152.54385964912279</v>
      </c>
      <c r="V1940" s="7" t="str">
        <f>LEFT(T1940,FIND("/",T1940)-1)</f>
        <v>music</v>
      </c>
      <c r="W1940" s="7" t="str">
        <f>MID(T1940,FIND("/",T1940)+1,LEN(T1940))</f>
        <v>indie rock</v>
      </c>
    </row>
    <row r="1941" spans="1:23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>E1941/D1941</f>
        <v>1.107</v>
      </c>
      <c r="O1941" s="13">
        <f>(J1941/86400)+25569</f>
        <v>41313.985046296293</v>
      </c>
      <c r="P1941" s="11">
        <f>YEAR(O1941)</f>
        <v>2013</v>
      </c>
      <c r="Q1941" s="12">
        <f>MONTH(O1941)</f>
        <v>2</v>
      </c>
      <c r="R1941" s="11" t="str">
        <f>IF(Q1941=1,"Jan",IF(Q1941=2,"Feb",IF(Q1941=3,"Mar",IF(Q1941=4,"Apr",IF(Q1941=5,"May",IF(Q1941=6,"Jun",IF(Q1941=7,"Jul",IF(Q1941=8,"Aug",IF(Q1941=9,"Sep",IF(Q1941=10,"Oct",IF(Q1941=11,"Nov","Dec")))))))))))</f>
        <v>Feb</v>
      </c>
      <c r="S1941" s="13">
        <f>(I1941/86400)+25569</f>
        <v>41343.943379629629</v>
      </c>
      <c r="T1941" t="s">
        <v>8279</v>
      </c>
      <c r="U1941" s="6">
        <f>E1941/L1941</f>
        <v>115.3125</v>
      </c>
      <c r="V1941" s="7" t="str">
        <f>LEFT(T1941,FIND("/",T1941)-1)</f>
        <v>music</v>
      </c>
      <c r="W1941" s="7" t="str">
        <f>MID(T1941,FIND("/",T1941)+1,LEN(T1941))</f>
        <v>indie rock</v>
      </c>
    </row>
    <row r="1942" spans="1:23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>E1942/D1942</f>
        <v>1.7092307692307693</v>
      </c>
      <c r="O1942" s="13">
        <f>(J1942/86400)+25569</f>
        <v>40670.507326388892</v>
      </c>
      <c r="P1942" s="11">
        <f>YEAR(O1942)</f>
        <v>2011</v>
      </c>
      <c r="Q1942" s="12">
        <f>MONTH(O1942)</f>
        <v>5</v>
      </c>
      <c r="R1942" s="11" t="str">
        <f>IF(Q1942=1,"Jan",IF(Q1942=2,"Feb",IF(Q1942=3,"Mar",IF(Q1942=4,"Apr",IF(Q1942=5,"May",IF(Q1942=6,"Jun",IF(Q1942=7,"Jul",IF(Q1942=8,"Aug",IF(Q1942=9,"Sep",IF(Q1942=10,"Oct",IF(Q1942=11,"Nov","Dec")))))))))))</f>
        <v>May</v>
      </c>
      <c r="S1942" s="13">
        <f>(I1942/86400)+25569</f>
        <v>40709.165972222225</v>
      </c>
      <c r="T1942" t="s">
        <v>8279</v>
      </c>
      <c r="U1942" s="6">
        <f>E1942/L1942</f>
        <v>35.838709677419352</v>
      </c>
      <c r="V1942" s="7" t="str">
        <f>LEFT(T1942,FIND("/",T1942)-1)</f>
        <v>music</v>
      </c>
      <c r="W1942" s="7" t="str">
        <f>MID(T1942,FIND("/",T1942)+1,LEN(T1942))</f>
        <v>indie rock</v>
      </c>
    </row>
    <row r="1943" spans="1:23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>E1943/D1943</f>
        <v>1.2611835600000001</v>
      </c>
      <c r="O1943" s="13">
        <f>(J1943/86400)+25569</f>
        <v>41744.290868055556</v>
      </c>
      <c r="P1943" s="11">
        <f>YEAR(O1943)</f>
        <v>2014</v>
      </c>
      <c r="Q1943" s="12">
        <f>MONTH(O1943)</f>
        <v>4</v>
      </c>
      <c r="R1943" s="11" t="str">
        <f>IF(Q1943=1,"Jan",IF(Q1943=2,"Feb",IF(Q1943=3,"Mar",IF(Q1943=4,"Apr",IF(Q1943=5,"May",IF(Q1943=6,"Jun",IF(Q1943=7,"Jul",IF(Q1943=8,"Aug",IF(Q1943=9,"Sep",IF(Q1943=10,"Oct",IF(Q1943=11,"Nov","Dec")))))))))))</f>
        <v>Apr</v>
      </c>
      <c r="S1943" s="13">
        <f>(I1943/86400)+25569</f>
        <v>41774.290868055556</v>
      </c>
      <c r="T1943" t="s">
        <v>8295</v>
      </c>
      <c r="U1943" s="6">
        <f>E1943/L1943</f>
        <v>64.570118779438872</v>
      </c>
      <c r="V1943" s="7" t="str">
        <f>LEFT(T1943,FIND("/",T1943)-1)</f>
        <v>technology</v>
      </c>
      <c r="W1943" s="7" t="str">
        <f>MID(T1943,FIND("/",T1943)+1,LEN(T1943))</f>
        <v>hardware</v>
      </c>
    </row>
    <row r="1944" spans="1:23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>E1944/D1944</f>
        <v>1.3844033333333334</v>
      </c>
      <c r="O1944" s="13">
        <f>(J1944/86400)+25569</f>
        <v>40638.828009259261</v>
      </c>
      <c r="P1944" s="11">
        <f>YEAR(O1944)</f>
        <v>2011</v>
      </c>
      <c r="Q1944" s="12">
        <f>MONTH(O1944)</f>
        <v>4</v>
      </c>
      <c r="R1944" s="11" t="str">
        <f>IF(Q1944=1,"Jan",IF(Q1944=2,"Feb",IF(Q1944=3,"Mar",IF(Q1944=4,"Apr",IF(Q1944=5,"May",IF(Q1944=6,"Jun",IF(Q1944=7,"Jul",IF(Q1944=8,"Aug",IF(Q1944=9,"Sep",IF(Q1944=10,"Oct",IF(Q1944=11,"Nov","Dec")))))))))))</f>
        <v>Apr</v>
      </c>
      <c r="S1944" s="13">
        <f>(I1944/86400)+25569</f>
        <v>40728.828009259261</v>
      </c>
      <c r="T1944" t="s">
        <v>8295</v>
      </c>
      <c r="U1944" s="6">
        <f>E1944/L1944</f>
        <v>87.436000000000007</v>
      </c>
      <c r="V1944" s="7" t="str">
        <f>LEFT(T1944,FIND("/",T1944)-1)</f>
        <v>technology</v>
      </c>
      <c r="W1944" s="7" t="str">
        <f>MID(T1944,FIND("/",T1944)+1,LEN(T1944))</f>
        <v>hardware</v>
      </c>
    </row>
    <row r="1945" spans="1:23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>E1945/D1945</f>
        <v>17.052499999999998</v>
      </c>
      <c r="O1945" s="13">
        <f>(J1945/86400)+25569</f>
        <v>42548.269861111112</v>
      </c>
      <c r="P1945" s="11">
        <f>YEAR(O1945)</f>
        <v>2016</v>
      </c>
      <c r="Q1945" s="12">
        <f>MONTH(O1945)</f>
        <v>6</v>
      </c>
      <c r="R1945" s="11" t="str">
        <f>IF(Q1945=1,"Jan",IF(Q1945=2,"Feb",IF(Q1945=3,"Mar",IF(Q1945=4,"Apr",IF(Q1945=5,"May",IF(Q1945=6,"Jun",IF(Q1945=7,"Jul",IF(Q1945=8,"Aug",IF(Q1945=9,"Sep",IF(Q1945=10,"Oct",IF(Q1945=11,"Nov","Dec")))))))))))</f>
        <v>Jun</v>
      </c>
      <c r="S1945" s="13">
        <f>(I1945/86400)+25569</f>
        <v>42593.269861111112</v>
      </c>
      <c r="T1945" t="s">
        <v>8295</v>
      </c>
      <c r="U1945" s="6">
        <f>E1945/L1945</f>
        <v>68.815577078288939</v>
      </c>
      <c r="V1945" s="7" t="str">
        <f>LEFT(T1945,FIND("/",T1945)-1)</f>
        <v>technology</v>
      </c>
      <c r="W1945" s="7" t="str">
        <f>MID(T1945,FIND("/",T1945)+1,LEN(T1945))</f>
        <v>hardware</v>
      </c>
    </row>
    <row r="1946" spans="1:23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>E1946/D1946</f>
        <v>7.8805550000000002</v>
      </c>
      <c r="O1946" s="13">
        <f>(J1946/86400)+25569</f>
        <v>41730.584374999999</v>
      </c>
      <c r="P1946" s="11">
        <f>YEAR(O1946)</f>
        <v>2014</v>
      </c>
      <c r="Q1946" s="12">
        <f>MONTH(O1946)</f>
        <v>4</v>
      </c>
      <c r="R1946" s="11" t="str">
        <f>IF(Q1946=1,"Jan",IF(Q1946=2,"Feb",IF(Q1946=3,"Mar",IF(Q1946=4,"Apr",IF(Q1946=5,"May",IF(Q1946=6,"Jun",IF(Q1946=7,"Jul",IF(Q1946=8,"Aug",IF(Q1946=9,"Sep",IF(Q1946=10,"Oct",IF(Q1946=11,"Nov","Dec")))))))))))</f>
        <v>Apr</v>
      </c>
      <c r="S1946" s="13">
        <f>(I1946/86400)+25569</f>
        <v>41760.584374999999</v>
      </c>
      <c r="T1946" t="s">
        <v>8295</v>
      </c>
      <c r="U1946" s="6">
        <f>E1946/L1946</f>
        <v>176.200223588597</v>
      </c>
      <c r="V1946" s="7" t="str">
        <f>LEFT(T1946,FIND("/",T1946)-1)</f>
        <v>technology</v>
      </c>
      <c r="W1946" s="7" t="str">
        <f>MID(T1946,FIND("/",T1946)+1,LEN(T1946))</f>
        <v>hardware</v>
      </c>
    </row>
    <row r="1947" spans="1:23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>E1947/D1947</f>
        <v>3.4801799999999998</v>
      </c>
      <c r="O1947" s="13">
        <f>(J1947/86400)+25569</f>
        <v>42157.251828703702</v>
      </c>
      <c r="P1947" s="11">
        <f>YEAR(O1947)</f>
        <v>2015</v>
      </c>
      <c r="Q1947" s="12">
        <f>MONTH(O1947)</f>
        <v>6</v>
      </c>
      <c r="R1947" s="11" t="str">
        <f>IF(Q1947=1,"Jan",IF(Q1947=2,"Feb",IF(Q1947=3,"Mar",IF(Q1947=4,"Apr",IF(Q1947=5,"May",IF(Q1947=6,"Jun",IF(Q1947=7,"Jul",IF(Q1947=8,"Aug",IF(Q1947=9,"Sep",IF(Q1947=10,"Oct",IF(Q1947=11,"Nov","Dec")))))))))))</f>
        <v>Jun</v>
      </c>
      <c r="S1947" s="13">
        <f>(I1947/86400)+25569</f>
        <v>42197.251828703702</v>
      </c>
      <c r="T1947" t="s">
        <v>8295</v>
      </c>
      <c r="U1947" s="6">
        <f>E1947/L1947</f>
        <v>511.79117647058825</v>
      </c>
      <c r="V1947" s="7" t="str">
        <f>LEFT(T1947,FIND("/",T1947)-1)</f>
        <v>technology</v>
      </c>
      <c r="W1947" s="7" t="str">
        <f>MID(T1947,FIND("/",T1947)+1,LEN(T1947))</f>
        <v>hardware</v>
      </c>
    </row>
    <row r="1948" spans="1:23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>E1948/D1948</f>
        <v>1.4974666666666667</v>
      </c>
      <c r="O1948" s="13">
        <f>(J1948/86400)+25569</f>
        <v>41689.150011574078</v>
      </c>
      <c r="P1948" s="11">
        <f>YEAR(O1948)</f>
        <v>2014</v>
      </c>
      <c r="Q1948" s="12">
        <f>MONTH(O1948)</f>
        <v>2</v>
      </c>
      <c r="R1948" s="11" t="str">
        <f>IF(Q1948=1,"Jan",IF(Q1948=2,"Feb",IF(Q1948=3,"Mar",IF(Q1948=4,"Apr",IF(Q1948=5,"May",IF(Q1948=6,"Jun",IF(Q1948=7,"Jul",IF(Q1948=8,"Aug",IF(Q1948=9,"Sep",IF(Q1948=10,"Oct",IF(Q1948=11,"Nov","Dec")))))))))))</f>
        <v>Feb</v>
      </c>
      <c r="S1948" s="13">
        <f>(I1948/86400)+25569</f>
        <v>41749.108344907407</v>
      </c>
      <c r="T1948" t="s">
        <v>8295</v>
      </c>
      <c r="U1948" s="6">
        <f>E1948/L1948</f>
        <v>160.44285714285715</v>
      </c>
      <c r="V1948" s="7" t="str">
        <f>LEFT(T1948,FIND("/",T1948)-1)</f>
        <v>technology</v>
      </c>
      <c r="W1948" s="7" t="str">
        <f>MID(T1948,FIND("/",T1948)+1,LEN(T1948))</f>
        <v>hardware</v>
      </c>
    </row>
    <row r="1949" spans="1:23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>E1949/D1949</f>
        <v>1.0063375000000001</v>
      </c>
      <c r="O1949" s="13">
        <f>(J1949/86400)+25569</f>
        <v>40102.918055555558</v>
      </c>
      <c r="P1949" s="11">
        <f>YEAR(O1949)</f>
        <v>2009</v>
      </c>
      <c r="Q1949" s="12">
        <f>MONTH(O1949)</f>
        <v>10</v>
      </c>
      <c r="R1949" s="11" t="str">
        <f>IF(Q1949=1,"Jan",IF(Q1949=2,"Feb",IF(Q1949=3,"Mar",IF(Q1949=4,"Apr",IF(Q1949=5,"May",IF(Q1949=6,"Jun",IF(Q1949=7,"Jul",IF(Q1949=8,"Aug",IF(Q1949=9,"Sep",IF(Q1949=10,"Oct",IF(Q1949=11,"Nov","Dec")))))))))))</f>
        <v>Oct</v>
      </c>
      <c r="S1949" s="13">
        <f>(I1949/86400)+25569</f>
        <v>40140.249305555553</v>
      </c>
      <c r="T1949" t="s">
        <v>8295</v>
      </c>
      <c r="U1949" s="6">
        <f>E1949/L1949</f>
        <v>35.003043478260871</v>
      </c>
      <c r="V1949" s="7" t="str">
        <f>LEFT(T1949,FIND("/",T1949)-1)</f>
        <v>technology</v>
      </c>
      <c r="W1949" s="7" t="str">
        <f>MID(T1949,FIND("/",T1949)+1,LEN(T1949))</f>
        <v>hardware</v>
      </c>
    </row>
    <row r="1950" spans="1:23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>E1950/D1950</f>
        <v>8.0021100000000001</v>
      </c>
      <c r="O1950" s="13">
        <f>(J1950/86400)+25569</f>
        <v>42473.604270833333</v>
      </c>
      <c r="P1950" s="11">
        <f>YEAR(O1950)</f>
        <v>2016</v>
      </c>
      <c r="Q1950" s="12">
        <f>MONTH(O1950)</f>
        <v>4</v>
      </c>
      <c r="R1950" s="11" t="str">
        <f>IF(Q1950=1,"Jan",IF(Q1950=2,"Feb",IF(Q1950=3,"Mar",IF(Q1950=4,"Apr",IF(Q1950=5,"May",IF(Q1950=6,"Jun",IF(Q1950=7,"Jul",IF(Q1950=8,"Aug",IF(Q1950=9,"Sep",IF(Q1950=10,"Oct",IF(Q1950=11,"Nov","Dec")))))))))))</f>
        <v>Apr</v>
      </c>
      <c r="S1950" s="13">
        <f>(I1950/86400)+25569</f>
        <v>42527.709722222222</v>
      </c>
      <c r="T1950" t="s">
        <v>8295</v>
      </c>
      <c r="U1950" s="6">
        <f>E1950/L1950</f>
        <v>188.50671378091872</v>
      </c>
      <c r="V1950" s="7" t="str">
        <f>LEFT(T1950,FIND("/",T1950)-1)</f>
        <v>technology</v>
      </c>
      <c r="W1950" s="7" t="str">
        <f>MID(T1950,FIND("/",T1950)+1,LEN(T1950))</f>
        <v>hardware</v>
      </c>
    </row>
    <row r="1951" spans="1:23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>E1951/D1951</f>
        <v>1.0600260000000001</v>
      </c>
      <c r="O1951" s="13">
        <f>(J1951/86400)+25569</f>
        <v>41800.423043981486</v>
      </c>
      <c r="P1951" s="11">
        <f>YEAR(O1951)</f>
        <v>2014</v>
      </c>
      <c r="Q1951" s="12">
        <f>MONTH(O1951)</f>
        <v>6</v>
      </c>
      <c r="R1951" s="11" t="str">
        <f>IF(Q1951=1,"Jan",IF(Q1951=2,"Feb",IF(Q1951=3,"Mar",IF(Q1951=4,"Apr",IF(Q1951=5,"May",IF(Q1951=6,"Jun",IF(Q1951=7,"Jul",IF(Q1951=8,"Aug",IF(Q1951=9,"Sep",IF(Q1951=10,"Oct",IF(Q1951=11,"Nov","Dec")))))))))))</f>
        <v>Jun</v>
      </c>
      <c r="S1951" s="13">
        <f>(I1951/86400)+25569</f>
        <v>41830.423043981486</v>
      </c>
      <c r="T1951" t="s">
        <v>8295</v>
      </c>
      <c r="U1951" s="6">
        <f>E1951/L1951</f>
        <v>56.204984093319197</v>
      </c>
      <c r="V1951" s="7" t="str">
        <f>LEFT(T1951,FIND("/",T1951)-1)</f>
        <v>technology</v>
      </c>
      <c r="W1951" s="7" t="str">
        <f>MID(T1951,FIND("/",T1951)+1,LEN(T1951))</f>
        <v>hardware</v>
      </c>
    </row>
    <row r="1952" spans="1:23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>E1952/D1952</f>
        <v>2.0051866666666669</v>
      </c>
      <c r="O1952" s="13">
        <f>(J1952/86400)+25569</f>
        <v>40624.181400462963</v>
      </c>
      <c r="P1952" s="11">
        <f>YEAR(O1952)</f>
        <v>2011</v>
      </c>
      <c r="Q1952" s="12">
        <f>MONTH(O1952)</f>
        <v>3</v>
      </c>
      <c r="R1952" s="11" t="str">
        <f>IF(Q1952=1,"Jan",IF(Q1952=2,"Feb",IF(Q1952=3,"Mar",IF(Q1952=4,"Apr",IF(Q1952=5,"May",IF(Q1952=6,"Jun",IF(Q1952=7,"Jul",IF(Q1952=8,"Aug",IF(Q1952=9,"Sep",IF(Q1952=10,"Oct",IF(Q1952=11,"Nov","Dec")))))))))))</f>
        <v>Mar</v>
      </c>
      <c r="S1952" s="13">
        <f>(I1952/86400)+25569</f>
        <v>40655.181400462963</v>
      </c>
      <c r="T1952" t="s">
        <v>8295</v>
      </c>
      <c r="U1952" s="6">
        <f>E1952/L1952</f>
        <v>51.3054157782516</v>
      </c>
      <c r="V1952" s="7" t="str">
        <f>LEFT(T1952,FIND("/",T1952)-1)</f>
        <v>technology</v>
      </c>
      <c r="W1952" s="7" t="str">
        <f>MID(T1952,FIND("/",T1952)+1,LEN(T1952))</f>
        <v>hardware</v>
      </c>
    </row>
    <row r="1953" spans="1:23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>E1953/D1953</f>
        <v>2.1244399999999999</v>
      </c>
      <c r="O1953" s="13">
        <f>(J1953/86400)+25569</f>
        <v>42651.420567129629</v>
      </c>
      <c r="P1953" s="11">
        <f>YEAR(O1953)</f>
        <v>2016</v>
      </c>
      <c r="Q1953" s="12">
        <f>MONTH(O1953)</f>
        <v>10</v>
      </c>
      <c r="R1953" s="11" t="str">
        <f>IF(Q1953=1,"Jan",IF(Q1953=2,"Feb",IF(Q1953=3,"Mar",IF(Q1953=4,"Apr",IF(Q1953=5,"May",IF(Q1953=6,"Jun",IF(Q1953=7,"Jul",IF(Q1953=8,"Aug",IF(Q1953=9,"Sep",IF(Q1953=10,"Oct",IF(Q1953=11,"Nov","Dec")))))))))))</f>
        <v>Oct</v>
      </c>
      <c r="S1953" s="13">
        <f>(I1953/86400)+25569</f>
        <v>42681.462233796294</v>
      </c>
      <c r="T1953" t="s">
        <v>8295</v>
      </c>
      <c r="U1953" s="6">
        <f>E1953/L1953</f>
        <v>127.36450839328538</v>
      </c>
      <c r="V1953" s="7" t="str">
        <f>LEFT(T1953,FIND("/",T1953)-1)</f>
        <v>technology</v>
      </c>
      <c r="W1953" s="7" t="str">
        <f>MID(T1953,FIND("/",T1953)+1,LEN(T1953))</f>
        <v>hardware</v>
      </c>
    </row>
    <row r="1954" spans="1:23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>E1954/D1954</f>
        <v>1.9847237142857144</v>
      </c>
      <c r="O1954" s="13">
        <f>(J1954/86400)+25569</f>
        <v>41526.60665509259</v>
      </c>
      <c r="P1954" s="11">
        <f>YEAR(O1954)</f>
        <v>2013</v>
      </c>
      <c r="Q1954" s="12">
        <f>MONTH(O1954)</f>
        <v>9</v>
      </c>
      <c r="R1954" s="11" t="str">
        <f>IF(Q1954=1,"Jan",IF(Q1954=2,"Feb",IF(Q1954=3,"Mar",IF(Q1954=4,"Apr",IF(Q1954=5,"May",IF(Q1954=6,"Jun",IF(Q1954=7,"Jul",IF(Q1954=8,"Aug",IF(Q1954=9,"Sep",IF(Q1954=10,"Oct",IF(Q1954=11,"Nov","Dec")))))))))))</f>
        <v>Sep</v>
      </c>
      <c r="S1954" s="13">
        <f>(I1954/86400)+25569</f>
        <v>41563.60665509259</v>
      </c>
      <c r="T1954" t="s">
        <v>8295</v>
      </c>
      <c r="U1954" s="6">
        <f>E1954/L1954</f>
        <v>101.85532258064516</v>
      </c>
      <c r="V1954" s="7" t="str">
        <f>LEFT(T1954,FIND("/",T1954)-1)</f>
        <v>technology</v>
      </c>
      <c r="W1954" s="7" t="str">
        <f>MID(T1954,FIND("/",T1954)+1,LEN(T1954))</f>
        <v>hardware</v>
      </c>
    </row>
    <row r="1955" spans="1:23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>E1955/D1955</f>
        <v>2.2594666666666665</v>
      </c>
      <c r="O1955" s="13">
        <f>(J1955/86400)+25569</f>
        <v>40941.199826388889</v>
      </c>
      <c r="P1955" s="11">
        <f>YEAR(O1955)</f>
        <v>2012</v>
      </c>
      <c r="Q1955" s="12">
        <f>MONTH(O1955)</f>
        <v>2</v>
      </c>
      <c r="R1955" s="11" t="str">
        <f>IF(Q1955=1,"Jan",IF(Q1955=2,"Feb",IF(Q1955=3,"Mar",IF(Q1955=4,"Apr",IF(Q1955=5,"May",IF(Q1955=6,"Jun",IF(Q1955=7,"Jul",IF(Q1955=8,"Aug",IF(Q1955=9,"Sep",IF(Q1955=10,"Oct",IF(Q1955=11,"Nov","Dec")))))))))))</f>
        <v>Feb</v>
      </c>
      <c r="S1955" s="13">
        <f>(I1955/86400)+25569</f>
        <v>40970.125</v>
      </c>
      <c r="T1955" t="s">
        <v>8295</v>
      </c>
      <c r="U1955" s="6">
        <f>E1955/L1955</f>
        <v>230.55782312925169</v>
      </c>
      <c r="V1955" s="7" t="str">
        <f>LEFT(T1955,FIND("/",T1955)-1)</f>
        <v>technology</v>
      </c>
      <c r="W1955" s="7" t="str">
        <f>MID(T1955,FIND("/",T1955)+1,LEN(T1955))</f>
        <v>hardware</v>
      </c>
    </row>
    <row r="1956" spans="1:23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>E1956/D1956</f>
        <v>6.9894800000000004</v>
      </c>
      <c r="O1956" s="13">
        <f>(J1956/86400)+25569</f>
        <v>42394.580740740741</v>
      </c>
      <c r="P1956" s="11">
        <f>YEAR(O1956)</f>
        <v>2016</v>
      </c>
      <c r="Q1956" s="12">
        <f>MONTH(O1956)</f>
        <v>1</v>
      </c>
      <c r="R1956" s="11" t="str">
        <f>IF(Q1956=1,"Jan",IF(Q1956=2,"Feb",IF(Q1956=3,"Mar",IF(Q1956=4,"Apr",IF(Q1956=5,"May",IF(Q1956=6,"Jun",IF(Q1956=7,"Jul",IF(Q1956=8,"Aug",IF(Q1956=9,"Sep",IF(Q1956=10,"Oct",IF(Q1956=11,"Nov","Dec")))))))))))</f>
        <v>Jan</v>
      </c>
      <c r="S1956" s="13">
        <f>(I1956/86400)+25569</f>
        <v>42441.208333333328</v>
      </c>
      <c r="T1956" t="s">
        <v>8295</v>
      </c>
      <c r="U1956" s="6">
        <f>E1956/L1956</f>
        <v>842.10602409638557</v>
      </c>
      <c r="V1956" s="7" t="str">
        <f>LEFT(T1956,FIND("/",T1956)-1)</f>
        <v>technology</v>
      </c>
      <c r="W1956" s="7" t="str">
        <f>MID(T1956,FIND("/",T1956)+1,LEN(T1956))</f>
        <v>hardware</v>
      </c>
    </row>
    <row r="1957" spans="1:23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>E1957/D1957</f>
        <v>3.9859528571428569</v>
      </c>
      <c r="O1957" s="13">
        <f>(J1957/86400)+25569</f>
        <v>41020.271770833337</v>
      </c>
      <c r="P1957" s="11">
        <f>YEAR(O1957)</f>
        <v>2012</v>
      </c>
      <c r="Q1957" s="12">
        <f>MONTH(O1957)</f>
        <v>4</v>
      </c>
      <c r="R1957" s="11" t="str">
        <f>IF(Q1957=1,"Jan",IF(Q1957=2,"Feb",IF(Q1957=3,"Mar",IF(Q1957=4,"Apr",IF(Q1957=5,"May",IF(Q1957=6,"Jun",IF(Q1957=7,"Jul",IF(Q1957=8,"Aug",IF(Q1957=9,"Sep",IF(Q1957=10,"Oct",IF(Q1957=11,"Nov","Dec")))))))))))</f>
        <v>Apr</v>
      </c>
      <c r="S1957" s="13">
        <f>(I1957/86400)+25569</f>
        <v>41052.791666666664</v>
      </c>
      <c r="T1957" t="s">
        <v>8295</v>
      </c>
      <c r="U1957" s="6">
        <f>E1957/L1957</f>
        <v>577.27593103448271</v>
      </c>
      <c r="V1957" s="7" t="str">
        <f>LEFT(T1957,FIND("/",T1957)-1)</f>
        <v>technology</v>
      </c>
      <c r="W1957" s="7" t="str">
        <f>MID(T1957,FIND("/",T1957)+1,LEN(T1957))</f>
        <v>hardware</v>
      </c>
    </row>
    <row r="1958" spans="1:23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>E1958/D1958</f>
        <v>2.9403333333333332</v>
      </c>
      <c r="O1958" s="13">
        <f>(J1958/86400)+25569</f>
        <v>42067.923668981486</v>
      </c>
      <c r="P1958" s="11">
        <f>YEAR(O1958)</f>
        <v>2015</v>
      </c>
      <c r="Q1958" s="12">
        <f>MONTH(O1958)</f>
        <v>3</v>
      </c>
      <c r="R1958" s="11" t="str">
        <f>IF(Q1958=1,"Jan",IF(Q1958=2,"Feb",IF(Q1958=3,"Mar",IF(Q1958=4,"Apr",IF(Q1958=5,"May",IF(Q1958=6,"Jun",IF(Q1958=7,"Jul",IF(Q1958=8,"Aug",IF(Q1958=9,"Sep",IF(Q1958=10,"Oct",IF(Q1958=11,"Nov","Dec")))))))))))</f>
        <v>Mar</v>
      </c>
      <c r="S1958" s="13">
        <f>(I1958/86400)+25569</f>
        <v>42112.882002314815</v>
      </c>
      <c r="T1958" t="s">
        <v>8295</v>
      </c>
      <c r="U1958" s="6">
        <f>E1958/L1958</f>
        <v>483.34246575342468</v>
      </c>
      <c r="V1958" s="7" t="str">
        <f>LEFT(T1958,FIND("/",T1958)-1)</f>
        <v>technology</v>
      </c>
      <c r="W1958" s="7" t="str">
        <f>MID(T1958,FIND("/",T1958)+1,LEN(T1958))</f>
        <v>hardware</v>
      </c>
    </row>
    <row r="1959" spans="1:23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>E1959/D1959</f>
        <v>1.6750470000000002</v>
      </c>
      <c r="O1959" s="13">
        <f>(J1959/86400)+25569</f>
        <v>41179.098530092597</v>
      </c>
      <c r="P1959" s="11">
        <f>YEAR(O1959)</f>
        <v>2012</v>
      </c>
      <c r="Q1959" s="12">
        <f>MONTH(O1959)</f>
        <v>9</v>
      </c>
      <c r="R1959" s="11" t="str">
        <f>IF(Q1959=1,"Jan",IF(Q1959=2,"Feb",IF(Q1959=3,"Mar",IF(Q1959=4,"Apr",IF(Q1959=5,"May",IF(Q1959=6,"Jun",IF(Q1959=7,"Jul",IF(Q1959=8,"Aug",IF(Q1959=9,"Sep",IF(Q1959=10,"Oct",IF(Q1959=11,"Nov","Dec")))))))))))</f>
        <v>Sep</v>
      </c>
      <c r="S1959" s="13">
        <f>(I1959/86400)+25569</f>
        <v>41209.098530092597</v>
      </c>
      <c r="T1959" t="s">
        <v>8295</v>
      </c>
      <c r="U1959" s="6">
        <f>E1959/L1959</f>
        <v>76.138500000000008</v>
      </c>
      <c r="V1959" s="7" t="str">
        <f>LEFT(T1959,FIND("/",T1959)-1)</f>
        <v>technology</v>
      </c>
      <c r="W1959" s="7" t="str">
        <f>MID(T1959,FIND("/",T1959)+1,LEN(T1959))</f>
        <v>hardware</v>
      </c>
    </row>
    <row r="1960" spans="1:23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>E1960/D1960</f>
        <v>14.355717142857143</v>
      </c>
      <c r="O1960" s="13">
        <f>(J1960/86400)+25569</f>
        <v>41326.987974537034</v>
      </c>
      <c r="P1960" s="11">
        <f>YEAR(O1960)</f>
        <v>2013</v>
      </c>
      <c r="Q1960" s="12">
        <f>MONTH(O1960)</f>
        <v>2</v>
      </c>
      <c r="R1960" s="11" t="str">
        <f>IF(Q1960=1,"Jan",IF(Q1960=2,"Feb",IF(Q1960=3,"Mar",IF(Q1960=4,"Apr",IF(Q1960=5,"May",IF(Q1960=6,"Jun",IF(Q1960=7,"Jul",IF(Q1960=8,"Aug",IF(Q1960=9,"Sep",IF(Q1960=10,"Oct",IF(Q1960=11,"Nov","Dec")))))))))))</f>
        <v>Feb</v>
      </c>
      <c r="S1960" s="13">
        <f>(I1960/86400)+25569</f>
        <v>41356.94630787037</v>
      </c>
      <c r="T1960" t="s">
        <v>8295</v>
      </c>
      <c r="U1960" s="6">
        <f>E1960/L1960</f>
        <v>74.107684365781708</v>
      </c>
      <c r="V1960" s="7" t="str">
        <f>LEFT(T1960,FIND("/",T1960)-1)</f>
        <v>technology</v>
      </c>
      <c r="W1960" s="7" t="str">
        <f>MID(T1960,FIND("/",T1960)+1,LEN(T1960))</f>
        <v>hardware</v>
      </c>
    </row>
    <row r="1961" spans="1:23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>E1961/D1961</f>
        <v>1.5673440000000001</v>
      </c>
      <c r="O1961" s="13">
        <f>(J1961/86400)+25569</f>
        <v>41871.845601851848</v>
      </c>
      <c r="P1961" s="11">
        <f>YEAR(O1961)</f>
        <v>2014</v>
      </c>
      <c r="Q1961" s="12">
        <f>MONTH(O1961)</f>
        <v>8</v>
      </c>
      <c r="R1961" s="11" t="str">
        <f>IF(Q1961=1,"Jan",IF(Q1961=2,"Feb",IF(Q1961=3,"Mar",IF(Q1961=4,"Apr",IF(Q1961=5,"May",IF(Q1961=6,"Jun",IF(Q1961=7,"Jul",IF(Q1961=8,"Aug",IF(Q1961=9,"Sep",IF(Q1961=10,"Oct",IF(Q1961=11,"Nov","Dec")))))))))))</f>
        <v>Aug</v>
      </c>
      <c r="S1961" s="13">
        <f>(I1961/86400)+25569</f>
        <v>41913</v>
      </c>
      <c r="T1961" t="s">
        <v>8295</v>
      </c>
      <c r="U1961" s="6">
        <f>E1961/L1961</f>
        <v>36.965660377358489</v>
      </c>
      <c r="V1961" s="7" t="str">
        <f>LEFT(T1961,FIND("/",T1961)-1)</f>
        <v>technology</v>
      </c>
      <c r="W1961" s="7" t="str">
        <f>MID(T1961,FIND("/",T1961)+1,LEN(T1961))</f>
        <v>hardware</v>
      </c>
    </row>
    <row r="1962" spans="1:23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>E1962/D1962</f>
        <v>1.1790285714285715</v>
      </c>
      <c r="O1962" s="13">
        <f>(J1962/86400)+25569</f>
        <v>41964.362743055557</v>
      </c>
      <c r="P1962" s="11">
        <f>YEAR(O1962)</f>
        <v>2014</v>
      </c>
      <c r="Q1962" s="12">
        <f>MONTH(O1962)</f>
        <v>11</v>
      </c>
      <c r="R1962" s="11" t="str">
        <f>IF(Q1962=1,"Jan",IF(Q1962=2,"Feb",IF(Q1962=3,"Mar",IF(Q1962=4,"Apr",IF(Q1962=5,"May",IF(Q1962=6,"Jun",IF(Q1962=7,"Jul",IF(Q1962=8,"Aug",IF(Q1962=9,"Sep",IF(Q1962=10,"Oct",IF(Q1962=11,"Nov","Dec")))))))))))</f>
        <v>Nov</v>
      </c>
      <c r="S1962" s="13">
        <f>(I1962/86400)+25569</f>
        <v>41994.362743055557</v>
      </c>
      <c r="T1962" t="s">
        <v>8295</v>
      </c>
      <c r="U1962" s="6">
        <f>E1962/L1962</f>
        <v>2500.969696969697</v>
      </c>
      <c r="V1962" s="7" t="str">
        <f>LEFT(T1962,FIND("/",T1962)-1)</f>
        <v>technology</v>
      </c>
      <c r="W1962" s="7" t="str">
        <f>MID(T1962,FIND("/",T1962)+1,LEN(T1962))</f>
        <v>hardware</v>
      </c>
    </row>
    <row r="1963" spans="1:23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>E1963/D1963</f>
        <v>11.053811999999999</v>
      </c>
      <c r="O1963" s="13">
        <f>(J1963/86400)+25569</f>
        <v>41148.194641203707</v>
      </c>
      <c r="P1963" s="11">
        <f>YEAR(O1963)</f>
        <v>2012</v>
      </c>
      <c r="Q1963" s="12">
        <f>MONTH(O1963)</f>
        <v>8</v>
      </c>
      <c r="R1963" s="11" t="str">
        <f>IF(Q1963=1,"Jan",IF(Q1963=2,"Feb",IF(Q1963=3,"Mar",IF(Q1963=4,"Apr",IF(Q1963=5,"May",IF(Q1963=6,"Jun",IF(Q1963=7,"Jul",IF(Q1963=8,"Aug",IF(Q1963=9,"Sep",IF(Q1963=10,"Oct",IF(Q1963=11,"Nov","Dec")))))))))))</f>
        <v>Aug</v>
      </c>
      <c r="S1963" s="13">
        <f>(I1963/86400)+25569</f>
        <v>41188.165972222225</v>
      </c>
      <c r="T1963" t="s">
        <v>8295</v>
      </c>
      <c r="U1963" s="6">
        <f>E1963/L1963</f>
        <v>67.690214329454989</v>
      </c>
      <c r="V1963" s="7" t="str">
        <f>LEFT(T1963,FIND("/",T1963)-1)</f>
        <v>technology</v>
      </c>
      <c r="W1963" s="7" t="str">
        <f>MID(T1963,FIND("/",T1963)+1,LEN(T1963))</f>
        <v>hardware</v>
      </c>
    </row>
    <row r="1964" spans="1:23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>E1964/D1964</f>
        <v>1.9292499999999999</v>
      </c>
      <c r="O1964" s="13">
        <f>(J1964/86400)+25569</f>
        <v>41742.780509259261</v>
      </c>
      <c r="P1964" s="11">
        <f>YEAR(O1964)</f>
        <v>2014</v>
      </c>
      <c r="Q1964" s="12">
        <f>MONTH(O1964)</f>
        <v>4</v>
      </c>
      <c r="R1964" s="11" t="str">
        <f>IF(Q1964=1,"Jan",IF(Q1964=2,"Feb",IF(Q1964=3,"Mar",IF(Q1964=4,"Apr",IF(Q1964=5,"May",IF(Q1964=6,"Jun",IF(Q1964=7,"Jul",IF(Q1964=8,"Aug",IF(Q1964=9,"Sep",IF(Q1964=10,"Oct",IF(Q1964=11,"Nov","Dec")))))))))))</f>
        <v>Apr</v>
      </c>
      <c r="S1964" s="13">
        <f>(I1964/86400)+25569</f>
        <v>41772.780509259261</v>
      </c>
      <c r="T1964" t="s">
        <v>8295</v>
      </c>
      <c r="U1964" s="6">
        <f>E1964/L1964</f>
        <v>63.04738562091503</v>
      </c>
      <c r="V1964" s="7" t="str">
        <f>LEFT(T1964,FIND("/",T1964)-1)</f>
        <v>technology</v>
      </c>
      <c r="W1964" s="7" t="str">
        <f>MID(T1964,FIND("/",T1964)+1,LEN(T1964))</f>
        <v>hardware</v>
      </c>
    </row>
    <row r="1965" spans="1:23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>E1965/D1965</f>
        <v>1.268842105263158</v>
      </c>
      <c r="O1965" s="13">
        <f>(J1965/86400)+25569</f>
        <v>41863.429791666669</v>
      </c>
      <c r="P1965" s="11">
        <f>YEAR(O1965)</f>
        <v>2014</v>
      </c>
      <c r="Q1965" s="12">
        <f>MONTH(O1965)</f>
        <v>8</v>
      </c>
      <c r="R1965" s="11" t="str">
        <f>IF(Q1965=1,"Jan",IF(Q1965=2,"Feb",IF(Q1965=3,"Mar",IF(Q1965=4,"Apr",IF(Q1965=5,"May",IF(Q1965=6,"Jun",IF(Q1965=7,"Jul",IF(Q1965=8,"Aug",IF(Q1965=9,"Sep",IF(Q1965=10,"Oct",IF(Q1965=11,"Nov","Dec")))))))))))</f>
        <v>Aug</v>
      </c>
      <c r="S1965" s="13">
        <f>(I1965/86400)+25569</f>
        <v>41898.429791666669</v>
      </c>
      <c r="T1965" t="s">
        <v>8295</v>
      </c>
      <c r="U1965" s="6">
        <f>E1965/L1965</f>
        <v>117.6</v>
      </c>
      <c r="V1965" s="7" t="str">
        <f>LEFT(T1965,FIND("/",T1965)-1)</f>
        <v>technology</v>
      </c>
      <c r="W1965" s="7" t="str">
        <f>MID(T1965,FIND("/",T1965)+1,LEN(T1965))</f>
        <v>hardware</v>
      </c>
    </row>
    <row r="1966" spans="1:23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>E1966/D1966</f>
        <v>2.5957748878923765</v>
      </c>
      <c r="O1966" s="13">
        <f>(J1966/86400)+25569</f>
        <v>42452.272824074069</v>
      </c>
      <c r="P1966" s="11">
        <f>YEAR(O1966)</f>
        <v>2016</v>
      </c>
      <c r="Q1966" s="12">
        <f>MONTH(O1966)</f>
        <v>3</v>
      </c>
      <c r="R1966" s="11" t="str">
        <f>IF(Q1966=1,"Jan",IF(Q1966=2,"Feb",IF(Q1966=3,"Mar",IF(Q1966=4,"Apr",IF(Q1966=5,"May",IF(Q1966=6,"Jun",IF(Q1966=7,"Jul",IF(Q1966=8,"Aug",IF(Q1966=9,"Sep",IF(Q1966=10,"Oct",IF(Q1966=11,"Nov","Dec")))))))))))</f>
        <v>Mar</v>
      </c>
      <c r="S1966" s="13">
        <f>(I1966/86400)+25569</f>
        <v>42482.272824074069</v>
      </c>
      <c r="T1966" t="s">
        <v>8295</v>
      </c>
      <c r="U1966" s="6">
        <f>E1966/L1966</f>
        <v>180.75185011709601</v>
      </c>
      <c r="V1966" s="7" t="str">
        <f>LEFT(T1966,FIND("/",T1966)-1)</f>
        <v>technology</v>
      </c>
      <c r="W1966" s="7" t="str">
        <f>MID(T1966,FIND("/",T1966)+1,LEN(T1966))</f>
        <v>hardware</v>
      </c>
    </row>
    <row r="1967" spans="1:23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>E1967/D1967</f>
        <v>2.6227999999999998</v>
      </c>
      <c r="O1967" s="13">
        <f>(J1967/86400)+25569</f>
        <v>40898.089236111111</v>
      </c>
      <c r="P1967" s="11">
        <f>YEAR(O1967)</f>
        <v>2011</v>
      </c>
      <c r="Q1967" s="12">
        <f>MONTH(O1967)</f>
        <v>12</v>
      </c>
      <c r="R1967" s="11" t="str">
        <f>IF(Q1967=1,"Jan",IF(Q1967=2,"Feb",IF(Q1967=3,"Mar",IF(Q1967=4,"Apr",IF(Q1967=5,"May",IF(Q1967=6,"Jun",IF(Q1967=7,"Jul",IF(Q1967=8,"Aug",IF(Q1967=9,"Sep",IF(Q1967=10,"Oct",IF(Q1967=11,"Nov","Dec")))))))))))</f>
        <v>Dec</v>
      </c>
      <c r="S1967" s="13">
        <f>(I1967/86400)+25569</f>
        <v>40920.041666666664</v>
      </c>
      <c r="T1967" t="s">
        <v>8295</v>
      </c>
      <c r="U1967" s="6">
        <f>E1967/L1967</f>
        <v>127.32038834951456</v>
      </c>
      <c r="V1967" s="7" t="str">
        <f>LEFT(T1967,FIND("/",T1967)-1)</f>
        <v>technology</v>
      </c>
      <c r="W1967" s="7" t="str">
        <f>MID(T1967,FIND("/",T1967)+1,LEN(T1967))</f>
        <v>hardware</v>
      </c>
    </row>
    <row r="1968" spans="1:23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>E1968/D1968</f>
        <v>2.0674309000000002</v>
      </c>
      <c r="O1968" s="13">
        <f>(J1968/86400)+25569</f>
        <v>41835.540486111109</v>
      </c>
      <c r="P1968" s="11">
        <f>YEAR(O1968)</f>
        <v>2014</v>
      </c>
      <c r="Q1968" s="12">
        <f>MONTH(O1968)</f>
        <v>7</v>
      </c>
      <c r="R1968" s="11" t="str">
        <f>IF(Q1968=1,"Jan",IF(Q1968=2,"Feb",IF(Q1968=3,"Mar",IF(Q1968=4,"Apr",IF(Q1968=5,"May",IF(Q1968=6,"Jun",IF(Q1968=7,"Jul",IF(Q1968=8,"Aug",IF(Q1968=9,"Sep",IF(Q1968=10,"Oct",IF(Q1968=11,"Nov","Dec")))))))))))</f>
        <v>Jul</v>
      </c>
      <c r="S1968" s="13">
        <f>(I1968/86400)+25569</f>
        <v>41865.540486111109</v>
      </c>
      <c r="T1968" t="s">
        <v>8295</v>
      </c>
      <c r="U1968" s="6">
        <f>E1968/L1968</f>
        <v>136.6444745538665</v>
      </c>
      <c r="V1968" s="7" t="str">
        <f>LEFT(T1968,FIND("/",T1968)-1)</f>
        <v>technology</v>
      </c>
      <c r="W1968" s="7" t="str">
        <f>MID(T1968,FIND("/",T1968)+1,LEN(T1968))</f>
        <v>hardware</v>
      </c>
    </row>
    <row r="1969" spans="1:23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>E1969/D1969</f>
        <v>3.7012999999999998</v>
      </c>
      <c r="O1969" s="13">
        <f>(J1969/86400)+25569</f>
        <v>41730.663530092592</v>
      </c>
      <c r="P1969" s="11">
        <f>YEAR(O1969)</f>
        <v>2014</v>
      </c>
      <c r="Q1969" s="12">
        <f>MONTH(O1969)</f>
        <v>4</v>
      </c>
      <c r="R1969" s="11" t="str">
        <f>IF(Q1969=1,"Jan",IF(Q1969=2,"Feb",IF(Q1969=3,"Mar",IF(Q1969=4,"Apr",IF(Q1969=5,"May",IF(Q1969=6,"Jun",IF(Q1969=7,"Jul",IF(Q1969=8,"Aug",IF(Q1969=9,"Sep",IF(Q1969=10,"Oct",IF(Q1969=11,"Nov","Dec")))))))))))</f>
        <v>Apr</v>
      </c>
      <c r="S1969" s="13">
        <f>(I1969/86400)+25569</f>
        <v>41760.663530092592</v>
      </c>
      <c r="T1969" t="s">
        <v>8295</v>
      </c>
      <c r="U1969" s="6">
        <f>E1969/L1969</f>
        <v>182.78024691358024</v>
      </c>
      <c r="V1969" s="7" t="str">
        <f>LEFT(T1969,FIND("/",T1969)-1)</f>
        <v>technology</v>
      </c>
      <c r="W1969" s="7" t="str">
        <f>MID(T1969,FIND("/",T1969)+1,LEN(T1969))</f>
        <v>hardware</v>
      </c>
    </row>
    <row r="1970" spans="1:23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>E1970/D1970</f>
        <v>2.8496600000000001</v>
      </c>
      <c r="O1970" s="13">
        <f>(J1970/86400)+25569</f>
        <v>42676.586979166663</v>
      </c>
      <c r="P1970" s="11">
        <f>YEAR(O1970)</f>
        <v>2016</v>
      </c>
      <c r="Q1970" s="12">
        <f>MONTH(O1970)</f>
        <v>11</v>
      </c>
      <c r="R1970" s="11" t="str">
        <f>IF(Q1970=1,"Jan",IF(Q1970=2,"Feb",IF(Q1970=3,"Mar",IF(Q1970=4,"Apr",IF(Q1970=5,"May",IF(Q1970=6,"Jun",IF(Q1970=7,"Jul",IF(Q1970=8,"Aug",IF(Q1970=9,"Sep",IF(Q1970=10,"Oct",IF(Q1970=11,"Nov","Dec")))))))))))</f>
        <v>Nov</v>
      </c>
      <c r="S1970" s="13">
        <f>(I1970/86400)+25569</f>
        <v>42707.628645833334</v>
      </c>
      <c r="T1970" t="s">
        <v>8295</v>
      </c>
      <c r="U1970" s="6">
        <f>E1970/L1970</f>
        <v>279.37843137254902</v>
      </c>
      <c r="V1970" s="7" t="str">
        <f>LEFT(T1970,FIND("/",T1970)-1)</f>
        <v>technology</v>
      </c>
      <c r="W1970" s="7" t="str">
        <f>MID(T1970,FIND("/",T1970)+1,LEN(T1970))</f>
        <v>hardware</v>
      </c>
    </row>
    <row r="1971" spans="1:23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>E1971/D1971</f>
        <v>5.7907999999999999</v>
      </c>
      <c r="O1971" s="13">
        <f>(J1971/86400)+25569</f>
        <v>42557.792453703703</v>
      </c>
      <c r="P1971" s="11">
        <f>YEAR(O1971)</f>
        <v>2016</v>
      </c>
      <c r="Q1971" s="12">
        <f>MONTH(O1971)</f>
        <v>7</v>
      </c>
      <c r="R1971" s="11" t="str">
        <f>IF(Q1971=1,"Jan",IF(Q1971=2,"Feb",IF(Q1971=3,"Mar",IF(Q1971=4,"Apr",IF(Q1971=5,"May",IF(Q1971=6,"Jun",IF(Q1971=7,"Jul",IF(Q1971=8,"Aug",IF(Q1971=9,"Sep",IF(Q1971=10,"Oct",IF(Q1971=11,"Nov","Dec")))))))))))</f>
        <v>Jul</v>
      </c>
      <c r="S1971" s="13">
        <f>(I1971/86400)+25569</f>
        <v>42587.792453703703</v>
      </c>
      <c r="T1971" t="s">
        <v>8295</v>
      </c>
      <c r="U1971" s="6">
        <f>E1971/L1971</f>
        <v>61.375728669846318</v>
      </c>
      <c r="V1971" s="7" t="str">
        <f>LEFT(T1971,FIND("/",T1971)-1)</f>
        <v>technology</v>
      </c>
      <c r="W1971" s="7" t="str">
        <f>MID(T1971,FIND("/",T1971)+1,LEN(T1971))</f>
        <v>hardware</v>
      </c>
    </row>
    <row r="1972" spans="1:23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>E1972/D1972</f>
        <v>11.318</v>
      </c>
      <c r="O1972" s="13">
        <f>(J1972/86400)+25569</f>
        <v>41324.193298611113</v>
      </c>
      <c r="P1972" s="11">
        <f>YEAR(O1972)</f>
        <v>2013</v>
      </c>
      <c r="Q1972" s="12">
        <f>MONTH(O1972)</f>
        <v>2</v>
      </c>
      <c r="R1972" s="11" t="str">
        <f>IF(Q1972=1,"Jan",IF(Q1972=2,"Feb",IF(Q1972=3,"Mar",IF(Q1972=4,"Apr",IF(Q1972=5,"May",IF(Q1972=6,"Jun",IF(Q1972=7,"Jul",IF(Q1972=8,"Aug",IF(Q1972=9,"Sep",IF(Q1972=10,"Oct",IF(Q1972=11,"Nov","Dec")))))))))))</f>
        <v>Feb</v>
      </c>
      <c r="S1972" s="13">
        <f>(I1972/86400)+25569</f>
        <v>41384.151631944442</v>
      </c>
      <c r="T1972" t="s">
        <v>8295</v>
      </c>
      <c r="U1972" s="6">
        <f>E1972/L1972</f>
        <v>80.727532097004286</v>
      </c>
      <c r="V1972" s="7" t="str">
        <f>LEFT(T1972,FIND("/",T1972)-1)</f>
        <v>technology</v>
      </c>
      <c r="W1972" s="7" t="str">
        <f>MID(T1972,FIND("/",T1972)+1,LEN(T1972))</f>
        <v>hardware</v>
      </c>
    </row>
    <row r="1973" spans="1:23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>E1973/D1973</f>
        <v>2.6302771750000002</v>
      </c>
      <c r="O1973" s="13">
        <f>(J1973/86400)+25569</f>
        <v>41561.500706018516</v>
      </c>
      <c r="P1973" s="11">
        <f>YEAR(O1973)</f>
        <v>2013</v>
      </c>
      <c r="Q1973" s="12">
        <f>MONTH(O1973)</f>
        <v>10</v>
      </c>
      <c r="R1973" s="11" t="str">
        <f>IF(Q1973=1,"Jan",IF(Q1973=2,"Feb",IF(Q1973=3,"Mar",IF(Q1973=4,"Apr",IF(Q1973=5,"May",IF(Q1973=6,"Jun",IF(Q1973=7,"Jul",IF(Q1973=8,"Aug",IF(Q1973=9,"Sep",IF(Q1973=10,"Oct",IF(Q1973=11,"Nov","Dec")))))))))))</f>
        <v>Oct</v>
      </c>
      <c r="S1973" s="13">
        <f>(I1973/86400)+25569</f>
        <v>41593.166666666664</v>
      </c>
      <c r="T1973" t="s">
        <v>8295</v>
      </c>
      <c r="U1973" s="6">
        <f>E1973/L1973</f>
        <v>272.35590732591254</v>
      </c>
      <c r="V1973" s="7" t="str">
        <f>LEFT(T1973,FIND("/",T1973)-1)</f>
        <v>technology</v>
      </c>
      <c r="W1973" s="7" t="str">
        <f>MID(T1973,FIND("/",T1973)+1,LEN(T1973))</f>
        <v>hardware</v>
      </c>
    </row>
    <row r="1974" spans="1:23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>E1974/D1974</f>
        <v>6.7447999999999997</v>
      </c>
      <c r="O1974" s="13">
        <f>(J1974/86400)+25569</f>
        <v>41201.012083333335</v>
      </c>
      <c r="P1974" s="11">
        <f>YEAR(O1974)</f>
        <v>2012</v>
      </c>
      <c r="Q1974" s="12">
        <f>MONTH(O1974)</f>
        <v>10</v>
      </c>
      <c r="R1974" s="11" t="str">
        <f>IF(Q1974=1,"Jan",IF(Q1974=2,"Feb",IF(Q1974=3,"Mar",IF(Q1974=4,"Apr",IF(Q1974=5,"May",IF(Q1974=6,"Jun",IF(Q1974=7,"Jul",IF(Q1974=8,"Aug",IF(Q1974=9,"Sep",IF(Q1974=10,"Oct",IF(Q1974=11,"Nov","Dec")))))))))))</f>
        <v>Oct</v>
      </c>
      <c r="S1974" s="13">
        <f>(I1974/86400)+25569</f>
        <v>41231.053749999999</v>
      </c>
      <c r="T1974" t="s">
        <v>8295</v>
      </c>
      <c r="U1974" s="6">
        <f>E1974/L1974</f>
        <v>70.848739495798313</v>
      </c>
      <c r="V1974" s="7" t="str">
        <f>LEFT(T1974,FIND("/",T1974)-1)</f>
        <v>technology</v>
      </c>
      <c r="W1974" s="7" t="str">
        <f>MID(T1974,FIND("/",T1974)+1,LEN(T1974))</f>
        <v>hardware</v>
      </c>
    </row>
    <row r="1975" spans="1:23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>E1975/D1975</f>
        <v>2.5683081313131315</v>
      </c>
      <c r="O1975" s="13">
        <f>(J1975/86400)+25569</f>
        <v>42549.722962962958</v>
      </c>
      <c r="P1975" s="11">
        <f>YEAR(O1975)</f>
        <v>2016</v>
      </c>
      <c r="Q1975" s="12">
        <f>MONTH(O1975)</f>
        <v>6</v>
      </c>
      <c r="R1975" s="11" t="str">
        <f>IF(Q1975=1,"Jan",IF(Q1975=2,"Feb",IF(Q1975=3,"Mar",IF(Q1975=4,"Apr",IF(Q1975=5,"May",IF(Q1975=6,"Jun",IF(Q1975=7,"Jul",IF(Q1975=8,"Aug",IF(Q1975=9,"Sep",IF(Q1975=10,"Oct",IF(Q1975=11,"Nov","Dec")))))))))))</f>
        <v>Jun</v>
      </c>
      <c r="S1975" s="13">
        <f>(I1975/86400)+25569</f>
        <v>42588.291666666672</v>
      </c>
      <c r="T1975" t="s">
        <v>8295</v>
      </c>
      <c r="U1975" s="6">
        <f>E1975/L1975</f>
        <v>247.94003412969283</v>
      </c>
      <c r="V1975" s="7" t="str">
        <f>LEFT(T1975,FIND("/",T1975)-1)</f>
        <v>technology</v>
      </c>
      <c r="W1975" s="7" t="str">
        <f>MID(T1975,FIND("/",T1975)+1,LEN(T1975))</f>
        <v>hardware</v>
      </c>
    </row>
    <row r="1976" spans="1:23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>E1976/D1976</f>
        <v>3.7549600000000001</v>
      </c>
      <c r="O1976" s="13">
        <f>(J1976/86400)+25569</f>
        <v>41445.334131944444</v>
      </c>
      <c r="P1976" s="11">
        <f>YEAR(O1976)</f>
        <v>2013</v>
      </c>
      <c r="Q1976" s="12">
        <f>MONTH(O1976)</f>
        <v>6</v>
      </c>
      <c r="R1976" s="11" t="str">
        <f>IF(Q1976=1,"Jan",IF(Q1976=2,"Feb",IF(Q1976=3,"Mar",IF(Q1976=4,"Apr",IF(Q1976=5,"May",IF(Q1976=6,"Jun",IF(Q1976=7,"Jul",IF(Q1976=8,"Aug",IF(Q1976=9,"Sep",IF(Q1976=10,"Oct",IF(Q1976=11,"Nov","Dec")))))))))))</f>
        <v>Jun</v>
      </c>
      <c r="S1976" s="13">
        <f>(I1976/86400)+25569</f>
        <v>41505.334131944444</v>
      </c>
      <c r="T1976" t="s">
        <v>8295</v>
      </c>
      <c r="U1976" s="6">
        <f>E1976/L1976</f>
        <v>186.81393034825871</v>
      </c>
      <c r="V1976" s="7" t="str">
        <f>LEFT(T1976,FIND("/",T1976)-1)</f>
        <v>technology</v>
      </c>
      <c r="W1976" s="7" t="str">
        <f>MID(T1976,FIND("/",T1976)+1,LEN(T1976))</f>
        <v>hardware</v>
      </c>
    </row>
    <row r="1977" spans="1:23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>E1977/D1977</f>
        <v>2.0870837499999997</v>
      </c>
      <c r="O1977" s="13">
        <f>(J1977/86400)+25569</f>
        <v>41313.755219907405</v>
      </c>
      <c r="P1977" s="11">
        <f>YEAR(O1977)</f>
        <v>2013</v>
      </c>
      <c r="Q1977" s="12">
        <f>MONTH(O1977)</f>
        <v>2</v>
      </c>
      <c r="R1977" s="11" t="str">
        <f>IF(Q1977=1,"Jan",IF(Q1977=2,"Feb",IF(Q1977=3,"Mar",IF(Q1977=4,"Apr",IF(Q1977=5,"May",IF(Q1977=6,"Jun",IF(Q1977=7,"Jul",IF(Q1977=8,"Aug",IF(Q1977=9,"Sep",IF(Q1977=10,"Oct",IF(Q1977=11,"Nov","Dec")))))))))))</f>
        <v>Feb</v>
      </c>
      <c r="S1977" s="13">
        <f>(I1977/86400)+25569</f>
        <v>41343.755219907405</v>
      </c>
      <c r="T1977" t="s">
        <v>8295</v>
      </c>
      <c r="U1977" s="6">
        <f>E1977/L1977</f>
        <v>131.98948616600788</v>
      </c>
      <c r="V1977" s="7" t="str">
        <f>LEFT(T1977,FIND("/",T1977)-1)</f>
        <v>technology</v>
      </c>
      <c r="W1977" s="7" t="str">
        <f>MID(T1977,FIND("/",T1977)+1,LEN(T1977))</f>
        <v>hardware</v>
      </c>
    </row>
    <row r="1978" spans="1:23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>E1978/D1978</f>
        <v>3.4660000000000002</v>
      </c>
      <c r="O1978" s="13">
        <f>(J1978/86400)+25569</f>
        <v>41438.899594907409</v>
      </c>
      <c r="P1978" s="11">
        <f>YEAR(O1978)</f>
        <v>2013</v>
      </c>
      <c r="Q1978" s="12">
        <f>MONTH(O1978)</f>
        <v>6</v>
      </c>
      <c r="R1978" s="11" t="str">
        <f>IF(Q1978=1,"Jan",IF(Q1978=2,"Feb",IF(Q1978=3,"Mar",IF(Q1978=4,"Apr",IF(Q1978=5,"May",IF(Q1978=6,"Jun",IF(Q1978=7,"Jul",IF(Q1978=8,"Aug",IF(Q1978=9,"Sep",IF(Q1978=10,"Oct",IF(Q1978=11,"Nov","Dec")))))))))))</f>
        <v>Jun</v>
      </c>
      <c r="S1978" s="13">
        <f>(I1978/86400)+25569</f>
        <v>41468.899594907409</v>
      </c>
      <c r="T1978" t="s">
        <v>8295</v>
      </c>
      <c r="U1978" s="6">
        <f>E1978/L1978</f>
        <v>29.310782241014799</v>
      </c>
      <c r="V1978" s="7" t="str">
        <f>LEFT(T1978,FIND("/",T1978)-1)</f>
        <v>technology</v>
      </c>
      <c r="W1978" s="7" t="str">
        <f>MID(T1978,FIND("/",T1978)+1,LEN(T1978))</f>
        <v>hardware</v>
      </c>
    </row>
    <row r="1979" spans="1:23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>E1979/D1979</f>
        <v>4.0232999999999999</v>
      </c>
      <c r="O1979" s="13">
        <f>(J1979/86400)+25569</f>
        <v>42311.216898148152</v>
      </c>
      <c r="P1979" s="11">
        <f>YEAR(O1979)</f>
        <v>2015</v>
      </c>
      <c r="Q1979" s="12">
        <f>MONTH(O1979)</f>
        <v>11</v>
      </c>
      <c r="R1979" s="11" t="str">
        <f>IF(Q1979=1,"Jan",IF(Q1979=2,"Feb",IF(Q1979=3,"Mar",IF(Q1979=4,"Apr",IF(Q1979=5,"May",IF(Q1979=6,"Jun",IF(Q1979=7,"Jul",IF(Q1979=8,"Aug",IF(Q1979=9,"Sep",IF(Q1979=10,"Oct",IF(Q1979=11,"Nov","Dec")))))))))))</f>
        <v>Nov</v>
      </c>
      <c r="S1979" s="13">
        <f>(I1979/86400)+25569</f>
        <v>42357.332638888889</v>
      </c>
      <c r="T1979" t="s">
        <v>8295</v>
      </c>
      <c r="U1979" s="6">
        <f>E1979/L1979</f>
        <v>245.02436053593178</v>
      </c>
      <c r="V1979" s="7" t="str">
        <f>LEFT(T1979,FIND("/",T1979)-1)</f>
        <v>technology</v>
      </c>
      <c r="W1979" s="7" t="str">
        <f>MID(T1979,FIND("/",T1979)+1,LEN(T1979))</f>
        <v>hardware</v>
      </c>
    </row>
    <row r="1980" spans="1:23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>E1980/D1980</f>
        <v>10.2684514</v>
      </c>
      <c r="O1980" s="13">
        <f>(J1980/86400)+25569</f>
        <v>41039.225601851853</v>
      </c>
      <c r="P1980" s="11">
        <f>YEAR(O1980)</f>
        <v>2012</v>
      </c>
      <c r="Q1980" s="12">
        <f>MONTH(O1980)</f>
        <v>5</v>
      </c>
      <c r="R1980" s="11" t="str">
        <f>IF(Q1980=1,"Jan",IF(Q1980=2,"Feb",IF(Q1980=3,"Mar",IF(Q1980=4,"Apr",IF(Q1980=5,"May",IF(Q1980=6,"Jun",IF(Q1980=7,"Jul",IF(Q1980=8,"Aug",IF(Q1980=9,"Sep",IF(Q1980=10,"Oct",IF(Q1980=11,"Nov","Dec")))))))))))</f>
        <v>May</v>
      </c>
      <c r="S1980" s="13">
        <f>(I1980/86400)+25569</f>
        <v>41072.291666666664</v>
      </c>
      <c r="T1980" t="s">
        <v>8295</v>
      </c>
      <c r="U1980" s="6">
        <f>E1980/L1980</f>
        <v>1323.2540463917526</v>
      </c>
      <c r="V1980" s="7" t="str">
        <f>LEFT(T1980,FIND("/",T1980)-1)</f>
        <v>technology</v>
      </c>
      <c r="W1980" s="7" t="str">
        <f>MID(T1980,FIND("/",T1980)+1,LEN(T1980))</f>
        <v>hardware</v>
      </c>
    </row>
    <row r="1981" spans="1:23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>E1981/D1981</f>
        <v>1.14901155</v>
      </c>
      <c r="O1981" s="13">
        <f>(J1981/86400)+25569</f>
        <v>42290.460023148145</v>
      </c>
      <c r="P1981" s="11">
        <f>YEAR(O1981)</f>
        <v>2015</v>
      </c>
      <c r="Q1981" s="12">
        <f>MONTH(O1981)</f>
        <v>10</v>
      </c>
      <c r="R1981" s="11" t="str">
        <f>IF(Q1981=1,"Jan",IF(Q1981=2,"Feb",IF(Q1981=3,"Mar",IF(Q1981=4,"Apr",IF(Q1981=5,"May",IF(Q1981=6,"Jun",IF(Q1981=7,"Jul",IF(Q1981=8,"Aug",IF(Q1981=9,"Sep",IF(Q1981=10,"Oct",IF(Q1981=11,"Nov","Dec")))))))))))</f>
        <v>Oct</v>
      </c>
      <c r="S1981" s="13">
        <f>(I1981/86400)+25569</f>
        <v>42327.207638888889</v>
      </c>
      <c r="T1981" t="s">
        <v>8295</v>
      </c>
      <c r="U1981" s="6">
        <f>E1981/L1981</f>
        <v>282.65966789667897</v>
      </c>
      <c r="V1981" s="7" t="str">
        <f>LEFT(T1981,FIND("/",T1981)-1)</f>
        <v>technology</v>
      </c>
      <c r="W1981" s="7" t="str">
        <f>MID(T1981,FIND("/",T1981)+1,LEN(T1981))</f>
        <v>hardware</v>
      </c>
    </row>
    <row r="1982" spans="1:23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>E1982/D1982</f>
        <v>3.5482402000000004</v>
      </c>
      <c r="O1982" s="13">
        <f>(J1982/86400)+25569</f>
        <v>42423.542384259257</v>
      </c>
      <c r="P1982" s="11">
        <f>YEAR(O1982)</f>
        <v>2016</v>
      </c>
      <c r="Q1982" s="12">
        <f>MONTH(O1982)</f>
        <v>2</v>
      </c>
      <c r="R1982" s="11" t="str">
        <f>IF(Q1982=1,"Jan",IF(Q1982=2,"Feb",IF(Q1982=3,"Mar",IF(Q1982=4,"Apr",IF(Q1982=5,"May",IF(Q1982=6,"Jun",IF(Q1982=7,"Jul",IF(Q1982=8,"Aug",IF(Q1982=9,"Sep",IF(Q1982=10,"Oct",IF(Q1982=11,"Nov","Dec")))))))))))</f>
        <v>Feb</v>
      </c>
      <c r="S1982" s="13">
        <f>(I1982/86400)+25569</f>
        <v>42463.500717592593</v>
      </c>
      <c r="T1982" t="s">
        <v>8295</v>
      </c>
      <c r="U1982" s="6">
        <f>E1982/L1982</f>
        <v>91.214401028277635</v>
      </c>
      <c r="V1982" s="7" t="str">
        <f>LEFT(T1982,FIND("/",T1982)-1)</f>
        <v>technology</v>
      </c>
      <c r="W1982" s="7" t="str">
        <f>MID(T1982,FIND("/",T1982)+1,LEN(T1982))</f>
        <v>hardware</v>
      </c>
    </row>
    <row r="1983" spans="1:23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>E1983/D1983</f>
        <v>5.0799999999999998E-2</v>
      </c>
      <c r="O1983" s="13">
        <f>(J1983/86400)+25569</f>
        <v>41799.725289351853</v>
      </c>
      <c r="P1983" s="11">
        <f>YEAR(O1983)</f>
        <v>2014</v>
      </c>
      <c r="Q1983" s="12">
        <f>MONTH(O1983)</f>
        <v>6</v>
      </c>
      <c r="R1983" s="11" t="str">
        <f>IF(Q1983=1,"Jan",IF(Q1983=2,"Feb",IF(Q1983=3,"Mar",IF(Q1983=4,"Apr",IF(Q1983=5,"May",IF(Q1983=6,"Jun",IF(Q1983=7,"Jul",IF(Q1983=8,"Aug",IF(Q1983=9,"Sep",IF(Q1983=10,"Oct",IF(Q1983=11,"Nov","Dec")))))))))))</f>
        <v>Jun</v>
      </c>
      <c r="S1983" s="13">
        <f>(I1983/86400)+25569</f>
        <v>41829.725289351853</v>
      </c>
      <c r="T1983" t="s">
        <v>8296</v>
      </c>
      <c r="U1983" s="6">
        <f>E1983/L1983</f>
        <v>31.75</v>
      </c>
      <c r="V1983" s="7" t="str">
        <f>LEFT(T1983,FIND("/",T1983)-1)</f>
        <v>photography</v>
      </c>
      <c r="W1983" s="7" t="str">
        <f>MID(T1983,FIND("/",T1983)+1,LEN(T1983))</f>
        <v>people</v>
      </c>
    </row>
    <row r="1984" spans="1:23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>E1984/D1984</f>
        <v>0</v>
      </c>
      <c r="O1984" s="13">
        <f>(J1984/86400)+25569</f>
        <v>42678.586655092593</v>
      </c>
      <c r="P1984" s="11">
        <f>YEAR(O1984)</f>
        <v>2016</v>
      </c>
      <c r="Q1984" s="12">
        <f>MONTH(O1984)</f>
        <v>11</v>
      </c>
      <c r="R1984" s="11" t="str">
        <f>IF(Q1984=1,"Jan",IF(Q1984=2,"Feb",IF(Q1984=3,"Mar",IF(Q1984=4,"Apr",IF(Q1984=5,"May",IF(Q1984=6,"Jun",IF(Q1984=7,"Jul",IF(Q1984=8,"Aug",IF(Q1984=9,"Sep",IF(Q1984=10,"Oct",IF(Q1984=11,"Nov","Dec")))))))))))</f>
        <v>Nov</v>
      </c>
      <c r="S1984" s="13">
        <f>(I1984/86400)+25569</f>
        <v>42708.628321759257</v>
      </c>
      <c r="T1984" t="s">
        <v>8296</v>
      </c>
      <c r="U1984" s="6" t="e">
        <f>E1984/L1984</f>
        <v>#DIV/0!</v>
      </c>
      <c r="V1984" s="7" t="str">
        <f>LEFT(T1984,FIND("/",T1984)-1)</f>
        <v>photography</v>
      </c>
      <c r="W1984" s="7" t="str">
        <f>MID(T1984,FIND("/",T1984)+1,LEN(T1984))</f>
        <v>people</v>
      </c>
    </row>
    <row r="1985" spans="1:23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>E1985/D1985</f>
        <v>4.2999999999999997E-2</v>
      </c>
      <c r="O1985" s="13">
        <f>(J1985/86400)+25569</f>
        <v>42593.011782407411</v>
      </c>
      <c r="P1985" s="11">
        <f>YEAR(O1985)</f>
        <v>2016</v>
      </c>
      <c r="Q1985" s="12">
        <f>MONTH(O1985)</f>
        <v>8</v>
      </c>
      <c r="R1985" s="11" t="str">
        <f>IF(Q1985=1,"Jan",IF(Q1985=2,"Feb",IF(Q1985=3,"Mar",IF(Q1985=4,"Apr",IF(Q1985=5,"May",IF(Q1985=6,"Jun",IF(Q1985=7,"Jul",IF(Q1985=8,"Aug",IF(Q1985=9,"Sep",IF(Q1985=10,"Oct",IF(Q1985=11,"Nov","Dec")))))))))))</f>
        <v>Aug</v>
      </c>
      <c r="S1985" s="13">
        <f>(I1985/86400)+25569</f>
        <v>42615.291666666672</v>
      </c>
      <c r="T1985" t="s">
        <v>8296</v>
      </c>
      <c r="U1985" s="6">
        <f>E1985/L1985</f>
        <v>88.6875</v>
      </c>
      <c r="V1985" s="7" t="str">
        <f>LEFT(T1985,FIND("/",T1985)-1)</f>
        <v>photography</v>
      </c>
      <c r="W1985" s="7" t="str">
        <f>MID(T1985,FIND("/",T1985)+1,LEN(T1985))</f>
        <v>people</v>
      </c>
    </row>
    <row r="1986" spans="1:23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>E1986/D1986</f>
        <v>0.21146666666666666</v>
      </c>
      <c r="O1986" s="13">
        <f>(J1986/86400)+25569</f>
        <v>41913.790289351848</v>
      </c>
      <c r="P1986" s="11">
        <f>YEAR(O1986)</f>
        <v>2014</v>
      </c>
      <c r="Q1986" s="12">
        <f>MONTH(O1986)</f>
        <v>10</v>
      </c>
      <c r="R1986" s="11" t="str">
        <f>IF(Q1986=1,"Jan",IF(Q1986=2,"Feb",IF(Q1986=3,"Mar",IF(Q1986=4,"Apr",IF(Q1986=5,"May",IF(Q1986=6,"Jun",IF(Q1986=7,"Jul",IF(Q1986=8,"Aug",IF(Q1986=9,"Sep",IF(Q1986=10,"Oct",IF(Q1986=11,"Nov","Dec")))))))))))</f>
        <v>Oct</v>
      </c>
      <c r="S1986" s="13">
        <f>(I1986/86400)+25569</f>
        <v>41973.831956018519</v>
      </c>
      <c r="T1986" t="s">
        <v>8296</v>
      </c>
      <c r="U1986" s="6">
        <f>E1986/L1986</f>
        <v>453.14285714285717</v>
      </c>
      <c r="V1986" s="7" t="str">
        <f>LEFT(T1986,FIND("/",T1986)-1)</f>
        <v>photography</v>
      </c>
      <c r="W1986" s="7" t="str">
        <f>MID(T1986,FIND("/",T1986)+1,LEN(T1986))</f>
        <v>people</v>
      </c>
    </row>
    <row r="1987" spans="1:23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>E1987/D1987</f>
        <v>3.1875000000000001E-2</v>
      </c>
      <c r="O1987" s="13">
        <f>(J1987/86400)+25569</f>
        <v>42555.698738425926</v>
      </c>
      <c r="P1987" s="11">
        <f>YEAR(O1987)</f>
        <v>2016</v>
      </c>
      <c r="Q1987" s="12">
        <f>MONTH(O1987)</f>
        <v>7</v>
      </c>
      <c r="R1987" s="11" t="str">
        <f>IF(Q1987=1,"Jan",IF(Q1987=2,"Feb",IF(Q1987=3,"Mar",IF(Q1987=4,"Apr",IF(Q1987=5,"May",IF(Q1987=6,"Jun",IF(Q1987=7,"Jul",IF(Q1987=8,"Aug",IF(Q1987=9,"Sep",IF(Q1987=10,"Oct",IF(Q1987=11,"Nov","Dec")))))))))))</f>
        <v>Jul</v>
      </c>
      <c r="S1987" s="13">
        <f>(I1987/86400)+25569</f>
        <v>42584.958333333328</v>
      </c>
      <c r="T1987" t="s">
        <v>8296</v>
      </c>
      <c r="U1987" s="6">
        <f>E1987/L1987</f>
        <v>12.75</v>
      </c>
      <c r="V1987" s="7" t="str">
        <f>LEFT(T1987,FIND("/",T1987)-1)</f>
        <v>photography</v>
      </c>
      <c r="W1987" s="7" t="str">
        <f>MID(T1987,FIND("/",T1987)+1,LEN(T1987))</f>
        <v>people</v>
      </c>
    </row>
    <row r="1988" spans="1:23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>E1988/D1988</f>
        <v>5.0000000000000001E-4</v>
      </c>
      <c r="O1988" s="13">
        <f>(J1988/86400)+25569</f>
        <v>42413.433831018519</v>
      </c>
      <c r="P1988" s="11">
        <f>YEAR(O1988)</f>
        <v>2016</v>
      </c>
      <c r="Q1988" s="12">
        <f>MONTH(O1988)</f>
        <v>2</v>
      </c>
      <c r="R1988" s="11" t="str">
        <f>IF(Q1988=1,"Jan",IF(Q1988=2,"Feb",IF(Q1988=3,"Mar",IF(Q1988=4,"Apr",IF(Q1988=5,"May",IF(Q1988=6,"Jun",IF(Q1988=7,"Jul",IF(Q1988=8,"Aug",IF(Q1988=9,"Sep",IF(Q1988=10,"Oct",IF(Q1988=11,"Nov","Dec")))))))))))</f>
        <v>Feb</v>
      </c>
      <c r="S1988" s="13">
        <f>(I1988/86400)+25569</f>
        <v>42443.392164351855</v>
      </c>
      <c r="T1988" t="s">
        <v>8296</v>
      </c>
      <c r="U1988" s="6">
        <f>E1988/L1988</f>
        <v>1</v>
      </c>
      <c r="V1988" s="7" t="str">
        <f>LEFT(T1988,FIND("/",T1988)-1)</f>
        <v>photography</v>
      </c>
      <c r="W1988" s="7" t="str">
        <f>MID(T1988,FIND("/",T1988)+1,LEN(T1988))</f>
        <v>people</v>
      </c>
    </row>
    <row r="1989" spans="1:23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>E1989/D1989</f>
        <v>0.42472727272727273</v>
      </c>
      <c r="O1989" s="13">
        <f>(J1989/86400)+25569</f>
        <v>42034.639768518522</v>
      </c>
      <c r="P1989" s="11">
        <f>YEAR(O1989)</f>
        <v>2015</v>
      </c>
      <c r="Q1989" s="12">
        <f>MONTH(O1989)</f>
        <v>1</v>
      </c>
      <c r="R1989" s="11" t="str">
        <f>IF(Q1989=1,"Jan",IF(Q1989=2,"Feb",IF(Q1989=3,"Mar",IF(Q1989=4,"Apr",IF(Q1989=5,"May",IF(Q1989=6,"Jun",IF(Q1989=7,"Jul",IF(Q1989=8,"Aug",IF(Q1989=9,"Sep",IF(Q1989=10,"Oct",IF(Q1989=11,"Nov","Dec")))))))))))</f>
        <v>Jan</v>
      </c>
      <c r="S1989" s="13">
        <f>(I1989/86400)+25569</f>
        <v>42064.639768518522</v>
      </c>
      <c r="T1989" t="s">
        <v>8296</v>
      </c>
      <c r="U1989" s="6">
        <f>E1989/L1989</f>
        <v>83.428571428571431</v>
      </c>
      <c r="V1989" s="7" t="str">
        <f>LEFT(T1989,FIND("/",T1989)-1)</f>
        <v>photography</v>
      </c>
      <c r="W1989" s="7" t="str">
        <f>MID(T1989,FIND("/",T1989)+1,LEN(T1989))</f>
        <v>people</v>
      </c>
    </row>
    <row r="1990" spans="1:23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>E1990/D1990</f>
        <v>4.1666666666666666E-3</v>
      </c>
      <c r="O1990" s="13">
        <f>(J1990/86400)+25569</f>
        <v>42206.763217592597</v>
      </c>
      <c r="P1990" s="11">
        <f>YEAR(O1990)</f>
        <v>2015</v>
      </c>
      <c r="Q1990" s="12">
        <f>MONTH(O1990)</f>
        <v>7</v>
      </c>
      <c r="R1990" s="11" t="str">
        <f>IF(Q1990=1,"Jan",IF(Q1990=2,"Feb",IF(Q1990=3,"Mar",IF(Q1990=4,"Apr",IF(Q1990=5,"May",IF(Q1990=6,"Jun",IF(Q1990=7,"Jul",IF(Q1990=8,"Aug",IF(Q1990=9,"Sep",IF(Q1990=10,"Oct",IF(Q1990=11,"Nov","Dec")))))))))))</f>
        <v>Jul</v>
      </c>
      <c r="S1990" s="13">
        <f>(I1990/86400)+25569</f>
        <v>42236.763217592597</v>
      </c>
      <c r="T1990" t="s">
        <v>8296</v>
      </c>
      <c r="U1990" s="6">
        <f>E1990/L1990</f>
        <v>25</v>
      </c>
      <c r="V1990" s="7" t="str">
        <f>LEFT(T1990,FIND("/",T1990)-1)</f>
        <v>photography</v>
      </c>
      <c r="W1990" s="7" t="str">
        <f>MID(T1990,FIND("/",T1990)+1,LEN(T1990))</f>
        <v>people</v>
      </c>
    </row>
    <row r="1991" spans="1:23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>E1991/D1991</f>
        <v>0.01</v>
      </c>
      <c r="O1991" s="13">
        <f>(J1991/86400)+25569</f>
        <v>42685.680648148147</v>
      </c>
      <c r="P1991" s="11">
        <f>YEAR(O1991)</f>
        <v>2016</v>
      </c>
      <c r="Q1991" s="12">
        <f>MONTH(O1991)</f>
        <v>11</v>
      </c>
      <c r="R1991" s="11" t="str">
        <f>IF(Q1991=1,"Jan",IF(Q1991=2,"Feb",IF(Q1991=3,"Mar",IF(Q1991=4,"Apr",IF(Q1991=5,"May",IF(Q1991=6,"Jun",IF(Q1991=7,"Jul",IF(Q1991=8,"Aug",IF(Q1991=9,"Sep",IF(Q1991=10,"Oct",IF(Q1991=11,"Nov","Dec")))))))))))</f>
        <v>Nov</v>
      </c>
      <c r="S1991" s="13">
        <f>(I1991/86400)+25569</f>
        <v>42715.680648148147</v>
      </c>
      <c r="T1991" t="s">
        <v>8296</v>
      </c>
      <c r="U1991" s="6">
        <f>E1991/L1991</f>
        <v>50</v>
      </c>
      <c r="V1991" s="7" t="str">
        <f>LEFT(T1991,FIND("/",T1991)-1)</f>
        <v>photography</v>
      </c>
      <c r="W1991" s="7" t="str">
        <f>MID(T1991,FIND("/",T1991)+1,LEN(T1991))</f>
        <v>people</v>
      </c>
    </row>
    <row r="1992" spans="1:23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>E1992/D1992</f>
        <v>0.16966666666666666</v>
      </c>
      <c r="O1992" s="13">
        <f>(J1992/86400)+25569</f>
        <v>42398.195972222224</v>
      </c>
      <c r="P1992" s="11">
        <f>YEAR(O1992)</f>
        <v>2016</v>
      </c>
      <c r="Q1992" s="12">
        <f>MONTH(O1992)</f>
        <v>1</v>
      </c>
      <c r="R1992" s="11" t="str">
        <f>IF(Q1992=1,"Jan",IF(Q1992=2,"Feb",IF(Q1992=3,"Mar",IF(Q1992=4,"Apr",IF(Q1992=5,"May",IF(Q1992=6,"Jun",IF(Q1992=7,"Jul",IF(Q1992=8,"Aug",IF(Q1992=9,"Sep",IF(Q1992=10,"Oct",IF(Q1992=11,"Nov","Dec")))))))))))</f>
        <v>Jan</v>
      </c>
      <c r="S1992" s="13">
        <f>(I1992/86400)+25569</f>
        <v>42413.195972222224</v>
      </c>
      <c r="T1992" t="s">
        <v>8296</v>
      </c>
      <c r="U1992" s="6">
        <f>E1992/L1992</f>
        <v>101.8</v>
      </c>
      <c r="V1992" s="7" t="str">
        <f>LEFT(T1992,FIND("/",T1992)-1)</f>
        <v>photography</v>
      </c>
      <c r="W1992" s="7" t="str">
        <f>MID(T1992,FIND("/",T1992)+1,LEN(T1992))</f>
        <v>people</v>
      </c>
    </row>
    <row r="1993" spans="1:23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>E1993/D1993</f>
        <v>7.0000000000000007E-2</v>
      </c>
      <c r="O1993" s="13">
        <f>(J1993/86400)+25569</f>
        <v>42167.89335648148</v>
      </c>
      <c r="P1993" s="11">
        <f>YEAR(O1993)</f>
        <v>2015</v>
      </c>
      <c r="Q1993" s="12">
        <f>MONTH(O1993)</f>
        <v>6</v>
      </c>
      <c r="R1993" s="11" t="str">
        <f>IF(Q1993=1,"Jan",IF(Q1993=2,"Feb",IF(Q1993=3,"Mar",IF(Q1993=4,"Apr",IF(Q1993=5,"May",IF(Q1993=6,"Jun",IF(Q1993=7,"Jul",IF(Q1993=8,"Aug",IF(Q1993=9,"Sep",IF(Q1993=10,"Oct",IF(Q1993=11,"Nov","Dec")))))))))))</f>
        <v>Jun</v>
      </c>
      <c r="S1993" s="13">
        <f>(I1993/86400)+25569</f>
        <v>42188.89335648148</v>
      </c>
      <c r="T1993" t="s">
        <v>8296</v>
      </c>
      <c r="U1993" s="6">
        <f>E1993/L1993</f>
        <v>46.666666666666664</v>
      </c>
      <c r="V1993" s="7" t="str">
        <f>LEFT(T1993,FIND("/",T1993)-1)</f>
        <v>photography</v>
      </c>
      <c r="W1993" s="7" t="str">
        <f>MID(T1993,FIND("/",T1993)+1,LEN(T1993))</f>
        <v>people</v>
      </c>
    </row>
    <row r="1994" spans="1:23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>E1994/D1994</f>
        <v>1.3333333333333333E-3</v>
      </c>
      <c r="O1994" s="13">
        <f>(J1994/86400)+25569</f>
        <v>42023.143414351856</v>
      </c>
      <c r="P1994" s="11">
        <f>YEAR(O1994)</f>
        <v>2015</v>
      </c>
      <c r="Q1994" s="12">
        <f>MONTH(O1994)</f>
        <v>1</v>
      </c>
      <c r="R1994" s="11" t="str">
        <f>IF(Q1994=1,"Jan",IF(Q1994=2,"Feb",IF(Q1994=3,"Mar",IF(Q1994=4,"Apr",IF(Q1994=5,"May",IF(Q1994=6,"Jun",IF(Q1994=7,"Jul",IF(Q1994=8,"Aug",IF(Q1994=9,"Sep",IF(Q1994=10,"Oct",IF(Q1994=11,"Nov","Dec")))))))))))</f>
        <v>Jan</v>
      </c>
      <c r="S1994" s="13">
        <f>(I1994/86400)+25569</f>
        <v>42053.143414351856</v>
      </c>
      <c r="T1994" t="s">
        <v>8296</v>
      </c>
      <c r="U1994" s="6">
        <f>E1994/L1994</f>
        <v>1</v>
      </c>
      <c r="V1994" s="7" t="str">
        <f>LEFT(T1994,FIND("/",T1994)-1)</f>
        <v>photography</v>
      </c>
      <c r="W1994" s="7" t="str">
        <f>MID(T1994,FIND("/",T1994)+1,LEN(T1994))</f>
        <v>people</v>
      </c>
    </row>
    <row r="1995" spans="1:23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>E1995/D1995</f>
        <v>0</v>
      </c>
      <c r="O1995" s="13">
        <f>(J1995/86400)+25569</f>
        <v>42329.588391203702</v>
      </c>
      <c r="P1995" s="11">
        <f>YEAR(O1995)</f>
        <v>2015</v>
      </c>
      <c r="Q1995" s="12">
        <f>MONTH(O1995)</f>
        <v>11</v>
      </c>
      <c r="R1995" s="11" t="str">
        <f>IF(Q1995=1,"Jan",IF(Q1995=2,"Feb",IF(Q1995=3,"Mar",IF(Q1995=4,"Apr",IF(Q1995=5,"May",IF(Q1995=6,"Jun",IF(Q1995=7,"Jul",IF(Q1995=8,"Aug",IF(Q1995=9,"Sep",IF(Q1995=10,"Oct",IF(Q1995=11,"Nov","Dec")))))))))))</f>
        <v>Nov</v>
      </c>
      <c r="S1995" s="13">
        <f>(I1995/86400)+25569</f>
        <v>42359.588391203702</v>
      </c>
      <c r="T1995" t="s">
        <v>8296</v>
      </c>
      <c r="U1995" s="6" t="e">
        <f>E1995/L1995</f>
        <v>#DIV/0!</v>
      </c>
      <c r="V1995" s="7" t="str">
        <f>LEFT(T1995,FIND("/",T1995)-1)</f>
        <v>photography</v>
      </c>
      <c r="W1995" s="7" t="str">
        <f>MID(T1995,FIND("/",T1995)+1,LEN(T1995))</f>
        <v>people</v>
      </c>
    </row>
    <row r="1996" spans="1:23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>E1996/D1996</f>
        <v>0</v>
      </c>
      <c r="O1996" s="13">
        <f>(J1996/86400)+25569</f>
        <v>42651.006273148145</v>
      </c>
      <c r="P1996" s="11">
        <f>YEAR(O1996)</f>
        <v>2016</v>
      </c>
      <c r="Q1996" s="12">
        <f>MONTH(O1996)</f>
        <v>10</v>
      </c>
      <c r="R1996" s="11" t="str">
        <f>IF(Q1996=1,"Jan",IF(Q1996=2,"Feb",IF(Q1996=3,"Mar",IF(Q1996=4,"Apr",IF(Q1996=5,"May",IF(Q1996=6,"Jun",IF(Q1996=7,"Jul",IF(Q1996=8,"Aug",IF(Q1996=9,"Sep",IF(Q1996=10,"Oct",IF(Q1996=11,"Nov","Dec")))))))))))</f>
        <v>Oct</v>
      </c>
      <c r="S1996" s="13">
        <f>(I1996/86400)+25569</f>
        <v>42711.047939814816</v>
      </c>
      <c r="T1996" t="s">
        <v>8296</v>
      </c>
      <c r="U1996" s="6" t="e">
        <f>E1996/L1996</f>
        <v>#DIV/0!</v>
      </c>
      <c r="V1996" s="7" t="str">
        <f>LEFT(T1996,FIND("/",T1996)-1)</f>
        <v>photography</v>
      </c>
      <c r="W1996" s="7" t="str">
        <f>MID(T1996,FIND("/",T1996)+1,LEN(T1996))</f>
        <v>people</v>
      </c>
    </row>
    <row r="1997" spans="1:23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>E1997/D1997</f>
        <v>7.8E-2</v>
      </c>
      <c r="O1997" s="13">
        <f>(J1997/86400)+25569</f>
        <v>42181.902037037042</v>
      </c>
      <c r="P1997" s="11">
        <f>YEAR(O1997)</f>
        <v>2015</v>
      </c>
      <c r="Q1997" s="12">
        <f>MONTH(O1997)</f>
        <v>6</v>
      </c>
      <c r="R1997" s="11" t="str">
        <f>IF(Q1997=1,"Jan",IF(Q1997=2,"Feb",IF(Q1997=3,"Mar",IF(Q1997=4,"Apr",IF(Q1997=5,"May",IF(Q1997=6,"Jun",IF(Q1997=7,"Jul",IF(Q1997=8,"Aug",IF(Q1997=9,"Sep",IF(Q1997=10,"Oct",IF(Q1997=11,"Nov","Dec")))))))))))</f>
        <v>Jun</v>
      </c>
      <c r="S1997" s="13">
        <f>(I1997/86400)+25569</f>
        <v>42201.902037037042</v>
      </c>
      <c r="T1997" t="s">
        <v>8296</v>
      </c>
      <c r="U1997" s="6">
        <f>E1997/L1997</f>
        <v>26</v>
      </c>
      <c r="V1997" s="7" t="str">
        <f>LEFT(T1997,FIND("/",T1997)-1)</f>
        <v>photography</v>
      </c>
      <c r="W1997" s="7" t="str">
        <f>MID(T1997,FIND("/",T1997)+1,LEN(T1997))</f>
        <v>people</v>
      </c>
    </row>
    <row r="1998" spans="1:23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>E1998/D1998</f>
        <v>0</v>
      </c>
      <c r="O1998" s="13">
        <f>(J1998/86400)+25569</f>
        <v>41800.819571759261</v>
      </c>
      <c r="P1998" s="11">
        <f>YEAR(O1998)</f>
        <v>2014</v>
      </c>
      <c r="Q1998" s="12">
        <f>MONTH(O1998)</f>
        <v>6</v>
      </c>
      <c r="R1998" s="11" t="str">
        <f>IF(Q1998=1,"Jan",IF(Q1998=2,"Feb",IF(Q1998=3,"Mar",IF(Q1998=4,"Apr",IF(Q1998=5,"May",IF(Q1998=6,"Jun",IF(Q1998=7,"Jul",IF(Q1998=8,"Aug",IF(Q1998=9,"Sep",IF(Q1998=10,"Oct",IF(Q1998=11,"Nov","Dec")))))))))))</f>
        <v>Jun</v>
      </c>
      <c r="S1998" s="13">
        <f>(I1998/86400)+25569</f>
        <v>41830.819571759261</v>
      </c>
      <c r="T1998" t="s">
        <v>8296</v>
      </c>
      <c r="U1998" s="6" t="e">
        <f>E1998/L1998</f>
        <v>#DIV/0!</v>
      </c>
      <c r="V1998" s="7" t="str">
        <f>LEFT(T1998,FIND("/",T1998)-1)</f>
        <v>photography</v>
      </c>
      <c r="W1998" s="7" t="str">
        <f>MID(T1998,FIND("/",T1998)+1,LEN(T1998))</f>
        <v>people</v>
      </c>
    </row>
    <row r="1999" spans="1:23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>E1999/D1999</f>
        <v>0</v>
      </c>
      <c r="O1999" s="13">
        <f>(J1999/86400)+25569</f>
        <v>41847.930694444447</v>
      </c>
      <c r="P1999" s="11">
        <f>YEAR(O1999)</f>
        <v>2014</v>
      </c>
      <c r="Q1999" s="12">
        <f>MONTH(O1999)</f>
        <v>7</v>
      </c>
      <c r="R1999" s="11" t="str">
        <f>IF(Q1999=1,"Jan",IF(Q1999=2,"Feb",IF(Q1999=3,"Mar",IF(Q1999=4,"Apr",IF(Q1999=5,"May",IF(Q1999=6,"Jun",IF(Q1999=7,"Jul",IF(Q1999=8,"Aug",IF(Q1999=9,"Sep",IF(Q1999=10,"Oct",IF(Q1999=11,"Nov","Dec")))))))))))</f>
        <v>Jul</v>
      </c>
      <c r="S1999" s="13">
        <f>(I1999/86400)+25569</f>
        <v>41877.930694444447</v>
      </c>
      <c r="T1999" t="s">
        <v>8296</v>
      </c>
      <c r="U1999" s="6" t="e">
        <f>E1999/L1999</f>
        <v>#DIV/0!</v>
      </c>
      <c r="V1999" s="7" t="str">
        <f>LEFT(T1999,FIND("/",T1999)-1)</f>
        <v>photography</v>
      </c>
      <c r="W1999" s="7" t="str">
        <f>MID(T1999,FIND("/",T1999)+1,LEN(T1999))</f>
        <v>people</v>
      </c>
    </row>
    <row r="2000" spans="1:23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>E2000/D2000</f>
        <v>0.26200000000000001</v>
      </c>
      <c r="O2000" s="13">
        <f>(J2000/86400)+25569</f>
        <v>41807.118495370371</v>
      </c>
      <c r="P2000" s="11">
        <f>YEAR(O2000)</f>
        <v>2014</v>
      </c>
      <c r="Q2000" s="12">
        <f>MONTH(O2000)</f>
        <v>6</v>
      </c>
      <c r="R2000" s="11" t="str">
        <f>IF(Q2000=1,"Jan",IF(Q2000=2,"Feb",IF(Q2000=3,"Mar",IF(Q2000=4,"Apr",IF(Q2000=5,"May",IF(Q2000=6,"Jun",IF(Q2000=7,"Jul",IF(Q2000=8,"Aug",IF(Q2000=9,"Sep",IF(Q2000=10,"Oct",IF(Q2000=11,"Nov","Dec")))))))))))</f>
        <v>Jun</v>
      </c>
      <c r="S2000" s="13">
        <f>(I2000/86400)+25569</f>
        <v>41852.118495370371</v>
      </c>
      <c r="T2000" t="s">
        <v>8296</v>
      </c>
      <c r="U2000" s="6">
        <f>E2000/L2000</f>
        <v>218.33333333333334</v>
      </c>
      <c r="V2000" s="7" t="str">
        <f>LEFT(T2000,FIND("/",T2000)-1)</f>
        <v>photography</v>
      </c>
      <c r="W2000" s="7" t="str">
        <f>MID(T2000,FIND("/",T2000)+1,LEN(T2000))</f>
        <v>people</v>
      </c>
    </row>
    <row r="2001" spans="1:23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>E2001/D2001</f>
        <v>7.6129032258064515E-3</v>
      </c>
      <c r="O2001" s="13">
        <f>(J2001/86400)+25569</f>
        <v>41926.482731481483</v>
      </c>
      <c r="P2001" s="11">
        <f>YEAR(O2001)</f>
        <v>2014</v>
      </c>
      <c r="Q2001" s="12">
        <f>MONTH(O2001)</f>
        <v>10</v>
      </c>
      <c r="R2001" s="11" t="str">
        <f>IF(Q2001=1,"Jan",IF(Q2001=2,"Feb",IF(Q2001=3,"Mar",IF(Q2001=4,"Apr",IF(Q2001=5,"May",IF(Q2001=6,"Jun",IF(Q2001=7,"Jul",IF(Q2001=8,"Aug",IF(Q2001=9,"Sep",IF(Q2001=10,"Oct",IF(Q2001=11,"Nov","Dec")))))))))))</f>
        <v>Oct</v>
      </c>
      <c r="S2001" s="13">
        <f>(I2001/86400)+25569</f>
        <v>41956.524398148147</v>
      </c>
      <c r="T2001" t="s">
        <v>8296</v>
      </c>
      <c r="U2001" s="6">
        <f>E2001/L2001</f>
        <v>33.714285714285715</v>
      </c>
      <c r="V2001" s="7" t="str">
        <f>LEFT(T2001,FIND("/",T2001)-1)</f>
        <v>photography</v>
      </c>
      <c r="W2001" s="7" t="str">
        <f>MID(T2001,FIND("/",T2001)+1,LEN(T2001))</f>
        <v>people</v>
      </c>
    </row>
    <row r="2002" spans="1:23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>E2002/D2002</f>
        <v>0.125</v>
      </c>
      <c r="O2002" s="13">
        <f>(J2002/86400)+25569</f>
        <v>42345.951539351852</v>
      </c>
      <c r="P2002" s="11">
        <f>YEAR(O2002)</f>
        <v>2015</v>
      </c>
      <c r="Q2002" s="12">
        <f>MONTH(O2002)</f>
        <v>12</v>
      </c>
      <c r="R2002" s="11" t="str">
        <f>IF(Q2002=1,"Jan",IF(Q2002=2,"Feb",IF(Q2002=3,"Mar",IF(Q2002=4,"Apr",IF(Q2002=5,"May",IF(Q2002=6,"Jun",IF(Q2002=7,"Jul",IF(Q2002=8,"Aug",IF(Q2002=9,"Sep",IF(Q2002=10,"Oct",IF(Q2002=11,"Nov","Dec")))))))))))</f>
        <v>Dec</v>
      </c>
      <c r="S2002" s="13">
        <f>(I2002/86400)+25569</f>
        <v>42375.951539351852</v>
      </c>
      <c r="T2002" t="s">
        <v>8296</v>
      </c>
      <c r="U2002" s="6">
        <f>E2002/L2002</f>
        <v>25</v>
      </c>
      <c r="V2002" s="7" t="str">
        <f>LEFT(T2002,FIND("/",T2002)-1)</f>
        <v>photography</v>
      </c>
      <c r="W2002" s="7" t="str">
        <f>MID(T2002,FIND("/",T2002)+1,LEN(T2002))</f>
        <v>people</v>
      </c>
    </row>
    <row r="2003" spans="1:23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>E2003/D2003</f>
        <v>3.8212909090909091</v>
      </c>
      <c r="O2003" s="13">
        <f>(J2003/86400)+25569</f>
        <v>42136.209675925929</v>
      </c>
      <c r="P2003" s="11">
        <f>YEAR(O2003)</f>
        <v>2015</v>
      </c>
      <c r="Q2003" s="12">
        <f>MONTH(O2003)</f>
        <v>5</v>
      </c>
      <c r="R2003" s="11" t="str">
        <f>IF(Q2003=1,"Jan",IF(Q2003=2,"Feb",IF(Q2003=3,"Mar",IF(Q2003=4,"Apr",IF(Q2003=5,"May",IF(Q2003=6,"Jun",IF(Q2003=7,"Jul",IF(Q2003=8,"Aug",IF(Q2003=9,"Sep",IF(Q2003=10,"Oct",IF(Q2003=11,"Nov","Dec")))))))))))</f>
        <v>May</v>
      </c>
      <c r="S2003" s="13">
        <f>(I2003/86400)+25569</f>
        <v>42167.833333333328</v>
      </c>
      <c r="T2003" t="s">
        <v>8295</v>
      </c>
      <c r="U2003" s="6">
        <f>E2003/L2003</f>
        <v>128.38790470372632</v>
      </c>
      <c r="V2003" s="7" t="str">
        <f>LEFT(T2003,FIND("/",T2003)-1)</f>
        <v>technology</v>
      </c>
      <c r="W2003" s="7" t="str">
        <f>MID(T2003,FIND("/",T2003)+1,LEN(T2003))</f>
        <v>hardware</v>
      </c>
    </row>
    <row r="2004" spans="1:23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>E2004/D2004</f>
        <v>2.1679422000000002</v>
      </c>
      <c r="O2004" s="13">
        <f>(J2004/86400)+25569</f>
        <v>42728.71230324074</v>
      </c>
      <c r="P2004" s="11">
        <f>YEAR(O2004)</f>
        <v>2016</v>
      </c>
      <c r="Q2004" s="12">
        <f>MONTH(O2004)</f>
        <v>12</v>
      </c>
      <c r="R2004" s="11" t="str">
        <f>IF(Q2004=1,"Jan",IF(Q2004=2,"Feb",IF(Q2004=3,"Mar",IF(Q2004=4,"Apr",IF(Q2004=5,"May",IF(Q2004=6,"Jun",IF(Q2004=7,"Jul",IF(Q2004=8,"Aug",IF(Q2004=9,"Sep",IF(Q2004=10,"Oct",IF(Q2004=11,"Nov","Dec")))))))))))</f>
        <v>Dec</v>
      </c>
      <c r="S2004" s="13">
        <f>(I2004/86400)+25569</f>
        <v>42758.71230324074</v>
      </c>
      <c r="T2004" t="s">
        <v>8295</v>
      </c>
      <c r="U2004" s="6">
        <f>E2004/L2004</f>
        <v>78.834261818181815</v>
      </c>
      <c r="V2004" s="7" t="str">
        <f>LEFT(T2004,FIND("/",T2004)-1)</f>
        <v>technology</v>
      </c>
      <c r="W2004" s="7" t="str">
        <f>MID(T2004,FIND("/",T2004)+1,LEN(T2004))</f>
        <v>hardware</v>
      </c>
    </row>
    <row r="2005" spans="1:23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>E2005/D2005</f>
        <v>3.12</v>
      </c>
      <c r="O2005" s="13">
        <f>(J2005/86400)+25569</f>
        <v>40347.125601851854</v>
      </c>
      <c r="P2005" s="11">
        <f>YEAR(O2005)</f>
        <v>2010</v>
      </c>
      <c r="Q2005" s="12">
        <f>MONTH(O2005)</f>
        <v>6</v>
      </c>
      <c r="R2005" s="11" t="str">
        <f>IF(Q2005=1,"Jan",IF(Q2005=2,"Feb",IF(Q2005=3,"Mar",IF(Q2005=4,"Apr",IF(Q2005=5,"May",IF(Q2005=6,"Jun",IF(Q2005=7,"Jul",IF(Q2005=8,"Aug",IF(Q2005=9,"Sep",IF(Q2005=10,"Oct",IF(Q2005=11,"Nov","Dec")))))))))))</f>
        <v>Jun</v>
      </c>
      <c r="S2005" s="13">
        <f>(I2005/86400)+25569</f>
        <v>40361.958333333336</v>
      </c>
      <c r="T2005" t="s">
        <v>8295</v>
      </c>
      <c r="U2005" s="6">
        <f>E2005/L2005</f>
        <v>91.764705882352942</v>
      </c>
      <c r="V2005" s="7" t="str">
        <f>LEFT(T2005,FIND("/",T2005)-1)</f>
        <v>technology</v>
      </c>
      <c r="W2005" s="7" t="str">
        <f>MID(T2005,FIND("/",T2005)+1,LEN(T2005))</f>
        <v>hardware</v>
      </c>
    </row>
    <row r="2006" spans="1:23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>E2006/D2006</f>
        <v>2.3442048</v>
      </c>
      <c r="O2006" s="13">
        <f>(J2006/86400)+25569</f>
        <v>41800.604895833334</v>
      </c>
      <c r="P2006" s="11">
        <f>YEAR(O2006)</f>
        <v>2014</v>
      </c>
      <c r="Q2006" s="12">
        <f>MONTH(O2006)</f>
        <v>6</v>
      </c>
      <c r="R2006" s="11" t="str">
        <f>IF(Q2006=1,"Jan",IF(Q2006=2,"Feb",IF(Q2006=3,"Mar",IF(Q2006=4,"Apr",IF(Q2006=5,"May",IF(Q2006=6,"Jun",IF(Q2006=7,"Jul",IF(Q2006=8,"Aug",IF(Q2006=9,"Sep",IF(Q2006=10,"Oct",IF(Q2006=11,"Nov","Dec")))))))))))</f>
        <v>Jun</v>
      </c>
      <c r="S2006" s="13">
        <f>(I2006/86400)+25569</f>
        <v>41830.604895833334</v>
      </c>
      <c r="T2006" t="s">
        <v>8295</v>
      </c>
      <c r="U2006" s="6">
        <f>E2006/L2006</f>
        <v>331.10237288135596</v>
      </c>
      <c r="V2006" s="7" t="str">
        <f>LEFT(T2006,FIND("/",T2006)-1)</f>
        <v>technology</v>
      </c>
      <c r="W2006" s="7" t="str">
        <f>MID(T2006,FIND("/",T2006)+1,LEN(T2006))</f>
        <v>hardware</v>
      </c>
    </row>
    <row r="2007" spans="1:23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>E2007/D2007</f>
        <v>1.236801</v>
      </c>
      <c r="O2007" s="13">
        <f>(J2007/86400)+25569</f>
        <v>41535.812708333331</v>
      </c>
      <c r="P2007" s="11">
        <f>YEAR(O2007)</f>
        <v>2013</v>
      </c>
      <c r="Q2007" s="12">
        <f>MONTH(O2007)</f>
        <v>9</v>
      </c>
      <c r="R2007" s="11" t="str">
        <f>IF(Q2007=1,"Jan",IF(Q2007=2,"Feb",IF(Q2007=3,"Mar",IF(Q2007=4,"Apr",IF(Q2007=5,"May",IF(Q2007=6,"Jun",IF(Q2007=7,"Jul",IF(Q2007=8,"Aug",IF(Q2007=9,"Sep",IF(Q2007=10,"Oct",IF(Q2007=11,"Nov","Dec")))))))))))</f>
        <v>Sep</v>
      </c>
      <c r="S2007" s="13">
        <f>(I2007/86400)+25569</f>
        <v>41563.165972222225</v>
      </c>
      <c r="T2007" t="s">
        <v>8295</v>
      </c>
      <c r="U2007" s="6">
        <f>E2007/L2007</f>
        <v>194.26193717277485</v>
      </c>
      <c r="V2007" s="7" t="str">
        <f>LEFT(T2007,FIND("/",T2007)-1)</f>
        <v>technology</v>
      </c>
      <c r="W2007" s="7" t="str">
        <f>MID(T2007,FIND("/",T2007)+1,LEN(T2007))</f>
        <v>hardware</v>
      </c>
    </row>
    <row r="2008" spans="1:23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>E2008/D2008</f>
        <v>2.4784000000000002</v>
      </c>
      <c r="O2008" s="13">
        <f>(J2008/86400)+25569</f>
        <v>41941.500520833331</v>
      </c>
      <c r="P2008" s="11">
        <f>YEAR(O2008)</f>
        <v>2014</v>
      </c>
      <c r="Q2008" s="12">
        <f>MONTH(O2008)</f>
        <v>10</v>
      </c>
      <c r="R2008" s="11" t="str">
        <f>IF(Q2008=1,"Jan",IF(Q2008=2,"Feb",IF(Q2008=3,"Mar",IF(Q2008=4,"Apr",IF(Q2008=5,"May",IF(Q2008=6,"Jun",IF(Q2008=7,"Jul",IF(Q2008=8,"Aug",IF(Q2008=9,"Sep",IF(Q2008=10,"Oct",IF(Q2008=11,"Nov","Dec")))))))))))</f>
        <v>Oct</v>
      </c>
      <c r="S2008" s="13">
        <f>(I2008/86400)+25569</f>
        <v>41976.542187500003</v>
      </c>
      <c r="T2008" t="s">
        <v>8295</v>
      </c>
      <c r="U2008" s="6">
        <f>E2008/L2008</f>
        <v>408.97689768976898</v>
      </c>
      <c r="V2008" s="7" t="str">
        <f>LEFT(T2008,FIND("/",T2008)-1)</f>
        <v>technology</v>
      </c>
      <c r="W2008" s="7" t="str">
        <f>MID(T2008,FIND("/",T2008)+1,LEN(T2008))</f>
        <v>hardware</v>
      </c>
    </row>
    <row r="2009" spans="1:23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>E2009/D2009</f>
        <v>1.157092</v>
      </c>
      <c r="O2009" s="13">
        <f>(J2009/86400)+25569</f>
        <v>40347.837800925925</v>
      </c>
      <c r="P2009" s="11">
        <f>YEAR(O2009)</f>
        <v>2010</v>
      </c>
      <c r="Q2009" s="12">
        <f>MONTH(O2009)</f>
        <v>6</v>
      </c>
      <c r="R2009" s="11" t="str">
        <f>IF(Q2009=1,"Jan",IF(Q2009=2,"Feb",IF(Q2009=3,"Mar",IF(Q2009=4,"Apr",IF(Q2009=5,"May",IF(Q2009=6,"Jun",IF(Q2009=7,"Jul",IF(Q2009=8,"Aug",IF(Q2009=9,"Sep",IF(Q2009=10,"Oct",IF(Q2009=11,"Nov","Dec")))))))))))</f>
        <v>Jun</v>
      </c>
      <c r="S2009" s="13">
        <f>(I2009/86400)+25569</f>
        <v>40414.166666666664</v>
      </c>
      <c r="T2009" t="s">
        <v>8295</v>
      </c>
      <c r="U2009" s="6">
        <f>E2009/L2009</f>
        <v>84.459270072992695</v>
      </c>
      <c r="V2009" s="7" t="str">
        <f>LEFT(T2009,FIND("/",T2009)-1)</f>
        <v>technology</v>
      </c>
      <c r="W2009" s="7" t="str">
        <f>MID(T2009,FIND("/",T2009)+1,LEN(T2009))</f>
        <v>hardware</v>
      </c>
    </row>
    <row r="2010" spans="1:23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>E2010/D2010</f>
        <v>1.1707484768810599</v>
      </c>
      <c r="O2010" s="13">
        <f>(J2010/86400)+25569</f>
        <v>40761.604421296295</v>
      </c>
      <c r="P2010" s="11">
        <f>YEAR(O2010)</f>
        <v>2011</v>
      </c>
      <c r="Q2010" s="12">
        <f>MONTH(O2010)</f>
        <v>8</v>
      </c>
      <c r="R2010" s="11" t="str">
        <f>IF(Q2010=1,"Jan",IF(Q2010=2,"Feb",IF(Q2010=3,"Mar",IF(Q2010=4,"Apr",IF(Q2010=5,"May",IF(Q2010=6,"Jun",IF(Q2010=7,"Jul",IF(Q2010=8,"Aug",IF(Q2010=9,"Sep",IF(Q2010=10,"Oct",IF(Q2010=11,"Nov","Dec")))))))))))</f>
        <v>Aug</v>
      </c>
      <c r="S2010" s="13">
        <f>(I2010/86400)+25569</f>
        <v>40805.604421296295</v>
      </c>
      <c r="T2010" t="s">
        <v>8295</v>
      </c>
      <c r="U2010" s="6">
        <f>E2010/L2010</f>
        <v>44.853658536585364</v>
      </c>
      <c r="V2010" s="7" t="str">
        <f>LEFT(T2010,FIND("/",T2010)-1)</f>
        <v>technology</v>
      </c>
      <c r="W2010" s="7" t="str">
        <f>MID(T2010,FIND("/",T2010)+1,LEN(T2010))</f>
        <v>hardware</v>
      </c>
    </row>
    <row r="2011" spans="1:23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>E2011/D2011</f>
        <v>3.05158</v>
      </c>
      <c r="O2011" s="13">
        <f>(J2011/86400)+25569</f>
        <v>42661.323414351849</v>
      </c>
      <c r="P2011" s="11">
        <f>YEAR(O2011)</f>
        <v>2016</v>
      </c>
      <c r="Q2011" s="12">
        <f>MONTH(O2011)</f>
        <v>10</v>
      </c>
      <c r="R2011" s="11" t="str">
        <f>IF(Q2011=1,"Jan",IF(Q2011=2,"Feb",IF(Q2011=3,"Mar",IF(Q2011=4,"Apr",IF(Q2011=5,"May",IF(Q2011=6,"Jun",IF(Q2011=7,"Jul",IF(Q2011=8,"Aug",IF(Q2011=9,"Sep",IF(Q2011=10,"Oct",IF(Q2011=11,"Nov","Dec")))))))))))</f>
        <v>Oct</v>
      </c>
      <c r="S2011" s="13">
        <f>(I2011/86400)+25569</f>
        <v>42697.365081018521</v>
      </c>
      <c r="T2011" t="s">
        <v>8295</v>
      </c>
      <c r="U2011" s="6">
        <f>E2011/L2011</f>
        <v>383.3643216080402</v>
      </c>
      <c r="V2011" s="7" t="str">
        <f>LEFT(T2011,FIND("/",T2011)-1)</f>
        <v>technology</v>
      </c>
      <c r="W2011" s="7" t="str">
        <f>MID(T2011,FIND("/",T2011)+1,LEN(T2011))</f>
        <v>hardware</v>
      </c>
    </row>
    <row r="2012" spans="1:23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>E2012/D2012</f>
        <v>3.2005299999999997</v>
      </c>
      <c r="O2012" s="13">
        <f>(J2012/86400)+25569</f>
        <v>42570.996423611112</v>
      </c>
      <c r="P2012" s="11">
        <f>YEAR(O2012)</f>
        <v>2016</v>
      </c>
      <c r="Q2012" s="12">
        <f>MONTH(O2012)</f>
        <v>7</v>
      </c>
      <c r="R2012" s="11" t="str">
        <f>IF(Q2012=1,"Jan",IF(Q2012=2,"Feb",IF(Q2012=3,"Mar",IF(Q2012=4,"Apr",IF(Q2012=5,"May",IF(Q2012=6,"Jun",IF(Q2012=7,"Jul",IF(Q2012=8,"Aug",IF(Q2012=9,"Sep",IF(Q2012=10,"Oct",IF(Q2012=11,"Nov","Dec")))))))))))</f>
        <v>Jul</v>
      </c>
      <c r="S2012" s="13">
        <f>(I2012/86400)+25569</f>
        <v>42600.996423611112</v>
      </c>
      <c r="T2012" t="s">
        <v>8295</v>
      </c>
      <c r="U2012" s="6">
        <f>E2012/L2012</f>
        <v>55.276856649395505</v>
      </c>
      <c r="V2012" s="7" t="str">
        <f>LEFT(T2012,FIND("/",T2012)-1)</f>
        <v>technology</v>
      </c>
      <c r="W2012" s="7" t="str">
        <f>MID(T2012,FIND("/",T2012)+1,LEN(T2012))</f>
        <v>hardware</v>
      </c>
    </row>
    <row r="2013" spans="1:23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>E2013/D2013</f>
        <v>8.1956399999999991</v>
      </c>
      <c r="O2013" s="13">
        <f>(J2013/86400)+25569</f>
        <v>42347.358483796299</v>
      </c>
      <c r="P2013" s="11">
        <f>YEAR(O2013)</f>
        <v>2015</v>
      </c>
      <c r="Q2013" s="12">
        <f>MONTH(O2013)</f>
        <v>12</v>
      </c>
      <c r="R2013" s="11" t="str">
        <f>IF(Q2013=1,"Jan",IF(Q2013=2,"Feb",IF(Q2013=3,"Mar",IF(Q2013=4,"Apr",IF(Q2013=5,"May",IF(Q2013=6,"Jun",IF(Q2013=7,"Jul",IF(Q2013=8,"Aug",IF(Q2013=9,"Sep",IF(Q2013=10,"Oct",IF(Q2013=11,"Nov","Dec")))))))))))</f>
        <v>Dec</v>
      </c>
      <c r="S2013" s="13">
        <f>(I2013/86400)+25569</f>
        <v>42380.958333333328</v>
      </c>
      <c r="T2013" t="s">
        <v>8295</v>
      </c>
      <c r="U2013" s="6">
        <f>E2013/L2013</f>
        <v>422.02059732234807</v>
      </c>
      <c r="V2013" s="7" t="str">
        <f>LEFT(T2013,FIND("/",T2013)-1)</f>
        <v>technology</v>
      </c>
      <c r="W2013" s="7" t="str">
        <f>MID(T2013,FIND("/",T2013)+1,LEN(T2013))</f>
        <v>hardware</v>
      </c>
    </row>
    <row r="2014" spans="1:23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>E2014/D2014</f>
        <v>2.3490000000000002</v>
      </c>
      <c r="O2014" s="13">
        <f>(J2014/86400)+25569</f>
        <v>42010.822233796294</v>
      </c>
      <c r="P2014" s="11">
        <f>YEAR(O2014)</f>
        <v>2015</v>
      </c>
      <c r="Q2014" s="12">
        <f>MONTH(O2014)</f>
        <v>1</v>
      </c>
      <c r="R2014" s="11" t="str">
        <f>IF(Q2014=1,"Jan",IF(Q2014=2,"Feb",IF(Q2014=3,"Mar",IF(Q2014=4,"Apr",IF(Q2014=5,"May",IF(Q2014=6,"Jun",IF(Q2014=7,"Jul",IF(Q2014=8,"Aug",IF(Q2014=9,"Sep",IF(Q2014=10,"Oct",IF(Q2014=11,"Nov","Dec")))))))))))</f>
        <v>Jan</v>
      </c>
      <c r="S2014" s="13">
        <f>(I2014/86400)+25569</f>
        <v>42040.822233796294</v>
      </c>
      <c r="T2014" t="s">
        <v>8295</v>
      </c>
      <c r="U2014" s="6">
        <f>E2014/L2014</f>
        <v>64.180327868852459</v>
      </c>
      <c r="V2014" s="7" t="str">
        <f>LEFT(T2014,FIND("/",T2014)-1)</f>
        <v>technology</v>
      </c>
      <c r="W2014" s="7" t="str">
        <f>MID(T2014,FIND("/",T2014)+1,LEN(T2014))</f>
        <v>hardware</v>
      </c>
    </row>
    <row r="2015" spans="1:23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>E2015/D2015</f>
        <v>4.9491375</v>
      </c>
      <c r="O2015" s="13">
        <f>(J2015/86400)+25569</f>
        <v>42499.960810185185</v>
      </c>
      <c r="P2015" s="11">
        <f>YEAR(O2015)</f>
        <v>2016</v>
      </c>
      <c r="Q2015" s="12">
        <f>MONTH(O2015)</f>
        <v>5</v>
      </c>
      <c r="R2015" s="11" t="str">
        <f>IF(Q2015=1,"Jan",IF(Q2015=2,"Feb",IF(Q2015=3,"Mar",IF(Q2015=4,"Apr",IF(Q2015=5,"May",IF(Q2015=6,"Jun",IF(Q2015=7,"Jul",IF(Q2015=8,"Aug",IF(Q2015=9,"Sep",IF(Q2015=10,"Oct",IF(Q2015=11,"Nov","Dec")))))))))))</f>
        <v>May</v>
      </c>
      <c r="S2015" s="13">
        <f>(I2015/86400)+25569</f>
        <v>42559.960810185185</v>
      </c>
      <c r="T2015" t="s">
        <v>8295</v>
      </c>
      <c r="U2015" s="6">
        <f>E2015/L2015</f>
        <v>173.57781674704077</v>
      </c>
      <c r="V2015" s="7" t="str">
        <f>LEFT(T2015,FIND("/",T2015)-1)</f>
        <v>technology</v>
      </c>
      <c r="W2015" s="7" t="str">
        <f>MID(T2015,FIND("/",T2015)+1,LEN(T2015))</f>
        <v>hardware</v>
      </c>
    </row>
    <row r="2016" spans="1:23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>E2016/D2016</f>
        <v>78.137822333333332</v>
      </c>
      <c r="O2016" s="13">
        <f>(J2016/86400)+25569</f>
        <v>41324.214571759258</v>
      </c>
      <c r="P2016" s="11">
        <f>YEAR(O2016)</f>
        <v>2013</v>
      </c>
      <c r="Q2016" s="12">
        <f>MONTH(O2016)</f>
        <v>2</v>
      </c>
      <c r="R2016" s="11" t="str">
        <f>IF(Q2016=1,"Jan",IF(Q2016=2,"Feb",IF(Q2016=3,"Mar",IF(Q2016=4,"Apr",IF(Q2016=5,"May",IF(Q2016=6,"Jun",IF(Q2016=7,"Jul",IF(Q2016=8,"Aug",IF(Q2016=9,"Sep",IF(Q2016=10,"Oct",IF(Q2016=11,"Nov","Dec")))))))))))</f>
        <v>Feb</v>
      </c>
      <c r="S2016" s="13">
        <f>(I2016/86400)+25569</f>
        <v>41358.172905092593</v>
      </c>
      <c r="T2016" t="s">
        <v>8295</v>
      </c>
      <c r="U2016" s="6">
        <f>E2016/L2016</f>
        <v>88.601680840609291</v>
      </c>
      <c r="V2016" s="7" t="str">
        <f>LEFT(T2016,FIND("/",T2016)-1)</f>
        <v>technology</v>
      </c>
      <c r="W2016" s="7" t="str">
        <f>MID(T2016,FIND("/",T2016)+1,LEN(T2016))</f>
        <v>hardware</v>
      </c>
    </row>
    <row r="2017" spans="1:23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>E2017/D2017</f>
        <v>1.1300013888888889</v>
      </c>
      <c r="O2017" s="13">
        <f>(J2017/86400)+25569</f>
        <v>40765.876886574071</v>
      </c>
      <c r="P2017" s="11">
        <f>YEAR(O2017)</f>
        <v>2011</v>
      </c>
      <c r="Q2017" s="12">
        <f>MONTH(O2017)</f>
        <v>8</v>
      </c>
      <c r="R2017" s="11" t="str">
        <f>IF(Q2017=1,"Jan",IF(Q2017=2,"Feb",IF(Q2017=3,"Mar",IF(Q2017=4,"Apr",IF(Q2017=5,"May",IF(Q2017=6,"Jun",IF(Q2017=7,"Jul",IF(Q2017=8,"Aug",IF(Q2017=9,"Sep",IF(Q2017=10,"Oct",IF(Q2017=11,"Nov","Dec")))))))))))</f>
        <v>Aug</v>
      </c>
      <c r="S2017" s="13">
        <f>(I2017/86400)+25569</f>
        <v>40795.876886574071</v>
      </c>
      <c r="T2017" t="s">
        <v>8295</v>
      </c>
      <c r="U2017" s="6">
        <f>E2017/L2017</f>
        <v>50.222283950617282</v>
      </c>
      <c r="V2017" s="7" t="str">
        <f>LEFT(T2017,FIND("/",T2017)-1)</f>
        <v>technology</v>
      </c>
      <c r="W2017" s="7" t="str">
        <f>MID(T2017,FIND("/",T2017)+1,LEN(T2017))</f>
        <v>hardware</v>
      </c>
    </row>
    <row r="2018" spans="1:23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>E2018/D2018</f>
        <v>9.2154220000000002</v>
      </c>
      <c r="O2018" s="13">
        <f>(J2018/86400)+25569</f>
        <v>41312.880775462967</v>
      </c>
      <c r="P2018" s="11">
        <f>YEAR(O2018)</f>
        <v>2013</v>
      </c>
      <c r="Q2018" s="12">
        <f>MONTH(O2018)</f>
        <v>2</v>
      </c>
      <c r="R2018" s="11" t="str">
        <f>IF(Q2018=1,"Jan",IF(Q2018=2,"Feb",IF(Q2018=3,"Mar",IF(Q2018=4,"Apr",IF(Q2018=5,"May",IF(Q2018=6,"Jun",IF(Q2018=7,"Jul",IF(Q2018=8,"Aug",IF(Q2018=9,"Sep",IF(Q2018=10,"Oct",IF(Q2018=11,"Nov","Dec")))))))))))</f>
        <v>Feb</v>
      </c>
      <c r="S2018" s="13">
        <f>(I2018/86400)+25569</f>
        <v>41342.880775462967</v>
      </c>
      <c r="T2018" t="s">
        <v>8295</v>
      </c>
      <c r="U2018" s="6">
        <f>E2018/L2018</f>
        <v>192.38876826722338</v>
      </c>
      <c r="V2018" s="7" t="str">
        <f>LEFT(T2018,FIND("/",T2018)-1)</f>
        <v>technology</v>
      </c>
      <c r="W2018" s="7" t="str">
        <f>MID(T2018,FIND("/",T2018)+1,LEN(T2018))</f>
        <v>hardware</v>
      </c>
    </row>
    <row r="2019" spans="1:23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>E2019/D2019</f>
        <v>1.2510239999999999</v>
      </c>
      <c r="O2019" s="13">
        <f>(J2019/86400)+25569</f>
        <v>40961.057349537034</v>
      </c>
      <c r="P2019" s="11">
        <f>YEAR(O2019)</f>
        <v>2012</v>
      </c>
      <c r="Q2019" s="12">
        <f>MONTH(O2019)</f>
        <v>2</v>
      </c>
      <c r="R2019" s="11" t="str">
        <f>IF(Q2019=1,"Jan",IF(Q2019=2,"Feb",IF(Q2019=3,"Mar",IF(Q2019=4,"Apr",IF(Q2019=5,"May",IF(Q2019=6,"Jun",IF(Q2019=7,"Jul",IF(Q2019=8,"Aug",IF(Q2019=9,"Sep",IF(Q2019=10,"Oct",IF(Q2019=11,"Nov","Dec")))))))))))</f>
        <v>Feb</v>
      </c>
      <c r="S2019" s="13">
        <f>(I2019/86400)+25569</f>
        <v>40992.166666666664</v>
      </c>
      <c r="T2019" t="s">
        <v>8295</v>
      </c>
      <c r="U2019" s="6">
        <f>E2019/L2019</f>
        <v>73.416901408450698</v>
      </c>
      <c r="V2019" s="7" t="str">
        <f>LEFT(T2019,FIND("/",T2019)-1)</f>
        <v>technology</v>
      </c>
      <c r="W2019" s="7" t="str">
        <f>MID(T2019,FIND("/",T2019)+1,LEN(T2019))</f>
        <v>hardware</v>
      </c>
    </row>
    <row r="2020" spans="1:23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>E2020/D2020</f>
        <v>1.0224343076923077</v>
      </c>
      <c r="O2020" s="13">
        <f>(J2020/86400)+25569</f>
        <v>42199.365844907406</v>
      </c>
      <c r="P2020" s="11">
        <f>YEAR(O2020)</f>
        <v>2015</v>
      </c>
      <c r="Q2020" s="12">
        <f>MONTH(O2020)</f>
        <v>7</v>
      </c>
      <c r="R2020" s="11" t="str">
        <f>IF(Q2020=1,"Jan",IF(Q2020=2,"Feb",IF(Q2020=3,"Mar",IF(Q2020=4,"Apr",IF(Q2020=5,"May",IF(Q2020=6,"Jun",IF(Q2020=7,"Jul",IF(Q2020=8,"Aug",IF(Q2020=9,"Sep",IF(Q2020=10,"Oct",IF(Q2020=11,"Nov","Dec")))))))))))</f>
        <v>Jul</v>
      </c>
      <c r="S2020" s="13">
        <f>(I2020/86400)+25569</f>
        <v>42229.365844907406</v>
      </c>
      <c r="T2020" t="s">
        <v>8295</v>
      </c>
      <c r="U2020" s="6">
        <f>E2020/L2020</f>
        <v>147.68495555555555</v>
      </c>
      <c r="V2020" s="7" t="str">
        <f>LEFT(T2020,FIND("/",T2020)-1)</f>
        <v>technology</v>
      </c>
      <c r="W2020" s="7" t="str">
        <f>MID(T2020,FIND("/",T2020)+1,LEN(T2020))</f>
        <v>hardware</v>
      </c>
    </row>
    <row r="2021" spans="1:23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>E2021/D2021</f>
        <v>4.8490975000000001</v>
      </c>
      <c r="O2021" s="13">
        <f>(J2021/86400)+25569</f>
        <v>42605.70857638889</v>
      </c>
      <c r="P2021" s="11">
        <f>YEAR(O2021)</f>
        <v>2016</v>
      </c>
      <c r="Q2021" s="12">
        <f>MONTH(O2021)</f>
        <v>8</v>
      </c>
      <c r="R2021" s="11" t="str">
        <f>IF(Q2021=1,"Jan",IF(Q2021=2,"Feb",IF(Q2021=3,"Mar",IF(Q2021=4,"Apr",IF(Q2021=5,"May",IF(Q2021=6,"Jun",IF(Q2021=7,"Jul",IF(Q2021=8,"Aug",IF(Q2021=9,"Sep",IF(Q2021=10,"Oct",IF(Q2021=11,"Nov","Dec")))))))))))</f>
        <v>Aug</v>
      </c>
      <c r="S2021" s="13">
        <f>(I2021/86400)+25569</f>
        <v>42635.70857638889</v>
      </c>
      <c r="T2021" t="s">
        <v>8295</v>
      </c>
      <c r="U2021" s="6">
        <f>E2021/L2021</f>
        <v>108.96848314606741</v>
      </c>
      <c r="V2021" s="7" t="str">
        <f>LEFT(T2021,FIND("/",T2021)-1)</f>
        <v>technology</v>
      </c>
      <c r="W2021" s="7" t="str">
        <f>MID(T2021,FIND("/",T2021)+1,LEN(T2021))</f>
        <v>hardware</v>
      </c>
    </row>
    <row r="2022" spans="1:23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>E2022/D2022</f>
        <v>1.9233333333333333</v>
      </c>
      <c r="O2022" s="13">
        <f>(J2022/86400)+25569</f>
        <v>41737.097500000003</v>
      </c>
      <c r="P2022" s="11">
        <f>YEAR(O2022)</f>
        <v>2014</v>
      </c>
      <c r="Q2022" s="12">
        <f>MONTH(O2022)</f>
        <v>4</v>
      </c>
      <c r="R2022" s="11" t="str">
        <f>IF(Q2022=1,"Jan",IF(Q2022=2,"Feb",IF(Q2022=3,"Mar",IF(Q2022=4,"Apr",IF(Q2022=5,"May",IF(Q2022=6,"Jun",IF(Q2022=7,"Jul",IF(Q2022=8,"Aug",IF(Q2022=9,"Sep",IF(Q2022=10,"Oct",IF(Q2022=11,"Nov","Dec")))))))))))</f>
        <v>Apr</v>
      </c>
      <c r="S2022" s="13">
        <f>(I2022/86400)+25569</f>
        <v>41773.961111111115</v>
      </c>
      <c r="T2022" t="s">
        <v>8295</v>
      </c>
      <c r="U2022" s="6">
        <f>E2022/L2022</f>
        <v>23.647540983606557</v>
      </c>
      <c r="V2022" s="7" t="str">
        <f>LEFT(T2022,FIND("/",T2022)-1)</f>
        <v>technology</v>
      </c>
      <c r="W2022" s="7" t="str">
        <f>MID(T2022,FIND("/",T2022)+1,LEN(T2022))</f>
        <v>hardware</v>
      </c>
    </row>
    <row r="2023" spans="1:23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>E2023/D2023</f>
        <v>2.8109999999999999</v>
      </c>
      <c r="O2023" s="13">
        <f>(J2023/86400)+25569</f>
        <v>41861.070567129631</v>
      </c>
      <c r="P2023" s="11">
        <f>YEAR(O2023)</f>
        <v>2014</v>
      </c>
      <c r="Q2023" s="12">
        <f>MONTH(O2023)</f>
        <v>8</v>
      </c>
      <c r="R2023" s="11" t="str">
        <f>IF(Q2023=1,"Jan",IF(Q2023=2,"Feb",IF(Q2023=3,"Mar",IF(Q2023=4,"Apr",IF(Q2023=5,"May",IF(Q2023=6,"Jun",IF(Q2023=7,"Jul",IF(Q2023=8,"Aug",IF(Q2023=9,"Sep",IF(Q2023=10,"Oct",IF(Q2023=11,"Nov","Dec")))))))))))</f>
        <v>Aug</v>
      </c>
      <c r="S2023" s="13">
        <f>(I2023/86400)+25569</f>
        <v>41906.070567129631</v>
      </c>
      <c r="T2023" t="s">
        <v>8295</v>
      </c>
      <c r="U2023" s="6">
        <f>E2023/L2023</f>
        <v>147.94736842105263</v>
      </c>
      <c r="V2023" s="7" t="str">
        <f>LEFT(T2023,FIND("/",T2023)-1)</f>
        <v>technology</v>
      </c>
      <c r="W2023" s="7" t="str">
        <f>MID(T2023,FIND("/",T2023)+1,LEN(T2023))</f>
        <v>hardware</v>
      </c>
    </row>
    <row r="2024" spans="1:23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>E2024/D2024</f>
        <v>1.2513700000000001</v>
      </c>
      <c r="O2024" s="13">
        <f>(J2024/86400)+25569</f>
        <v>42502.569120370375</v>
      </c>
      <c r="P2024" s="11">
        <f>YEAR(O2024)</f>
        <v>2016</v>
      </c>
      <c r="Q2024" s="12">
        <f>MONTH(O2024)</f>
        <v>5</v>
      </c>
      <c r="R2024" s="11" t="str">
        <f>IF(Q2024=1,"Jan",IF(Q2024=2,"Feb",IF(Q2024=3,"Mar",IF(Q2024=4,"Apr",IF(Q2024=5,"May",IF(Q2024=6,"Jun",IF(Q2024=7,"Jul",IF(Q2024=8,"Aug",IF(Q2024=9,"Sep",IF(Q2024=10,"Oct",IF(Q2024=11,"Nov","Dec")))))))))))</f>
        <v>May</v>
      </c>
      <c r="S2024" s="13">
        <f>(I2024/86400)+25569</f>
        <v>42532.569120370375</v>
      </c>
      <c r="T2024" t="s">
        <v>8295</v>
      </c>
      <c r="U2024" s="6">
        <f>E2024/L2024</f>
        <v>385.03692307692307</v>
      </c>
      <c r="V2024" s="7" t="str">
        <f>LEFT(T2024,FIND("/",T2024)-1)</f>
        <v>technology</v>
      </c>
      <c r="W2024" s="7" t="str">
        <f>MID(T2024,FIND("/",T2024)+1,LEN(T2024))</f>
        <v>hardware</v>
      </c>
    </row>
    <row r="2025" spans="1:23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>E2025/D2025</f>
        <v>1.61459</v>
      </c>
      <c r="O2025" s="13">
        <f>(J2025/86400)+25569</f>
        <v>42136.420752314814</v>
      </c>
      <c r="P2025" s="11">
        <f>YEAR(O2025)</f>
        <v>2015</v>
      </c>
      <c r="Q2025" s="12">
        <f>MONTH(O2025)</f>
        <v>5</v>
      </c>
      <c r="R2025" s="11" t="str">
        <f>IF(Q2025=1,"Jan",IF(Q2025=2,"Feb",IF(Q2025=3,"Mar",IF(Q2025=4,"Apr",IF(Q2025=5,"May",IF(Q2025=6,"Jun",IF(Q2025=7,"Jul",IF(Q2025=8,"Aug",IF(Q2025=9,"Sep",IF(Q2025=10,"Oct",IF(Q2025=11,"Nov","Dec")))))))))))</f>
        <v>May</v>
      </c>
      <c r="S2025" s="13">
        <f>(I2025/86400)+25569</f>
        <v>42166.420752314814</v>
      </c>
      <c r="T2025" t="s">
        <v>8295</v>
      </c>
      <c r="U2025" s="6">
        <f>E2025/L2025</f>
        <v>457.39093484419266</v>
      </c>
      <c r="V2025" s="7" t="str">
        <f>LEFT(T2025,FIND("/",T2025)-1)</f>
        <v>technology</v>
      </c>
      <c r="W2025" s="7" t="str">
        <f>MID(T2025,FIND("/",T2025)+1,LEN(T2025))</f>
        <v>hardware</v>
      </c>
    </row>
    <row r="2026" spans="1:23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>E2026/D2026</f>
        <v>5.8535000000000004</v>
      </c>
      <c r="O2026" s="13">
        <f>(J2026/86400)+25569</f>
        <v>41099.966944444444</v>
      </c>
      <c r="P2026" s="11">
        <f>YEAR(O2026)</f>
        <v>2012</v>
      </c>
      <c r="Q2026" s="12">
        <f>MONTH(O2026)</f>
        <v>7</v>
      </c>
      <c r="R2026" s="11" t="str">
        <f>IF(Q2026=1,"Jan",IF(Q2026=2,"Feb",IF(Q2026=3,"Mar",IF(Q2026=4,"Apr",IF(Q2026=5,"May",IF(Q2026=6,"Jun",IF(Q2026=7,"Jul",IF(Q2026=8,"Aug",IF(Q2026=9,"Sep",IF(Q2026=10,"Oct",IF(Q2026=11,"Nov","Dec")))))))))))</f>
        <v>Jul</v>
      </c>
      <c r="S2026" s="13">
        <f>(I2026/86400)+25569</f>
        <v>41134.125</v>
      </c>
      <c r="T2026" t="s">
        <v>8295</v>
      </c>
      <c r="U2026" s="6">
        <f>E2026/L2026</f>
        <v>222.99047619047619</v>
      </c>
      <c r="V2026" s="7" t="str">
        <f>LEFT(T2026,FIND("/",T2026)-1)</f>
        <v>technology</v>
      </c>
      <c r="W2026" s="7" t="str">
        <f>MID(T2026,FIND("/",T2026)+1,LEN(T2026))</f>
        <v>hardware</v>
      </c>
    </row>
    <row r="2027" spans="1:23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>E2027/D2027</f>
        <v>2.0114999999999998</v>
      </c>
      <c r="O2027" s="13">
        <f>(J2027/86400)+25569</f>
        <v>42136.184560185182</v>
      </c>
      <c r="P2027" s="11">
        <f>YEAR(O2027)</f>
        <v>2015</v>
      </c>
      <c r="Q2027" s="12">
        <f>MONTH(O2027)</f>
        <v>5</v>
      </c>
      <c r="R2027" s="11" t="str">
        <f>IF(Q2027=1,"Jan",IF(Q2027=2,"Feb",IF(Q2027=3,"Mar",IF(Q2027=4,"Apr",IF(Q2027=5,"May",IF(Q2027=6,"Jun",IF(Q2027=7,"Jul",IF(Q2027=8,"Aug",IF(Q2027=9,"Sep",IF(Q2027=10,"Oct",IF(Q2027=11,"Nov","Dec")))))))))))</f>
        <v>May</v>
      </c>
      <c r="S2027" s="13">
        <f>(I2027/86400)+25569</f>
        <v>42166.184560185182</v>
      </c>
      <c r="T2027" t="s">
        <v>8295</v>
      </c>
      <c r="U2027" s="6">
        <f>E2027/L2027</f>
        <v>220.74074074074073</v>
      </c>
      <c r="V2027" s="7" t="str">
        <f>LEFT(T2027,FIND("/",T2027)-1)</f>
        <v>technology</v>
      </c>
      <c r="W2027" s="7" t="str">
        <f>MID(T2027,FIND("/",T2027)+1,LEN(T2027))</f>
        <v>hardware</v>
      </c>
    </row>
    <row r="2028" spans="1:23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>E2028/D2028</f>
        <v>1.3348307999999998</v>
      </c>
      <c r="O2028" s="13">
        <f>(J2028/86400)+25569</f>
        <v>41704.735937500001</v>
      </c>
      <c r="P2028" s="11">
        <f>YEAR(O2028)</f>
        <v>2014</v>
      </c>
      <c r="Q2028" s="12">
        <f>MONTH(O2028)</f>
        <v>3</v>
      </c>
      <c r="R2028" s="11" t="str">
        <f>IF(Q2028=1,"Jan",IF(Q2028=2,"Feb",IF(Q2028=3,"Mar",IF(Q2028=4,"Apr",IF(Q2028=5,"May",IF(Q2028=6,"Jun",IF(Q2028=7,"Jul",IF(Q2028=8,"Aug",IF(Q2028=9,"Sep",IF(Q2028=10,"Oct",IF(Q2028=11,"Nov","Dec")))))))))))</f>
        <v>Mar</v>
      </c>
      <c r="S2028" s="13">
        <f>(I2028/86400)+25569</f>
        <v>41750.165972222225</v>
      </c>
      <c r="T2028" t="s">
        <v>8295</v>
      </c>
      <c r="U2028" s="6">
        <f>E2028/L2028</f>
        <v>73.503898678414089</v>
      </c>
      <c r="V2028" s="7" t="str">
        <f>LEFT(T2028,FIND("/",T2028)-1)</f>
        <v>technology</v>
      </c>
      <c r="W2028" s="7" t="str">
        <f>MID(T2028,FIND("/",T2028)+1,LEN(T2028))</f>
        <v>hardware</v>
      </c>
    </row>
    <row r="2029" spans="1:23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>E2029/D2029</f>
        <v>1.2024900000000001</v>
      </c>
      <c r="O2029" s="13">
        <f>(J2029/86400)+25569</f>
        <v>42048.813877314809</v>
      </c>
      <c r="P2029" s="11">
        <f>YEAR(O2029)</f>
        <v>2015</v>
      </c>
      <c r="Q2029" s="12">
        <f>MONTH(O2029)</f>
        <v>2</v>
      </c>
      <c r="R2029" s="11" t="str">
        <f>IF(Q2029=1,"Jan",IF(Q2029=2,"Feb",IF(Q2029=3,"Mar",IF(Q2029=4,"Apr",IF(Q2029=5,"May",IF(Q2029=6,"Jun",IF(Q2029=7,"Jul",IF(Q2029=8,"Aug",IF(Q2029=9,"Sep",IF(Q2029=10,"Oct",IF(Q2029=11,"Nov","Dec")))))))))))</f>
        <v>Feb</v>
      </c>
      <c r="S2029" s="13">
        <f>(I2029/86400)+25569</f>
        <v>42093.772210648152</v>
      </c>
      <c r="T2029" t="s">
        <v>8295</v>
      </c>
      <c r="U2029" s="6">
        <f>E2029/L2029</f>
        <v>223.09647495361781</v>
      </c>
      <c r="V2029" s="7" t="str">
        <f>LEFT(T2029,FIND("/",T2029)-1)</f>
        <v>technology</v>
      </c>
      <c r="W2029" s="7" t="str">
        <f>MID(T2029,FIND("/",T2029)+1,LEN(T2029))</f>
        <v>hardware</v>
      </c>
    </row>
    <row r="2030" spans="1:23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>E2030/D2030</f>
        <v>1.2616666666666667</v>
      </c>
      <c r="O2030" s="13">
        <f>(J2030/86400)+25569</f>
        <v>40215.919050925928</v>
      </c>
      <c r="P2030" s="11">
        <f>YEAR(O2030)</f>
        <v>2010</v>
      </c>
      <c r="Q2030" s="12">
        <f>MONTH(O2030)</f>
        <v>2</v>
      </c>
      <c r="R2030" s="11" t="str">
        <f>IF(Q2030=1,"Jan",IF(Q2030=2,"Feb",IF(Q2030=3,"Mar",IF(Q2030=4,"Apr",IF(Q2030=5,"May",IF(Q2030=6,"Jun",IF(Q2030=7,"Jul",IF(Q2030=8,"Aug",IF(Q2030=9,"Sep",IF(Q2030=10,"Oct",IF(Q2030=11,"Nov","Dec")))))))))))</f>
        <v>Feb</v>
      </c>
      <c r="S2030" s="13">
        <f>(I2030/86400)+25569</f>
        <v>40252.913194444445</v>
      </c>
      <c r="T2030" t="s">
        <v>8295</v>
      </c>
      <c r="U2030" s="6">
        <f>E2030/L2030</f>
        <v>47.911392405063289</v>
      </c>
      <c r="V2030" s="7" t="str">
        <f>LEFT(T2030,FIND("/",T2030)-1)</f>
        <v>technology</v>
      </c>
      <c r="W2030" s="7" t="str">
        <f>MID(T2030,FIND("/",T2030)+1,LEN(T2030))</f>
        <v>hardware</v>
      </c>
    </row>
    <row r="2031" spans="1:23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>E2031/D2031</f>
        <v>3.6120000000000001</v>
      </c>
      <c r="O2031" s="13">
        <f>(J2031/86400)+25569</f>
        <v>41848.021770833337</v>
      </c>
      <c r="P2031" s="11">
        <f>YEAR(O2031)</f>
        <v>2014</v>
      </c>
      <c r="Q2031" s="12">
        <f>MONTH(O2031)</f>
        <v>7</v>
      </c>
      <c r="R2031" s="11" t="str">
        <f>IF(Q2031=1,"Jan",IF(Q2031=2,"Feb",IF(Q2031=3,"Mar",IF(Q2031=4,"Apr",IF(Q2031=5,"May",IF(Q2031=6,"Jun",IF(Q2031=7,"Jul",IF(Q2031=8,"Aug",IF(Q2031=9,"Sep",IF(Q2031=10,"Oct",IF(Q2031=11,"Nov","Dec")))))))))))</f>
        <v>Jul</v>
      </c>
      <c r="S2031" s="13">
        <f>(I2031/86400)+25569</f>
        <v>41878.021770833337</v>
      </c>
      <c r="T2031" t="s">
        <v>8295</v>
      </c>
      <c r="U2031" s="6">
        <f>E2031/L2031</f>
        <v>96.063829787234042</v>
      </c>
      <c r="V2031" s="7" t="str">
        <f>LEFT(T2031,FIND("/",T2031)-1)</f>
        <v>technology</v>
      </c>
      <c r="W2031" s="7" t="str">
        <f>MID(T2031,FIND("/",T2031)+1,LEN(T2031))</f>
        <v>hardware</v>
      </c>
    </row>
    <row r="2032" spans="1:23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>E2032/D2032</f>
        <v>2.26239013671875</v>
      </c>
      <c r="O2032" s="13">
        <f>(J2032/86400)+25569</f>
        <v>41212.996481481481</v>
      </c>
      <c r="P2032" s="11">
        <f>YEAR(O2032)</f>
        <v>2012</v>
      </c>
      <c r="Q2032" s="12">
        <f>MONTH(O2032)</f>
        <v>10</v>
      </c>
      <c r="R2032" s="11" t="str">
        <f>IF(Q2032=1,"Jan",IF(Q2032=2,"Feb",IF(Q2032=3,"Mar",IF(Q2032=4,"Apr",IF(Q2032=5,"May",IF(Q2032=6,"Jun",IF(Q2032=7,"Jul",IF(Q2032=8,"Aug",IF(Q2032=9,"Sep",IF(Q2032=10,"Oct",IF(Q2032=11,"Nov","Dec")))))))))))</f>
        <v>Oct</v>
      </c>
      <c r="S2032" s="13">
        <f>(I2032/86400)+25569</f>
        <v>41242.996481481481</v>
      </c>
      <c r="T2032" t="s">
        <v>8295</v>
      </c>
      <c r="U2032" s="6">
        <f>E2032/L2032</f>
        <v>118.6144</v>
      </c>
      <c r="V2032" s="7" t="str">
        <f>LEFT(T2032,FIND("/",T2032)-1)</f>
        <v>technology</v>
      </c>
      <c r="W2032" s="7" t="str">
        <f>MID(T2032,FIND("/",T2032)+1,LEN(T2032))</f>
        <v>hardware</v>
      </c>
    </row>
    <row r="2033" spans="1:23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>E2033/D2033</f>
        <v>1.2035</v>
      </c>
      <c r="O2033" s="13">
        <f>(J2033/86400)+25569</f>
        <v>41975.329317129625</v>
      </c>
      <c r="P2033" s="11">
        <f>YEAR(O2033)</f>
        <v>2014</v>
      </c>
      <c r="Q2033" s="12">
        <f>MONTH(O2033)</f>
        <v>12</v>
      </c>
      <c r="R2033" s="11" t="str">
        <f>IF(Q2033=1,"Jan",IF(Q2033=2,"Feb",IF(Q2033=3,"Mar",IF(Q2033=4,"Apr",IF(Q2033=5,"May",IF(Q2033=6,"Jun",IF(Q2033=7,"Jul",IF(Q2033=8,"Aug",IF(Q2033=9,"Sep",IF(Q2033=10,"Oct",IF(Q2033=11,"Nov","Dec")))))))))))</f>
        <v>Dec</v>
      </c>
      <c r="S2033" s="13">
        <f>(I2033/86400)+25569</f>
        <v>42013.041666666672</v>
      </c>
      <c r="T2033" t="s">
        <v>8295</v>
      </c>
      <c r="U2033" s="6">
        <f>E2033/L2033</f>
        <v>118.45472440944881</v>
      </c>
      <c r="V2033" s="7" t="str">
        <f>LEFT(T2033,FIND("/",T2033)-1)</f>
        <v>technology</v>
      </c>
      <c r="W2033" s="7" t="str">
        <f>MID(T2033,FIND("/",T2033)+1,LEN(T2033))</f>
        <v>hardware</v>
      </c>
    </row>
    <row r="2034" spans="1:23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>E2034/D2034</f>
        <v>3.0418799999999999</v>
      </c>
      <c r="O2034" s="13">
        <f>(J2034/86400)+25569</f>
        <v>42689.565671296295</v>
      </c>
      <c r="P2034" s="11">
        <f>YEAR(O2034)</f>
        <v>2016</v>
      </c>
      <c r="Q2034" s="12">
        <f>MONTH(O2034)</f>
        <v>11</v>
      </c>
      <c r="R2034" s="11" t="str">
        <f>IF(Q2034=1,"Jan",IF(Q2034=2,"Feb",IF(Q2034=3,"Mar",IF(Q2034=4,"Apr",IF(Q2034=5,"May",IF(Q2034=6,"Jun",IF(Q2034=7,"Jul",IF(Q2034=8,"Aug",IF(Q2034=9,"Sep",IF(Q2034=10,"Oct",IF(Q2034=11,"Nov","Dec")))))))))))</f>
        <v>Nov</v>
      </c>
      <c r="S2034" s="13">
        <f>(I2034/86400)+25569</f>
        <v>42719.208333333328</v>
      </c>
      <c r="T2034" t="s">
        <v>8295</v>
      </c>
      <c r="U2034" s="6">
        <f>E2034/L2034</f>
        <v>143.21468926553672</v>
      </c>
      <c r="V2034" s="7" t="str">
        <f>LEFT(T2034,FIND("/",T2034)-1)</f>
        <v>technology</v>
      </c>
      <c r="W2034" s="7" t="str">
        <f>MID(T2034,FIND("/",T2034)+1,LEN(T2034))</f>
        <v>hardware</v>
      </c>
    </row>
    <row r="2035" spans="1:23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>E2035/D2035</f>
        <v>1.7867599999999999</v>
      </c>
      <c r="O2035" s="13">
        <f>(J2035/86400)+25569</f>
        <v>41725.082384259258</v>
      </c>
      <c r="P2035" s="11">
        <f>YEAR(O2035)</f>
        <v>2014</v>
      </c>
      <c r="Q2035" s="12">
        <f>MONTH(O2035)</f>
        <v>3</v>
      </c>
      <c r="R2035" s="11" t="str">
        <f>IF(Q2035=1,"Jan",IF(Q2035=2,"Feb",IF(Q2035=3,"Mar",IF(Q2035=4,"Apr",IF(Q2035=5,"May",IF(Q2035=6,"Jun",IF(Q2035=7,"Jul",IF(Q2035=8,"Aug",IF(Q2035=9,"Sep",IF(Q2035=10,"Oct",IF(Q2035=11,"Nov","Dec")))))))))))</f>
        <v>Mar</v>
      </c>
      <c r="S2035" s="13">
        <f>(I2035/86400)+25569</f>
        <v>41755.082384259258</v>
      </c>
      <c r="T2035" t="s">
        <v>8295</v>
      </c>
      <c r="U2035" s="6">
        <f>E2035/L2035</f>
        <v>282.71518987341773</v>
      </c>
      <c r="V2035" s="7" t="str">
        <f>LEFT(T2035,FIND("/",T2035)-1)</f>
        <v>technology</v>
      </c>
      <c r="W2035" s="7" t="str">
        <f>MID(T2035,FIND("/",T2035)+1,LEN(T2035))</f>
        <v>hardware</v>
      </c>
    </row>
    <row r="2036" spans="1:23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>E2036/D2036</f>
        <v>3.868199871794872</v>
      </c>
      <c r="O2036" s="13">
        <f>(J2036/86400)+25569</f>
        <v>42076.130011574074</v>
      </c>
      <c r="P2036" s="11">
        <f>YEAR(O2036)</f>
        <v>2015</v>
      </c>
      <c r="Q2036" s="12">
        <f>MONTH(O2036)</f>
        <v>3</v>
      </c>
      <c r="R2036" s="11" t="str">
        <f>IF(Q2036=1,"Jan",IF(Q2036=2,"Feb",IF(Q2036=3,"Mar",IF(Q2036=4,"Apr",IF(Q2036=5,"May",IF(Q2036=6,"Jun",IF(Q2036=7,"Jul",IF(Q2036=8,"Aug",IF(Q2036=9,"Sep",IF(Q2036=10,"Oct",IF(Q2036=11,"Nov","Dec")))))))))))</f>
        <v>Mar</v>
      </c>
      <c r="S2036" s="13">
        <f>(I2036/86400)+25569</f>
        <v>42131.290277777778</v>
      </c>
      <c r="T2036" t="s">
        <v>8295</v>
      </c>
      <c r="U2036" s="6">
        <f>E2036/L2036</f>
        <v>593.93620078740162</v>
      </c>
      <c r="V2036" s="7" t="str">
        <f>LEFT(T2036,FIND("/",T2036)-1)</f>
        <v>technology</v>
      </c>
      <c r="W2036" s="7" t="str">
        <f>MID(T2036,FIND("/",T2036)+1,LEN(T2036))</f>
        <v>hardware</v>
      </c>
    </row>
    <row r="2037" spans="1:23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>E2037/D2037</f>
        <v>2.1103642500000004</v>
      </c>
      <c r="O2037" s="13">
        <f>(J2037/86400)+25569</f>
        <v>42311.625081018516</v>
      </c>
      <c r="P2037" s="11">
        <f>YEAR(O2037)</f>
        <v>2015</v>
      </c>
      <c r="Q2037" s="12">
        <f>MONTH(O2037)</f>
        <v>11</v>
      </c>
      <c r="R2037" s="11" t="str">
        <f>IF(Q2037=1,"Jan",IF(Q2037=2,"Feb",IF(Q2037=3,"Mar",IF(Q2037=4,"Apr",IF(Q2037=5,"May",IF(Q2037=6,"Jun",IF(Q2037=7,"Jul",IF(Q2037=8,"Aug",IF(Q2037=9,"Sep",IF(Q2037=10,"Oct",IF(Q2037=11,"Nov","Dec")))))))))))</f>
        <v>Nov</v>
      </c>
      <c r="S2037" s="13">
        <f>(I2037/86400)+25569</f>
        <v>42357.041666666672</v>
      </c>
      <c r="T2037" t="s">
        <v>8295</v>
      </c>
      <c r="U2037" s="6">
        <f>E2037/L2037</f>
        <v>262.15704968944101</v>
      </c>
      <c r="V2037" s="7" t="str">
        <f>LEFT(T2037,FIND("/",T2037)-1)</f>
        <v>technology</v>
      </c>
      <c r="W2037" s="7" t="str">
        <f>MID(T2037,FIND("/",T2037)+1,LEN(T2037))</f>
        <v>hardware</v>
      </c>
    </row>
    <row r="2038" spans="1:23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>E2038/D2038</f>
        <v>1.3166833333333334</v>
      </c>
      <c r="O2038" s="13">
        <f>(J2038/86400)+25569</f>
        <v>41738.864803240736</v>
      </c>
      <c r="P2038" s="11">
        <f>YEAR(O2038)</f>
        <v>2014</v>
      </c>
      <c r="Q2038" s="12">
        <f>MONTH(O2038)</f>
        <v>4</v>
      </c>
      <c r="R2038" s="11" t="str">
        <f>IF(Q2038=1,"Jan",IF(Q2038=2,"Feb",IF(Q2038=3,"Mar",IF(Q2038=4,"Apr",IF(Q2038=5,"May",IF(Q2038=6,"Jun",IF(Q2038=7,"Jul",IF(Q2038=8,"Aug",IF(Q2038=9,"Sep",IF(Q2038=10,"Oct",IF(Q2038=11,"Nov","Dec")))))))))))</f>
        <v>Apr</v>
      </c>
      <c r="S2038" s="13">
        <f>(I2038/86400)+25569</f>
        <v>41768.864803240736</v>
      </c>
      <c r="T2038" t="s">
        <v>8295</v>
      </c>
      <c r="U2038" s="6">
        <f>E2038/L2038</f>
        <v>46.580778301886795</v>
      </c>
      <c r="V2038" s="7" t="str">
        <f>LEFT(T2038,FIND("/",T2038)-1)</f>
        <v>technology</v>
      </c>
      <c r="W2038" s="7" t="str">
        <f>MID(T2038,FIND("/",T2038)+1,LEN(T2038))</f>
        <v>hardware</v>
      </c>
    </row>
    <row r="2039" spans="1:23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>E2039/D2039</f>
        <v>3.0047639999999998</v>
      </c>
      <c r="O2039" s="13">
        <f>(J2039/86400)+25569</f>
        <v>41578.210104166668</v>
      </c>
      <c r="P2039" s="11">
        <f>YEAR(O2039)</f>
        <v>2013</v>
      </c>
      <c r="Q2039" s="12">
        <f>MONTH(O2039)</f>
        <v>10</v>
      </c>
      <c r="R2039" s="11" t="str">
        <f>IF(Q2039=1,"Jan",IF(Q2039=2,"Feb",IF(Q2039=3,"Mar",IF(Q2039=4,"Apr",IF(Q2039=5,"May",IF(Q2039=6,"Jun",IF(Q2039=7,"Jul",IF(Q2039=8,"Aug",IF(Q2039=9,"Sep",IF(Q2039=10,"Oct",IF(Q2039=11,"Nov","Dec")))))))))))</f>
        <v>Oct</v>
      </c>
      <c r="S2039" s="13">
        <f>(I2039/86400)+25569</f>
        <v>41638.251770833333</v>
      </c>
      <c r="T2039" t="s">
        <v>8295</v>
      </c>
      <c r="U2039" s="6">
        <f>E2039/L2039</f>
        <v>70.041118881118877</v>
      </c>
      <c r="V2039" s="7" t="str">
        <f>LEFT(T2039,FIND("/",T2039)-1)</f>
        <v>technology</v>
      </c>
      <c r="W2039" s="7" t="str">
        <f>MID(T2039,FIND("/",T2039)+1,LEN(T2039))</f>
        <v>hardware</v>
      </c>
    </row>
    <row r="2040" spans="1:23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>E2040/D2040</f>
        <v>4.2051249999999998</v>
      </c>
      <c r="O2040" s="13">
        <f>(J2040/86400)+25569</f>
        <v>41424.27107638889</v>
      </c>
      <c r="P2040" s="11">
        <f>YEAR(O2040)</f>
        <v>2013</v>
      </c>
      <c r="Q2040" s="12">
        <f>MONTH(O2040)</f>
        <v>5</v>
      </c>
      <c r="R2040" s="11" t="str">
        <f>IF(Q2040=1,"Jan",IF(Q2040=2,"Feb",IF(Q2040=3,"Mar",IF(Q2040=4,"Apr",IF(Q2040=5,"May",IF(Q2040=6,"Jun",IF(Q2040=7,"Jul",IF(Q2040=8,"Aug",IF(Q2040=9,"Sep",IF(Q2040=10,"Oct",IF(Q2040=11,"Nov","Dec")))))))))))</f>
        <v>May</v>
      </c>
      <c r="S2040" s="13">
        <f>(I2040/86400)+25569</f>
        <v>41456.75</v>
      </c>
      <c r="T2040" t="s">
        <v>8295</v>
      </c>
      <c r="U2040" s="6">
        <f>E2040/L2040</f>
        <v>164.90686274509804</v>
      </c>
      <c r="V2040" s="7" t="str">
        <f>LEFT(T2040,FIND("/",T2040)-1)</f>
        <v>technology</v>
      </c>
      <c r="W2040" s="7" t="str">
        <f>MID(T2040,FIND("/",T2040)+1,LEN(T2040))</f>
        <v>hardware</v>
      </c>
    </row>
    <row r="2041" spans="1:23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>E2041/D2041</f>
        <v>1.362168</v>
      </c>
      <c r="O2041" s="13">
        <f>(J2041/86400)+25569</f>
        <v>42675.438946759255</v>
      </c>
      <c r="P2041" s="11">
        <f>YEAR(O2041)</f>
        <v>2016</v>
      </c>
      <c r="Q2041" s="12">
        <f>MONTH(O2041)</f>
        <v>11</v>
      </c>
      <c r="R2041" s="11" t="str">
        <f>IF(Q2041=1,"Jan",IF(Q2041=2,"Feb",IF(Q2041=3,"Mar",IF(Q2041=4,"Apr",IF(Q2041=5,"May",IF(Q2041=6,"Jun",IF(Q2041=7,"Jul",IF(Q2041=8,"Aug",IF(Q2041=9,"Sep",IF(Q2041=10,"Oct",IF(Q2041=11,"Nov","Dec")))))))))))</f>
        <v>Nov</v>
      </c>
      <c r="S2041" s="13">
        <f>(I2041/86400)+25569</f>
        <v>42705.207638888889</v>
      </c>
      <c r="T2041" t="s">
        <v>8295</v>
      </c>
      <c r="U2041" s="6">
        <f>E2041/L2041</f>
        <v>449.26385224274406</v>
      </c>
      <c r="V2041" s="7" t="str">
        <f>LEFT(T2041,FIND("/",T2041)-1)</f>
        <v>technology</v>
      </c>
      <c r="W2041" s="7" t="str">
        <f>MID(T2041,FIND("/",T2041)+1,LEN(T2041))</f>
        <v>hardware</v>
      </c>
    </row>
    <row r="2042" spans="1:23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>E2042/D2042</f>
        <v>2.4817133333333334</v>
      </c>
      <c r="O2042" s="13">
        <f>(J2042/86400)+25569</f>
        <v>41578.927118055552</v>
      </c>
      <c r="P2042" s="11">
        <f>YEAR(O2042)</f>
        <v>2013</v>
      </c>
      <c r="Q2042" s="12">
        <f>MONTH(O2042)</f>
        <v>10</v>
      </c>
      <c r="R2042" s="11" t="str">
        <f>IF(Q2042=1,"Jan",IF(Q2042=2,"Feb",IF(Q2042=3,"Mar",IF(Q2042=4,"Apr",IF(Q2042=5,"May",IF(Q2042=6,"Jun",IF(Q2042=7,"Jul",IF(Q2042=8,"Aug",IF(Q2042=9,"Sep",IF(Q2042=10,"Oct",IF(Q2042=11,"Nov","Dec")))))))))))</f>
        <v>Oct</v>
      </c>
      <c r="S2042" s="13">
        <f>(I2042/86400)+25569</f>
        <v>41593.968784722223</v>
      </c>
      <c r="T2042" t="s">
        <v>8295</v>
      </c>
      <c r="U2042" s="6">
        <f>E2042/L2042</f>
        <v>27.472841328413285</v>
      </c>
      <c r="V2042" s="7" t="str">
        <f>LEFT(T2042,FIND("/",T2042)-1)</f>
        <v>technology</v>
      </c>
      <c r="W2042" s="7" t="str">
        <f>MID(T2042,FIND("/",T2042)+1,LEN(T2042))</f>
        <v>hardware</v>
      </c>
    </row>
    <row r="2043" spans="1:23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>E2043/D2043</f>
        <v>1.8186315789473684</v>
      </c>
      <c r="O2043" s="13">
        <f>(J2043/86400)+25569</f>
        <v>42654.525775462964</v>
      </c>
      <c r="P2043" s="11">
        <f>YEAR(O2043)</f>
        <v>2016</v>
      </c>
      <c r="Q2043" s="12">
        <f>MONTH(O2043)</f>
        <v>10</v>
      </c>
      <c r="R2043" s="11" t="str">
        <f>IF(Q2043=1,"Jan",IF(Q2043=2,"Feb",IF(Q2043=3,"Mar",IF(Q2043=4,"Apr",IF(Q2043=5,"May",IF(Q2043=6,"Jun",IF(Q2043=7,"Jul",IF(Q2043=8,"Aug",IF(Q2043=9,"Sep",IF(Q2043=10,"Oct",IF(Q2043=11,"Nov","Dec")))))))))))</f>
        <v>Oct</v>
      </c>
      <c r="S2043" s="13">
        <f>(I2043/86400)+25569</f>
        <v>42684.567442129628</v>
      </c>
      <c r="T2043" t="s">
        <v>8295</v>
      </c>
      <c r="U2043" s="6">
        <f>E2043/L2043</f>
        <v>143.97499999999999</v>
      </c>
      <c r="V2043" s="7" t="str">
        <f>LEFT(T2043,FIND("/",T2043)-1)</f>
        <v>technology</v>
      </c>
      <c r="W2043" s="7" t="str">
        <f>MID(T2043,FIND("/",T2043)+1,LEN(T2043))</f>
        <v>hardware</v>
      </c>
    </row>
    <row r="2044" spans="1:23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>E2044/D2044</f>
        <v>1.2353000000000001</v>
      </c>
      <c r="O2044" s="13">
        <f>(J2044/86400)+25569</f>
        <v>42331.708032407405</v>
      </c>
      <c r="P2044" s="11">
        <f>YEAR(O2044)</f>
        <v>2015</v>
      </c>
      <c r="Q2044" s="12">
        <f>MONTH(O2044)</f>
        <v>11</v>
      </c>
      <c r="R2044" s="11" t="str">
        <f>IF(Q2044=1,"Jan",IF(Q2044=2,"Feb",IF(Q2044=3,"Mar",IF(Q2044=4,"Apr",IF(Q2044=5,"May",IF(Q2044=6,"Jun",IF(Q2044=7,"Jul",IF(Q2044=8,"Aug",IF(Q2044=9,"Sep",IF(Q2044=10,"Oct",IF(Q2044=11,"Nov","Dec")))))))))))</f>
        <v>Nov</v>
      </c>
      <c r="S2044" s="13">
        <f>(I2044/86400)+25569</f>
        <v>42391.708032407405</v>
      </c>
      <c r="T2044" t="s">
        <v>8295</v>
      </c>
      <c r="U2044" s="6">
        <f>E2044/L2044</f>
        <v>88.23571428571428</v>
      </c>
      <c r="V2044" s="7" t="str">
        <f>LEFT(T2044,FIND("/",T2044)-1)</f>
        <v>technology</v>
      </c>
      <c r="W2044" s="7" t="str">
        <f>MID(T2044,FIND("/",T2044)+1,LEN(T2044))</f>
        <v>hardware</v>
      </c>
    </row>
    <row r="2045" spans="1:23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>E2045/D2045</f>
        <v>5.0620938628158845</v>
      </c>
      <c r="O2045" s="13">
        <f>(J2045/86400)+25569</f>
        <v>42661.176817129628</v>
      </c>
      <c r="P2045" s="11">
        <f>YEAR(O2045)</f>
        <v>2016</v>
      </c>
      <c r="Q2045" s="12">
        <f>MONTH(O2045)</f>
        <v>10</v>
      </c>
      <c r="R2045" s="11" t="str">
        <f>IF(Q2045=1,"Jan",IF(Q2045=2,"Feb",IF(Q2045=3,"Mar",IF(Q2045=4,"Apr",IF(Q2045=5,"May",IF(Q2045=6,"Jun",IF(Q2045=7,"Jul",IF(Q2045=8,"Aug",IF(Q2045=9,"Sep",IF(Q2045=10,"Oct",IF(Q2045=11,"Nov","Dec")))))))))))</f>
        <v>Oct</v>
      </c>
      <c r="S2045" s="13">
        <f>(I2045/86400)+25569</f>
        <v>42715.207638888889</v>
      </c>
      <c r="T2045" t="s">
        <v>8295</v>
      </c>
      <c r="U2045" s="6">
        <f>E2045/L2045</f>
        <v>36.326424870466319</v>
      </c>
      <c r="V2045" s="7" t="str">
        <f>LEFT(T2045,FIND("/",T2045)-1)</f>
        <v>technology</v>
      </c>
      <c r="W2045" s="7" t="str">
        <f>MID(T2045,FIND("/",T2045)+1,LEN(T2045))</f>
        <v>hardware</v>
      </c>
    </row>
    <row r="2046" spans="1:23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>E2046/D2046</f>
        <v>1.0821333333333334</v>
      </c>
      <c r="O2046" s="13">
        <f>(J2046/86400)+25569</f>
        <v>42138.684189814812</v>
      </c>
      <c r="P2046" s="11">
        <f>YEAR(O2046)</f>
        <v>2015</v>
      </c>
      <c r="Q2046" s="12">
        <f>MONTH(O2046)</f>
        <v>5</v>
      </c>
      <c r="R2046" s="11" t="str">
        <f>IF(Q2046=1,"Jan",IF(Q2046=2,"Feb",IF(Q2046=3,"Mar",IF(Q2046=4,"Apr",IF(Q2046=5,"May",IF(Q2046=6,"Jun",IF(Q2046=7,"Jul",IF(Q2046=8,"Aug",IF(Q2046=9,"Sep",IF(Q2046=10,"Oct",IF(Q2046=11,"Nov","Dec")))))))))))</f>
        <v>May</v>
      </c>
      <c r="S2046" s="13">
        <f>(I2046/86400)+25569</f>
        <v>42168.684189814812</v>
      </c>
      <c r="T2046" t="s">
        <v>8295</v>
      </c>
      <c r="U2046" s="6">
        <f>E2046/L2046</f>
        <v>90.177777777777777</v>
      </c>
      <c r="V2046" s="7" t="str">
        <f>LEFT(T2046,FIND("/",T2046)-1)</f>
        <v>technology</v>
      </c>
      <c r="W2046" s="7" t="str">
        <f>MID(T2046,FIND("/",T2046)+1,LEN(T2046))</f>
        <v>hardware</v>
      </c>
    </row>
    <row r="2047" spans="1:23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>E2047/D2047</f>
        <v>8.1918387755102042</v>
      </c>
      <c r="O2047" s="13">
        <f>(J2047/86400)+25569</f>
        <v>41069.088506944448</v>
      </c>
      <c r="P2047" s="11">
        <f>YEAR(O2047)</f>
        <v>2012</v>
      </c>
      <c r="Q2047" s="12">
        <f>MONTH(O2047)</f>
        <v>6</v>
      </c>
      <c r="R2047" s="11" t="str">
        <f>IF(Q2047=1,"Jan",IF(Q2047=2,"Feb",IF(Q2047=3,"Mar",IF(Q2047=4,"Apr",IF(Q2047=5,"May",IF(Q2047=6,"Jun",IF(Q2047=7,"Jul",IF(Q2047=8,"Aug",IF(Q2047=9,"Sep",IF(Q2047=10,"Oct",IF(Q2047=11,"Nov","Dec")))))))))))</f>
        <v>Jun</v>
      </c>
      <c r="S2047" s="13">
        <f>(I2047/86400)+25569</f>
        <v>41099.088506944448</v>
      </c>
      <c r="T2047" t="s">
        <v>8295</v>
      </c>
      <c r="U2047" s="6">
        <f>E2047/L2047</f>
        <v>152.62361216730039</v>
      </c>
      <c r="V2047" s="7" t="str">
        <f>LEFT(T2047,FIND("/",T2047)-1)</f>
        <v>technology</v>
      </c>
      <c r="W2047" s="7" t="str">
        <f>MID(T2047,FIND("/",T2047)+1,LEN(T2047))</f>
        <v>hardware</v>
      </c>
    </row>
    <row r="2048" spans="1:23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>E2048/D2048</f>
        <v>1.2110000000000001</v>
      </c>
      <c r="O2048" s="13">
        <f>(J2048/86400)+25569</f>
        <v>41387.171805555554</v>
      </c>
      <c r="P2048" s="11">
        <f>YEAR(O2048)</f>
        <v>2013</v>
      </c>
      <c r="Q2048" s="12">
        <f>MONTH(O2048)</f>
        <v>4</v>
      </c>
      <c r="R2048" s="11" t="str">
        <f>IF(Q2048=1,"Jan",IF(Q2048=2,"Feb",IF(Q2048=3,"Mar",IF(Q2048=4,"Apr",IF(Q2048=5,"May",IF(Q2048=6,"Jun",IF(Q2048=7,"Jul",IF(Q2048=8,"Aug",IF(Q2048=9,"Sep",IF(Q2048=10,"Oct",IF(Q2048=11,"Nov","Dec")))))))))))</f>
        <v>Apr</v>
      </c>
      <c r="S2048" s="13">
        <f>(I2048/86400)+25569</f>
        <v>41417.171805555554</v>
      </c>
      <c r="T2048" t="s">
        <v>8295</v>
      </c>
      <c r="U2048" s="6">
        <f>E2048/L2048</f>
        <v>55.806451612903224</v>
      </c>
      <c r="V2048" s="7" t="str">
        <f>LEFT(T2048,FIND("/",T2048)-1)</f>
        <v>technology</v>
      </c>
      <c r="W2048" s="7" t="str">
        <f>MID(T2048,FIND("/",T2048)+1,LEN(T2048))</f>
        <v>hardware</v>
      </c>
    </row>
    <row r="2049" spans="1:23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>E2049/D2049</f>
        <v>1.0299897959183673</v>
      </c>
      <c r="O2049" s="13">
        <f>(J2049/86400)+25569</f>
        <v>42081.903587962966</v>
      </c>
      <c r="P2049" s="11">
        <f>YEAR(O2049)</f>
        <v>2015</v>
      </c>
      <c r="Q2049" s="12">
        <f>MONTH(O2049)</f>
        <v>3</v>
      </c>
      <c r="R2049" s="11" t="str">
        <f>IF(Q2049=1,"Jan",IF(Q2049=2,"Feb",IF(Q2049=3,"Mar",IF(Q2049=4,"Apr",IF(Q2049=5,"May",IF(Q2049=6,"Jun",IF(Q2049=7,"Jul",IF(Q2049=8,"Aug",IF(Q2049=9,"Sep",IF(Q2049=10,"Oct",IF(Q2049=11,"Nov","Dec")))))))))))</f>
        <v>Mar</v>
      </c>
      <c r="S2049" s="13">
        <f>(I2049/86400)+25569</f>
        <v>42111</v>
      </c>
      <c r="T2049" t="s">
        <v>8295</v>
      </c>
      <c r="U2049" s="6">
        <f>E2049/L2049</f>
        <v>227.85327313769753</v>
      </c>
      <c r="V2049" s="7" t="str">
        <f>LEFT(T2049,FIND("/",T2049)-1)</f>
        <v>technology</v>
      </c>
      <c r="W2049" s="7" t="str">
        <f>MID(T2049,FIND("/",T2049)+1,LEN(T2049))</f>
        <v>hardware</v>
      </c>
    </row>
    <row r="2050" spans="1:23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>E2050/D2050</f>
        <v>1.4833229411764706</v>
      </c>
      <c r="O2050" s="13">
        <f>(J2050/86400)+25569</f>
        <v>41387.651516203703</v>
      </c>
      <c r="P2050" s="11">
        <f>YEAR(O2050)</f>
        <v>2013</v>
      </c>
      <c r="Q2050" s="12">
        <f>MONTH(O2050)</f>
        <v>4</v>
      </c>
      <c r="R2050" s="11" t="str">
        <f>IF(Q2050=1,"Jan",IF(Q2050=2,"Feb",IF(Q2050=3,"Mar",IF(Q2050=4,"Apr",IF(Q2050=5,"May",IF(Q2050=6,"Jun",IF(Q2050=7,"Jul",IF(Q2050=8,"Aug",IF(Q2050=9,"Sep",IF(Q2050=10,"Oct",IF(Q2050=11,"Nov","Dec")))))))))))</f>
        <v>Apr</v>
      </c>
      <c r="S2050" s="13">
        <f>(I2050/86400)+25569</f>
        <v>41417.651516203703</v>
      </c>
      <c r="T2050" t="s">
        <v>8295</v>
      </c>
      <c r="U2050" s="6">
        <f>E2050/L2050</f>
        <v>91.82989803350327</v>
      </c>
      <c r="V2050" s="7" t="str">
        <f>LEFT(T2050,FIND("/",T2050)-1)</f>
        <v>technology</v>
      </c>
      <c r="W2050" s="7" t="str">
        <f>MID(T2050,FIND("/",T2050)+1,LEN(T2050))</f>
        <v>hardware</v>
      </c>
    </row>
    <row r="2051" spans="1:23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>E2051/D2051</f>
        <v>1.2019070000000001</v>
      </c>
      <c r="O2051" s="13">
        <f>(J2051/86400)+25569</f>
        <v>41575.527349537035</v>
      </c>
      <c r="P2051" s="11">
        <f>YEAR(O2051)</f>
        <v>2013</v>
      </c>
      <c r="Q2051" s="12">
        <f>MONTH(O2051)</f>
        <v>10</v>
      </c>
      <c r="R2051" s="11" t="str">
        <f>IF(Q2051=1,"Jan",IF(Q2051=2,"Feb",IF(Q2051=3,"Mar",IF(Q2051=4,"Apr",IF(Q2051=5,"May",IF(Q2051=6,"Jun",IF(Q2051=7,"Jul",IF(Q2051=8,"Aug",IF(Q2051=9,"Sep",IF(Q2051=10,"Oct",IF(Q2051=11,"Nov","Dec")))))))))))</f>
        <v>Oct</v>
      </c>
      <c r="S2051" s="13">
        <f>(I2051/86400)+25569</f>
        <v>41610.957638888889</v>
      </c>
      <c r="T2051" t="s">
        <v>8295</v>
      </c>
      <c r="U2051" s="6">
        <f>E2051/L2051</f>
        <v>80.991037735849048</v>
      </c>
      <c r="V2051" s="7" t="str">
        <f>LEFT(T2051,FIND("/",T2051)-1)</f>
        <v>technology</v>
      </c>
      <c r="W2051" s="7" t="str">
        <f>MID(T2051,FIND("/",T2051)+1,LEN(T2051))</f>
        <v>hardware</v>
      </c>
    </row>
    <row r="2052" spans="1:23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>E2052/D2052</f>
        <v>4.7327000000000004</v>
      </c>
      <c r="O2052" s="13">
        <f>(J2052/86400)+25569</f>
        <v>42115.071504629625</v>
      </c>
      <c r="P2052" s="11">
        <f>YEAR(O2052)</f>
        <v>2015</v>
      </c>
      <c r="Q2052" s="12">
        <f>MONTH(O2052)</f>
        <v>4</v>
      </c>
      <c r="R2052" s="11" t="str">
        <f>IF(Q2052=1,"Jan",IF(Q2052=2,"Feb",IF(Q2052=3,"Mar",IF(Q2052=4,"Apr",IF(Q2052=5,"May",IF(Q2052=6,"Jun",IF(Q2052=7,"Jul",IF(Q2052=8,"Aug",IF(Q2052=9,"Sep",IF(Q2052=10,"Oct",IF(Q2052=11,"Nov","Dec")))))))))))</f>
        <v>Apr</v>
      </c>
      <c r="S2052" s="13">
        <f>(I2052/86400)+25569</f>
        <v>42155.071504629625</v>
      </c>
      <c r="T2052" t="s">
        <v>8295</v>
      </c>
      <c r="U2052" s="6">
        <f>E2052/L2052</f>
        <v>278.39411764705881</v>
      </c>
      <c r="V2052" s="7" t="str">
        <f>LEFT(T2052,FIND("/",T2052)-1)</f>
        <v>technology</v>
      </c>
      <c r="W2052" s="7" t="str">
        <f>MID(T2052,FIND("/",T2052)+1,LEN(T2052))</f>
        <v>hardware</v>
      </c>
    </row>
    <row r="2053" spans="1:23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>E2053/D2053</f>
        <v>1.303625</v>
      </c>
      <c r="O2053" s="13">
        <f>(J2053/86400)+25569</f>
        <v>41604.022418981483</v>
      </c>
      <c r="P2053" s="11">
        <f>YEAR(O2053)</f>
        <v>2013</v>
      </c>
      <c r="Q2053" s="12">
        <f>MONTH(O2053)</f>
        <v>11</v>
      </c>
      <c r="R2053" s="11" t="str">
        <f>IF(Q2053=1,"Jan",IF(Q2053=2,"Feb",IF(Q2053=3,"Mar",IF(Q2053=4,"Apr",IF(Q2053=5,"May",IF(Q2053=6,"Jun",IF(Q2053=7,"Jul",IF(Q2053=8,"Aug",IF(Q2053=9,"Sep",IF(Q2053=10,"Oct",IF(Q2053=11,"Nov","Dec")))))))))))</f>
        <v>Nov</v>
      </c>
      <c r="S2053" s="13">
        <f>(I2053/86400)+25569</f>
        <v>41634.022418981483</v>
      </c>
      <c r="T2053" t="s">
        <v>8295</v>
      </c>
      <c r="U2053" s="6">
        <f>E2053/L2053</f>
        <v>43.095041322314053</v>
      </c>
      <c r="V2053" s="7" t="str">
        <f>LEFT(T2053,FIND("/",T2053)-1)</f>
        <v>technology</v>
      </c>
      <c r="W2053" s="7" t="str">
        <f>MID(T2053,FIND("/",T2053)+1,LEN(T2053))</f>
        <v>hardware</v>
      </c>
    </row>
    <row r="2054" spans="1:23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>E2054/D2054</f>
        <v>3.5304799999999998</v>
      </c>
      <c r="O2054" s="13">
        <f>(J2054/86400)+25569</f>
        <v>42375.08394675926</v>
      </c>
      <c r="P2054" s="11">
        <f>YEAR(O2054)</f>
        <v>2016</v>
      </c>
      <c r="Q2054" s="12">
        <f>MONTH(O2054)</f>
        <v>1</v>
      </c>
      <c r="R2054" s="11" t="str">
        <f>IF(Q2054=1,"Jan",IF(Q2054=2,"Feb",IF(Q2054=3,"Mar",IF(Q2054=4,"Apr",IF(Q2054=5,"May",IF(Q2054=6,"Jun",IF(Q2054=7,"Jul",IF(Q2054=8,"Aug",IF(Q2054=9,"Sep",IF(Q2054=10,"Oct",IF(Q2054=11,"Nov","Dec")))))))))))</f>
        <v>Jan</v>
      </c>
      <c r="S2054" s="13">
        <f>(I2054/86400)+25569</f>
        <v>42420.08394675926</v>
      </c>
      <c r="T2054" t="s">
        <v>8295</v>
      </c>
      <c r="U2054" s="6">
        <f>E2054/L2054</f>
        <v>326.29205175600737</v>
      </c>
      <c r="V2054" s="7" t="str">
        <f>LEFT(T2054,FIND("/",T2054)-1)</f>
        <v>technology</v>
      </c>
      <c r="W2054" s="7" t="str">
        <f>MID(T2054,FIND("/",T2054)+1,LEN(T2054))</f>
        <v>hardware</v>
      </c>
    </row>
    <row r="2055" spans="1:23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>E2055/D2055</f>
        <v>1.0102</v>
      </c>
      <c r="O2055" s="13">
        <f>(J2055/86400)+25569</f>
        <v>42303.617488425924</v>
      </c>
      <c r="P2055" s="11">
        <f>YEAR(O2055)</f>
        <v>2015</v>
      </c>
      <c r="Q2055" s="12">
        <f>MONTH(O2055)</f>
        <v>10</v>
      </c>
      <c r="R2055" s="11" t="str">
        <f>IF(Q2055=1,"Jan",IF(Q2055=2,"Feb",IF(Q2055=3,"Mar",IF(Q2055=4,"Apr",IF(Q2055=5,"May",IF(Q2055=6,"Jun",IF(Q2055=7,"Jul",IF(Q2055=8,"Aug",IF(Q2055=9,"Sep",IF(Q2055=10,"Oct",IF(Q2055=11,"Nov","Dec")))))))))))</f>
        <v>Oct</v>
      </c>
      <c r="S2055" s="13">
        <f>(I2055/86400)+25569</f>
        <v>42333.659155092595</v>
      </c>
      <c r="T2055" t="s">
        <v>8295</v>
      </c>
      <c r="U2055" s="6">
        <f>E2055/L2055</f>
        <v>41.743801652892564</v>
      </c>
      <c r="V2055" s="7" t="str">
        <f>LEFT(T2055,FIND("/",T2055)-1)</f>
        <v>technology</v>
      </c>
      <c r="W2055" s="7" t="str">
        <f>MID(T2055,FIND("/",T2055)+1,LEN(T2055))</f>
        <v>hardware</v>
      </c>
    </row>
    <row r="2056" spans="1:23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>E2056/D2056</f>
        <v>1.1359142857142857</v>
      </c>
      <c r="O2056" s="13">
        <f>(J2056/86400)+25569</f>
        <v>41731.520949074074</v>
      </c>
      <c r="P2056" s="11">
        <f>YEAR(O2056)</f>
        <v>2014</v>
      </c>
      <c r="Q2056" s="12">
        <f>MONTH(O2056)</f>
        <v>4</v>
      </c>
      <c r="R2056" s="11" t="str">
        <f>IF(Q2056=1,"Jan",IF(Q2056=2,"Feb",IF(Q2056=3,"Mar",IF(Q2056=4,"Apr",IF(Q2056=5,"May",IF(Q2056=6,"Jun",IF(Q2056=7,"Jul",IF(Q2056=8,"Aug",IF(Q2056=9,"Sep",IF(Q2056=10,"Oct",IF(Q2056=11,"Nov","Dec")))))))))))</f>
        <v>Apr</v>
      </c>
      <c r="S2056" s="13">
        <f>(I2056/86400)+25569</f>
        <v>41761.520949074074</v>
      </c>
      <c r="T2056" t="s">
        <v>8295</v>
      </c>
      <c r="U2056" s="6">
        <f>E2056/L2056</f>
        <v>64.020933977455712</v>
      </c>
      <c r="V2056" s="7" t="str">
        <f>LEFT(T2056,FIND("/",T2056)-1)</f>
        <v>technology</v>
      </c>
      <c r="W2056" s="7" t="str">
        <f>MID(T2056,FIND("/",T2056)+1,LEN(T2056))</f>
        <v>hardware</v>
      </c>
    </row>
    <row r="2057" spans="1:23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>E2057/D2057</f>
        <v>1.6741666666666666</v>
      </c>
      <c r="O2057" s="13">
        <f>(J2057/86400)+25569</f>
        <v>41946.674108796295</v>
      </c>
      <c r="P2057" s="11">
        <f>YEAR(O2057)</f>
        <v>2014</v>
      </c>
      <c r="Q2057" s="12">
        <f>MONTH(O2057)</f>
        <v>11</v>
      </c>
      <c r="R2057" s="11" t="str">
        <f>IF(Q2057=1,"Jan",IF(Q2057=2,"Feb",IF(Q2057=3,"Mar",IF(Q2057=4,"Apr",IF(Q2057=5,"May",IF(Q2057=6,"Jun",IF(Q2057=7,"Jul",IF(Q2057=8,"Aug",IF(Q2057=9,"Sep",IF(Q2057=10,"Oct",IF(Q2057=11,"Nov","Dec")))))))))))</f>
        <v>Nov</v>
      </c>
      <c r="S2057" s="13">
        <f>(I2057/86400)+25569</f>
        <v>41976.166666666672</v>
      </c>
      <c r="T2057" t="s">
        <v>8295</v>
      </c>
      <c r="U2057" s="6">
        <f>E2057/L2057</f>
        <v>99.455445544554451</v>
      </c>
      <c r="V2057" s="7" t="str">
        <f>LEFT(T2057,FIND("/",T2057)-1)</f>
        <v>technology</v>
      </c>
      <c r="W2057" s="7" t="str">
        <f>MID(T2057,FIND("/",T2057)+1,LEN(T2057))</f>
        <v>hardware</v>
      </c>
    </row>
    <row r="2058" spans="1:23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>E2058/D2058</f>
        <v>1.5345200000000001</v>
      </c>
      <c r="O2058" s="13">
        <f>(J2058/86400)+25569</f>
        <v>41351.76090277778</v>
      </c>
      <c r="P2058" s="11">
        <f>YEAR(O2058)</f>
        <v>2013</v>
      </c>
      <c r="Q2058" s="12">
        <f>MONTH(O2058)</f>
        <v>3</v>
      </c>
      <c r="R2058" s="11" t="str">
        <f>IF(Q2058=1,"Jan",IF(Q2058=2,"Feb",IF(Q2058=3,"Mar",IF(Q2058=4,"Apr",IF(Q2058=5,"May",IF(Q2058=6,"Jun",IF(Q2058=7,"Jul",IF(Q2058=8,"Aug",IF(Q2058=9,"Sep",IF(Q2058=10,"Oct",IF(Q2058=11,"Nov","Dec")))))))))))</f>
        <v>Mar</v>
      </c>
      <c r="S2058" s="13">
        <f>(I2058/86400)+25569</f>
        <v>41381.76090277778</v>
      </c>
      <c r="T2058" t="s">
        <v>8295</v>
      </c>
      <c r="U2058" s="6">
        <f>E2058/L2058</f>
        <v>138.49458483754512</v>
      </c>
      <c r="V2058" s="7" t="str">
        <f>LEFT(T2058,FIND("/",T2058)-1)</f>
        <v>technology</v>
      </c>
      <c r="W2058" s="7" t="str">
        <f>MID(T2058,FIND("/",T2058)+1,LEN(T2058))</f>
        <v>hardware</v>
      </c>
    </row>
    <row r="2059" spans="1:23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>E2059/D2059</f>
        <v>2.022322</v>
      </c>
      <c r="O2059" s="13">
        <f>(J2059/86400)+25569</f>
        <v>42396.494583333333</v>
      </c>
      <c r="P2059" s="11">
        <f>YEAR(O2059)</f>
        <v>2016</v>
      </c>
      <c r="Q2059" s="12">
        <f>MONTH(O2059)</f>
        <v>1</v>
      </c>
      <c r="R2059" s="11" t="str">
        <f>IF(Q2059=1,"Jan",IF(Q2059=2,"Feb",IF(Q2059=3,"Mar",IF(Q2059=4,"Apr",IF(Q2059=5,"May",IF(Q2059=6,"Jun",IF(Q2059=7,"Jul",IF(Q2059=8,"Aug",IF(Q2059=9,"Sep",IF(Q2059=10,"Oct",IF(Q2059=11,"Nov","Dec")))))))))))</f>
        <v>Jan</v>
      </c>
      <c r="S2059" s="13">
        <f>(I2059/86400)+25569</f>
        <v>42426.494583333333</v>
      </c>
      <c r="T2059" t="s">
        <v>8295</v>
      </c>
      <c r="U2059" s="6">
        <f>E2059/L2059</f>
        <v>45.547792792792798</v>
      </c>
      <c r="V2059" s="7" t="str">
        <f>LEFT(T2059,FIND("/",T2059)-1)</f>
        <v>technology</v>
      </c>
      <c r="W2059" s="7" t="str">
        <f>MID(T2059,FIND("/",T2059)+1,LEN(T2059))</f>
        <v>hardware</v>
      </c>
    </row>
    <row r="2060" spans="1:23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>E2060/D2060</f>
        <v>1.6828125</v>
      </c>
      <c r="O2060" s="13">
        <f>(J2060/86400)+25569</f>
        <v>42026.370717592596</v>
      </c>
      <c r="P2060" s="11">
        <f>YEAR(O2060)</f>
        <v>2015</v>
      </c>
      <c r="Q2060" s="12">
        <f>MONTH(O2060)</f>
        <v>1</v>
      </c>
      <c r="R2060" s="11" t="str">
        <f>IF(Q2060=1,"Jan",IF(Q2060=2,"Feb",IF(Q2060=3,"Mar",IF(Q2060=4,"Apr",IF(Q2060=5,"May",IF(Q2060=6,"Jun",IF(Q2060=7,"Jul",IF(Q2060=8,"Aug",IF(Q2060=9,"Sep",IF(Q2060=10,"Oct",IF(Q2060=11,"Nov","Dec")))))))))))</f>
        <v>Jan</v>
      </c>
      <c r="S2060" s="13">
        <f>(I2060/86400)+25569</f>
        <v>42065.833333333328</v>
      </c>
      <c r="T2060" t="s">
        <v>8295</v>
      </c>
      <c r="U2060" s="6">
        <f>E2060/L2060</f>
        <v>10.507317073170732</v>
      </c>
      <c r="V2060" s="7" t="str">
        <f>LEFT(T2060,FIND("/",T2060)-1)</f>
        <v>technology</v>
      </c>
      <c r="W2060" s="7" t="str">
        <f>MID(T2060,FIND("/",T2060)+1,LEN(T2060))</f>
        <v>hardware</v>
      </c>
    </row>
    <row r="2061" spans="1:23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>E2061/D2061</f>
        <v>1.4345666666666668</v>
      </c>
      <c r="O2061" s="13">
        <f>(J2061/86400)+25569</f>
        <v>42361.602476851855</v>
      </c>
      <c r="P2061" s="11">
        <f>YEAR(O2061)</f>
        <v>2015</v>
      </c>
      <c r="Q2061" s="12">
        <f>MONTH(O2061)</f>
        <v>12</v>
      </c>
      <c r="R2061" s="11" t="str">
        <f>IF(Q2061=1,"Jan",IF(Q2061=2,"Feb",IF(Q2061=3,"Mar",IF(Q2061=4,"Apr",IF(Q2061=5,"May",IF(Q2061=6,"Jun",IF(Q2061=7,"Jul",IF(Q2061=8,"Aug",IF(Q2061=9,"Sep",IF(Q2061=10,"Oct",IF(Q2061=11,"Nov","Dec")))))))))))</f>
        <v>Dec</v>
      </c>
      <c r="S2061" s="13">
        <f>(I2061/86400)+25569</f>
        <v>42400.915972222225</v>
      </c>
      <c r="T2061" t="s">
        <v>8295</v>
      </c>
      <c r="U2061" s="6">
        <f>E2061/L2061</f>
        <v>114.76533333333333</v>
      </c>
      <c r="V2061" s="7" t="str">
        <f>LEFT(T2061,FIND("/",T2061)-1)</f>
        <v>technology</v>
      </c>
      <c r="W2061" s="7" t="str">
        <f>MID(T2061,FIND("/",T2061)+1,LEN(T2061))</f>
        <v>hardware</v>
      </c>
    </row>
    <row r="2062" spans="1:23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>E2062/D2062</f>
        <v>1.964</v>
      </c>
      <c r="O2062" s="13">
        <f>(J2062/86400)+25569</f>
        <v>41783.642939814818</v>
      </c>
      <c r="P2062" s="11">
        <f>YEAR(O2062)</f>
        <v>2014</v>
      </c>
      <c r="Q2062" s="12">
        <f>MONTH(O2062)</f>
        <v>5</v>
      </c>
      <c r="R2062" s="11" t="str">
        <f>IF(Q2062=1,"Jan",IF(Q2062=2,"Feb",IF(Q2062=3,"Mar",IF(Q2062=4,"Apr",IF(Q2062=5,"May",IF(Q2062=6,"Jun",IF(Q2062=7,"Jul",IF(Q2062=8,"Aug",IF(Q2062=9,"Sep",IF(Q2062=10,"Oct",IF(Q2062=11,"Nov","Dec")))))))))))</f>
        <v>May</v>
      </c>
      <c r="S2062" s="13">
        <f>(I2062/86400)+25569</f>
        <v>41843.642939814818</v>
      </c>
      <c r="T2062" t="s">
        <v>8295</v>
      </c>
      <c r="U2062" s="6">
        <f>E2062/L2062</f>
        <v>35.997067448680355</v>
      </c>
      <c r="V2062" s="7" t="str">
        <f>LEFT(T2062,FIND("/",T2062)-1)</f>
        <v>technology</v>
      </c>
      <c r="W2062" s="7" t="str">
        <f>MID(T2062,FIND("/",T2062)+1,LEN(T2062))</f>
        <v>hardware</v>
      </c>
    </row>
    <row r="2063" spans="1:23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>E2063/D2063</f>
        <v>1.0791999999999999</v>
      </c>
      <c r="O2063" s="13">
        <f>(J2063/86400)+25569</f>
        <v>42705.764513888891</v>
      </c>
      <c r="P2063" s="11">
        <f>YEAR(O2063)</f>
        <v>2016</v>
      </c>
      <c r="Q2063" s="12">
        <f>MONTH(O2063)</f>
        <v>12</v>
      </c>
      <c r="R2063" s="11" t="str">
        <f>IF(Q2063=1,"Jan",IF(Q2063=2,"Feb",IF(Q2063=3,"Mar",IF(Q2063=4,"Apr",IF(Q2063=5,"May",IF(Q2063=6,"Jun",IF(Q2063=7,"Jul",IF(Q2063=8,"Aug",IF(Q2063=9,"Sep",IF(Q2063=10,"Oct",IF(Q2063=11,"Nov","Dec")))))))))))</f>
        <v>Dec</v>
      </c>
      <c r="S2063" s="13">
        <f>(I2063/86400)+25569</f>
        <v>42735.764513888891</v>
      </c>
      <c r="T2063" t="s">
        <v>8295</v>
      </c>
      <c r="U2063" s="6">
        <f>E2063/L2063</f>
        <v>154.17142857142858</v>
      </c>
      <c r="V2063" s="7" t="str">
        <f>LEFT(T2063,FIND("/",T2063)-1)</f>
        <v>technology</v>
      </c>
      <c r="W2063" s="7" t="str">
        <f>MID(T2063,FIND("/",T2063)+1,LEN(T2063))</f>
        <v>hardware</v>
      </c>
    </row>
    <row r="2064" spans="1:23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>E2064/D2064</f>
        <v>1.14977</v>
      </c>
      <c r="O2064" s="13">
        <f>(J2064/86400)+25569</f>
        <v>42423.3830787037</v>
      </c>
      <c r="P2064" s="11">
        <f>YEAR(O2064)</f>
        <v>2016</v>
      </c>
      <c r="Q2064" s="12">
        <f>MONTH(O2064)</f>
        <v>2</v>
      </c>
      <c r="R2064" s="11" t="str">
        <f>IF(Q2064=1,"Jan",IF(Q2064=2,"Feb",IF(Q2064=3,"Mar",IF(Q2064=4,"Apr",IF(Q2064=5,"May",IF(Q2064=6,"Jun",IF(Q2064=7,"Jul",IF(Q2064=8,"Aug",IF(Q2064=9,"Sep",IF(Q2064=10,"Oct",IF(Q2064=11,"Nov","Dec")))))))))))</f>
        <v>Feb</v>
      </c>
      <c r="S2064" s="13">
        <f>(I2064/86400)+25569</f>
        <v>42453.341412037036</v>
      </c>
      <c r="T2064" t="s">
        <v>8295</v>
      </c>
      <c r="U2064" s="6">
        <f>E2064/L2064</f>
        <v>566.38916256157631</v>
      </c>
      <c r="V2064" s="7" t="str">
        <f>LEFT(T2064,FIND("/",T2064)-1)</f>
        <v>technology</v>
      </c>
      <c r="W2064" s="7" t="str">
        <f>MID(T2064,FIND("/",T2064)+1,LEN(T2064))</f>
        <v>hardware</v>
      </c>
    </row>
    <row r="2065" spans="1:23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>E2065/D2065</f>
        <v>1.4804999999999999</v>
      </c>
      <c r="O2065" s="13">
        <f>(J2065/86400)+25569</f>
        <v>42472.73265046296</v>
      </c>
      <c r="P2065" s="11">
        <f>YEAR(O2065)</f>
        <v>2016</v>
      </c>
      <c r="Q2065" s="12">
        <f>MONTH(O2065)</f>
        <v>4</v>
      </c>
      <c r="R2065" s="11" t="str">
        <f>IF(Q2065=1,"Jan",IF(Q2065=2,"Feb",IF(Q2065=3,"Mar",IF(Q2065=4,"Apr",IF(Q2065=5,"May",IF(Q2065=6,"Jun",IF(Q2065=7,"Jul",IF(Q2065=8,"Aug",IF(Q2065=9,"Sep",IF(Q2065=10,"Oct",IF(Q2065=11,"Nov","Dec")))))))))))</f>
        <v>Apr</v>
      </c>
      <c r="S2065" s="13">
        <f>(I2065/86400)+25569</f>
        <v>42505.73265046296</v>
      </c>
      <c r="T2065" t="s">
        <v>8295</v>
      </c>
      <c r="U2065" s="6">
        <f>E2065/L2065</f>
        <v>120.85714285714286</v>
      </c>
      <c r="V2065" s="7" t="str">
        <f>LEFT(T2065,FIND("/",T2065)-1)</f>
        <v>technology</v>
      </c>
      <c r="W2065" s="7" t="str">
        <f>MID(T2065,FIND("/",T2065)+1,LEN(T2065))</f>
        <v>hardware</v>
      </c>
    </row>
    <row r="2066" spans="1:23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>E2066/D2066</f>
        <v>1.9116676082790633</v>
      </c>
      <c r="O2066" s="13">
        <f>(J2066/86400)+25569</f>
        <v>41389.364849537036</v>
      </c>
      <c r="P2066" s="11">
        <f>YEAR(O2066)</f>
        <v>2013</v>
      </c>
      <c r="Q2066" s="12">
        <f>MONTH(O2066)</f>
        <v>4</v>
      </c>
      <c r="R2066" s="11" t="str">
        <f>IF(Q2066=1,"Jan",IF(Q2066=2,"Feb",IF(Q2066=3,"Mar",IF(Q2066=4,"Apr",IF(Q2066=5,"May",IF(Q2066=6,"Jun",IF(Q2066=7,"Jul",IF(Q2066=8,"Aug",IF(Q2066=9,"Sep",IF(Q2066=10,"Oct",IF(Q2066=11,"Nov","Dec")))))))))))</f>
        <v>Apr</v>
      </c>
      <c r="S2066" s="13">
        <f>(I2066/86400)+25569</f>
        <v>41425.5</v>
      </c>
      <c r="T2066" t="s">
        <v>8295</v>
      </c>
      <c r="U2066" s="6">
        <f>E2066/L2066</f>
        <v>86.163845492085343</v>
      </c>
      <c r="V2066" s="7" t="str">
        <f>LEFT(T2066,FIND("/",T2066)-1)</f>
        <v>technology</v>
      </c>
      <c r="W2066" s="7" t="str">
        <f>MID(T2066,FIND("/",T2066)+1,LEN(T2066))</f>
        <v>hardware</v>
      </c>
    </row>
    <row r="2067" spans="1:23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>E2067/D2067</f>
        <v>1.99215125</v>
      </c>
      <c r="O2067" s="13">
        <f>(J2067/86400)+25569</f>
        <v>41603.333668981482</v>
      </c>
      <c r="P2067" s="11">
        <f>YEAR(O2067)</f>
        <v>2013</v>
      </c>
      <c r="Q2067" s="12">
        <f>MONTH(O2067)</f>
        <v>11</v>
      </c>
      <c r="R2067" s="11" t="str">
        <f>IF(Q2067=1,"Jan",IF(Q2067=2,"Feb",IF(Q2067=3,"Mar",IF(Q2067=4,"Apr",IF(Q2067=5,"May",IF(Q2067=6,"Jun",IF(Q2067=7,"Jul",IF(Q2067=8,"Aug",IF(Q2067=9,"Sep",IF(Q2067=10,"Oct",IF(Q2067=11,"Nov","Dec")))))))))))</f>
        <v>Nov</v>
      </c>
      <c r="S2067" s="13">
        <f>(I2067/86400)+25569</f>
        <v>41633.333668981482</v>
      </c>
      <c r="T2067" t="s">
        <v>8295</v>
      </c>
      <c r="U2067" s="6">
        <f>E2067/L2067</f>
        <v>51.212114395886893</v>
      </c>
      <c r="V2067" s="7" t="str">
        <f>LEFT(T2067,FIND("/",T2067)-1)</f>
        <v>technology</v>
      </c>
      <c r="W2067" s="7" t="str">
        <f>MID(T2067,FIND("/",T2067)+1,LEN(T2067))</f>
        <v>hardware</v>
      </c>
    </row>
    <row r="2068" spans="1:23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>E2068/D2068</f>
        <v>2.1859999999999999</v>
      </c>
      <c r="O2068" s="13">
        <f>(J2068/86400)+25569</f>
        <v>41844.771793981483</v>
      </c>
      <c r="P2068" s="11">
        <f>YEAR(O2068)</f>
        <v>2014</v>
      </c>
      <c r="Q2068" s="12">
        <f>MONTH(O2068)</f>
        <v>7</v>
      </c>
      <c r="R2068" s="11" t="str">
        <f>IF(Q2068=1,"Jan",IF(Q2068=2,"Feb",IF(Q2068=3,"Mar",IF(Q2068=4,"Apr",IF(Q2068=5,"May",IF(Q2068=6,"Jun",IF(Q2068=7,"Jul",IF(Q2068=8,"Aug",IF(Q2068=9,"Sep",IF(Q2068=10,"Oct",IF(Q2068=11,"Nov","Dec")))))))))))</f>
        <v>Jul</v>
      </c>
      <c r="S2068" s="13">
        <f>(I2068/86400)+25569</f>
        <v>41874.771793981483</v>
      </c>
      <c r="T2068" t="s">
        <v>8295</v>
      </c>
      <c r="U2068" s="6">
        <f>E2068/L2068</f>
        <v>67.261538461538464</v>
      </c>
      <c r="V2068" s="7" t="str">
        <f>LEFT(T2068,FIND("/",T2068)-1)</f>
        <v>technology</v>
      </c>
      <c r="W2068" s="7" t="str">
        <f>MID(T2068,FIND("/",T2068)+1,LEN(T2068))</f>
        <v>hardware</v>
      </c>
    </row>
    <row r="2069" spans="1:23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>E2069/D2069</f>
        <v>1.2686868686868686</v>
      </c>
      <c r="O2069" s="13">
        <f>(J2069/86400)+25569</f>
        <v>42115.853888888887</v>
      </c>
      <c r="P2069" s="11">
        <f>YEAR(O2069)</f>
        <v>2015</v>
      </c>
      <c r="Q2069" s="12">
        <f>MONTH(O2069)</f>
        <v>4</v>
      </c>
      <c r="R2069" s="11" t="str">
        <f>IF(Q2069=1,"Jan",IF(Q2069=2,"Feb",IF(Q2069=3,"Mar",IF(Q2069=4,"Apr",IF(Q2069=5,"May",IF(Q2069=6,"Jun",IF(Q2069=7,"Jul",IF(Q2069=8,"Aug",IF(Q2069=9,"Sep",IF(Q2069=10,"Oct",IF(Q2069=11,"Nov","Dec")))))))))))</f>
        <v>Apr</v>
      </c>
      <c r="S2069" s="13">
        <f>(I2069/86400)+25569</f>
        <v>42148.853888888887</v>
      </c>
      <c r="T2069" t="s">
        <v>8295</v>
      </c>
      <c r="U2069" s="6">
        <f>E2069/L2069</f>
        <v>62.8</v>
      </c>
      <c r="V2069" s="7" t="str">
        <f>LEFT(T2069,FIND("/",T2069)-1)</f>
        <v>technology</v>
      </c>
      <c r="W2069" s="7" t="str">
        <f>MID(T2069,FIND("/",T2069)+1,LEN(T2069))</f>
        <v>hardware</v>
      </c>
    </row>
    <row r="2070" spans="1:23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>E2070/D2070</f>
        <v>1.0522388</v>
      </c>
      <c r="O2070" s="13">
        <f>(J2070/86400)+25569</f>
        <v>42633.841608796298</v>
      </c>
      <c r="P2070" s="11">
        <f>YEAR(O2070)</f>
        <v>2016</v>
      </c>
      <c r="Q2070" s="12">
        <f>MONTH(O2070)</f>
        <v>9</v>
      </c>
      <c r="R2070" s="11" t="str">
        <f>IF(Q2070=1,"Jan",IF(Q2070=2,"Feb",IF(Q2070=3,"Mar",IF(Q2070=4,"Apr",IF(Q2070=5,"May",IF(Q2070=6,"Jun",IF(Q2070=7,"Jul",IF(Q2070=8,"Aug",IF(Q2070=9,"Sep",IF(Q2070=10,"Oct",IF(Q2070=11,"Nov","Dec")))))))))))</f>
        <v>Sep</v>
      </c>
      <c r="S2070" s="13">
        <f>(I2070/86400)+25569</f>
        <v>42663.841608796298</v>
      </c>
      <c r="T2070" t="s">
        <v>8295</v>
      </c>
      <c r="U2070" s="6">
        <f>E2070/L2070</f>
        <v>346.13118421052633</v>
      </c>
      <c r="V2070" s="7" t="str">
        <f>LEFT(T2070,FIND("/",T2070)-1)</f>
        <v>technology</v>
      </c>
      <c r="W2070" s="7" t="str">
        <f>MID(T2070,FIND("/",T2070)+1,LEN(T2070))</f>
        <v>hardware</v>
      </c>
    </row>
    <row r="2071" spans="1:23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>E2071/D2071</f>
        <v>1.2840666000000001</v>
      </c>
      <c r="O2071" s="13">
        <f>(J2071/86400)+25569</f>
        <v>42340.972118055557</v>
      </c>
      <c r="P2071" s="11">
        <f>YEAR(O2071)</f>
        <v>2015</v>
      </c>
      <c r="Q2071" s="12">
        <f>MONTH(O2071)</f>
        <v>12</v>
      </c>
      <c r="R2071" s="11" t="str">
        <f>IF(Q2071=1,"Jan",IF(Q2071=2,"Feb",IF(Q2071=3,"Mar",IF(Q2071=4,"Apr",IF(Q2071=5,"May",IF(Q2071=6,"Jun",IF(Q2071=7,"Jul",IF(Q2071=8,"Aug",IF(Q2071=9,"Sep",IF(Q2071=10,"Oct",IF(Q2071=11,"Nov","Dec")))))))))))</f>
        <v>Dec</v>
      </c>
      <c r="S2071" s="13">
        <f>(I2071/86400)+25569</f>
        <v>42371.972118055557</v>
      </c>
      <c r="T2071" t="s">
        <v>8295</v>
      </c>
      <c r="U2071" s="6">
        <f>E2071/L2071</f>
        <v>244.11912547528519</v>
      </c>
      <c r="V2071" s="7" t="str">
        <f>LEFT(T2071,FIND("/",T2071)-1)</f>
        <v>technology</v>
      </c>
      <c r="W2071" s="7" t="str">
        <f>MID(T2071,FIND("/",T2071)+1,LEN(T2071))</f>
        <v>hardware</v>
      </c>
    </row>
    <row r="2072" spans="1:23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>E2072/D2072</f>
        <v>3.1732719999999999</v>
      </c>
      <c r="O2072" s="13">
        <f>(J2072/86400)+25569</f>
        <v>42519.6565162037</v>
      </c>
      <c r="P2072" s="11">
        <f>YEAR(O2072)</f>
        <v>2016</v>
      </c>
      <c r="Q2072" s="12">
        <f>MONTH(O2072)</f>
        <v>5</v>
      </c>
      <c r="R2072" s="11" t="str">
        <f>IF(Q2072=1,"Jan",IF(Q2072=2,"Feb",IF(Q2072=3,"Mar",IF(Q2072=4,"Apr",IF(Q2072=5,"May",IF(Q2072=6,"Jun",IF(Q2072=7,"Jul",IF(Q2072=8,"Aug",IF(Q2072=9,"Sep",IF(Q2072=10,"Oct",IF(Q2072=11,"Nov","Dec")))))))))))</f>
        <v>May</v>
      </c>
      <c r="S2072" s="13">
        <f>(I2072/86400)+25569</f>
        <v>42549.6565162037</v>
      </c>
      <c r="T2072" t="s">
        <v>8295</v>
      </c>
      <c r="U2072" s="6">
        <f>E2072/L2072</f>
        <v>259.25424836601309</v>
      </c>
      <c r="V2072" s="7" t="str">
        <f>LEFT(T2072,FIND("/",T2072)-1)</f>
        <v>technology</v>
      </c>
      <c r="W2072" s="7" t="str">
        <f>MID(T2072,FIND("/",T2072)+1,LEN(T2072))</f>
        <v>hardware</v>
      </c>
    </row>
    <row r="2073" spans="1:23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>E2073/D2073</f>
        <v>2.8073000000000001</v>
      </c>
      <c r="O2073" s="13">
        <f>(J2073/86400)+25569</f>
        <v>42600.278749999998</v>
      </c>
      <c r="P2073" s="11">
        <f>YEAR(O2073)</f>
        <v>2016</v>
      </c>
      <c r="Q2073" s="12">
        <f>MONTH(O2073)</f>
        <v>8</v>
      </c>
      <c r="R2073" s="11" t="str">
        <f>IF(Q2073=1,"Jan",IF(Q2073=2,"Feb",IF(Q2073=3,"Mar",IF(Q2073=4,"Apr",IF(Q2073=5,"May",IF(Q2073=6,"Jun",IF(Q2073=7,"Jul",IF(Q2073=8,"Aug",IF(Q2073=9,"Sep",IF(Q2073=10,"Oct",IF(Q2073=11,"Nov","Dec")))))))))))</f>
        <v>Aug</v>
      </c>
      <c r="S2073" s="13">
        <f>(I2073/86400)+25569</f>
        <v>42645.278749999998</v>
      </c>
      <c r="T2073" t="s">
        <v>8295</v>
      </c>
      <c r="U2073" s="6">
        <f>E2073/L2073</f>
        <v>201.96402877697841</v>
      </c>
      <c r="V2073" s="7" t="str">
        <f>LEFT(T2073,FIND("/",T2073)-1)</f>
        <v>technology</v>
      </c>
      <c r="W2073" s="7" t="str">
        <f>MID(T2073,FIND("/",T2073)+1,LEN(T2073))</f>
        <v>hardware</v>
      </c>
    </row>
    <row r="2074" spans="1:23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>E2074/D2074</f>
        <v>1.1073146853146854</v>
      </c>
      <c r="O2074" s="13">
        <f>(J2074/86400)+25569</f>
        <v>42467.581388888888</v>
      </c>
      <c r="P2074" s="11">
        <f>YEAR(O2074)</f>
        <v>2016</v>
      </c>
      <c r="Q2074" s="12">
        <f>MONTH(O2074)</f>
        <v>4</v>
      </c>
      <c r="R2074" s="11" t="str">
        <f>IF(Q2074=1,"Jan",IF(Q2074=2,"Feb",IF(Q2074=3,"Mar",IF(Q2074=4,"Apr",IF(Q2074=5,"May",IF(Q2074=6,"Jun",IF(Q2074=7,"Jul",IF(Q2074=8,"Aug",IF(Q2074=9,"Sep",IF(Q2074=10,"Oct",IF(Q2074=11,"Nov","Dec")))))))))))</f>
        <v>Apr</v>
      </c>
      <c r="S2074" s="13">
        <f>(I2074/86400)+25569</f>
        <v>42497.581388888888</v>
      </c>
      <c r="T2074" t="s">
        <v>8295</v>
      </c>
      <c r="U2074" s="6">
        <f>E2074/L2074</f>
        <v>226.20857142857142</v>
      </c>
      <c r="V2074" s="7" t="str">
        <f>LEFT(T2074,FIND("/",T2074)-1)</f>
        <v>technology</v>
      </c>
      <c r="W2074" s="7" t="str">
        <f>MID(T2074,FIND("/",T2074)+1,LEN(T2074))</f>
        <v>hardware</v>
      </c>
    </row>
    <row r="2075" spans="1:23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>E2075/D2075</f>
        <v>1.5260429999999998</v>
      </c>
      <c r="O2075" s="13">
        <f>(J2075/86400)+25569</f>
        <v>42087.668032407411</v>
      </c>
      <c r="P2075" s="11">
        <f>YEAR(O2075)</f>
        <v>2015</v>
      </c>
      <c r="Q2075" s="12">
        <f>MONTH(O2075)</f>
        <v>3</v>
      </c>
      <c r="R2075" s="11" t="str">
        <f>IF(Q2075=1,"Jan",IF(Q2075=2,"Feb",IF(Q2075=3,"Mar",IF(Q2075=4,"Apr",IF(Q2075=5,"May",IF(Q2075=6,"Jun",IF(Q2075=7,"Jul",IF(Q2075=8,"Aug",IF(Q2075=9,"Sep",IF(Q2075=10,"Oct",IF(Q2075=11,"Nov","Dec")))))))))))</f>
        <v>Mar</v>
      </c>
      <c r="S2075" s="13">
        <f>(I2075/86400)+25569</f>
        <v>42132.668032407411</v>
      </c>
      <c r="T2075" t="s">
        <v>8295</v>
      </c>
      <c r="U2075" s="6">
        <f>E2075/L2075</f>
        <v>324.69</v>
      </c>
      <c r="V2075" s="7" t="str">
        <f>LEFT(T2075,FIND("/",T2075)-1)</f>
        <v>technology</v>
      </c>
      <c r="W2075" s="7" t="str">
        <f>MID(T2075,FIND("/",T2075)+1,LEN(T2075))</f>
        <v>hardware</v>
      </c>
    </row>
    <row r="2076" spans="1:23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>E2076/D2076</f>
        <v>1.0249999999999999</v>
      </c>
      <c r="O2076" s="13">
        <f>(J2076/86400)+25569</f>
        <v>42466.826180555552</v>
      </c>
      <c r="P2076" s="11">
        <f>YEAR(O2076)</f>
        <v>2016</v>
      </c>
      <c r="Q2076" s="12">
        <f>MONTH(O2076)</f>
        <v>4</v>
      </c>
      <c r="R2076" s="11" t="str">
        <f>IF(Q2076=1,"Jan",IF(Q2076=2,"Feb",IF(Q2076=3,"Mar",IF(Q2076=4,"Apr",IF(Q2076=5,"May",IF(Q2076=6,"Jun",IF(Q2076=7,"Jul",IF(Q2076=8,"Aug",IF(Q2076=9,"Sep",IF(Q2076=10,"Oct",IF(Q2076=11,"Nov","Dec")))))))))))</f>
        <v>Apr</v>
      </c>
      <c r="S2076" s="13">
        <f>(I2076/86400)+25569</f>
        <v>42496.826180555552</v>
      </c>
      <c r="T2076" t="s">
        <v>8295</v>
      </c>
      <c r="U2076" s="6">
        <f>E2076/L2076</f>
        <v>205</v>
      </c>
      <c r="V2076" s="7" t="str">
        <f>LEFT(T2076,FIND("/",T2076)-1)</f>
        <v>technology</v>
      </c>
      <c r="W2076" s="7" t="str">
        <f>MID(T2076,FIND("/",T2076)+1,LEN(T2076))</f>
        <v>hardware</v>
      </c>
    </row>
    <row r="2077" spans="1:23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>E2077/D2077</f>
        <v>16.783738373837384</v>
      </c>
      <c r="O2077" s="13">
        <f>(J2077/86400)+25569</f>
        <v>41450.681574074071</v>
      </c>
      <c r="P2077" s="11">
        <f>YEAR(O2077)</f>
        <v>2013</v>
      </c>
      <c r="Q2077" s="12">
        <f>MONTH(O2077)</f>
        <v>6</v>
      </c>
      <c r="R2077" s="11" t="str">
        <f>IF(Q2077=1,"Jan",IF(Q2077=2,"Feb",IF(Q2077=3,"Mar",IF(Q2077=4,"Apr",IF(Q2077=5,"May",IF(Q2077=6,"Jun",IF(Q2077=7,"Jul",IF(Q2077=8,"Aug",IF(Q2077=9,"Sep",IF(Q2077=10,"Oct",IF(Q2077=11,"Nov","Dec")))))))))))</f>
        <v>Jun</v>
      </c>
      <c r="S2077" s="13">
        <f>(I2077/86400)+25569</f>
        <v>41480.681574074071</v>
      </c>
      <c r="T2077" t="s">
        <v>8295</v>
      </c>
      <c r="U2077" s="6">
        <f>E2077/L2077</f>
        <v>20.465926829268295</v>
      </c>
      <c r="V2077" s="7" t="str">
        <f>LEFT(T2077,FIND("/",T2077)-1)</f>
        <v>technology</v>
      </c>
      <c r="W2077" s="7" t="str">
        <f>MID(T2077,FIND("/",T2077)+1,LEN(T2077))</f>
        <v>hardware</v>
      </c>
    </row>
    <row r="2078" spans="1:23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>E2078/D2078</f>
        <v>5.4334915642458101</v>
      </c>
      <c r="O2078" s="13">
        <f>(J2078/86400)+25569</f>
        <v>41803.880659722221</v>
      </c>
      <c r="P2078" s="11">
        <f>YEAR(O2078)</f>
        <v>2014</v>
      </c>
      <c r="Q2078" s="12">
        <f>MONTH(O2078)</f>
        <v>6</v>
      </c>
      <c r="R2078" s="11" t="str">
        <f>IF(Q2078=1,"Jan",IF(Q2078=2,"Feb",IF(Q2078=3,"Mar",IF(Q2078=4,"Apr",IF(Q2078=5,"May",IF(Q2078=6,"Jun",IF(Q2078=7,"Jul",IF(Q2078=8,"Aug",IF(Q2078=9,"Sep",IF(Q2078=10,"Oct",IF(Q2078=11,"Nov","Dec")))))))))))</f>
        <v>Jun</v>
      </c>
      <c r="S2078" s="13">
        <f>(I2078/86400)+25569</f>
        <v>41843.880659722221</v>
      </c>
      <c r="T2078" t="s">
        <v>8295</v>
      </c>
      <c r="U2078" s="6">
        <f>E2078/L2078</f>
        <v>116.35303146309367</v>
      </c>
      <c r="V2078" s="7" t="str">
        <f>LEFT(T2078,FIND("/",T2078)-1)</f>
        <v>technology</v>
      </c>
      <c r="W2078" s="7" t="str">
        <f>MID(T2078,FIND("/",T2078)+1,LEN(T2078))</f>
        <v>hardware</v>
      </c>
    </row>
    <row r="2079" spans="1:23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>E2079/D2079</f>
        <v>1.1550800000000001</v>
      </c>
      <c r="O2079" s="13">
        <f>(J2079/86400)+25569</f>
        <v>42103.042546296296</v>
      </c>
      <c r="P2079" s="11">
        <f>YEAR(O2079)</f>
        <v>2015</v>
      </c>
      <c r="Q2079" s="12">
        <f>MONTH(O2079)</f>
        <v>4</v>
      </c>
      <c r="R2079" s="11" t="str">
        <f>IF(Q2079=1,"Jan",IF(Q2079=2,"Feb",IF(Q2079=3,"Mar",IF(Q2079=4,"Apr",IF(Q2079=5,"May",IF(Q2079=6,"Jun",IF(Q2079=7,"Jul",IF(Q2079=8,"Aug",IF(Q2079=9,"Sep",IF(Q2079=10,"Oct",IF(Q2079=11,"Nov","Dec")))))))))))</f>
        <v>Apr</v>
      </c>
      <c r="S2079" s="13">
        <f>(I2079/86400)+25569</f>
        <v>42160.875</v>
      </c>
      <c r="T2079" t="s">
        <v>8295</v>
      </c>
      <c r="U2079" s="6">
        <f>E2079/L2079</f>
        <v>307.20212765957444</v>
      </c>
      <c r="V2079" s="7" t="str">
        <f>LEFT(T2079,FIND("/",T2079)-1)</f>
        <v>technology</v>
      </c>
      <c r="W2079" s="7" t="str">
        <f>MID(T2079,FIND("/",T2079)+1,LEN(T2079))</f>
        <v>hardware</v>
      </c>
    </row>
    <row r="2080" spans="1:23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>E2080/D2080</f>
        <v>1.3120499999999999</v>
      </c>
      <c r="O2080" s="13">
        <f>(J2080/86400)+25569</f>
        <v>42692.771493055552</v>
      </c>
      <c r="P2080" s="11">
        <f>YEAR(O2080)</f>
        <v>2016</v>
      </c>
      <c r="Q2080" s="12">
        <f>MONTH(O2080)</f>
        <v>11</v>
      </c>
      <c r="R2080" s="11" t="str">
        <f>IF(Q2080=1,"Jan",IF(Q2080=2,"Feb",IF(Q2080=3,"Mar",IF(Q2080=4,"Apr",IF(Q2080=5,"May",IF(Q2080=6,"Jun",IF(Q2080=7,"Jul",IF(Q2080=8,"Aug",IF(Q2080=9,"Sep",IF(Q2080=10,"Oct",IF(Q2080=11,"Nov","Dec")))))))))))</f>
        <v>Nov</v>
      </c>
      <c r="S2080" s="13">
        <f>(I2080/86400)+25569</f>
        <v>42722.771493055552</v>
      </c>
      <c r="T2080" t="s">
        <v>8295</v>
      </c>
      <c r="U2080" s="6">
        <f>E2080/L2080</f>
        <v>546.6875</v>
      </c>
      <c r="V2080" s="7" t="str">
        <f>LEFT(T2080,FIND("/",T2080)-1)</f>
        <v>technology</v>
      </c>
      <c r="W2080" s="7" t="str">
        <f>MID(T2080,FIND("/",T2080)+1,LEN(T2080))</f>
        <v>hardware</v>
      </c>
    </row>
    <row r="2081" spans="1:23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>E2081/D2081</f>
        <v>2.8816999999999999</v>
      </c>
      <c r="O2081" s="13">
        <f>(J2081/86400)+25569</f>
        <v>42150.71056712963</v>
      </c>
      <c r="P2081" s="11">
        <f>YEAR(O2081)</f>
        <v>2015</v>
      </c>
      <c r="Q2081" s="12">
        <f>MONTH(O2081)</f>
        <v>5</v>
      </c>
      <c r="R2081" s="11" t="str">
        <f>IF(Q2081=1,"Jan",IF(Q2081=2,"Feb",IF(Q2081=3,"Mar",IF(Q2081=4,"Apr",IF(Q2081=5,"May",IF(Q2081=6,"Jun",IF(Q2081=7,"Jul",IF(Q2081=8,"Aug",IF(Q2081=9,"Sep",IF(Q2081=10,"Oct",IF(Q2081=11,"Nov","Dec")))))))))))</f>
        <v>May</v>
      </c>
      <c r="S2081" s="13">
        <f>(I2081/86400)+25569</f>
        <v>42180.791666666672</v>
      </c>
      <c r="T2081" t="s">
        <v>8295</v>
      </c>
      <c r="U2081" s="6">
        <f>E2081/L2081</f>
        <v>47.474464579901152</v>
      </c>
      <c r="V2081" s="7" t="str">
        <f>LEFT(T2081,FIND("/",T2081)-1)</f>
        <v>technology</v>
      </c>
      <c r="W2081" s="7" t="str">
        <f>MID(T2081,FIND("/",T2081)+1,LEN(T2081))</f>
        <v>hardware</v>
      </c>
    </row>
    <row r="2082" spans="1:23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>E2082/D2082</f>
        <v>5.0780000000000003</v>
      </c>
      <c r="O2082" s="13">
        <f>(J2082/86400)+25569</f>
        <v>42289.957175925927</v>
      </c>
      <c r="P2082" s="11">
        <f>YEAR(O2082)</f>
        <v>2015</v>
      </c>
      <c r="Q2082" s="12">
        <f>MONTH(O2082)</f>
        <v>10</v>
      </c>
      <c r="R2082" s="11" t="str">
        <f>IF(Q2082=1,"Jan",IF(Q2082=2,"Feb",IF(Q2082=3,"Mar",IF(Q2082=4,"Apr",IF(Q2082=5,"May",IF(Q2082=6,"Jun",IF(Q2082=7,"Jul",IF(Q2082=8,"Aug",IF(Q2082=9,"Sep",IF(Q2082=10,"Oct",IF(Q2082=11,"Nov","Dec")))))))))))</f>
        <v>Oct</v>
      </c>
      <c r="S2082" s="13">
        <f>(I2082/86400)+25569</f>
        <v>42319.998842592591</v>
      </c>
      <c r="T2082" t="s">
        <v>8295</v>
      </c>
      <c r="U2082" s="6">
        <f>E2082/L2082</f>
        <v>101.56</v>
      </c>
      <c r="V2082" s="7" t="str">
        <f>LEFT(T2082,FIND("/",T2082)-1)</f>
        <v>technology</v>
      </c>
      <c r="W2082" s="7" t="str">
        <f>MID(T2082,FIND("/",T2082)+1,LEN(T2082))</f>
        <v>hardware</v>
      </c>
    </row>
    <row r="2083" spans="1:23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>E2083/D2083</f>
        <v>1.1457142857142857</v>
      </c>
      <c r="O2083" s="13">
        <f>(J2083/86400)+25569</f>
        <v>41004.15688657407</v>
      </c>
      <c r="P2083" s="11">
        <f>YEAR(O2083)</f>
        <v>2012</v>
      </c>
      <c r="Q2083" s="12">
        <f>MONTH(O2083)</f>
        <v>4</v>
      </c>
      <c r="R2083" s="11" t="str">
        <f>IF(Q2083=1,"Jan",IF(Q2083=2,"Feb",IF(Q2083=3,"Mar",IF(Q2083=4,"Apr",IF(Q2083=5,"May",IF(Q2083=6,"Jun",IF(Q2083=7,"Jul",IF(Q2083=8,"Aug",IF(Q2083=9,"Sep",IF(Q2083=10,"Oct",IF(Q2083=11,"Nov","Dec")))))))))))</f>
        <v>Apr</v>
      </c>
      <c r="S2083" s="13">
        <f>(I2083/86400)+25569</f>
        <v>41045.207638888889</v>
      </c>
      <c r="T2083" t="s">
        <v>8279</v>
      </c>
      <c r="U2083" s="6">
        <f>E2083/L2083</f>
        <v>72.909090909090907</v>
      </c>
      <c r="V2083" s="7" t="str">
        <f>LEFT(T2083,FIND("/",T2083)-1)</f>
        <v>music</v>
      </c>
      <c r="W2083" s="7" t="str">
        <f>MID(T2083,FIND("/",T2083)+1,LEN(T2083))</f>
        <v>indie rock</v>
      </c>
    </row>
    <row r="2084" spans="1:23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>E2084/D2084</f>
        <v>1.1073333333333333</v>
      </c>
      <c r="O2084" s="13">
        <f>(J2084/86400)+25569</f>
        <v>40811.120324074072</v>
      </c>
      <c r="P2084" s="11">
        <f>YEAR(O2084)</f>
        <v>2011</v>
      </c>
      <c r="Q2084" s="12">
        <f>MONTH(O2084)</f>
        <v>9</v>
      </c>
      <c r="R2084" s="11" t="str">
        <f>IF(Q2084=1,"Jan",IF(Q2084=2,"Feb",IF(Q2084=3,"Mar",IF(Q2084=4,"Apr",IF(Q2084=5,"May",IF(Q2084=6,"Jun",IF(Q2084=7,"Jul",IF(Q2084=8,"Aug",IF(Q2084=9,"Sep",IF(Q2084=10,"Oct",IF(Q2084=11,"Nov","Dec")))))))))))</f>
        <v>Sep</v>
      </c>
      <c r="S2084" s="13">
        <f>(I2084/86400)+25569</f>
        <v>40871.161990740744</v>
      </c>
      <c r="T2084" t="s">
        <v>8279</v>
      </c>
      <c r="U2084" s="6">
        <f>E2084/L2084</f>
        <v>43.710526315789473</v>
      </c>
      <c r="V2084" s="7" t="str">
        <f>LEFT(T2084,FIND("/",T2084)-1)</f>
        <v>music</v>
      </c>
      <c r="W2084" s="7" t="str">
        <f>MID(T2084,FIND("/",T2084)+1,LEN(T2084))</f>
        <v>indie rock</v>
      </c>
    </row>
    <row r="2085" spans="1:23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>E2085/D2085</f>
        <v>1.1333333333333333</v>
      </c>
      <c r="O2085" s="13">
        <f>(J2085/86400)+25569</f>
        <v>41034.72216435185</v>
      </c>
      <c r="P2085" s="11">
        <f>YEAR(O2085)</f>
        <v>2012</v>
      </c>
      <c r="Q2085" s="12">
        <f>MONTH(O2085)</f>
        <v>5</v>
      </c>
      <c r="R2085" s="11" t="str">
        <f>IF(Q2085=1,"Jan",IF(Q2085=2,"Feb",IF(Q2085=3,"Mar",IF(Q2085=4,"Apr",IF(Q2085=5,"May",IF(Q2085=6,"Jun",IF(Q2085=7,"Jul",IF(Q2085=8,"Aug",IF(Q2085=9,"Sep",IF(Q2085=10,"Oct",IF(Q2085=11,"Nov","Dec")))))))))))</f>
        <v>May</v>
      </c>
      <c r="S2085" s="13">
        <f>(I2085/86400)+25569</f>
        <v>41064.72216435185</v>
      </c>
      <c r="T2085" t="s">
        <v>8279</v>
      </c>
      <c r="U2085" s="6">
        <f>E2085/L2085</f>
        <v>34</v>
      </c>
      <c r="V2085" s="7" t="str">
        <f>LEFT(T2085,FIND("/",T2085)-1)</f>
        <v>music</v>
      </c>
      <c r="W2085" s="7" t="str">
        <f>MID(T2085,FIND("/",T2085)+1,LEN(T2085))</f>
        <v>indie rock</v>
      </c>
    </row>
    <row r="2086" spans="1:23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>E2086/D2086</f>
        <v>1.0833333333333333</v>
      </c>
      <c r="O2086" s="13">
        <f>(J2086/86400)+25569</f>
        <v>41731.833124999997</v>
      </c>
      <c r="P2086" s="11">
        <f>YEAR(O2086)</f>
        <v>2014</v>
      </c>
      <c r="Q2086" s="12">
        <f>MONTH(O2086)</f>
        <v>4</v>
      </c>
      <c r="R2086" s="11" t="str">
        <f>IF(Q2086=1,"Jan",IF(Q2086=2,"Feb",IF(Q2086=3,"Mar",IF(Q2086=4,"Apr",IF(Q2086=5,"May",IF(Q2086=6,"Jun",IF(Q2086=7,"Jul",IF(Q2086=8,"Aug",IF(Q2086=9,"Sep",IF(Q2086=10,"Oct",IF(Q2086=11,"Nov","Dec")))))))))))</f>
        <v>Apr</v>
      </c>
      <c r="S2086" s="13">
        <f>(I2086/86400)+25569</f>
        <v>41763.290972222225</v>
      </c>
      <c r="T2086" t="s">
        <v>8279</v>
      </c>
      <c r="U2086" s="6">
        <f>E2086/L2086</f>
        <v>70.652173913043484</v>
      </c>
      <c r="V2086" s="7" t="str">
        <f>LEFT(T2086,FIND("/",T2086)-1)</f>
        <v>music</v>
      </c>
      <c r="W2086" s="7" t="str">
        <f>MID(T2086,FIND("/",T2086)+1,LEN(T2086))</f>
        <v>indie rock</v>
      </c>
    </row>
    <row r="2087" spans="1:23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>E2087/D2087</f>
        <v>1.2353333333333334</v>
      </c>
      <c r="O2087" s="13">
        <f>(J2087/86400)+25569</f>
        <v>41075.835497685184</v>
      </c>
      <c r="P2087" s="11">
        <f>YEAR(O2087)</f>
        <v>2012</v>
      </c>
      <c r="Q2087" s="12">
        <f>MONTH(O2087)</f>
        <v>6</v>
      </c>
      <c r="R2087" s="11" t="str">
        <f>IF(Q2087=1,"Jan",IF(Q2087=2,"Feb",IF(Q2087=3,"Mar",IF(Q2087=4,"Apr",IF(Q2087=5,"May",IF(Q2087=6,"Jun",IF(Q2087=7,"Jul",IF(Q2087=8,"Aug",IF(Q2087=9,"Sep",IF(Q2087=10,"Oct",IF(Q2087=11,"Nov","Dec")))))))))))</f>
        <v>Jun</v>
      </c>
      <c r="S2087" s="13">
        <f>(I2087/86400)+25569</f>
        <v>41105.835497685184</v>
      </c>
      <c r="T2087" t="s">
        <v>8279</v>
      </c>
      <c r="U2087" s="6">
        <f>E2087/L2087</f>
        <v>89.301204819277103</v>
      </c>
      <c r="V2087" s="7" t="str">
        <f>LEFT(T2087,FIND("/",T2087)-1)</f>
        <v>music</v>
      </c>
      <c r="W2087" s="7" t="str">
        <f>MID(T2087,FIND("/",T2087)+1,LEN(T2087))</f>
        <v>indie rock</v>
      </c>
    </row>
    <row r="2088" spans="1:23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>E2088/D2088</f>
        <v>1.0069999999999999</v>
      </c>
      <c r="O2088" s="13">
        <f>(J2088/86400)+25569</f>
        <v>40860.67050925926</v>
      </c>
      <c r="P2088" s="11">
        <f>YEAR(O2088)</f>
        <v>2011</v>
      </c>
      <c r="Q2088" s="12">
        <f>MONTH(O2088)</f>
        <v>11</v>
      </c>
      <c r="R2088" s="11" t="str">
        <f>IF(Q2088=1,"Jan",IF(Q2088=2,"Feb",IF(Q2088=3,"Mar",IF(Q2088=4,"Apr",IF(Q2088=5,"May",IF(Q2088=6,"Jun",IF(Q2088=7,"Jul",IF(Q2088=8,"Aug",IF(Q2088=9,"Sep",IF(Q2088=10,"Oct",IF(Q2088=11,"Nov","Dec")))))))))))</f>
        <v>Nov</v>
      </c>
      <c r="S2088" s="13">
        <f>(I2088/86400)+25569</f>
        <v>40891.207638888889</v>
      </c>
      <c r="T2088" t="s">
        <v>8279</v>
      </c>
      <c r="U2088" s="6">
        <f>E2088/L2088</f>
        <v>115.08571428571429</v>
      </c>
      <c r="V2088" s="7" t="str">
        <f>LEFT(T2088,FIND("/",T2088)-1)</f>
        <v>music</v>
      </c>
      <c r="W2088" s="7" t="str">
        <f>MID(T2088,FIND("/",T2088)+1,LEN(T2088))</f>
        <v>indie rock</v>
      </c>
    </row>
    <row r="2089" spans="1:23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>E2089/D2089</f>
        <v>1.0353333333333334</v>
      </c>
      <c r="O2089" s="13">
        <f>(J2089/86400)+25569</f>
        <v>40764.204375000001</v>
      </c>
      <c r="P2089" s="11">
        <f>YEAR(O2089)</f>
        <v>2011</v>
      </c>
      <c r="Q2089" s="12">
        <f>MONTH(O2089)</f>
        <v>8</v>
      </c>
      <c r="R2089" s="11" t="str">
        <f>IF(Q2089=1,"Jan",IF(Q2089=2,"Feb",IF(Q2089=3,"Mar",IF(Q2089=4,"Apr",IF(Q2089=5,"May",IF(Q2089=6,"Jun",IF(Q2089=7,"Jul",IF(Q2089=8,"Aug",IF(Q2089=9,"Sep",IF(Q2089=10,"Oct",IF(Q2089=11,"Nov","Dec")))))))))))</f>
        <v>Aug</v>
      </c>
      <c r="S2089" s="13">
        <f>(I2089/86400)+25569</f>
        <v>40794.204375000001</v>
      </c>
      <c r="T2089" t="s">
        <v>8279</v>
      </c>
      <c r="U2089" s="6">
        <f>E2089/L2089</f>
        <v>62.12</v>
      </c>
      <c r="V2089" s="7" t="str">
        <f>LEFT(T2089,FIND("/",T2089)-1)</f>
        <v>music</v>
      </c>
      <c r="W2089" s="7" t="str">
        <f>MID(T2089,FIND("/",T2089)+1,LEN(T2089))</f>
        <v>indie rock</v>
      </c>
    </row>
    <row r="2090" spans="1:23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>E2090/D2090</f>
        <v>1.1551066666666667</v>
      </c>
      <c r="O2090" s="13">
        <f>(J2090/86400)+25569</f>
        <v>40395.714722222227</v>
      </c>
      <c r="P2090" s="11">
        <f>YEAR(O2090)</f>
        <v>2010</v>
      </c>
      <c r="Q2090" s="12">
        <f>MONTH(O2090)</f>
        <v>8</v>
      </c>
      <c r="R2090" s="11" t="str">
        <f>IF(Q2090=1,"Jan",IF(Q2090=2,"Feb",IF(Q2090=3,"Mar",IF(Q2090=4,"Apr",IF(Q2090=5,"May",IF(Q2090=6,"Jun",IF(Q2090=7,"Jul",IF(Q2090=8,"Aug",IF(Q2090=9,"Sep",IF(Q2090=10,"Oct",IF(Q2090=11,"Nov","Dec")))))))))))</f>
        <v>Aug</v>
      </c>
      <c r="S2090" s="13">
        <f>(I2090/86400)+25569</f>
        <v>40432.165972222225</v>
      </c>
      <c r="T2090" t="s">
        <v>8279</v>
      </c>
      <c r="U2090" s="6">
        <f>E2090/L2090</f>
        <v>46.204266666666669</v>
      </c>
      <c r="V2090" s="7" t="str">
        <f>LEFT(T2090,FIND("/",T2090)-1)</f>
        <v>music</v>
      </c>
      <c r="W2090" s="7" t="str">
        <f>MID(T2090,FIND("/",T2090)+1,LEN(T2090))</f>
        <v>indie rock</v>
      </c>
    </row>
    <row r="2091" spans="1:23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>E2091/D2091</f>
        <v>1.2040040000000001</v>
      </c>
      <c r="O2091" s="13">
        <f>(J2091/86400)+25569</f>
        <v>41453.076319444444</v>
      </c>
      <c r="P2091" s="11">
        <f>YEAR(O2091)</f>
        <v>2013</v>
      </c>
      <c r="Q2091" s="12">
        <f>MONTH(O2091)</f>
        <v>6</v>
      </c>
      <c r="R2091" s="11" t="str">
        <f>IF(Q2091=1,"Jan",IF(Q2091=2,"Feb",IF(Q2091=3,"Mar",IF(Q2091=4,"Apr",IF(Q2091=5,"May",IF(Q2091=6,"Jun",IF(Q2091=7,"Jul",IF(Q2091=8,"Aug",IF(Q2091=9,"Sep",IF(Q2091=10,"Oct",IF(Q2091=11,"Nov","Dec")))))))))))</f>
        <v>Jun</v>
      </c>
      <c r="S2091" s="13">
        <f>(I2091/86400)+25569</f>
        <v>41488.076319444444</v>
      </c>
      <c r="T2091" t="s">
        <v>8279</v>
      </c>
      <c r="U2091" s="6">
        <f>E2091/L2091</f>
        <v>48.54854838709678</v>
      </c>
      <c r="V2091" s="7" t="str">
        <f>LEFT(T2091,FIND("/",T2091)-1)</f>
        <v>music</v>
      </c>
      <c r="W2091" s="7" t="str">
        <f>MID(T2091,FIND("/",T2091)+1,LEN(T2091))</f>
        <v>indie rock</v>
      </c>
    </row>
    <row r="2092" spans="1:23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>E2092/D2092</f>
        <v>1.1504037499999999</v>
      </c>
      <c r="O2092" s="13">
        <f>(J2092/86400)+25569</f>
        <v>41299.381423611107</v>
      </c>
      <c r="P2092" s="11">
        <f>YEAR(O2092)</f>
        <v>2013</v>
      </c>
      <c r="Q2092" s="12">
        <f>MONTH(O2092)</f>
        <v>1</v>
      </c>
      <c r="R2092" s="11" t="str">
        <f>IF(Q2092=1,"Jan",IF(Q2092=2,"Feb",IF(Q2092=3,"Mar",IF(Q2092=4,"Apr",IF(Q2092=5,"May",IF(Q2092=6,"Jun",IF(Q2092=7,"Jul",IF(Q2092=8,"Aug",IF(Q2092=9,"Sep",IF(Q2092=10,"Oct",IF(Q2092=11,"Nov","Dec")))))))))))</f>
        <v>Jan</v>
      </c>
      <c r="S2092" s="13">
        <f>(I2092/86400)+25569</f>
        <v>41329.381423611107</v>
      </c>
      <c r="T2092" t="s">
        <v>8279</v>
      </c>
      <c r="U2092" s="6">
        <f>E2092/L2092</f>
        <v>57.520187499999999</v>
      </c>
      <c r="V2092" s="7" t="str">
        <f>LEFT(T2092,FIND("/",T2092)-1)</f>
        <v>music</v>
      </c>
      <c r="W2092" s="7" t="str">
        <f>MID(T2092,FIND("/",T2092)+1,LEN(T2092))</f>
        <v>indie rock</v>
      </c>
    </row>
    <row r="2093" spans="1:23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>E2093/D2093</f>
        <v>1.2046777777777777</v>
      </c>
      <c r="O2093" s="13">
        <f>(J2093/86400)+25569</f>
        <v>40555.322662037041</v>
      </c>
      <c r="P2093" s="11">
        <f>YEAR(O2093)</f>
        <v>2011</v>
      </c>
      <c r="Q2093" s="12">
        <f>MONTH(O2093)</f>
        <v>1</v>
      </c>
      <c r="R2093" s="11" t="str">
        <f>IF(Q2093=1,"Jan",IF(Q2093=2,"Feb",IF(Q2093=3,"Mar",IF(Q2093=4,"Apr",IF(Q2093=5,"May",IF(Q2093=6,"Jun",IF(Q2093=7,"Jul",IF(Q2093=8,"Aug",IF(Q2093=9,"Sep",IF(Q2093=10,"Oct",IF(Q2093=11,"Nov","Dec")))))))))))</f>
        <v>Jan</v>
      </c>
      <c r="S2093" s="13">
        <f>(I2093/86400)+25569</f>
        <v>40603.833333333336</v>
      </c>
      <c r="T2093" t="s">
        <v>8279</v>
      </c>
      <c r="U2093" s="6">
        <f>E2093/L2093</f>
        <v>88.147154471544724</v>
      </c>
      <c r="V2093" s="7" t="str">
        <f>LEFT(T2093,FIND("/",T2093)-1)</f>
        <v>music</v>
      </c>
      <c r="W2093" s="7" t="str">
        <f>MID(T2093,FIND("/",T2093)+1,LEN(T2093))</f>
        <v>indie rock</v>
      </c>
    </row>
    <row r="2094" spans="1:23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>E2094/D2094</f>
        <v>1.0128333333333333</v>
      </c>
      <c r="O2094" s="13">
        <f>(J2094/86400)+25569</f>
        <v>40763.707546296297</v>
      </c>
      <c r="P2094" s="11">
        <f>YEAR(O2094)</f>
        <v>2011</v>
      </c>
      <c r="Q2094" s="12">
        <f>MONTH(O2094)</f>
        <v>8</v>
      </c>
      <c r="R2094" s="11" t="str">
        <f>IF(Q2094=1,"Jan",IF(Q2094=2,"Feb",IF(Q2094=3,"Mar",IF(Q2094=4,"Apr",IF(Q2094=5,"May",IF(Q2094=6,"Jun",IF(Q2094=7,"Jul",IF(Q2094=8,"Aug",IF(Q2094=9,"Sep",IF(Q2094=10,"Oct",IF(Q2094=11,"Nov","Dec")))))))))))</f>
        <v>Aug</v>
      </c>
      <c r="S2094" s="13">
        <f>(I2094/86400)+25569</f>
        <v>40823.707546296297</v>
      </c>
      <c r="T2094" t="s">
        <v>8279</v>
      </c>
      <c r="U2094" s="6">
        <f>E2094/L2094</f>
        <v>110.49090909090908</v>
      </c>
      <c r="V2094" s="7" t="str">
        <f>LEFT(T2094,FIND("/",T2094)-1)</f>
        <v>music</v>
      </c>
      <c r="W2094" s="7" t="str">
        <f>MID(T2094,FIND("/",T2094)+1,LEN(T2094))</f>
        <v>indie rock</v>
      </c>
    </row>
    <row r="2095" spans="1:23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>E2095/D2095</f>
        <v>1.0246666666666666</v>
      </c>
      <c r="O2095" s="13">
        <f>(J2095/86400)+25569</f>
        <v>41205.854537037041</v>
      </c>
      <c r="P2095" s="11">
        <f>YEAR(O2095)</f>
        <v>2012</v>
      </c>
      <c r="Q2095" s="12">
        <f>MONTH(O2095)</f>
        <v>10</v>
      </c>
      <c r="R2095" s="11" t="str">
        <f>IF(Q2095=1,"Jan",IF(Q2095=2,"Feb",IF(Q2095=3,"Mar",IF(Q2095=4,"Apr",IF(Q2095=5,"May",IF(Q2095=6,"Jun",IF(Q2095=7,"Jul",IF(Q2095=8,"Aug",IF(Q2095=9,"Sep",IF(Q2095=10,"Oct",IF(Q2095=11,"Nov","Dec")))))))))))</f>
        <v>Oct</v>
      </c>
      <c r="S2095" s="13">
        <f>(I2095/86400)+25569</f>
        <v>41265.896203703705</v>
      </c>
      <c r="T2095" t="s">
        <v>8279</v>
      </c>
      <c r="U2095" s="6">
        <f>E2095/L2095</f>
        <v>66.826086956521735</v>
      </c>
      <c r="V2095" s="7" t="str">
        <f>LEFT(T2095,FIND("/",T2095)-1)</f>
        <v>music</v>
      </c>
      <c r="W2095" s="7" t="str">
        <f>MID(T2095,FIND("/",T2095)+1,LEN(T2095))</f>
        <v>indie rock</v>
      </c>
    </row>
    <row r="2096" spans="1:23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>E2096/D2096</f>
        <v>1.2054285714285715</v>
      </c>
      <c r="O2096" s="13">
        <f>(J2096/86400)+25569</f>
        <v>40939.02002314815</v>
      </c>
      <c r="P2096" s="11">
        <f>YEAR(O2096)</f>
        <v>2012</v>
      </c>
      <c r="Q2096" s="12">
        <f>MONTH(O2096)</f>
        <v>1</v>
      </c>
      <c r="R2096" s="11" t="str">
        <f>IF(Q2096=1,"Jan",IF(Q2096=2,"Feb",IF(Q2096=3,"Mar",IF(Q2096=4,"Apr",IF(Q2096=5,"May",IF(Q2096=6,"Jun",IF(Q2096=7,"Jul",IF(Q2096=8,"Aug",IF(Q2096=9,"Sep",IF(Q2096=10,"Oct",IF(Q2096=11,"Nov","Dec")))))))))))</f>
        <v>Jan</v>
      </c>
      <c r="S2096" s="13">
        <f>(I2096/86400)+25569</f>
        <v>40973.125</v>
      </c>
      <c r="T2096" t="s">
        <v>8279</v>
      </c>
      <c r="U2096" s="6">
        <f>E2096/L2096</f>
        <v>58.597222222222221</v>
      </c>
      <c r="V2096" s="7" t="str">
        <f>LEFT(T2096,FIND("/",T2096)-1)</f>
        <v>music</v>
      </c>
      <c r="W2096" s="7" t="str">
        <f>MID(T2096,FIND("/",T2096)+1,LEN(T2096))</f>
        <v>indie rock</v>
      </c>
    </row>
    <row r="2097" spans="1:23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>E2097/D2097</f>
        <v>1</v>
      </c>
      <c r="O2097" s="13">
        <f>(J2097/86400)+25569</f>
        <v>40758.733483796299</v>
      </c>
      <c r="P2097" s="11">
        <f>YEAR(O2097)</f>
        <v>2011</v>
      </c>
      <c r="Q2097" s="12">
        <f>MONTH(O2097)</f>
        <v>8</v>
      </c>
      <c r="R2097" s="11" t="str">
        <f>IF(Q2097=1,"Jan",IF(Q2097=2,"Feb",IF(Q2097=3,"Mar",IF(Q2097=4,"Apr",IF(Q2097=5,"May",IF(Q2097=6,"Jun",IF(Q2097=7,"Jul",IF(Q2097=8,"Aug",IF(Q2097=9,"Sep",IF(Q2097=10,"Oct",IF(Q2097=11,"Nov","Dec")))))))))))</f>
        <v>Aug</v>
      </c>
      <c r="S2097" s="13">
        <f>(I2097/86400)+25569</f>
        <v>40818.733483796299</v>
      </c>
      <c r="T2097" t="s">
        <v>8279</v>
      </c>
      <c r="U2097" s="6">
        <f>E2097/L2097</f>
        <v>113.63636363636364</v>
      </c>
      <c r="V2097" s="7" t="str">
        <f>LEFT(T2097,FIND("/",T2097)-1)</f>
        <v>music</v>
      </c>
      <c r="W2097" s="7" t="str">
        <f>MID(T2097,FIND("/",T2097)+1,LEN(T2097))</f>
        <v>indie rock</v>
      </c>
    </row>
    <row r="2098" spans="1:23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>E2098/D2098</f>
        <v>1.0166666666666666</v>
      </c>
      <c r="O2098" s="13">
        <f>(J2098/86400)+25569</f>
        <v>41192.758506944447</v>
      </c>
      <c r="P2098" s="11">
        <f>YEAR(O2098)</f>
        <v>2012</v>
      </c>
      <c r="Q2098" s="12">
        <f>MONTH(O2098)</f>
        <v>10</v>
      </c>
      <c r="R2098" s="11" t="str">
        <f>IF(Q2098=1,"Jan",IF(Q2098=2,"Feb",IF(Q2098=3,"Mar",IF(Q2098=4,"Apr",IF(Q2098=5,"May",IF(Q2098=6,"Jun",IF(Q2098=7,"Jul",IF(Q2098=8,"Aug",IF(Q2098=9,"Sep",IF(Q2098=10,"Oct",IF(Q2098=11,"Nov","Dec")))))))))))</f>
        <v>Oct</v>
      </c>
      <c r="S2098" s="13">
        <f>(I2098/86400)+25569</f>
        <v>41208.165972222225</v>
      </c>
      <c r="T2098" t="s">
        <v>8279</v>
      </c>
      <c r="U2098" s="6">
        <f>E2098/L2098</f>
        <v>43.571428571428569</v>
      </c>
      <c r="V2098" s="7" t="str">
        <f>LEFT(T2098,FIND("/",T2098)-1)</f>
        <v>music</v>
      </c>
      <c r="W2098" s="7" t="str">
        <f>MID(T2098,FIND("/",T2098)+1,LEN(T2098))</f>
        <v>indie rock</v>
      </c>
    </row>
    <row r="2099" spans="1:23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>E2099/D2099</f>
        <v>1</v>
      </c>
      <c r="O2099" s="13">
        <f>(J2099/86400)+25569</f>
        <v>40818.584895833337</v>
      </c>
      <c r="P2099" s="11">
        <f>YEAR(O2099)</f>
        <v>2011</v>
      </c>
      <c r="Q2099" s="12">
        <f>MONTH(O2099)</f>
        <v>10</v>
      </c>
      <c r="R2099" s="11" t="str">
        <f>IF(Q2099=1,"Jan",IF(Q2099=2,"Feb",IF(Q2099=3,"Mar",IF(Q2099=4,"Apr",IF(Q2099=5,"May",IF(Q2099=6,"Jun",IF(Q2099=7,"Jul",IF(Q2099=8,"Aug",IF(Q2099=9,"Sep",IF(Q2099=10,"Oct",IF(Q2099=11,"Nov","Dec")))))))))))</f>
        <v>Oct</v>
      </c>
      <c r="S2099" s="13">
        <f>(I2099/86400)+25569</f>
        <v>40878.626562500001</v>
      </c>
      <c r="T2099" t="s">
        <v>8279</v>
      </c>
      <c r="U2099" s="6">
        <f>E2099/L2099</f>
        <v>78.94736842105263</v>
      </c>
      <c r="V2099" s="7" t="str">
        <f>LEFT(T2099,FIND("/",T2099)-1)</f>
        <v>music</v>
      </c>
      <c r="W2099" s="7" t="str">
        <f>MID(T2099,FIND("/",T2099)+1,LEN(T2099))</f>
        <v>indie rock</v>
      </c>
    </row>
    <row r="2100" spans="1:23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>E2100/D2100</f>
        <v>1.0033333333333334</v>
      </c>
      <c r="O2100" s="13">
        <f>(J2100/86400)+25569</f>
        <v>40946.11383101852</v>
      </c>
      <c r="P2100" s="11">
        <f>YEAR(O2100)</f>
        <v>2012</v>
      </c>
      <c r="Q2100" s="12">
        <f>MONTH(O2100)</f>
        <v>2</v>
      </c>
      <c r="R2100" s="11" t="str">
        <f>IF(Q2100=1,"Jan",IF(Q2100=2,"Feb",IF(Q2100=3,"Mar",IF(Q2100=4,"Apr",IF(Q2100=5,"May",IF(Q2100=6,"Jun",IF(Q2100=7,"Jul",IF(Q2100=8,"Aug",IF(Q2100=9,"Sep",IF(Q2100=10,"Oct",IF(Q2100=11,"Nov","Dec")))))))))))</f>
        <v>Feb</v>
      </c>
      <c r="S2100" s="13">
        <f>(I2100/86400)+25569</f>
        <v>40976.11383101852</v>
      </c>
      <c r="T2100" t="s">
        <v>8279</v>
      </c>
      <c r="U2100" s="6">
        <f>E2100/L2100</f>
        <v>188.125</v>
      </c>
      <c r="V2100" s="7" t="str">
        <f>LEFT(T2100,FIND("/",T2100)-1)</f>
        <v>music</v>
      </c>
      <c r="W2100" s="7" t="str">
        <f>MID(T2100,FIND("/",T2100)+1,LEN(T2100))</f>
        <v>indie rock</v>
      </c>
    </row>
    <row r="2101" spans="1:23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>E2101/D2101</f>
        <v>1.3236666666666668</v>
      </c>
      <c r="O2101" s="13">
        <f>(J2101/86400)+25569</f>
        <v>42173.746342592596</v>
      </c>
      <c r="P2101" s="11">
        <f>YEAR(O2101)</f>
        <v>2015</v>
      </c>
      <c r="Q2101" s="12">
        <f>MONTH(O2101)</f>
        <v>6</v>
      </c>
      <c r="R2101" s="11" t="str">
        <f>IF(Q2101=1,"Jan",IF(Q2101=2,"Feb",IF(Q2101=3,"Mar",IF(Q2101=4,"Apr",IF(Q2101=5,"May",IF(Q2101=6,"Jun",IF(Q2101=7,"Jul",IF(Q2101=8,"Aug",IF(Q2101=9,"Sep",IF(Q2101=10,"Oct",IF(Q2101=11,"Nov","Dec")))))))))))</f>
        <v>Jun</v>
      </c>
      <c r="S2101" s="13">
        <f>(I2101/86400)+25569</f>
        <v>42187.152777777781</v>
      </c>
      <c r="T2101" t="s">
        <v>8279</v>
      </c>
      <c r="U2101" s="6">
        <f>E2101/L2101</f>
        <v>63.031746031746032</v>
      </c>
      <c r="V2101" s="7" t="str">
        <f>LEFT(T2101,FIND("/",T2101)-1)</f>
        <v>music</v>
      </c>
      <c r="W2101" s="7" t="str">
        <f>MID(T2101,FIND("/",T2101)+1,LEN(T2101))</f>
        <v>indie rock</v>
      </c>
    </row>
    <row r="2102" spans="1:23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>E2102/D2102</f>
        <v>1.3666666666666667</v>
      </c>
      <c r="O2102" s="13">
        <f>(J2102/86400)+25569</f>
        <v>41074.834965277776</v>
      </c>
      <c r="P2102" s="11">
        <f>YEAR(O2102)</f>
        <v>2012</v>
      </c>
      <c r="Q2102" s="12">
        <f>MONTH(O2102)</f>
        <v>6</v>
      </c>
      <c r="R2102" s="11" t="str">
        <f>IF(Q2102=1,"Jan",IF(Q2102=2,"Feb",IF(Q2102=3,"Mar",IF(Q2102=4,"Apr",IF(Q2102=5,"May",IF(Q2102=6,"Jun",IF(Q2102=7,"Jul",IF(Q2102=8,"Aug",IF(Q2102=9,"Sep",IF(Q2102=10,"Oct",IF(Q2102=11,"Nov","Dec")))))))))))</f>
        <v>Jun</v>
      </c>
      <c r="S2102" s="13">
        <f>(I2102/86400)+25569</f>
        <v>41090.165972222225</v>
      </c>
      <c r="T2102" t="s">
        <v>8279</v>
      </c>
      <c r="U2102" s="6">
        <f>E2102/L2102</f>
        <v>30.37037037037037</v>
      </c>
      <c r="V2102" s="7" t="str">
        <f>LEFT(T2102,FIND("/",T2102)-1)</f>
        <v>music</v>
      </c>
      <c r="W2102" s="7" t="str">
        <f>MID(T2102,FIND("/",T2102)+1,LEN(T2102))</f>
        <v>indie rock</v>
      </c>
    </row>
    <row r="2103" spans="1:23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>E2103/D2103</f>
        <v>1.1325000000000001</v>
      </c>
      <c r="O2103" s="13">
        <f>(J2103/86400)+25569</f>
        <v>40892.149467592593</v>
      </c>
      <c r="P2103" s="11">
        <f>YEAR(O2103)</f>
        <v>2011</v>
      </c>
      <c r="Q2103" s="12">
        <f>MONTH(O2103)</f>
        <v>12</v>
      </c>
      <c r="R2103" s="11" t="str">
        <f>IF(Q2103=1,"Jan",IF(Q2103=2,"Feb",IF(Q2103=3,"Mar",IF(Q2103=4,"Apr",IF(Q2103=5,"May",IF(Q2103=6,"Jun",IF(Q2103=7,"Jul",IF(Q2103=8,"Aug",IF(Q2103=9,"Sep",IF(Q2103=10,"Oct",IF(Q2103=11,"Nov","Dec")))))))))))</f>
        <v>Dec</v>
      </c>
      <c r="S2103" s="13">
        <f>(I2103/86400)+25569</f>
        <v>40952.149467592593</v>
      </c>
      <c r="T2103" t="s">
        <v>8279</v>
      </c>
      <c r="U2103" s="6">
        <f>E2103/L2103</f>
        <v>51.477272727272727</v>
      </c>
      <c r="V2103" s="7" t="str">
        <f>LEFT(T2103,FIND("/",T2103)-1)</f>
        <v>music</v>
      </c>
      <c r="W2103" s="7" t="str">
        <f>MID(T2103,FIND("/",T2103)+1,LEN(T2103))</f>
        <v>indie rock</v>
      </c>
    </row>
    <row r="2104" spans="1:23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>E2104/D2104</f>
        <v>1.36</v>
      </c>
      <c r="O2104" s="13">
        <f>(J2104/86400)+25569</f>
        <v>40638.868611111109</v>
      </c>
      <c r="P2104" s="11">
        <f>YEAR(O2104)</f>
        <v>2011</v>
      </c>
      <c r="Q2104" s="12">
        <f>MONTH(O2104)</f>
        <v>4</v>
      </c>
      <c r="R2104" s="11" t="str">
        <f>IF(Q2104=1,"Jan",IF(Q2104=2,"Feb",IF(Q2104=3,"Mar",IF(Q2104=4,"Apr",IF(Q2104=5,"May",IF(Q2104=6,"Jun",IF(Q2104=7,"Jul",IF(Q2104=8,"Aug",IF(Q2104=9,"Sep",IF(Q2104=10,"Oct",IF(Q2104=11,"Nov","Dec")))))))))))</f>
        <v>Apr</v>
      </c>
      <c r="S2104" s="13">
        <f>(I2104/86400)+25569</f>
        <v>40668.868611111109</v>
      </c>
      <c r="T2104" t="s">
        <v>8279</v>
      </c>
      <c r="U2104" s="6">
        <f>E2104/L2104</f>
        <v>35.789473684210527</v>
      </c>
      <c r="V2104" s="7" t="str">
        <f>LEFT(T2104,FIND("/",T2104)-1)</f>
        <v>music</v>
      </c>
      <c r="W2104" s="7" t="str">
        <f>MID(T2104,FIND("/",T2104)+1,LEN(T2104))</f>
        <v>indie rock</v>
      </c>
    </row>
    <row r="2105" spans="1:23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>E2105/D2105</f>
        <v>1.4612318374694613</v>
      </c>
      <c r="O2105" s="13">
        <f>(J2105/86400)+25569</f>
        <v>41192.754942129628</v>
      </c>
      <c r="P2105" s="11">
        <f>YEAR(O2105)</f>
        <v>2012</v>
      </c>
      <c r="Q2105" s="12">
        <f>MONTH(O2105)</f>
        <v>10</v>
      </c>
      <c r="R2105" s="11" t="str">
        <f>IF(Q2105=1,"Jan",IF(Q2105=2,"Feb",IF(Q2105=3,"Mar",IF(Q2105=4,"Apr",IF(Q2105=5,"May",IF(Q2105=6,"Jun",IF(Q2105=7,"Jul",IF(Q2105=8,"Aug",IF(Q2105=9,"Sep",IF(Q2105=10,"Oct",IF(Q2105=11,"Nov","Dec")))))))))))</f>
        <v>Oct</v>
      </c>
      <c r="S2105" s="13">
        <f>(I2105/86400)+25569</f>
        <v>41222.7966087963</v>
      </c>
      <c r="T2105" t="s">
        <v>8279</v>
      </c>
      <c r="U2105" s="6">
        <f>E2105/L2105</f>
        <v>98.817391304347822</v>
      </c>
      <c r="V2105" s="7" t="str">
        <f>LEFT(T2105,FIND("/",T2105)-1)</f>
        <v>music</v>
      </c>
      <c r="W2105" s="7" t="str">
        <f>MID(T2105,FIND("/",T2105)+1,LEN(T2105))</f>
        <v>indie rock</v>
      </c>
    </row>
    <row r="2106" spans="1:23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>E2106/D2106</f>
        <v>1.2949999999999999</v>
      </c>
      <c r="O2106" s="13">
        <f>(J2106/86400)+25569</f>
        <v>41394.074467592596</v>
      </c>
      <c r="P2106" s="11">
        <f>YEAR(O2106)</f>
        <v>2013</v>
      </c>
      <c r="Q2106" s="12">
        <f>MONTH(O2106)</f>
        <v>4</v>
      </c>
      <c r="R2106" s="11" t="str">
        <f>IF(Q2106=1,"Jan",IF(Q2106=2,"Feb",IF(Q2106=3,"Mar",IF(Q2106=4,"Apr",IF(Q2106=5,"May",IF(Q2106=6,"Jun",IF(Q2106=7,"Jul",IF(Q2106=8,"Aug",IF(Q2106=9,"Sep",IF(Q2106=10,"Oct",IF(Q2106=11,"Nov","Dec")))))))))))</f>
        <v>Apr</v>
      </c>
      <c r="S2106" s="13">
        <f>(I2106/86400)+25569</f>
        <v>41425</v>
      </c>
      <c r="T2106" t="s">
        <v>8279</v>
      </c>
      <c r="U2106" s="6">
        <f>E2106/L2106</f>
        <v>28</v>
      </c>
      <c r="V2106" s="7" t="str">
        <f>LEFT(T2106,FIND("/",T2106)-1)</f>
        <v>music</v>
      </c>
      <c r="W2106" s="7" t="str">
        <f>MID(T2106,FIND("/",T2106)+1,LEN(T2106))</f>
        <v>indie rock</v>
      </c>
    </row>
    <row r="2107" spans="1:23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>E2107/D2107</f>
        <v>2.54</v>
      </c>
      <c r="O2107" s="13">
        <f>(J2107/86400)+25569</f>
        <v>41951.788807870369</v>
      </c>
      <c r="P2107" s="11">
        <f>YEAR(O2107)</f>
        <v>2014</v>
      </c>
      <c r="Q2107" s="12">
        <f>MONTH(O2107)</f>
        <v>11</v>
      </c>
      <c r="R2107" s="11" t="str">
        <f>IF(Q2107=1,"Jan",IF(Q2107=2,"Feb",IF(Q2107=3,"Mar",IF(Q2107=4,"Apr",IF(Q2107=5,"May",IF(Q2107=6,"Jun",IF(Q2107=7,"Jul",IF(Q2107=8,"Aug",IF(Q2107=9,"Sep",IF(Q2107=10,"Oct",IF(Q2107=11,"Nov","Dec")))))))))))</f>
        <v>Nov</v>
      </c>
      <c r="S2107" s="13">
        <f>(I2107/86400)+25569</f>
        <v>41964.166666666672</v>
      </c>
      <c r="T2107" t="s">
        <v>8279</v>
      </c>
      <c r="U2107" s="6">
        <f>E2107/L2107</f>
        <v>51.313131313131315</v>
      </c>
      <c r="V2107" s="7" t="str">
        <f>LEFT(T2107,FIND("/",T2107)-1)</f>
        <v>music</v>
      </c>
      <c r="W2107" s="7" t="str">
        <f>MID(T2107,FIND("/",T2107)+1,LEN(T2107))</f>
        <v>indie rock</v>
      </c>
    </row>
    <row r="2108" spans="1:23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>E2108/D2108</f>
        <v>1.0704545454545455</v>
      </c>
      <c r="O2108" s="13">
        <f>(J2108/86400)+25569</f>
        <v>41270.21497685185</v>
      </c>
      <c r="P2108" s="11">
        <f>YEAR(O2108)</f>
        <v>2012</v>
      </c>
      <c r="Q2108" s="12">
        <f>MONTH(O2108)</f>
        <v>12</v>
      </c>
      <c r="R2108" s="11" t="str">
        <f>IF(Q2108=1,"Jan",IF(Q2108=2,"Feb",IF(Q2108=3,"Mar",IF(Q2108=4,"Apr",IF(Q2108=5,"May",IF(Q2108=6,"Jun",IF(Q2108=7,"Jul",IF(Q2108=8,"Aug",IF(Q2108=9,"Sep",IF(Q2108=10,"Oct",IF(Q2108=11,"Nov","Dec")))))))))))</f>
        <v>Dec</v>
      </c>
      <c r="S2108" s="13">
        <f>(I2108/86400)+25569</f>
        <v>41300.21497685185</v>
      </c>
      <c r="T2108" t="s">
        <v>8279</v>
      </c>
      <c r="U2108" s="6">
        <f>E2108/L2108</f>
        <v>53.522727272727273</v>
      </c>
      <c r="V2108" s="7" t="str">
        <f>LEFT(T2108,FIND("/",T2108)-1)</f>
        <v>music</v>
      </c>
      <c r="W2108" s="7" t="str">
        <f>MID(T2108,FIND("/",T2108)+1,LEN(T2108))</f>
        <v>indie rock</v>
      </c>
    </row>
    <row r="2109" spans="1:23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>E2109/D2109</f>
        <v>1.0773299999999999</v>
      </c>
      <c r="O2109" s="13">
        <f>(J2109/86400)+25569</f>
        <v>41934.71056712963</v>
      </c>
      <c r="P2109" s="11">
        <f>YEAR(O2109)</f>
        <v>2014</v>
      </c>
      <c r="Q2109" s="12">
        <f>MONTH(O2109)</f>
        <v>10</v>
      </c>
      <c r="R2109" s="11" t="str">
        <f>IF(Q2109=1,"Jan",IF(Q2109=2,"Feb",IF(Q2109=3,"Mar",IF(Q2109=4,"Apr",IF(Q2109=5,"May",IF(Q2109=6,"Jun",IF(Q2109=7,"Jul",IF(Q2109=8,"Aug",IF(Q2109=9,"Sep",IF(Q2109=10,"Oct",IF(Q2109=11,"Nov","Dec")))))))))))</f>
        <v>Oct</v>
      </c>
      <c r="S2109" s="13">
        <f>(I2109/86400)+25569</f>
        <v>41955.752233796295</v>
      </c>
      <c r="T2109" t="s">
        <v>8279</v>
      </c>
      <c r="U2109" s="6">
        <f>E2109/L2109</f>
        <v>37.149310344827583</v>
      </c>
      <c r="V2109" s="7" t="str">
        <f>LEFT(T2109,FIND("/",T2109)-1)</f>
        <v>music</v>
      </c>
      <c r="W2109" s="7" t="str">
        <f>MID(T2109,FIND("/",T2109)+1,LEN(T2109))</f>
        <v>indie rock</v>
      </c>
    </row>
    <row r="2110" spans="1:23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>E2110/D2110</f>
        <v>1.0731250000000001</v>
      </c>
      <c r="O2110" s="13">
        <f>(J2110/86400)+25569</f>
        <v>41135.175694444442</v>
      </c>
      <c r="P2110" s="11">
        <f>YEAR(O2110)</f>
        <v>2012</v>
      </c>
      <c r="Q2110" s="12">
        <f>MONTH(O2110)</f>
        <v>8</v>
      </c>
      <c r="R2110" s="11" t="str">
        <f>IF(Q2110=1,"Jan",IF(Q2110=2,"Feb",IF(Q2110=3,"Mar",IF(Q2110=4,"Apr",IF(Q2110=5,"May",IF(Q2110=6,"Jun",IF(Q2110=7,"Jul",IF(Q2110=8,"Aug",IF(Q2110=9,"Sep",IF(Q2110=10,"Oct",IF(Q2110=11,"Nov","Dec")))))))))))</f>
        <v>Aug</v>
      </c>
      <c r="S2110" s="13">
        <f>(I2110/86400)+25569</f>
        <v>41162.163194444445</v>
      </c>
      <c r="T2110" t="s">
        <v>8279</v>
      </c>
      <c r="U2110" s="6">
        <f>E2110/L2110</f>
        <v>89.895287958115176</v>
      </c>
      <c r="V2110" s="7" t="str">
        <f>LEFT(T2110,FIND("/",T2110)-1)</f>
        <v>music</v>
      </c>
      <c r="W2110" s="7" t="str">
        <f>MID(T2110,FIND("/",T2110)+1,LEN(T2110))</f>
        <v>indie rock</v>
      </c>
    </row>
    <row r="2111" spans="1:23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>E2111/D2111</f>
        <v>1.06525</v>
      </c>
      <c r="O2111" s="13">
        <f>(J2111/86400)+25569</f>
        <v>42160.708530092597</v>
      </c>
      <c r="P2111" s="11">
        <f>YEAR(O2111)</f>
        <v>2015</v>
      </c>
      <c r="Q2111" s="12">
        <f>MONTH(O2111)</f>
        <v>6</v>
      </c>
      <c r="R2111" s="11" t="str">
        <f>IF(Q2111=1,"Jan",IF(Q2111=2,"Feb",IF(Q2111=3,"Mar",IF(Q2111=4,"Apr",IF(Q2111=5,"May",IF(Q2111=6,"Jun",IF(Q2111=7,"Jul",IF(Q2111=8,"Aug",IF(Q2111=9,"Sep",IF(Q2111=10,"Oct",IF(Q2111=11,"Nov","Dec")))))))))))</f>
        <v>Jun</v>
      </c>
      <c r="S2111" s="13">
        <f>(I2111/86400)+25569</f>
        <v>42190.708530092597</v>
      </c>
      <c r="T2111" t="s">
        <v>8279</v>
      </c>
      <c r="U2111" s="6">
        <f>E2111/L2111</f>
        <v>106.52500000000001</v>
      </c>
      <c r="V2111" s="7" t="str">
        <f>LEFT(T2111,FIND("/",T2111)-1)</f>
        <v>music</v>
      </c>
      <c r="W2111" s="7" t="str">
        <f>MID(T2111,FIND("/",T2111)+1,LEN(T2111))</f>
        <v>indie rock</v>
      </c>
    </row>
    <row r="2112" spans="1:23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>E2112/D2112</f>
        <v>1.0035000000000001</v>
      </c>
      <c r="O2112" s="13">
        <f>(J2112/86400)+25569</f>
        <v>41759.670937499999</v>
      </c>
      <c r="P2112" s="11">
        <f>YEAR(O2112)</f>
        <v>2014</v>
      </c>
      <c r="Q2112" s="12">
        <f>MONTH(O2112)</f>
        <v>4</v>
      </c>
      <c r="R2112" s="11" t="str">
        <f>IF(Q2112=1,"Jan",IF(Q2112=2,"Feb",IF(Q2112=3,"Mar",IF(Q2112=4,"Apr",IF(Q2112=5,"May",IF(Q2112=6,"Jun",IF(Q2112=7,"Jul",IF(Q2112=8,"Aug",IF(Q2112=9,"Sep",IF(Q2112=10,"Oct",IF(Q2112=11,"Nov","Dec")))))))))))</f>
        <v>Apr</v>
      </c>
      <c r="S2112" s="13">
        <f>(I2112/86400)+25569</f>
        <v>41787.207638888889</v>
      </c>
      <c r="T2112" t="s">
        <v>8279</v>
      </c>
      <c r="U2112" s="6">
        <f>E2112/L2112</f>
        <v>52.815789473684212</v>
      </c>
      <c r="V2112" s="7" t="str">
        <f>LEFT(T2112,FIND("/",T2112)-1)</f>
        <v>music</v>
      </c>
      <c r="W2112" s="7" t="str">
        <f>MID(T2112,FIND("/",T2112)+1,LEN(T2112))</f>
        <v>indie rock</v>
      </c>
    </row>
    <row r="2113" spans="1:23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>E2113/D2113</f>
        <v>1.0649999999999999</v>
      </c>
      <c r="O2113" s="13">
        <f>(J2113/86400)+25569</f>
        <v>40703.197048611109</v>
      </c>
      <c r="P2113" s="11">
        <f>YEAR(O2113)</f>
        <v>2011</v>
      </c>
      <c r="Q2113" s="12">
        <f>MONTH(O2113)</f>
        <v>6</v>
      </c>
      <c r="R2113" s="11" t="str">
        <f>IF(Q2113=1,"Jan",IF(Q2113=2,"Feb",IF(Q2113=3,"Mar",IF(Q2113=4,"Apr",IF(Q2113=5,"May",IF(Q2113=6,"Jun",IF(Q2113=7,"Jul",IF(Q2113=8,"Aug",IF(Q2113=9,"Sep",IF(Q2113=10,"Oct",IF(Q2113=11,"Nov","Dec")))))))))))</f>
        <v>Jun</v>
      </c>
      <c r="S2113" s="13">
        <f>(I2113/86400)+25569</f>
        <v>40770.041666666664</v>
      </c>
      <c r="T2113" t="s">
        <v>8279</v>
      </c>
      <c r="U2113" s="6">
        <f>E2113/L2113</f>
        <v>54.615384615384613</v>
      </c>
      <c r="V2113" s="7" t="str">
        <f>LEFT(T2113,FIND("/",T2113)-1)</f>
        <v>music</v>
      </c>
      <c r="W2113" s="7" t="str">
        <f>MID(T2113,FIND("/",T2113)+1,LEN(T2113))</f>
        <v>indie rock</v>
      </c>
    </row>
    <row r="2114" spans="1:23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>E2114/D2114</f>
        <v>1</v>
      </c>
      <c r="O2114" s="13">
        <f>(J2114/86400)+25569</f>
        <v>41365.928159722222</v>
      </c>
      <c r="P2114" s="11">
        <f>YEAR(O2114)</f>
        <v>2013</v>
      </c>
      <c r="Q2114" s="12">
        <f>MONTH(O2114)</f>
        <v>4</v>
      </c>
      <c r="R2114" s="11" t="str">
        <f>IF(Q2114=1,"Jan",IF(Q2114=2,"Feb",IF(Q2114=3,"Mar",IF(Q2114=4,"Apr",IF(Q2114=5,"May",IF(Q2114=6,"Jun",IF(Q2114=7,"Jul",IF(Q2114=8,"Aug",IF(Q2114=9,"Sep",IF(Q2114=10,"Oct",IF(Q2114=11,"Nov","Dec")))))))))))</f>
        <v>Apr</v>
      </c>
      <c r="S2114" s="13">
        <f>(I2114/86400)+25569</f>
        <v>41379.928159722222</v>
      </c>
      <c r="T2114" t="s">
        <v>8279</v>
      </c>
      <c r="U2114" s="6">
        <f>E2114/L2114</f>
        <v>27.272727272727273</v>
      </c>
      <c r="V2114" s="7" t="str">
        <f>LEFT(T2114,FIND("/",T2114)-1)</f>
        <v>music</v>
      </c>
      <c r="W2114" s="7" t="str">
        <f>MID(T2114,FIND("/",T2114)+1,LEN(T2114))</f>
        <v>indie rock</v>
      </c>
    </row>
    <row r="2115" spans="1:23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>E2115/D2115</f>
        <v>1.0485714285714285</v>
      </c>
      <c r="O2115" s="13">
        <f>(J2115/86400)+25569</f>
        <v>41870.86546296296</v>
      </c>
      <c r="P2115" s="11">
        <f>YEAR(O2115)</f>
        <v>2014</v>
      </c>
      <c r="Q2115" s="12">
        <f>MONTH(O2115)</f>
        <v>8</v>
      </c>
      <c r="R2115" s="11" t="str">
        <f>IF(Q2115=1,"Jan",IF(Q2115=2,"Feb",IF(Q2115=3,"Mar",IF(Q2115=4,"Apr",IF(Q2115=5,"May",IF(Q2115=6,"Jun",IF(Q2115=7,"Jul",IF(Q2115=8,"Aug",IF(Q2115=9,"Sep",IF(Q2115=10,"Oct",IF(Q2115=11,"Nov","Dec")))))))))))</f>
        <v>Aug</v>
      </c>
      <c r="S2115" s="13">
        <f>(I2115/86400)+25569</f>
        <v>41905.86546296296</v>
      </c>
      <c r="T2115" t="s">
        <v>8279</v>
      </c>
      <c r="U2115" s="6">
        <f>E2115/L2115</f>
        <v>68.598130841121488</v>
      </c>
      <c r="V2115" s="7" t="str">
        <f>LEFT(T2115,FIND("/",T2115)-1)</f>
        <v>music</v>
      </c>
      <c r="W2115" s="7" t="str">
        <f>MID(T2115,FIND("/",T2115)+1,LEN(T2115))</f>
        <v>indie rock</v>
      </c>
    </row>
    <row r="2116" spans="1:23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>E2116/D2116</f>
        <v>1.0469999999999999</v>
      </c>
      <c r="O2116" s="13">
        <f>(J2116/86400)+25569</f>
        <v>40458.815625000003</v>
      </c>
      <c r="P2116" s="11">
        <f>YEAR(O2116)</f>
        <v>2010</v>
      </c>
      <c r="Q2116" s="12">
        <f>MONTH(O2116)</f>
        <v>10</v>
      </c>
      <c r="R2116" s="11" t="str">
        <f>IF(Q2116=1,"Jan",IF(Q2116=2,"Feb",IF(Q2116=3,"Mar",IF(Q2116=4,"Apr",IF(Q2116=5,"May",IF(Q2116=6,"Jun",IF(Q2116=7,"Jul",IF(Q2116=8,"Aug",IF(Q2116=9,"Sep",IF(Q2116=10,"Oct",IF(Q2116=11,"Nov","Dec")))))))))))</f>
        <v>Oct</v>
      </c>
      <c r="S2116" s="13">
        <f>(I2116/86400)+25569</f>
        <v>40521.207638888889</v>
      </c>
      <c r="T2116" t="s">
        <v>8279</v>
      </c>
      <c r="U2116" s="6">
        <f>E2116/L2116</f>
        <v>35.612244897959187</v>
      </c>
      <c r="V2116" s="7" t="str">
        <f>LEFT(T2116,FIND("/",T2116)-1)</f>
        <v>music</v>
      </c>
      <c r="W2116" s="7" t="str">
        <f>MID(T2116,FIND("/",T2116)+1,LEN(T2116))</f>
        <v>indie rock</v>
      </c>
    </row>
    <row r="2117" spans="1:23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>E2117/D2117</f>
        <v>2.2566666666666668</v>
      </c>
      <c r="O2117" s="13">
        <f>(J2117/86400)+25569</f>
        <v>40564.081030092595</v>
      </c>
      <c r="P2117" s="11">
        <f>YEAR(O2117)</f>
        <v>2011</v>
      </c>
      <c r="Q2117" s="12">
        <f>MONTH(O2117)</f>
        <v>1</v>
      </c>
      <c r="R2117" s="11" t="str">
        <f>IF(Q2117=1,"Jan",IF(Q2117=2,"Feb",IF(Q2117=3,"Mar",IF(Q2117=4,"Apr",IF(Q2117=5,"May",IF(Q2117=6,"Jun",IF(Q2117=7,"Jul",IF(Q2117=8,"Aug",IF(Q2117=9,"Sep",IF(Q2117=10,"Oct",IF(Q2117=11,"Nov","Dec")))))))))))</f>
        <v>Jan</v>
      </c>
      <c r="S2117" s="13">
        <f>(I2117/86400)+25569</f>
        <v>40594.081030092595</v>
      </c>
      <c r="T2117" t="s">
        <v>8279</v>
      </c>
      <c r="U2117" s="6">
        <f>E2117/L2117</f>
        <v>94.027777777777771</v>
      </c>
      <c r="V2117" s="7" t="str">
        <f>LEFT(T2117,FIND("/",T2117)-1)</f>
        <v>music</v>
      </c>
      <c r="W2117" s="7" t="str">
        <f>MID(T2117,FIND("/",T2117)+1,LEN(T2117))</f>
        <v>indie rock</v>
      </c>
    </row>
    <row r="2118" spans="1:23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>E2118/D2118</f>
        <v>1.0090416666666666</v>
      </c>
      <c r="O2118" s="13">
        <f>(J2118/86400)+25569</f>
        <v>41136.777812500004</v>
      </c>
      <c r="P2118" s="11">
        <f>YEAR(O2118)</f>
        <v>2012</v>
      </c>
      <c r="Q2118" s="12">
        <f>MONTH(O2118)</f>
        <v>8</v>
      </c>
      <c r="R2118" s="11" t="str">
        <f>IF(Q2118=1,"Jan",IF(Q2118=2,"Feb",IF(Q2118=3,"Mar",IF(Q2118=4,"Apr",IF(Q2118=5,"May",IF(Q2118=6,"Jun",IF(Q2118=7,"Jul",IF(Q2118=8,"Aug",IF(Q2118=9,"Sep",IF(Q2118=10,"Oct",IF(Q2118=11,"Nov","Dec")))))))))))</f>
        <v>Aug</v>
      </c>
      <c r="S2118" s="13">
        <f>(I2118/86400)+25569</f>
        <v>41184.777812500004</v>
      </c>
      <c r="T2118" t="s">
        <v>8279</v>
      </c>
      <c r="U2118" s="6">
        <f>E2118/L2118</f>
        <v>526.45652173913038</v>
      </c>
      <c r="V2118" s="7" t="str">
        <f>LEFT(T2118,FIND("/",T2118)-1)</f>
        <v>music</v>
      </c>
      <c r="W2118" s="7" t="str">
        <f>MID(T2118,FIND("/",T2118)+1,LEN(T2118))</f>
        <v>indie rock</v>
      </c>
    </row>
    <row r="2119" spans="1:23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>E2119/D2119</f>
        <v>1.4775</v>
      </c>
      <c r="O2119" s="13">
        <f>(J2119/86400)+25569</f>
        <v>42290.059594907405</v>
      </c>
      <c r="P2119" s="11">
        <f>YEAR(O2119)</f>
        <v>2015</v>
      </c>
      <c r="Q2119" s="12">
        <f>MONTH(O2119)</f>
        <v>10</v>
      </c>
      <c r="R2119" s="11" t="str">
        <f>IF(Q2119=1,"Jan",IF(Q2119=2,"Feb",IF(Q2119=3,"Mar",IF(Q2119=4,"Apr",IF(Q2119=5,"May",IF(Q2119=6,"Jun",IF(Q2119=7,"Jul",IF(Q2119=8,"Aug",IF(Q2119=9,"Sep",IF(Q2119=10,"Oct",IF(Q2119=11,"Nov","Dec")))))))))))</f>
        <v>Oct</v>
      </c>
      <c r="S2119" s="13">
        <f>(I2119/86400)+25569</f>
        <v>42304.207638888889</v>
      </c>
      <c r="T2119" t="s">
        <v>8279</v>
      </c>
      <c r="U2119" s="6">
        <f>E2119/L2119</f>
        <v>50.657142857142858</v>
      </c>
      <c r="V2119" s="7" t="str">
        <f>LEFT(T2119,FIND("/",T2119)-1)</f>
        <v>music</v>
      </c>
      <c r="W2119" s="7" t="str">
        <f>MID(T2119,FIND("/",T2119)+1,LEN(T2119))</f>
        <v>indie rock</v>
      </c>
    </row>
    <row r="2120" spans="1:23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>E2120/D2120</f>
        <v>1.3461099999999999</v>
      </c>
      <c r="O2120" s="13">
        <f>(J2120/86400)+25569</f>
        <v>40718.839537037034</v>
      </c>
      <c r="P2120" s="11">
        <f>YEAR(O2120)</f>
        <v>2011</v>
      </c>
      <c r="Q2120" s="12">
        <f>MONTH(O2120)</f>
        <v>6</v>
      </c>
      <c r="R2120" s="11" t="str">
        <f>IF(Q2120=1,"Jan",IF(Q2120=2,"Feb",IF(Q2120=3,"Mar",IF(Q2120=4,"Apr",IF(Q2120=5,"May",IF(Q2120=6,"Jun",IF(Q2120=7,"Jul",IF(Q2120=8,"Aug",IF(Q2120=9,"Sep",IF(Q2120=10,"Oct",IF(Q2120=11,"Nov","Dec")))))))))))</f>
        <v>Jun</v>
      </c>
      <c r="S2120" s="13">
        <f>(I2120/86400)+25569</f>
        <v>40748.839537037034</v>
      </c>
      <c r="T2120" t="s">
        <v>8279</v>
      </c>
      <c r="U2120" s="6">
        <f>E2120/L2120</f>
        <v>79.182941176470578</v>
      </c>
      <c r="V2120" s="7" t="str">
        <f>LEFT(T2120,FIND("/",T2120)-1)</f>
        <v>music</v>
      </c>
      <c r="W2120" s="7" t="str">
        <f>MID(T2120,FIND("/",T2120)+1,LEN(T2120))</f>
        <v>indie rock</v>
      </c>
    </row>
    <row r="2121" spans="1:23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>E2121/D2121</f>
        <v>1.0075000000000001</v>
      </c>
      <c r="O2121" s="13">
        <f>(J2121/86400)+25569</f>
        <v>41107.130150462966</v>
      </c>
      <c r="P2121" s="11">
        <f>YEAR(O2121)</f>
        <v>2012</v>
      </c>
      <c r="Q2121" s="12">
        <f>MONTH(O2121)</f>
        <v>7</v>
      </c>
      <c r="R2121" s="11" t="str">
        <f>IF(Q2121=1,"Jan",IF(Q2121=2,"Feb",IF(Q2121=3,"Mar",IF(Q2121=4,"Apr",IF(Q2121=5,"May",IF(Q2121=6,"Jun",IF(Q2121=7,"Jul",IF(Q2121=8,"Aug",IF(Q2121=9,"Sep",IF(Q2121=10,"Oct",IF(Q2121=11,"Nov","Dec")))))))))))</f>
        <v>Jul</v>
      </c>
      <c r="S2121" s="13">
        <f>(I2121/86400)+25569</f>
        <v>41137.130150462966</v>
      </c>
      <c r="T2121" t="s">
        <v>8279</v>
      </c>
      <c r="U2121" s="6">
        <f>E2121/L2121</f>
        <v>91.590909090909093</v>
      </c>
      <c r="V2121" s="7" t="str">
        <f>LEFT(T2121,FIND("/",T2121)-1)</f>
        <v>music</v>
      </c>
      <c r="W2121" s="7" t="str">
        <f>MID(T2121,FIND("/",T2121)+1,LEN(T2121))</f>
        <v>indie rock</v>
      </c>
    </row>
    <row r="2122" spans="1:23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>E2122/D2122</f>
        <v>1.00880375</v>
      </c>
      <c r="O2122" s="13">
        <f>(J2122/86400)+25569</f>
        <v>41591.964537037034</v>
      </c>
      <c r="P2122" s="11">
        <f>YEAR(O2122)</f>
        <v>2013</v>
      </c>
      <c r="Q2122" s="12">
        <f>MONTH(O2122)</f>
        <v>11</v>
      </c>
      <c r="R2122" s="11" t="str">
        <f>IF(Q2122=1,"Jan",IF(Q2122=2,"Feb",IF(Q2122=3,"Mar",IF(Q2122=4,"Apr",IF(Q2122=5,"May",IF(Q2122=6,"Jun",IF(Q2122=7,"Jul",IF(Q2122=8,"Aug",IF(Q2122=9,"Sep",IF(Q2122=10,"Oct",IF(Q2122=11,"Nov","Dec")))))))))))</f>
        <v>Nov</v>
      </c>
      <c r="S2122" s="13">
        <f>(I2122/86400)+25569</f>
        <v>41640.964537037034</v>
      </c>
      <c r="T2122" t="s">
        <v>8279</v>
      </c>
      <c r="U2122" s="6">
        <f>E2122/L2122</f>
        <v>116.96275362318841</v>
      </c>
      <c r="V2122" s="7" t="str">
        <f>LEFT(T2122,FIND("/",T2122)-1)</f>
        <v>music</v>
      </c>
      <c r="W2122" s="7" t="str">
        <f>MID(T2122,FIND("/",T2122)+1,LEN(T2122))</f>
        <v>indie rock</v>
      </c>
    </row>
    <row r="2123" spans="1:23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>E2123/D2123</f>
        <v>5.6800000000000002E-3</v>
      </c>
      <c r="O2123" s="13">
        <f>(J2123/86400)+25569</f>
        <v>42716.7424537037</v>
      </c>
      <c r="P2123" s="11">
        <f>YEAR(O2123)</f>
        <v>2016</v>
      </c>
      <c r="Q2123" s="12">
        <f>MONTH(O2123)</f>
        <v>12</v>
      </c>
      <c r="R2123" s="11" t="str">
        <f>IF(Q2123=1,"Jan",IF(Q2123=2,"Feb",IF(Q2123=3,"Mar",IF(Q2123=4,"Apr",IF(Q2123=5,"May",IF(Q2123=6,"Jun",IF(Q2123=7,"Jul",IF(Q2123=8,"Aug",IF(Q2123=9,"Sep",IF(Q2123=10,"Oct",IF(Q2123=11,"Nov","Dec")))))))))))</f>
        <v>Dec</v>
      </c>
      <c r="S2123" s="13">
        <f>(I2123/86400)+25569</f>
        <v>42746.7424537037</v>
      </c>
      <c r="T2123" t="s">
        <v>8282</v>
      </c>
      <c r="U2123" s="6">
        <f>E2123/L2123</f>
        <v>28.4</v>
      </c>
      <c r="V2123" s="7" t="str">
        <f>LEFT(T2123,FIND("/",T2123)-1)</f>
        <v>games</v>
      </c>
      <c r="W2123" s="7" t="str">
        <f>MID(T2123,FIND("/",T2123)+1,LEN(T2123))</f>
        <v>video games</v>
      </c>
    </row>
    <row r="2124" spans="1:23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>E2124/D2124</f>
        <v>3.875E-3</v>
      </c>
      <c r="O2124" s="13">
        <f>(J2124/86400)+25569</f>
        <v>42712.300567129627</v>
      </c>
      <c r="P2124" s="11">
        <f>YEAR(O2124)</f>
        <v>2016</v>
      </c>
      <c r="Q2124" s="12">
        <f>MONTH(O2124)</f>
        <v>12</v>
      </c>
      <c r="R2124" s="11" t="str">
        <f>IF(Q2124=1,"Jan",IF(Q2124=2,"Feb",IF(Q2124=3,"Mar",IF(Q2124=4,"Apr",IF(Q2124=5,"May",IF(Q2124=6,"Jun",IF(Q2124=7,"Jul",IF(Q2124=8,"Aug",IF(Q2124=9,"Sep",IF(Q2124=10,"Oct",IF(Q2124=11,"Nov","Dec")))))))))))</f>
        <v>Dec</v>
      </c>
      <c r="S2124" s="13">
        <f>(I2124/86400)+25569</f>
        <v>42742.300567129627</v>
      </c>
      <c r="T2124" t="s">
        <v>8282</v>
      </c>
      <c r="U2124" s="6">
        <f>E2124/L2124</f>
        <v>103.33333333333333</v>
      </c>
      <c r="V2124" s="7" t="str">
        <f>LEFT(T2124,FIND("/",T2124)-1)</f>
        <v>games</v>
      </c>
      <c r="W2124" s="7" t="str">
        <f>MID(T2124,FIND("/",T2124)+1,LEN(T2124))</f>
        <v>video games</v>
      </c>
    </row>
    <row r="2125" spans="1:23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>E2125/D2125</f>
        <v>0.1</v>
      </c>
      <c r="O2125" s="13">
        <f>(J2125/86400)+25569</f>
        <v>40198.424849537041</v>
      </c>
      <c r="P2125" s="11">
        <f>YEAR(O2125)</f>
        <v>2010</v>
      </c>
      <c r="Q2125" s="12">
        <f>MONTH(O2125)</f>
        <v>1</v>
      </c>
      <c r="R2125" s="11" t="str">
        <f>IF(Q2125=1,"Jan",IF(Q2125=2,"Feb",IF(Q2125=3,"Mar",IF(Q2125=4,"Apr",IF(Q2125=5,"May",IF(Q2125=6,"Jun",IF(Q2125=7,"Jul",IF(Q2125=8,"Aug",IF(Q2125=9,"Sep",IF(Q2125=10,"Oct",IF(Q2125=11,"Nov","Dec")))))))))))</f>
        <v>Jan</v>
      </c>
      <c r="S2125" s="13">
        <f>(I2125/86400)+25569</f>
        <v>40252.290972222225</v>
      </c>
      <c r="T2125" t="s">
        <v>8282</v>
      </c>
      <c r="U2125" s="6">
        <f>E2125/L2125</f>
        <v>10</v>
      </c>
      <c r="V2125" s="7" t="str">
        <f>LEFT(T2125,FIND("/",T2125)-1)</f>
        <v>games</v>
      </c>
      <c r="W2125" s="7" t="str">
        <f>MID(T2125,FIND("/",T2125)+1,LEN(T2125))</f>
        <v>video games</v>
      </c>
    </row>
    <row r="2126" spans="1:23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>E2126/D2126</f>
        <v>0.10454545454545454</v>
      </c>
      <c r="O2126" s="13">
        <f>(J2126/86400)+25569</f>
        <v>40464.028182870374</v>
      </c>
      <c r="P2126" s="11">
        <f>YEAR(O2126)</f>
        <v>2010</v>
      </c>
      <c r="Q2126" s="12">
        <f>MONTH(O2126)</f>
        <v>10</v>
      </c>
      <c r="R2126" s="11" t="str">
        <f>IF(Q2126=1,"Jan",IF(Q2126=2,"Feb",IF(Q2126=3,"Mar",IF(Q2126=4,"Apr",IF(Q2126=5,"May",IF(Q2126=6,"Jun",IF(Q2126=7,"Jul",IF(Q2126=8,"Aug",IF(Q2126=9,"Sep",IF(Q2126=10,"Oct",IF(Q2126=11,"Nov","Dec")))))))))))</f>
        <v>Oct</v>
      </c>
      <c r="S2126" s="13">
        <f>(I2126/86400)+25569</f>
        <v>40512.208333333336</v>
      </c>
      <c r="T2126" t="s">
        <v>8282</v>
      </c>
      <c r="U2126" s="6">
        <f>E2126/L2126</f>
        <v>23</v>
      </c>
      <c r="V2126" s="7" t="str">
        <f>LEFT(T2126,FIND("/",T2126)-1)</f>
        <v>games</v>
      </c>
      <c r="W2126" s="7" t="str">
        <f>MID(T2126,FIND("/",T2126)+1,LEN(T2126))</f>
        <v>video games</v>
      </c>
    </row>
    <row r="2127" spans="1:23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>E2127/D2127</f>
        <v>1.4200000000000001E-2</v>
      </c>
      <c r="O2127" s="13">
        <f>(J2127/86400)+25569</f>
        <v>42191.023530092592</v>
      </c>
      <c r="P2127" s="11">
        <f>YEAR(O2127)</f>
        <v>2015</v>
      </c>
      <c r="Q2127" s="12">
        <f>MONTH(O2127)</f>
        <v>7</v>
      </c>
      <c r="R2127" s="11" t="str">
        <f>IF(Q2127=1,"Jan",IF(Q2127=2,"Feb",IF(Q2127=3,"Mar",IF(Q2127=4,"Apr",IF(Q2127=5,"May",IF(Q2127=6,"Jun",IF(Q2127=7,"Jul",IF(Q2127=8,"Aug",IF(Q2127=9,"Sep",IF(Q2127=10,"Oct",IF(Q2127=11,"Nov","Dec")))))))))))</f>
        <v>Jul</v>
      </c>
      <c r="S2127" s="13">
        <f>(I2127/86400)+25569</f>
        <v>42221.023530092592</v>
      </c>
      <c r="T2127" t="s">
        <v>8282</v>
      </c>
      <c r="U2127" s="6">
        <f>E2127/L2127</f>
        <v>31.555555555555557</v>
      </c>
      <c r="V2127" s="7" t="str">
        <f>LEFT(T2127,FIND("/",T2127)-1)</f>
        <v>games</v>
      </c>
      <c r="W2127" s="7" t="str">
        <f>MID(T2127,FIND("/",T2127)+1,LEN(T2127))</f>
        <v>video games</v>
      </c>
    </row>
    <row r="2128" spans="1:23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>E2128/D2128</f>
        <v>5.0000000000000001E-4</v>
      </c>
      <c r="O2128" s="13">
        <f>(J2128/86400)+25569</f>
        <v>41951.973229166666</v>
      </c>
      <c r="P2128" s="11">
        <f>YEAR(O2128)</f>
        <v>2014</v>
      </c>
      <c r="Q2128" s="12">
        <f>MONTH(O2128)</f>
        <v>11</v>
      </c>
      <c r="R2128" s="11" t="str">
        <f>IF(Q2128=1,"Jan",IF(Q2128=2,"Feb",IF(Q2128=3,"Mar",IF(Q2128=4,"Apr",IF(Q2128=5,"May",IF(Q2128=6,"Jun",IF(Q2128=7,"Jul",IF(Q2128=8,"Aug",IF(Q2128=9,"Sep",IF(Q2128=10,"Oct",IF(Q2128=11,"Nov","Dec")))))))))))</f>
        <v>Nov</v>
      </c>
      <c r="S2128" s="13">
        <f>(I2128/86400)+25569</f>
        <v>41981.973229166666</v>
      </c>
      <c r="T2128" t="s">
        <v>8282</v>
      </c>
      <c r="U2128" s="6">
        <f>E2128/L2128</f>
        <v>5</v>
      </c>
      <c r="V2128" s="7" t="str">
        <f>LEFT(T2128,FIND("/",T2128)-1)</f>
        <v>games</v>
      </c>
      <c r="W2128" s="7" t="str">
        <f>MID(T2128,FIND("/",T2128)+1,LEN(T2128))</f>
        <v>video games</v>
      </c>
    </row>
    <row r="2129" spans="1:23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>E2129/D2129</f>
        <v>0.28842857142857142</v>
      </c>
      <c r="O2129" s="13">
        <f>(J2129/86400)+25569</f>
        <v>42045.505358796298</v>
      </c>
      <c r="P2129" s="11">
        <f>YEAR(O2129)</f>
        <v>2015</v>
      </c>
      <c r="Q2129" s="12">
        <f>MONTH(O2129)</f>
        <v>2</v>
      </c>
      <c r="R2129" s="11" t="str">
        <f>IF(Q2129=1,"Jan",IF(Q2129=2,"Feb",IF(Q2129=3,"Mar",IF(Q2129=4,"Apr",IF(Q2129=5,"May",IF(Q2129=6,"Jun",IF(Q2129=7,"Jul",IF(Q2129=8,"Aug",IF(Q2129=9,"Sep",IF(Q2129=10,"Oct",IF(Q2129=11,"Nov","Dec")))))))))))</f>
        <v>Feb</v>
      </c>
      <c r="S2129" s="13">
        <f>(I2129/86400)+25569</f>
        <v>42075.463692129633</v>
      </c>
      <c r="T2129" t="s">
        <v>8282</v>
      </c>
      <c r="U2129" s="6">
        <f>E2129/L2129</f>
        <v>34.220338983050844</v>
      </c>
      <c r="V2129" s="7" t="str">
        <f>LEFT(T2129,FIND("/",T2129)-1)</f>
        <v>games</v>
      </c>
      <c r="W2129" s="7" t="str">
        <f>MID(T2129,FIND("/",T2129)+1,LEN(T2129))</f>
        <v>video games</v>
      </c>
    </row>
    <row r="2130" spans="1:23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>E2130/D2130</f>
        <v>1.6666666666666668E-3</v>
      </c>
      <c r="O2130" s="13">
        <f>(J2130/86400)+25569</f>
        <v>41843.772789351853</v>
      </c>
      <c r="P2130" s="11">
        <f>YEAR(O2130)</f>
        <v>2014</v>
      </c>
      <c r="Q2130" s="12">
        <f>MONTH(O2130)</f>
        <v>7</v>
      </c>
      <c r="R2130" s="11" t="str">
        <f>IF(Q2130=1,"Jan",IF(Q2130=2,"Feb",IF(Q2130=3,"Mar",IF(Q2130=4,"Apr",IF(Q2130=5,"May",IF(Q2130=6,"Jun",IF(Q2130=7,"Jul",IF(Q2130=8,"Aug",IF(Q2130=9,"Sep",IF(Q2130=10,"Oct",IF(Q2130=11,"Nov","Dec")))))))))))</f>
        <v>Jul</v>
      </c>
      <c r="S2130" s="13">
        <f>(I2130/86400)+25569</f>
        <v>41903.772789351853</v>
      </c>
      <c r="T2130" t="s">
        <v>8282</v>
      </c>
      <c r="U2130" s="6">
        <f>E2130/L2130</f>
        <v>25</v>
      </c>
      <c r="V2130" s="7" t="str">
        <f>LEFT(T2130,FIND("/",T2130)-1)</f>
        <v>games</v>
      </c>
      <c r="W2130" s="7" t="str">
        <f>MID(T2130,FIND("/",T2130)+1,LEN(T2130))</f>
        <v>video games</v>
      </c>
    </row>
    <row r="2131" spans="1:23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>E2131/D2131</f>
        <v>0.11799999999999999</v>
      </c>
      <c r="O2131" s="13">
        <f>(J2131/86400)+25569</f>
        <v>42409.024305555555</v>
      </c>
      <c r="P2131" s="11">
        <f>YEAR(O2131)</f>
        <v>2016</v>
      </c>
      <c r="Q2131" s="12">
        <f>MONTH(O2131)</f>
        <v>2</v>
      </c>
      <c r="R2131" s="11" t="str">
        <f>IF(Q2131=1,"Jan",IF(Q2131=2,"Feb",IF(Q2131=3,"Mar",IF(Q2131=4,"Apr",IF(Q2131=5,"May",IF(Q2131=6,"Jun",IF(Q2131=7,"Jul",IF(Q2131=8,"Aug",IF(Q2131=9,"Sep",IF(Q2131=10,"Oct",IF(Q2131=11,"Nov","Dec")))))))))))</f>
        <v>Feb</v>
      </c>
      <c r="S2131" s="13">
        <f>(I2131/86400)+25569</f>
        <v>42439.024305555555</v>
      </c>
      <c r="T2131" t="s">
        <v>8282</v>
      </c>
      <c r="U2131" s="6">
        <f>E2131/L2131</f>
        <v>19.666666666666668</v>
      </c>
      <c r="V2131" s="7" t="str">
        <f>LEFT(T2131,FIND("/",T2131)-1)</f>
        <v>games</v>
      </c>
      <c r="W2131" s="7" t="str">
        <f>MID(T2131,FIND("/",T2131)+1,LEN(T2131))</f>
        <v>video games</v>
      </c>
    </row>
    <row r="2132" spans="1:23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>E2132/D2132</f>
        <v>2.0238095238095236E-3</v>
      </c>
      <c r="O2132" s="13">
        <f>(J2132/86400)+25569</f>
        <v>41832.086377314816</v>
      </c>
      <c r="P2132" s="11">
        <f>YEAR(O2132)</f>
        <v>2014</v>
      </c>
      <c r="Q2132" s="12">
        <f>MONTH(O2132)</f>
        <v>7</v>
      </c>
      <c r="R2132" s="11" t="str">
        <f>IF(Q2132=1,"Jan",IF(Q2132=2,"Feb",IF(Q2132=3,"Mar",IF(Q2132=4,"Apr",IF(Q2132=5,"May",IF(Q2132=6,"Jun",IF(Q2132=7,"Jul",IF(Q2132=8,"Aug",IF(Q2132=9,"Sep",IF(Q2132=10,"Oct",IF(Q2132=11,"Nov","Dec")))))))))))</f>
        <v>Jul</v>
      </c>
      <c r="S2132" s="13">
        <f>(I2132/86400)+25569</f>
        <v>41867.086377314816</v>
      </c>
      <c r="T2132" t="s">
        <v>8282</v>
      </c>
      <c r="U2132" s="6">
        <f>E2132/L2132</f>
        <v>21.25</v>
      </c>
      <c r="V2132" s="7" t="str">
        <f>LEFT(T2132,FIND("/",T2132)-1)</f>
        <v>games</v>
      </c>
      <c r="W2132" s="7" t="str">
        <f>MID(T2132,FIND("/",T2132)+1,LEN(T2132))</f>
        <v>video games</v>
      </c>
    </row>
    <row r="2133" spans="1:23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>E2133/D2133</f>
        <v>0.05</v>
      </c>
      <c r="O2133" s="13">
        <f>(J2133/86400)+25569</f>
        <v>42167.207071759258</v>
      </c>
      <c r="P2133" s="11">
        <f>YEAR(O2133)</f>
        <v>2015</v>
      </c>
      <c r="Q2133" s="12">
        <f>MONTH(O2133)</f>
        <v>6</v>
      </c>
      <c r="R2133" s="11" t="str">
        <f>IF(Q2133=1,"Jan",IF(Q2133=2,"Feb",IF(Q2133=3,"Mar",IF(Q2133=4,"Apr",IF(Q2133=5,"May",IF(Q2133=6,"Jun",IF(Q2133=7,"Jul",IF(Q2133=8,"Aug",IF(Q2133=9,"Sep",IF(Q2133=10,"Oct",IF(Q2133=11,"Nov","Dec")))))))))))</f>
        <v>Jun</v>
      </c>
      <c r="S2133" s="13">
        <f>(I2133/86400)+25569</f>
        <v>42197.207071759258</v>
      </c>
      <c r="T2133" t="s">
        <v>8282</v>
      </c>
      <c r="U2133" s="6">
        <f>E2133/L2133</f>
        <v>8.3333333333333339</v>
      </c>
      <c r="V2133" s="7" t="str">
        <f>LEFT(T2133,FIND("/",T2133)-1)</f>
        <v>games</v>
      </c>
      <c r="W2133" s="7" t="str">
        <f>MID(T2133,FIND("/",T2133)+1,LEN(T2133))</f>
        <v>video games</v>
      </c>
    </row>
    <row r="2134" spans="1:23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>E2134/D2134</f>
        <v>2.1129899999999997E-2</v>
      </c>
      <c r="O2134" s="13">
        <f>(J2134/86400)+25569</f>
        <v>41643.487175925926</v>
      </c>
      <c r="P2134" s="11">
        <f>YEAR(O2134)</f>
        <v>2014</v>
      </c>
      <c r="Q2134" s="12">
        <f>MONTH(O2134)</f>
        <v>1</v>
      </c>
      <c r="R2134" s="11" t="str">
        <f>IF(Q2134=1,"Jan",IF(Q2134=2,"Feb",IF(Q2134=3,"Mar",IF(Q2134=4,"Apr",IF(Q2134=5,"May",IF(Q2134=6,"Jun",IF(Q2134=7,"Jul",IF(Q2134=8,"Aug",IF(Q2134=9,"Sep",IF(Q2134=10,"Oct",IF(Q2134=11,"Nov","Dec")))))))))))</f>
        <v>Jan</v>
      </c>
      <c r="S2134" s="13">
        <f>(I2134/86400)+25569</f>
        <v>41673.487175925926</v>
      </c>
      <c r="T2134" t="s">
        <v>8282</v>
      </c>
      <c r="U2134" s="6">
        <f>E2134/L2134</f>
        <v>21.34333333333333</v>
      </c>
      <c r="V2134" s="7" t="str">
        <f>LEFT(T2134,FIND("/",T2134)-1)</f>
        <v>games</v>
      </c>
      <c r="W2134" s="7" t="str">
        <f>MID(T2134,FIND("/",T2134)+1,LEN(T2134))</f>
        <v>video games</v>
      </c>
    </row>
    <row r="2135" spans="1:23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>E2135/D2135</f>
        <v>1.6E-2</v>
      </c>
      <c r="O2135" s="13">
        <f>(J2135/86400)+25569</f>
        <v>40619.097210648149</v>
      </c>
      <c r="P2135" s="11">
        <f>YEAR(O2135)</f>
        <v>2011</v>
      </c>
      <c r="Q2135" s="12">
        <f>MONTH(O2135)</f>
        <v>3</v>
      </c>
      <c r="R2135" s="11" t="str">
        <f>IF(Q2135=1,"Jan",IF(Q2135=2,"Feb",IF(Q2135=3,"Mar",IF(Q2135=4,"Apr",IF(Q2135=5,"May",IF(Q2135=6,"Jun",IF(Q2135=7,"Jul",IF(Q2135=8,"Aug",IF(Q2135=9,"Sep",IF(Q2135=10,"Oct",IF(Q2135=11,"Nov","Dec")))))))))))</f>
        <v>Mar</v>
      </c>
      <c r="S2135" s="13">
        <f>(I2135/86400)+25569</f>
        <v>40657.290972222225</v>
      </c>
      <c r="T2135" t="s">
        <v>8282</v>
      </c>
      <c r="U2135" s="6">
        <f>E2135/L2135</f>
        <v>5.333333333333333</v>
      </c>
      <c r="V2135" s="7" t="str">
        <f>LEFT(T2135,FIND("/",T2135)-1)</f>
        <v>games</v>
      </c>
      <c r="W2135" s="7" t="str">
        <f>MID(T2135,FIND("/",T2135)+1,LEN(T2135))</f>
        <v>video games</v>
      </c>
    </row>
    <row r="2136" spans="1:23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>E2136/D2136</f>
        <v>1.7333333333333333E-2</v>
      </c>
      <c r="O2136" s="13">
        <f>(J2136/86400)+25569</f>
        <v>41361.886469907404</v>
      </c>
      <c r="P2136" s="11">
        <f>YEAR(O2136)</f>
        <v>2013</v>
      </c>
      <c r="Q2136" s="12">
        <f>MONTH(O2136)</f>
        <v>3</v>
      </c>
      <c r="R2136" s="11" t="str">
        <f>IF(Q2136=1,"Jan",IF(Q2136=2,"Feb",IF(Q2136=3,"Mar",IF(Q2136=4,"Apr",IF(Q2136=5,"May",IF(Q2136=6,"Jun",IF(Q2136=7,"Jul",IF(Q2136=8,"Aug",IF(Q2136=9,"Sep",IF(Q2136=10,"Oct",IF(Q2136=11,"Nov","Dec")))))))))))</f>
        <v>Mar</v>
      </c>
      <c r="S2136" s="13">
        <f>(I2136/86400)+25569</f>
        <v>41391.886469907404</v>
      </c>
      <c r="T2136" t="s">
        <v>8282</v>
      </c>
      <c r="U2136" s="6">
        <f>E2136/L2136</f>
        <v>34.666666666666664</v>
      </c>
      <c r="V2136" s="7" t="str">
        <f>LEFT(T2136,FIND("/",T2136)-1)</f>
        <v>games</v>
      </c>
      <c r="W2136" s="7" t="str">
        <f>MID(T2136,FIND("/",T2136)+1,LEN(T2136))</f>
        <v>video games</v>
      </c>
    </row>
    <row r="2137" spans="1:23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>E2137/D2137</f>
        <v>9.5600000000000004E-2</v>
      </c>
      <c r="O2137" s="13">
        <f>(J2137/86400)+25569</f>
        <v>41156.96334490741</v>
      </c>
      <c r="P2137" s="11">
        <f>YEAR(O2137)</f>
        <v>2012</v>
      </c>
      <c r="Q2137" s="12">
        <f>MONTH(O2137)</f>
        <v>9</v>
      </c>
      <c r="R2137" s="11" t="str">
        <f>IF(Q2137=1,"Jan",IF(Q2137=2,"Feb",IF(Q2137=3,"Mar",IF(Q2137=4,"Apr",IF(Q2137=5,"May",IF(Q2137=6,"Jun",IF(Q2137=7,"Jul",IF(Q2137=8,"Aug",IF(Q2137=9,"Sep",IF(Q2137=10,"Oct",IF(Q2137=11,"Nov","Dec")))))))))))</f>
        <v>Sep</v>
      </c>
      <c r="S2137" s="13">
        <f>(I2137/86400)+25569</f>
        <v>41186.96334490741</v>
      </c>
      <c r="T2137" t="s">
        <v>8282</v>
      </c>
      <c r="U2137" s="6">
        <f>E2137/L2137</f>
        <v>21.727272727272727</v>
      </c>
      <c r="V2137" s="7" t="str">
        <f>LEFT(T2137,FIND("/",T2137)-1)</f>
        <v>games</v>
      </c>
      <c r="W2137" s="7" t="str">
        <f>MID(T2137,FIND("/",T2137)+1,LEN(T2137))</f>
        <v>video games</v>
      </c>
    </row>
    <row r="2138" spans="1:23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>E2138/D2138</f>
        <v>5.9612499999999998E-4</v>
      </c>
      <c r="O2138" s="13">
        <f>(J2138/86400)+25569</f>
        <v>41536.509097222224</v>
      </c>
      <c r="P2138" s="11">
        <f>YEAR(O2138)</f>
        <v>2013</v>
      </c>
      <c r="Q2138" s="12">
        <f>MONTH(O2138)</f>
        <v>9</v>
      </c>
      <c r="R2138" s="11" t="str">
        <f>IF(Q2138=1,"Jan",IF(Q2138=2,"Feb",IF(Q2138=3,"Mar",IF(Q2138=4,"Apr",IF(Q2138=5,"May",IF(Q2138=6,"Jun",IF(Q2138=7,"Jul",IF(Q2138=8,"Aug",IF(Q2138=9,"Sep",IF(Q2138=10,"Oct",IF(Q2138=11,"Nov","Dec")))))))))))</f>
        <v>Sep</v>
      </c>
      <c r="S2138" s="13">
        <f>(I2138/86400)+25569</f>
        <v>41566.509097222224</v>
      </c>
      <c r="T2138" t="s">
        <v>8282</v>
      </c>
      <c r="U2138" s="6">
        <f>E2138/L2138</f>
        <v>11.922499999999999</v>
      </c>
      <c r="V2138" s="7" t="str">
        <f>LEFT(T2138,FIND("/",T2138)-1)</f>
        <v>games</v>
      </c>
      <c r="W2138" s="7" t="str">
        <f>MID(T2138,FIND("/",T2138)+1,LEN(T2138))</f>
        <v>video games</v>
      </c>
    </row>
    <row r="2139" spans="1:23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>E2139/D2139</f>
        <v>0.28405999999999998</v>
      </c>
      <c r="O2139" s="13">
        <f>(J2139/86400)+25569</f>
        <v>41948.771168981482</v>
      </c>
      <c r="P2139" s="11">
        <f>YEAR(O2139)</f>
        <v>2014</v>
      </c>
      <c r="Q2139" s="12">
        <f>MONTH(O2139)</f>
        <v>11</v>
      </c>
      <c r="R2139" s="11" t="str">
        <f>IF(Q2139=1,"Jan",IF(Q2139=2,"Feb",IF(Q2139=3,"Mar",IF(Q2139=4,"Apr",IF(Q2139=5,"May",IF(Q2139=6,"Jun",IF(Q2139=7,"Jul",IF(Q2139=8,"Aug",IF(Q2139=9,"Sep",IF(Q2139=10,"Oct",IF(Q2139=11,"Nov","Dec")))))))))))</f>
        <v>Nov</v>
      </c>
      <c r="S2139" s="13">
        <f>(I2139/86400)+25569</f>
        <v>41978.771168981482</v>
      </c>
      <c r="T2139" t="s">
        <v>8282</v>
      </c>
      <c r="U2139" s="6">
        <f>E2139/L2139</f>
        <v>26.59737827715356</v>
      </c>
      <c r="V2139" s="7" t="str">
        <f>LEFT(T2139,FIND("/",T2139)-1)</f>
        <v>games</v>
      </c>
      <c r="W2139" s="7" t="str">
        <f>MID(T2139,FIND("/",T2139)+1,LEN(T2139))</f>
        <v>video games</v>
      </c>
    </row>
    <row r="2140" spans="1:23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>E2140/D2140</f>
        <v>0.128</v>
      </c>
      <c r="O2140" s="13">
        <f>(J2140/86400)+25569</f>
        <v>41557.013182870374</v>
      </c>
      <c r="P2140" s="11">
        <f>YEAR(O2140)</f>
        <v>2013</v>
      </c>
      <c r="Q2140" s="12">
        <f>MONTH(O2140)</f>
        <v>10</v>
      </c>
      <c r="R2140" s="11" t="str">
        <f>IF(Q2140=1,"Jan",IF(Q2140=2,"Feb",IF(Q2140=3,"Mar",IF(Q2140=4,"Apr",IF(Q2140=5,"May",IF(Q2140=6,"Jun",IF(Q2140=7,"Jul",IF(Q2140=8,"Aug",IF(Q2140=9,"Sep",IF(Q2140=10,"Oct",IF(Q2140=11,"Nov","Dec")))))))))))</f>
        <v>Oct</v>
      </c>
      <c r="S2140" s="13">
        <f>(I2140/86400)+25569</f>
        <v>41587.054849537039</v>
      </c>
      <c r="T2140" t="s">
        <v>8282</v>
      </c>
      <c r="U2140" s="6">
        <f>E2140/L2140</f>
        <v>10.666666666666666</v>
      </c>
      <c r="V2140" s="7" t="str">
        <f>LEFT(T2140,FIND("/",T2140)-1)</f>
        <v>games</v>
      </c>
      <c r="W2140" s="7" t="str">
        <f>MID(T2140,FIND("/",T2140)+1,LEN(T2140))</f>
        <v>video games</v>
      </c>
    </row>
    <row r="2141" spans="1:23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>E2141/D2141</f>
        <v>5.4199999999999998E-2</v>
      </c>
      <c r="O2141" s="13">
        <f>(J2141/86400)+25569</f>
        <v>42647.750092592592</v>
      </c>
      <c r="P2141" s="11">
        <f>YEAR(O2141)</f>
        <v>2016</v>
      </c>
      <c r="Q2141" s="12">
        <f>MONTH(O2141)</f>
        <v>10</v>
      </c>
      <c r="R2141" s="11" t="str">
        <f>IF(Q2141=1,"Jan",IF(Q2141=2,"Feb",IF(Q2141=3,"Mar",IF(Q2141=4,"Apr",IF(Q2141=5,"May",IF(Q2141=6,"Jun",IF(Q2141=7,"Jul",IF(Q2141=8,"Aug",IF(Q2141=9,"Sep",IF(Q2141=10,"Oct",IF(Q2141=11,"Nov","Dec")))))))))))</f>
        <v>Oct</v>
      </c>
      <c r="S2141" s="13">
        <f>(I2141/86400)+25569</f>
        <v>42677.750092592592</v>
      </c>
      <c r="T2141" t="s">
        <v>8282</v>
      </c>
      <c r="U2141" s="6">
        <f>E2141/L2141</f>
        <v>29.035714285714285</v>
      </c>
      <c r="V2141" s="7" t="str">
        <f>LEFT(T2141,FIND("/",T2141)-1)</f>
        <v>games</v>
      </c>
      <c r="W2141" s="7" t="str">
        <f>MID(T2141,FIND("/",T2141)+1,LEN(T2141))</f>
        <v>video games</v>
      </c>
    </row>
    <row r="2142" spans="1:23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>E2142/D2142</f>
        <v>1.1199999999999999E-3</v>
      </c>
      <c r="O2142" s="13">
        <f>(J2142/86400)+25569</f>
        <v>41255.833611111113</v>
      </c>
      <c r="P2142" s="11">
        <f>YEAR(O2142)</f>
        <v>2012</v>
      </c>
      <c r="Q2142" s="12">
        <f>MONTH(O2142)</f>
        <v>12</v>
      </c>
      <c r="R2142" s="11" t="str">
        <f>IF(Q2142=1,"Jan",IF(Q2142=2,"Feb",IF(Q2142=3,"Mar",IF(Q2142=4,"Apr",IF(Q2142=5,"May",IF(Q2142=6,"Jun",IF(Q2142=7,"Jul",IF(Q2142=8,"Aug",IF(Q2142=9,"Sep",IF(Q2142=10,"Oct",IF(Q2142=11,"Nov","Dec")))))))))))</f>
        <v>Dec</v>
      </c>
      <c r="S2142" s="13">
        <f>(I2142/86400)+25569</f>
        <v>41285.833611111113</v>
      </c>
      <c r="T2142" t="s">
        <v>8282</v>
      </c>
      <c r="U2142" s="6">
        <f>E2142/L2142</f>
        <v>50.909090909090907</v>
      </c>
      <c r="V2142" s="7" t="str">
        <f>LEFT(T2142,FIND("/",T2142)-1)</f>
        <v>games</v>
      </c>
      <c r="W2142" s="7" t="str">
        <f>MID(T2142,FIND("/",T2142)+1,LEN(T2142))</f>
        <v>video games</v>
      </c>
    </row>
    <row r="2143" spans="1:23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>E2143/D2143</f>
        <v>0</v>
      </c>
      <c r="O2143" s="13">
        <f>(J2143/86400)+25569</f>
        <v>41927.235636574071</v>
      </c>
      <c r="P2143" s="11">
        <f>YEAR(O2143)</f>
        <v>2014</v>
      </c>
      <c r="Q2143" s="12">
        <f>MONTH(O2143)</f>
        <v>10</v>
      </c>
      <c r="R2143" s="11" t="str">
        <f>IF(Q2143=1,"Jan",IF(Q2143=2,"Feb",IF(Q2143=3,"Mar",IF(Q2143=4,"Apr",IF(Q2143=5,"May",IF(Q2143=6,"Jun",IF(Q2143=7,"Jul",IF(Q2143=8,"Aug",IF(Q2143=9,"Sep",IF(Q2143=10,"Oct",IF(Q2143=11,"Nov","Dec")))))))))))</f>
        <v>Oct</v>
      </c>
      <c r="S2143" s="13">
        <f>(I2143/86400)+25569</f>
        <v>41957.277303240742</v>
      </c>
      <c r="T2143" t="s">
        <v>8282</v>
      </c>
      <c r="U2143" s="6" t="e">
        <f>E2143/L2143</f>
        <v>#DIV/0!</v>
      </c>
      <c r="V2143" s="7" t="str">
        <f>LEFT(T2143,FIND("/",T2143)-1)</f>
        <v>games</v>
      </c>
      <c r="W2143" s="7" t="str">
        <f>MID(T2143,FIND("/",T2143)+1,LEN(T2143))</f>
        <v>video games</v>
      </c>
    </row>
    <row r="2144" spans="1:23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>E2144/D2144</f>
        <v>5.7238095238095241E-2</v>
      </c>
      <c r="O2144" s="13">
        <f>(J2144/86400)+25569</f>
        <v>42340.701504629629</v>
      </c>
      <c r="P2144" s="11">
        <f>YEAR(O2144)</f>
        <v>2015</v>
      </c>
      <c r="Q2144" s="12">
        <f>MONTH(O2144)</f>
        <v>12</v>
      </c>
      <c r="R2144" s="11" t="str">
        <f>IF(Q2144=1,"Jan",IF(Q2144=2,"Feb",IF(Q2144=3,"Mar",IF(Q2144=4,"Apr",IF(Q2144=5,"May",IF(Q2144=6,"Jun",IF(Q2144=7,"Jul",IF(Q2144=8,"Aug",IF(Q2144=9,"Sep",IF(Q2144=10,"Oct",IF(Q2144=11,"Nov","Dec")))))))))))</f>
        <v>Dec</v>
      </c>
      <c r="S2144" s="13">
        <f>(I2144/86400)+25569</f>
        <v>42368.701504629629</v>
      </c>
      <c r="T2144" t="s">
        <v>8282</v>
      </c>
      <c r="U2144" s="6">
        <f>E2144/L2144</f>
        <v>50.083333333333336</v>
      </c>
      <c r="V2144" s="7" t="str">
        <f>LEFT(T2144,FIND("/",T2144)-1)</f>
        <v>games</v>
      </c>
      <c r="W2144" s="7" t="str">
        <f>MID(T2144,FIND("/",T2144)+1,LEN(T2144))</f>
        <v>video games</v>
      </c>
    </row>
    <row r="2145" spans="1:23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>E2145/D2145</f>
        <v>0.1125</v>
      </c>
      <c r="O2145" s="13">
        <f>(J2145/86400)+25569</f>
        <v>40332.886712962965</v>
      </c>
      <c r="P2145" s="11">
        <f>YEAR(O2145)</f>
        <v>2010</v>
      </c>
      <c r="Q2145" s="12">
        <f>MONTH(O2145)</f>
        <v>6</v>
      </c>
      <c r="R2145" s="11" t="str">
        <f>IF(Q2145=1,"Jan",IF(Q2145=2,"Feb",IF(Q2145=3,"Mar",IF(Q2145=4,"Apr",IF(Q2145=5,"May",IF(Q2145=6,"Jun",IF(Q2145=7,"Jul",IF(Q2145=8,"Aug",IF(Q2145=9,"Sep",IF(Q2145=10,"Oct",IF(Q2145=11,"Nov","Dec")))))))))))</f>
        <v>Jun</v>
      </c>
      <c r="S2145" s="13">
        <f>(I2145/86400)+25569</f>
        <v>40380.791666666664</v>
      </c>
      <c r="T2145" t="s">
        <v>8282</v>
      </c>
      <c r="U2145" s="6">
        <f>E2145/L2145</f>
        <v>45</v>
      </c>
      <c r="V2145" s="7" t="str">
        <f>LEFT(T2145,FIND("/",T2145)-1)</f>
        <v>games</v>
      </c>
      <c r="W2145" s="7" t="str">
        <f>MID(T2145,FIND("/",T2145)+1,LEN(T2145))</f>
        <v>video games</v>
      </c>
    </row>
    <row r="2146" spans="1:23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>E2146/D2146</f>
        <v>1.7098591549295775E-2</v>
      </c>
      <c r="O2146" s="13">
        <f>(J2146/86400)+25569</f>
        <v>41499.546759259261</v>
      </c>
      <c r="P2146" s="11">
        <f>YEAR(O2146)</f>
        <v>2013</v>
      </c>
      <c r="Q2146" s="12">
        <f>MONTH(O2146)</f>
        <v>8</v>
      </c>
      <c r="R2146" s="11" t="str">
        <f>IF(Q2146=1,"Jan",IF(Q2146=2,"Feb",IF(Q2146=3,"Mar",IF(Q2146=4,"Apr",IF(Q2146=5,"May",IF(Q2146=6,"Jun",IF(Q2146=7,"Jul",IF(Q2146=8,"Aug",IF(Q2146=9,"Sep",IF(Q2146=10,"Oct",IF(Q2146=11,"Nov","Dec")))))))))))</f>
        <v>Aug</v>
      </c>
      <c r="S2146" s="13">
        <f>(I2146/86400)+25569</f>
        <v>41531.546759259261</v>
      </c>
      <c r="T2146" t="s">
        <v>8282</v>
      </c>
      <c r="U2146" s="6">
        <f>E2146/L2146</f>
        <v>25.291666666666668</v>
      </c>
      <c r="V2146" s="7" t="str">
        <f>LEFT(T2146,FIND("/",T2146)-1)</f>
        <v>games</v>
      </c>
      <c r="W2146" s="7" t="str">
        <f>MID(T2146,FIND("/",T2146)+1,LEN(T2146))</f>
        <v>video games</v>
      </c>
    </row>
    <row r="2147" spans="1:23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>E2147/D2147</f>
        <v>0.30433333333333334</v>
      </c>
      <c r="O2147" s="13">
        <f>(J2147/86400)+25569</f>
        <v>41575.237430555557</v>
      </c>
      <c r="P2147" s="11">
        <f>YEAR(O2147)</f>
        <v>2013</v>
      </c>
      <c r="Q2147" s="12">
        <f>MONTH(O2147)</f>
        <v>10</v>
      </c>
      <c r="R2147" s="11" t="str">
        <f>IF(Q2147=1,"Jan",IF(Q2147=2,"Feb",IF(Q2147=3,"Mar",IF(Q2147=4,"Apr",IF(Q2147=5,"May",IF(Q2147=6,"Jun",IF(Q2147=7,"Jul",IF(Q2147=8,"Aug",IF(Q2147=9,"Sep",IF(Q2147=10,"Oct",IF(Q2147=11,"Nov","Dec")))))))))))</f>
        <v>Oct</v>
      </c>
      <c r="S2147" s="13">
        <f>(I2147/86400)+25569</f>
        <v>41605.279097222221</v>
      </c>
      <c r="T2147" t="s">
        <v>8282</v>
      </c>
      <c r="U2147" s="6">
        <f>E2147/L2147</f>
        <v>51.292134831460672</v>
      </c>
      <c r="V2147" s="7" t="str">
        <f>LEFT(T2147,FIND("/",T2147)-1)</f>
        <v>games</v>
      </c>
      <c r="W2147" s="7" t="str">
        <f>MID(T2147,FIND("/",T2147)+1,LEN(T2147))</f>
        <v>video games</v>
      </c>
    </row>
    <row r="2148" spans="1:23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>E2148/D2148</f>
        <v>2.0000000000000001E-4</v>
      </c>
      <c r="O2148" s="13">
        <f>(J2148/86400)+25569</f>
        <v>42397.679513888885</v>
      </c>
      <c r="P2148" s="11">
        <f>YEAR(O2148)</f>
        <v>2016</v>
      </c>
      <c r="Q2148" s="12">
        <f>MONTH(O2148)</f>
        <v>1</v>
      </c>
      <c r="R2148" s="11" t="str">
        <f>IF(Q2148=1,"Jan",IF(Q2148=2,"Feb",IF(Q2148=3,"Mar",IF(Q2148=4,"Apr",IF(Q2148=5,"May",IF(Q2148=6,"Jun",IF(Q2148=7,"Jul",IF(Q2148=8,"Aug",IF(Q2148=9,"Sep",IF(Q2148=10,"Oct",IF(Q2148=11,"Nov","Dec")))))))))))</f>
        <v>Jan</v>
      </c>
      <c r="S2148" s="13">
        <f>(I2148/86400)+25569</f>
        <v>42411.679513888885</v>
      </c>
      <c r="T2148" t="s">
        <v>8282</v>
      </c>
      <c r="U2148" s="6">
        <f>E2148/L2148</f>
        <v>1</v>
      </c>
      <c r="V2148" s="7" t="str">
        <f>LEFT(T2148,FIND("/",T2148)-1)</f>
        <v>games</v>
      </c>
      <c r="W2148" s="7" t="str">
        <f>MID(T2148,FIND("/",T2148)+1,LEN(T2148))</f>
        <v>video games</v>
      </c>
    </row>
    <row r="2149" spans="1:23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>E2149/D2149</f>
        <v>6.9641025641025639E-3</v>
      </c>
      <c r="O2149" s="13">
        <f>(J2149/86400)+25569</f>
        <v>41927.295694444445</v>
      </c>
      <c r="P2149" s="11">
        <f>YEAR(O2149)</f>
        <v>2014</v>
      </c>
      <c r="Q2149" s="12">
        <f>MONTH(O2149)</f>
        <v>10</v>
      </c>
      <c r="R2149" s="11" t="str">
        <f>IF(Q2149=1,"Jan",IF(Q2149=2,"Feb",IF(Q2149=3,"Mar",IF(Q2149=4,"Apr",IF(Q2149=5,"May",IF(Q2149=6,"Jun",IF(Q2149=7,"Jul",IF(Q2149=8,"Aug",IF(Q2149=9,"Sep",IF(Q2149=10,"Oct",IF(Q2149=11,"Nov","Dec")))))))))))</f>
        <v>Oct</v>
      </c>
      <c r="S2149" s="13">
        <f>(I2149/86400)+25569</f>
        <v>41959.337361111116</v>
      </c>
      <c r="T2149" t="s">
        <v>8282</v>
      </c>
      <c r="U2149" s="6">
        <f>E2149/L2149</f>
        <v>49.381818181818183</v>
      </c>
      <c r="V2149" s="7" t="str">
        <f>LEFT(T2149,FIND("/",T2149)-1)</f>
        <v>games</v>
      </c>
      <c r="W2149" s="7" t="str">
        <f>MID(T2149,FIND("/",T2149)+1,LEN(T2149))</f>
        <v>video games</v>
      </c>
    </row>
    <row r="2150" spans="1:23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>E2150/D2150</f>
        <v>0.02</v>
      </c>
      <c r="O2150" s="13">
        <f>(J2150/86400)+25569</f>
        <v>42066.733587962968</v>
      </c>
      <c r="P2150" s="11">
        <f>YEAR(O2150)</f>
        <v>2015</v>
      </c>
      <c r="Q2150" s="12">
        <f>MONTH(O2150)</f>
        <v>3</v>
      </c>
      <c r="R2150" s="11" t="str">
        <f>IF(Q2150=1,"Jan",IF(Q2150=2,"Feb",IF(Q2150=3,"Mar",IF(Q2150=4,"Apr",IF(Q2150=5,"May",IF(Q2150=6,"Jun",IF(Q2150=7,"Jul",IF(Q2150=8,"Aug",IF(Q2150=9,"Sep",IF(Q2150=10,"Oct",IF(Q2150=11,"Nov","Dec")))))))))))</f>
        <v>Mar</v>
      </c>
      <c r="S2150" s="13">
        <f>(I2150/86400)+25569</f>
        <v>42096.691921296297</v>
      </c>
      <c r="T2150" t="s">
        <v>8282</v>
      </c>
      <c r="U2150" s="6">
        <f>E2150/L2150</f>
        <v>1</v>
      </c>
      <c r="V2150" s="7" t="str">
        <f>LEFT(T2150,FIND("/",T2150)-1)</f>
        <v>games</v>
      </c>
      <c r="W2150" s="7" t="str">
        <f>MID(T2150,FIND("/",T2150)+1,LEN(T2150))</f>
        <v>video games</v>
      </c>
    </row>
    <row r="2151" spans="1:23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>E2151/D2151</f>
        <v>0</v>
      </c>
      <c r="O2151" s="13">
        <f>(J2151/86400)+25569</f>
        <v>40355.024953703702</v>
      </c>
      <c r="P2151" s="11">
        <f>YEAR(O2151)</f>
        <v>2010</v>
      </c>
      <c r="Q2151" s="12">
        <f>MONTH(O2151)</f>
        <v>6</v>
      </c>
      <c r="R2151" s="11" t="str">
        <f>IF(Q2151=1,"Jan",IF(Q2151=2,"Feb",IF(Q2151=3,"Mar",IF(Q2151=4,"Apr",IF(Q2151=5,"May",IF(Q2151=6,"Jun",IF(Q2151=7,"Jul",IF(Q2151=8,"Aug",IF(Q2151=9,"Sep",IF(Q2151=10,"Oct",IF(Q2151=11,"Nov","Dec")))))))))))</f>
        <v>Jun</v>
      </c>
      <c r="S2151" s="13">
        <f>(I2151/86400)+25569</f>
        <v>40390</v>
      </c>
      <c r="T2151" t="s">
        <v>8282</v>
      </c>
      <c r="U2151" s="6" t="e">
        <f>E2151/L2151</f>
        <v>#DIV/0!</v>
      </c>
      <c r="V2151" s="7" t="str">
        <f>LEFT(T2151,FIND("/",T2151)-1)</f>
        <v>games</v>
      </c>
      <c r="W2151" s="7" t="str">
        <f>MID(T2151,FIND("/",T2151)+1,LEN(T2151))</f>
        <v>video games</v>
      </c>
    </row>
    <row r="2152" spans="1:23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>E2152/D2152</f>
        <v>8.0999999999999996E-3</v>
      </c>
      <c r="O2152" s="13">
        <f>(J2152/86400)+25569</f>
        <v>42534.284710648149</v>
      </c>
      <c r="P2152" s="11">
        <f>YEAR(O2152)</f>
        <v>2016</v>
      </c>
      <c r="Q2152" s="12">
        <f>MONTH(O2152)</f>
        <v>6</v>
      </c>
      <c r="R2152" s="11" t="str">
        <f>IF(Q2152=1,"Jan",IF(Q2152=2,"Feb",IF(Q2152=3,"Mar",IF(Q2152=4,"Apr",IF(Q2152=5,"May",IF(Q2152=6,"Jun",IF(Q2152=7,"Jul",IF(Q2152=8,"Aug",IF(Q2152=9,"Sep",IF(Q2152=10,"Oct",IF(Q2152=11,"Nov","Dec")))))))))))</f>
        <v>Jun</v>
      </c>
      <c r="S2152" s="13">
        <f>(I2152/86400)+25569</f>
        <v>42564.284710648149</v>
      </c>
      <c r="T2152" t="s">
        <v>8282</v>
      </c>
      <c r="U2152" s="6">
        <f>E2152/L2152</f>
        <v>101.25</v>
      </c>
      <c r="V2152" s="7" t="str">
        <f>LEFT(T2152,FIND("/",T2152)-1)</f>
        <v>games</v>
      </c>
      <c r="W2152" s="7" t="str">
        <f>MID(T2152,FIND("/",T2152)+1,LEN(T2152))</f>
        <v>video games</v>
      </c>
    </row>
    <row r="2153" spans="1:23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>E2153/D2153</f>
        <v>2.6222222222222224E-3</v>
      </c>
      <c r="O2153" s="13">
        <f>(J2153/86400)+25569</f>
        <v>42520.847384259258</v>
      </c>
      <c r="P2153" s="11">
        <f>YEAR(O2153)</f>
        <v>2016</v>
      </c>
      <c r="Q2153" s="12">
        <f>MONTH(O2153)</f>
        <v>5</v>
      </c>
      <c r="R2153" s="11" t="str">
        <f>IF(Q2153=1,"Jan",IF(Q2153=2,"Feb",IF(Q2153=3,"Mar",IF(Q2153=4,"Apr",IF(Q2153=5,"May",IF(Q2153=6,"Jun",IF(Q2153=7,"Jul",IF(Q2153=8,"Aug",IF(Q2153=9,"Sep",IF(Q2153=10,"Oct",IF(Q2153=11,"Nov","Dec")))))))))))</f>
        <v>May</v>
      </c>
      <c r="S2153" s="13">
        <f>(I2153/86400)+25569</f>
        <v>42550.847384259258</v>
      </c>
      <c r="T2153" t="s">
        <v>8282</v>
      </c>
      <c r="U2153" s="6">
        <f>E2153/L2153</f>
        <v>19.666666666666668</v>
      </c>
      <c r="V2153" s="7" t="str">
        <f>LEFT(T2153,FIND("/",T2153)-1)</f>
        <v>games</v>
      </c>
      <c r="W2153" s="7" t="str">
        <f>MID(T2153,FIND("/",T2153)+1,LEN(T2153))</f>
        <v>video games</v>
      </c>
    </row>
    <row r="2154" spans="1:23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>E2154/D2154</f>
        <v>1.6666666666666668E-3</v>
      </c>
      <c r="O2154" s="13">
        <f>(J2154/86400)+25569</f>
        <v>41683.832280092596</v>
      </c>
      <c r="P2154" s="11">
        <f>YEAR(O2154)</f>
        <v>2014</v>
      </c>
      <c r="Q2154" s="12">
        <f>MONTH(O2154)</f>
        <v>2</v>
      </c>
      <c r="R2154" s="11" t="str">
        <f>IF(Q2154=1,"Jan",IF(Q2154=2,"Feb",IF(Q2154=3,"Mar",IF(Q2154=4,"Apr",IF(Q2154=5,"May",IF(Q2154=6,"Jun",IF(Q2154=7,"Jul",IF(Q2154=8,"Aug",IF(Q2154=9,"Sep",IF(Q2154=10,"Oct",IF(Q2154=11,"Nov","Dec")))))))))))</f>
        <v>Feb</v>
      </c>
      <c r="S2154" s="13">
        <f>(I2154/86400)+25569</f>
        <v>41713.790613425925</v>
      </c>
      <c r="T2154" t="s">
        <v>8282</v>
      </c>
      <c r="U2154" s="6">
        <f>E2154/L2154</f>
        <v>12.5</v>
      </c>
      <c r="V2154" s="7" t="str">
        <f>LEFT(T2154,FIND("/",T2154)-1)</f>
        <v>games</v>
      </c>
      <c r="W2154" s="7" t="str">
        <f>MID(T2154,FIND("/",T2154)+1,LEN(T2154))</f>
        <v>video games</v>
      </c>
    </row>
    <row r="2155" spans="1:23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>E2155/D2155</f>
        <v>9.1244548809124457E-5</v>
      </c>
      <c r="O2155" s="13">
        <f>(J2155/86400)+25569</f>
        <v>41974.911087962959</v>
      </c>
      <c r="P2155" s="11">
        <f>YEAR(O2155)</f>
        <v>2014</v>
      </c>
      <c r="Q2155" s="12">
        <f>MONTH(O2155)</f>
        <v>12</v>
      </c>
      <c r="R2155" s="11" t="str">
        <f>IF(Q2155=1,"Jan",IF(Q2155=2,"Feb",IF(Q2155=3,"Mar",IF(Q2155=4,"Apr",IF(Q2155=5,"May",IF(Q2155=6,"Jun",IF(Q2155=7,"Jul",IF(Q2155=8,"Aug",IF(Q2155=9,"Sep",IF(Q2155=10,"Oct",IF(Q2155=11,"Nov","Dec")))))))))))</f>
        <v>Dec</v>
      </c>
      <c r="S2155" s="13">
        <f>(I2155/86400)+25569</f>
        <v>42014.332638888889</v>
      </c>
      <c r="T2155" t="s">
        <v>8282</v>
      </c>
      <c r="U2155" s="6">
        <f>E2155/L2155</f>
        <v>8.5</v>
      </c>
      <c r="V2155" s="7" t="str">
        <f>LEFT(T2155,FIND("/",T2155)-1)</f>
        <v>games</v>
      </c>
      <c r="W2155" s="7" t="str">
        <f>MID(T2155,FIND("/",T2155)+1,LEN(T2155))</f>
        <v>video games</v>
      </c>
    </row>
    <row r="2156" spans="1:23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>E2156/D2156</f>
        <v>8.0000000000000002E-3</v>
      </c>
      <c r="O2156" s="13">
        <f>(J2156/86400)+25569</f>
        <v>41647.632256944446</v>
      </c>
      <c r="P2156" s="11">
        <f>YEAR(O2156)</f>
        <v>2014</v>
      </c>
      <c r="Q2156" s="12">
        <f>MONTH(O2156)</f>
        <v>1</v>
      </c>
      <c r="R2156" s="11" t="str">
        <f>IF(Q2156=1,"Jan",IF(Q2156=2,"Feb",IF(Q2156=3,"Mar",IF(Q2156=4,"Apr",IF(Q2156=5,"May",IF(Q2156=6,"Jun",IF(Q2156=7,"Jul",IF(Q2156=8,"Aug",IF(Q2156=9,"Sep",IF(Q2156=10,"Oct",IF(Q2156=11,"Nov","Dec")))))))))))</f>
        <v>Jan</v>
      </c>
      <c r="S2156" s="13">
        <f>(I2156/86400)+25569</f>
        <v>41667.632256944446</v>
      </c>
      <c r="T2156" t="s">
        <v>8282</v>
      </c>
      <c r="U2156" s="6">
        <f>E2156/L2156</f>
        <v>1</v>
      </c>
      <c r="V2156" s="7" t="str">
        <f>LEFT(T2156,FIND("/",T2156)-1)</f>
        <v>games</v>
      </c>
      <c r="W2156" s="7" t="str">
        <f>MID(T2156,FIND("/",T2156)+1,LEN(T2156))</f>
        <v>video games</v>
      </c>
    </row>
    <row r="2157" spans="1:23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>E2157/D2157</f>
        <v>2.3E-2</v>
      </c>
      <c r="O2157" s="13">
        <f>(J2157/86400)+25569</f>
        <v>42430.747511574074</v>
      </c>
      <c r="P2157" s="11">
        <f>YEAR(O2157)</f>
        <v>2016</v>
      </c>
      <c r="Q2157" s="12">
        <f>MONTH(O2157)</f>
        <v>3</v>
      </c>
      <c r="R2157" s="11" t="str">
        <f>IF(Q2157=1,"Jan",IF(Q2157=2,"Feb",IF(Q2157=3,"Mar",IF(Q2157=4,"Apr",IF(Q2157=5,"May",IF(Q2157=6,"Jun",IF(Q2157=7,"Jul",IF(Q2157=8,"Aug",IF(Q2157=9,"Sep",IF(Q2157=10,"Oct",IF(Q2157=11,"Nov","Dec")))))))))))</f>
        <v>Mar</v>
      </c>
      <c r="S2157" s="13">
        <f>(I2157/86400)+25569</f>
        <v>42460.70584490741</v>
      </c>
      <c r="T2157" t="s">
        <v>8282</v>
      </c>
      <c r="U2157" s="6">
        <f>E2157/L2157</f>
        <v>23</v>
      </c>
      <c r="V2157" s="7" t="str">
        <f>LEFT(T2157,FIND("/",T2157)-1)</f>
        <v>games</v>
      </c>
      <c r="W2157" s="7" t="str">
        <f>MID(T2157,FIND("/",T2157)+1,LEN(T2157))</f>
        <v>video games</v>
      </c>
    </row>
    <row r="2158" spans="1:23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>E2158/D2158</f>
        <v>2.6660714285714284E-2</v>
      </c>
      <c r="O2158" s="13">
        <f>(J2158/86400)+25569</f>
        <v>41488.85423611111</v>
      </c>
      <c r="P2158" s="11">
        <f>YEAR(O2158)</f>
        <v>2013</v>
      </c>
      <c r="Q2158" s="12">
        <f>MONTH(O2158)</f>
        <v>8</v>
      </c>
      <c r="R2158" s="11" t="str">
        <f>IF(Q2158=1,"Jan",IF(Q2158=2,"Feb",IF(Q2158=3,"Mar",IF(Q2158=4,"Apr",IF(Q2158=5,"May",IF(Q2158=6,"Jun",IF(Q2158=7,"Jul",IF(Q2158=8,"Aug",IF(Q2158=9,"Sep",IF(Q2158=10,"Oct",IF(Q2158=11,"Nov","Dec")))))))))))</f>
        <v>Aug</v>
      </c>
      <c r="S2158" s="13">
        <f>(I2158/86400)+25569</f>
        <v>41533.85423611111</v>
      </c>
      <c r="T2158" t="s">
        <v>8282</v>
      </c>
      <c r="U2158" s="6">
        <f>E2158/L2158</f>
        <v>17.987951807228917</v>
      </c>
      <c r="V2158" s="7" t="str">
        <f>LEFT(T2158,FIND("/",T2158)-1)</f>
        <v>games</v>
      </c>
      <c r="W2158" s="7" t="str">
        <f>MID(T2158,FIND("/",T2158)+1,LEN(T2158))</f>
        <v>video games</v>
      </c>
    </row>
    <row r="2159" spans="1:23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>E2159/D2159</f>
        <v>0.28192</v>
      </c>
      <c r="O2159" s="13">
        <f>(J2159/86400)+25569</f>
        <v>42694.98128472222</v>
      </c>
      <c r="P2159" s="11">
        <f>YEAR(O2159)</f>
        <v>2016</v>
      </c>
      <c r="Q2159" s="12">
        <f>MONTH(O2159)</f>
        <v>11</v>
      </c>
      <c r="R2159" s="11" t="str">
        <f>IF(Q2159=1,"Jan",IF(Q2159=2,"Feb",IF(Q2159=3,"Mar",IF(Q2159=4,"Apr",IF(Q2159=5,"May",IF(Q2159=6,"Jun",IF(Q2159=7,"Jul",IF(Q2159=8,"Aug",IF(Q2159=9,"Sep",IF(Q2159=10,"Oct",IF(Q2159=11,"Nov","Dec")))))))))))</f>
        <v>Nov</v>
      </c>
      <c r="S2159" s="13">
        <f>(I2159/86400)+25569</f>
        <v>42727.332638888889</v>
      </c>
      <c r="T2159" t="s">
        <v>8282</v>
      </c>
      <c r="U2159" s="6">
        <f>E2159/L2159</f>
        <v>370.94736842105266</v>
      </c>
      <c r="V2159" s="7" t="str">
        <f>LEFT(T2159,FIND("/",T2159)-1)</f>
        <v>games</v>
      </c>
      <c r="W2159" s="7" t="str">
        <f>MID(T2159,FIND("/",T2159)+1,LEN(T2159))</f>
        <v>video games</v>
      </c>
    </row>
    <row r="2160" spans="1:23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>E2160/D2160</f>
        <v>6.5900366666666668E-2</v>
      </c>
      <c r="O2160" s="13">
        <f>(J2160/86400)+25569</f>
        <v>41264.853865740741</v>
      </c>
      <c r="P2160" s="11">
        <f>YEAR(O2160)</f>
        <v>2012</v>
      </c>
      <c r="Q2160" s="12">
        <f>MONTH(O2160)</f>
        <v>12</v>
      </c>
      <c r="R2160" s="11" t="str">
        <f>IF(Q2160=1,"Jan",IF(Q2160=2,"Feb",IF(Q2160=3,"Mar",IF(Q2160=4,"Apr",IF(Q2160=5,"May",IF(Q2160=6,"Jun",IF(Q2160=7,"Jul",IF(Q2160=8,"Aug",IF(Q2160=9,"Sep",IF(Q2160=10,"Oct",IF(Q2160=11,"Nov","Dec")))))))))))</f>
        <v>Dec</v>
      </c>
      <c r="S2160" s="13">
        <f>(I2160/86400)+25569</f>
        <v>41309.853865740741</v>
      </c>
      <c r="T2160" t="s">
        <v>8282</v>
      </c>
      <c r="U2160" s="6">
        <f>E2160/L2160</f>
        <v>63.569485530546629</v>
      </c>
      <c r="V2160" s="7" t="str">
        <f>LEFT(T2160,FIND("/",T2160)-1)</f>
        <v>games</v>
      </c>
      <c r="W2160" s="7" t="str">
        <f>MID(T2160,FIND("/",T2160)+1,LEN(T2160))</f>
        <v>video games</v>
      </c>
    </row>
    <row r="2161" spans="1:23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>E2161/D2161</f>
        <v>7.2222222222222219E-3</v>
      </c>
      <c r="O2161" s="13">
        <f>(J2161/86400)+25569</f>
        <v>40710.731180555558</v>
      </c>
      <c r="P2161" s="11">
        <f>YEAR(O2161)</f>
        <v>2011</v>
      </c>
      <c r="Q2161" s="12">
        <f>MONTH(O2161)</f>
        <v>6</v>
      </c>
      <c r="R2161" s="11" t="str">
        <f>IF(Q2161=1,"Jan",IF(Q2161=2,"Feb",IF(Q2161=3,"Mar",IF(Q2161=4,"Apr",IF(Q2161=5,"May",IF(Q2161=6,"Jun",IF(Q2161=7,"Jul",IF(Q2161=8,"Aug",IF(Q2161=9,"Sep",IF(Q2161=10,"Oct",IF(Q2161=11,"Nov","Dec")))))))))))</f>
        <v>Jun</v>
      </c>
      <c r="S2161" s="13">
        <f>(I2161/86400)+25569</f>
        <v>40740.731180555558</v>
      </c>
      <c r="T2161" t="s">
        <v>8282</v>
      </c>
      <c r="U2161" s="6">
        <f>E2161/L2161</f>
        <v>13</v>
      </c>
      <c r="V2161" s="7" t="str">
        <f>LEFT(T2161,FIND("/",T2161)-1)</f>
        <v>games</v>
      </c>
      <c r="W2161" s="7" t="str">
        <f>MID(T2161,FIND("/",T2161)+1,LEN(T2161))</f>
        <v>video games</v>
      </c>
    </row>
    <row r="2162" spans="1:23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>E2162/D2162</f>
        <v>8.5000000000000006E-3</v>
      </c>
      <c r="O2162" s="13">
        <f>(J2162/86400)+25569</f>
        <v>41018.711863425924</v>
      </c>
      <c r="P2162" s="11">
        <f>YEAR(O2162)</f>
        <v>2012</v>
      </c>
      <c r="Q2162" s="12">
        <f>MONTH(O2162)</f>
        <v>4</v>
      </c>
      <c r="R2162" s="11" t="str">
        <f>IF(Q2162=1,"Jan",IF(Q2162=2,"Feb",IF(Q2162=3,"Mar",IF(Q2162=4,"Apr",IF(Q2162=5,"May",IF(Q2162=6,"Jun",IF(Q2162=7,"Jul",IF(Q2162=8,"Aug",IF(Q2162=9,"Sep",IF(Q2162=10,"Oct",IF(Q2162=11,"Nov","Dec")))))))))))</f>
        <v>Apr</v>
      </c>
      <c r="S2162" s="13">
        <f>(I2162/86400)+25569</f>
        <v>41048.711863425924</v>
      </c>
      <c r="T2162" t="s">
        <v>8282</v>
      </c>
      <c r="U2162" s="6">
        <f>E2162/L2162</f>
        <v>5.3125</v>
      </c>
      <c r="V2162" s="7" t="str">
        <f>LEFT(T2162,FIND("/",T2162)-1)</f>
        <v>games</v>
      </c>
      <c r="W2162" s="7" t="str">
        <f>MID(T2162,FIND("/",T2162)+1,LEN(T2162))</f>
        <v>video games</v>
      </c>
    </row>
    <row r="2163" spans="1:23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>E2163/D2163</f>
        <v>1.1575</v>
      </c>
      <c r="O2163" s="13">
        <f>(J2163/86400)+25569</f>
        <v>42240.852534722224</v>
      </c>
      <c r="P2163" s="11">
        <f>YEAR(O2163)</f>
        <v>2015</v>
      </c>
      <c r="Q2163" s="12">
        <f>MONTH(O2163)</f>
        <v>8</v>
      </c>
      <c r="R2163" s="11" t="str">
        <f>IF(Q2163=1,"Jan",IF(Q2163=2,"Feb",IF(Q2163=3,"Mar",IF(Q2163=4,"Apr",IF(Q2163=5,"May",IF(Q2163=6,"Jun",IF(Q2163=7,"Jul",IF(Q2163=8,"Aug",IF(Q2163=9,"Sep",IF(Q2163=10,"Oct",IF(Q2163=11,"Nov","Dec")))))))))))</f>
        <v>Aug</v>
      </c>
      <c r="S2163" s="13">
        <f>(I2163/86400)+25569</f>
        <v>42270.852534722224</v>
      </c>
      <c r="T2163" t="s">
        <v>8276</v>
      </c>
      <c r="U2163" s="6">
        <f>E2163/L2163</f>
        <v>35.615384615384613</v>
      </c>
      <c r="V2163" s="7" t="str">
        <f>LEFT(T2163,FIND("/",T2163)-1)</f>
        <v>music</v>
      </c>
      <c r="W2163" s="7" t="str">
        <f>MID(T2163,FIND("/",T2163)+1,LEN(T2163))</f>
        <v>rock</v>
      </c>
    </row>
    <row r="2164" spans="1:23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>E2164/D2164</f>
        <v>1.1226666666666667</v>
      </c>
      <c r="O2164" s="13">
        <f>(J2164/86400)+25569</f>
        <v>41813.766099537039</v>
      </c>
      <c r="P2164" s="11">
        <f>YEAR(O2164)</f>
        <v>2014</v>
      </c>
      <c r="Q2164" s="12">
        <f>MONTH(O2164)</f>
        <v>6</v>
      </c>
      <c r="R2164" s="11" t="str">
        <f>IF(Q2164=1,"Jan",IF(Q2164=2,"Feb",IF(Q2164=3,"Mar",IF(Q2164=4,"Apr",IF(Q2164=5,"May",IF(Q2164=6,"Jun",IF(Q2164=7,"Jul",IF(Q2164=8,"Aug",IF(Q2164=9,"Sep",IF(Q2164=10,"Oct",IF(Q2164=11,"Nov","Dec")))))))))))</f>
        <v>Jun</v>
      </c>
      <c r="S2164" s="13">
        <f>(I2164/86400)+25569</f>
        <v>41844.766099537039</v>
      </c>
      <c r="T2164" t="s">
        <v>8276</v>
      </c>
      <c r="U2164" s="6">
        <f>E2164/L2164</f>
        <v>87.103448275862064</v>
      </c>
      <c r="V2164" s="7" t="str">
        <f>LEFT(T2164,FIND("/",T2164)-1)</f>
        <v>music</v>
      </c>
      <c r="W2164" s="7" t="str">
        <f>MID(T2164,FIND("/",T2164)+1,LEN(T2164))</f>
        <v>rock</v>
      </c>
    </row>
    <row r="2165" spans="1:23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>E2165/D2165</f>
        <v>1.3220000000000001</v>
      </c>
      <c r="O2165" s="13">
        <f>(J2165/86400)+25569</f>
        <v>42111.899537037039</v>
      </c>
      <c r="P2165" s="11">
        <f>YEAR(O2165)</f>
        <v>2015</v>
      </c>
      <c r="Q2165" s="12">
        <f>MONTH(O2165)</f>
        <v>4</v>
      </c>
      <c r="R2165" s="11" t="str">
        <f>IF(Q2165=1,"Jan",IF(Q2165=2,"Feb",IF(Q2165=3,"Mar",IF(Q2165=4,"Apr",IF(Q2165=5,"May",IF(Q2165=6,"Jun",IF(Q2165=7,"Jul",IF(Q2165=8,"Aug",IF(Q2165=9,"Sep",IF(Q2165=10,"Oct",IF(Q2165=11,"Nov","Dec")))))))))))</f>
        <v>Apr</v>
      </c>
      <c r="S2165" s="13">
        <f>(I2165/86400)+25569</f>
        <v>42163.159722222219</v>
      </c>
      <c r="T2165" t="s">
        <v>8276</v>
      </c>
      <c r="U2165" s="6">
        <f>E2165/L2165</f>
        <v>75.11363636363636</v>
      </c>
      <c r="V2165" s="7" t="str">
        <f>LEFT(T2165,FIND("/",T2165)-1)</f>
        <v>music</v>
      </c>
      <c r="W2165" s="7" t="str">
        <f>MID(T2165,FIND("/",T2165)+1,LEN(T2165))</f>
        <v>rock</v>
      </c>
    </row>
    <row r="2166" spans="1:23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>E2166/D2166</f>
        <v>1.0263636363636364</v>
      </c>
      <c r="O2166" s="13">
        <f>(J2166/86400)+25569</f>
        <v>42515.71775462963</v>
      </c>
      <c r="P2166" s="11">
        <f>YEAR(O2166)</f>
        <v>2016</v>
      </c>
      <c r="Q2166" s="12">
        <f>MONTH(O2166)</f>
        <v>5</v>
      </c>
      <c r="R2166" s="11" t="str">
        <f>IF(Q2166=1,"Jan",IF(Q2166=2,"Feb",IF(Q2166=3,"Mar",IF(Q2166=4,"Apr",IF(Q2166=5,"May",IF(Q2166=6,"Jun",IF(Q2166=7,"Jul",IF(Q2166=8,"Aug",IF(Q2166=9,"Sep",IF(Q2166=10,"Oct",IF(Q2166=11,"Nov","Dec")))))))))))</f>
        <v>May</v>
      </c>
      <c r="S2166" s="13">
        <f>(I2166/86400)+25569</f>
        <v>42546.165972222225</v>
      </c>
      <c r="T2166" t="s">
        <v>8276</v>
      </c>
      <c r="U2166" s="6">
        <f>E2166/L2166</f>
        <v>68.01204819277109</v>
      </c>
      <c r="V2166" s="7" t="str">
        <f>LEFT(T2166,FIND("/",T2166)-1)</f>
        <v>music</v>
      </c>
      <c r="W2166" s="7" t="str">
        <f>MID(T2166,FIND("/",T2166)+1,LEN(T2166))</f>
        <v>rock</v>
      </c>
    </row>
    <row r="2167" spans="1:23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>E2167/D2167</f>
        <v>1.3864000000000001</v>
      </c>
      <c r="O2167" s="13">
        <f>(J2167/86400)+25569</f>
        <v>42438.667071759264</v>
      </c>
      <c r="P2167" s="11">
        <f>YEAR(O2167)</f>
        <v>2016</v>
      </c>
      <c r="Q2167" s="12">
        <f>MONTH(O2167)</f>
        <v>3</v>
      </c>
      <c r="R2167" s="11" t="str">
        <f>IF(Q2167=1,"Jan",IF(Q2167=2,"Feb",IF(Q2167=3,"Mar",IF(Q2167=4,"Apr",IF(Q2167=5,"May",IF(Q2167=6,"Jun",IF(Q2167=7,"Jul",IF(Q2167=8,"Aug",IF(Q2167=9,"Sep",IF(Q2167=10,"Oct",IF(Q2167=11,"Nov","Dec")))))))))))</f>
        <v>Mar</v>
      </c>
      <c r="S2167" s="13">
        <f>(I2167/86400)+25569</f>
        <v>42468.625405092593</v>
      </c>
      <c r="T2167" t="s">
        <v>8276</v>
      </c>
      <c r="U2167" s="6">
        <f>E2167/L2167</f>
        <v>29.623931623931625</v>
      </c>
      <c r="V2167" s="7" t="str">
        <f>LEFT(T2167,FIND("/",T2167)-1)</f>
        <v>music</v>
      </c>
      <c r="W2167" s="7" t="str">
        <f>MID(T2167,FIND("/",T2167)+1,LEN(T2167))</f>
        <v>rock</v>
      </c>
    </row>
    <row r="2168" spans="1:23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>E2168/D2168</f>
        <v>1.466</v>
      </c>
      <c r="O2168" s="13">
        <f>(J2168/86400)+25569</f>
        <v>41933.838171296295</v>
      </c>
      <c r="P2168" s="11">
        <f>YEAR(O2168)</f>
        <v>2014</v>
      </c>
      <c r="Q2168" s="12">
        <f>MONTH(O2168)</f>
        <v>10</v>
      </c>
      <c r="R2168" s="11" t="str">
        <f>IF(Q2168=1,"Jan",IF(Q2168=2,"Feb",IF(Q2168=3,"Mar",IF(Q2168=4,"Apr",IF(Q2168=5,"May",IF(Q2168=6,"Jun",IF(Q2168=7,"Jul",IF(Q2168=8,"Aug",IF(Q2168=9,"Sep",IF(Q2168=10,"Oct",IF(Q2168=11,"Nov","Dec")))))))))))</f>
        <v>Oct</v>
      </c>
      <c r="S2168" s="13">
        <f>(I2168/86400)+25569</f>
        <v>41978.879837962959</v>
      </c>
      <c r="T2168" t="s">
        <v>8276</v>
      </c>
      <c r="U2168" s="6">
        <f>E2168/L2168</f>
        <v>91.625</v>
      </c>
      <c r="V2168" s="7" t="str">
        <f>LEFT(T2168,FIND("/",T2168)-1)</f>
        <v>music</v>
      </c>
      <c r="W2168" s="7" t="str">
        <f>MID(T2168,FIND("/",T2168)+1,LEN(T2168))</f>
        <v>rock</v>
      </c>
    </row>
    <row r="2169" spans="1:23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>E2169/D2169</f>
        <v>1.2</v>
      </c>
      <c r="O2169" s="13">
        <f>(J2169/86400)+25569</f>
        <v>41153.066400462965</v>
      </c>
      <c r="P2169" s="11">
        <f>YEAR(O2169)</f>
        <v>2012</v>
      </c>
      <c r="Q2169" s="12">
        <f>MONTH(O2169)</f>
        <v>9</v>
      </c>
      <c r="R2169" s="11" t="str">
        <f>IF(Q2169=1,"Jan",IF(Q2169=2,"Feb",IF(Q2169=3,"Mar",IF(Q2169=4,"Apr",IF(Q2169=5,"May",IF(Q2169=6,"Jun",IF(Q2169=7,"Jul",IF(Q2169=8,"Aug",IF(Q2169=9,"Sep",IF(Q2169=10,"Oct",IF(Q2169=11,"Nov","Dec")))))))))))</f>
        <v>Sep</v>
      </c>
      <c r="S2169" s="13">
        <f>(I2169/86400)+25569</f>
        <v>41167.066400462965</v>
      </c>
      <c r="T2169" t="s">
        <v>8276</v>
      </c>
      <c r="U2169" s="6">
        <f>E2169/L2169</f>
        <v>22.5</v>
      </c>
      <c r="V2169" s="7" t="str">
        <f>LEFT(T2169,FIND("/",T2169)-1)</f>
        <v>music</v>
      </c>
      <c r="W2169" s="7" t="str">
        <f>MID(T2169,FIND("/",T2169)+1,LEN(T2169))</f>
        <v>rock</v>
      </c>
    </row>
    <row r="2170" spans="1:23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>E2170/D2170</f>
        <v>1.215816111111111</v>
      </c>
      <c r="O2170" s="13">
        <f>(J2170/86400)+25569</f>
        <v>42745.600243055553</v>
      </c>
      <c r="P2170" s="11">
        <f>YEAR(O2170)</f>
        <v>2017</v>
      </c>
      <c r="Q2170" s="12">
        <f>MONTH(O2170)</f>
        <v>1</v>
      </c>
      <c r="R2170" s="11" t="str">
        <f>IF(Q2170=1,"Jan",IF(Q2170=2,"Feb",IF(Q2170=3,"Mar",IF(Q2170=4,"Apr",IF(Q2170=5,"May",IF(Q2170=6,"Jun",IF(Q2170=7,"Jul",IF(Q2170=8,"Aug",IF(Q2170=9,"Sep",IF(Q2170=10,"Oct",IF(Q2170=11,"Nov","Dec")))))))))))</f>
        <v>Jan</v>
      </c>
      <c r="S2170" s="13">
        <f>(I2170/86400)+25569</f>
        <v>42776.208333333328</v>
      </c>
      <c r="T2170" t="s">
        <v>8276</v>
      </c>
      <c r="U2170" s="6">
        <f>E2170/L2170</f>
        <v>64.366735294117646</v>
      </c>
      <c r="V2170" s="7" t="str">
        <f>LEFT(T2170,FIND("/",T2170)-1)</f>
        <v>music</v>
      </c>
      <c r="W2170" s="7" t="str">
        <f>MID(T2170,FIND("/",T2170)+1,LEN(T2170))</f>
        <v>rock</v>
      </c>
    </row>
    <row r="2171" spans="1:23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>E2171/D2171</f>
        <v>1</v>
      </c>
      <c r="O2171" s="13">
        <f>(J2171/86400)+25569</f>
        <v>42793.700821759259</v>
      </c>
      <c r="P2171" s="11">
        <f>YEAR(O2171)</f>
        <v>2017</v>
      </c>
      <c r="Q2171" s="12">
        <f>MONTH(O2171)</f>
        <v>2</v>
      </c>
      <c r="R2171" s="11" t="str">
        <f>IF(Q2171=1,"Jan",IF(Q2171=2,"Feb",IF(Q2171=3,"Mar",IF(Q2171=4,"Apr",IF(Q2171=5,"May",IF(Q2171=6,"Jun",IF(Q2171=7,"Jul",IF(Q2171=8,"Aug",IF(Q2171=9,"Sep",IF(Q2171=10,"Oct",IF(Q2171=11,"Nov","Dec")))))))))))</f>
        <v>Feb</v>
      </c>
      <c r="S2171" s="13">
        <f>(I2171/86400)+25569</f>
        <v>42796.700821759259</v>
      </c>
      <c r="T2171" t="s">
        <v>8276</v>
      </c>
      <c r="U2171" s="6">
        <f>E2171/L2171</f>
        <v>21.857142857142858</v>
      </c>
      <c r="V2171" s="7" t="str">
        <f>LEFT(T2171,FIND("/",T2171)-1)</f>
        <v>music</v>
      </c>
      <c r="W2171" s="7" t="str">
        <f>MID(T2171,FIND("/",T2171)+1,LEN(T2171))</f>
        <v>rock</v>
      </c>
    </row>
    <row r="2172" spans="1:23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>E2172/D2172</f>
        <v>1.8085714285714285</v>
      </c>
      <c r="O2172" s="13">
        <f>(J2172/86400)+25569</f>
        <v>42198.750254629631</v>
      </c>
      <c r="P2172" s="11">
        <f>YEAR(O2172)</f>
        <v>2015</v>
      </c>
      <c r="Q2172" s="12">
        <f>MONTH(O2172)</f>
        <v>7</v>
      </c>
      <c r="R2172" s="11" t="str">
        <f>IF(Q2172=1,"Jan",IF(Q2172=2,"Feb",IF(Q2172=3,"Mar",IF(Q2172=4,"Apr",IF(Q2172=5,"May",IF(Q2172=6,"Jun",IF(Q2172=7,"Jul",IF(Q2172=8,"Aug",IF(Q2172=9,"Sep",IF(Q2172=10,"Oct",IF(Q2172=11,"Nov","Dec")))))))))))</f>
        <v>Jul</v>
      </c>
      <c r="S2172" s="13">
        <f>(I2172/86400)+25569</f>
        <v>42238.750254629631</v>
      </c>
      <c r="T2172" t="s">
        <v>8276</v>
      </c>
      <c r="U2172" s="6">
        <f>E2172/L2172</f>
        <v>33.315789473684212</v>
      </c>
      <c r="V2172" s="7" t="str">
        <f>LEFT(T2172,FIND("/",T2172)-1)</f>
        <v>music</v>
      </c>
      <c r="W2172" s="7" t="str">
        <f>MID(T2172,FIND("/",T2172)+1,LEN(T2172))</f>
        <v>rock</v>
      </c>
    </row>
    <row r="2173" spans="1:23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>E2173/D2173</f>
        <v>1.0607500000000001</v>
      </c>
      <c r="O2173" s="13">
        <f>(J2173/86400)+25569</f>
        <v>42141.95711805555</v>
      </c>
      <c r="P2173" s="11">
        <f>YEAR(O2173)</f>
        <v>2015</v>
      </c>
      <c r="Q2173" s="12">
        <f>MONTH(O2173)</f>
        <v>5</v>
      </c>
      <c r="R2173" s="11" t="str">
        <f>IF(Q2173=1,"Jan",IF(Q2173=2,"Feb",IF(Q2173=3,"Mar",IF(Q2173=4,"Apr",IF(Q2173=5,"May",IF(Q2173=6,"Jun",IF(Q2173=7,"Jul",IF(Q2173=8,"Aug",IF(Q2173=9,"Sep",IF(Q2173=10,"Oct",IF(Q2173=11,"Nov","Dec")))))))))))</f>
        <v>May</v>
      </c>
      <c r="S2173" s="13">
        <f>(I2173/86400)+25569</f>
        <v>42177.208333333328</v>
      </c>
      <c r="T2173" t="s">
        <v>8276</v>
      </c>
      <c r="U2173" s="6">
        <f>E2173/L2173</f>
        <v>90.276595744680847</v>
      </c>
      <c r="V2173" s="7" t="str">
        <f>LEFT(T2173,FIND("/",T2173)-1)</f>
        <v>music</v>
      </c>
      <c r="W2173" s="7" t="str">
        <f>MID(T2173,FIND("/",T2173)+1,LEN(T2173))</f>
        <v>rock</v>
      </c>
    </row>
    <row r="2174" spans="1:23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>E2174/D2174</f>
        <v>1</v>
      </c>
      <c r="O2174" s="13">
        <f>(J2174/86400)+25569</f>
        <v>42082.580092592594</v>
      </c>
      <c r="P2174" s="11">
        <f>YEAR(O2174)</f>
        <v>2015</v>
      </c>
      <c r="Q2174" s="12">
        <f>MONTH(O2174)</f>
        <v>3</v>
      </c>
      <c r="R2174" s="11" t="str">
        <f>IF(Q2174=1,"Jan",IF(Q2174=2,"Feb",IF(Q2174=3,"Mar",IF(Q2174=4,"Apr",IF(Q2174=5,"May",IF(Q2174=6,"Jun",IF(Q2174=7,"Jul",IF(Q2174=8,"Aug",IF(Q2174=9,"Sep",IF(Q2174=10,"Oct",IF(Q2174=11,"Nov","Dec")))))))))))</f>
        <v>Mar</v>
      </c>
      <c r="S2174" s="13">
        <f>(I2174/86400)+25569</f>
        <v>42112.580092592594</v>
      </c>
      <c r="T2174" t="s">
        <v>8276</v>
      </c>
      <c r="U2174" s="6">
        <f>E2174/L2174</f>
        <v>76.92307692307692</v>
      </c>
      <c r="V2174" s="7" t="str">
        <f>LEFT(T2174,FIND("/",T2174)-1)</f>
        <v>music</v>
      </c>
      <c r="W2174" s="7" t="str">
        <f>MID(T2174,FIND("/",T2174)+1,LEN(T2174))</f>
        <v>rock</v>
      </c>
    </row>
    <row r="2175" spans="1:23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>E2175/D2175</f>
        <v>1.2692857142857144</v>
      </c>
      <c r="O2175" s="13">
        <f>(J2175/86400)+25569</f>
        <v>41495.692627314813</v>
      </c>
      <c r="P2175" s="11">
        <f>YEAR(O2175)</f>
        <v>2013</v>
      </c>
      <c r="Q2175" s="12">
        <f>MONTH(O2175)</f>
        <v>8</v>
      </c>
      <c r="R2175" s="11" t="str">
        <f>IF(Q2175=1,"Jan",IF(Q2175=2,"Feb",IF(Q2175=3,"Mar",IF(Q2175=4,"Apr",IF(Q2175=5,"May",IF(Q2175=6,"Jun",IF(Q2175=7,"Jul",IF(Q2175=8,"Aug",IF(Q2175=9,"Sep",IF(Q2175=10,"Oct",IF(Q2175=11,"Nov","Dec")))))))))))</f>
        <v>Aug</v>
      </c>
      <c r="S2175" s="13">
        <f>(I2175/86400)+25569</f>
        <v>41527.165972222225</v>
      </c>
      <c r="T2175" t="s">
        <v>8276</v>
      </c>
      <c r="U2175" s="6">
        <f>E2175/L2175</f>
        <v>59.233333333333334</v>
      </c>
      <c r="V2175" s="7" t="str">
        <f>LEFT(T2175,FIND("/",T2175)-1)</f>
        <v>music</v>
      </c>
      <c r="W2175" s="7" t="str">
        <f>MID(T2175,FIND("/",T2175)+1,LEN(T2175))</f>
        <v>rock</v>
      </c>
    </row>
    <row r="2176" spans="1:23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>E2176/D2176</f>
        <v>1.0297499999999999</v>
      </c>
      <c r="O2176" s="13">
        <f>(J2176/86400)+25569</f>
        <v>42465.542905092589</v>
      </c>
      <c r="P2176" s="11">
        <f>YEAR(O2176)</f>
        <v>2016</v>
      </c>
      <c r="Q2176" s="12">
        <f>MONTH(O2176)</f>
        <v>4</v>
      </c>
      <c r="R2176" s="11" t="str">
        <f>IF(Q2176=1,"Jan",IF(Q2176=2,"Feb",IF(Q2176=3,"Mar",IF(Q2176=4,"Apr",IF(Q2176=5,"May",IF(Q2176=6,"Jun",IF(Q2176=7,"Jul",IF(Q2176=8,"Aug",IF(Q2176=9,"Sep",IF(Q2176=10,"Oct",IF(Q2176=11,"Nov","Dec")))))))))))</f>
        <v>Apr</v>
      </c>
      <c r="S2176" s="13">
        <f>(I2176/86400)+25569</f>
        <v>42495.542905092589</v>
      </c>
      <c r="T2176" t="s">
        <v>8276</v>
      </c>
      <c r="U2176" s="6">
        <f>E2176/L2176</f>
        <v>65.38095238095238</v>
      </c>
      <c r="V2176" s="7" t="str">
        <f>LEFT(T2176,FIND("/",T2176)-1)</f>
        <v>music</v>
      </c>
      <c r="W2176" s="7" t="str">
        <f>MID(T2176,FIND("/",T2176)+1,LEN(T2176))</f>
        <v>rock</v>
      </c>
    </row>
    <row r="2177" spans="1:23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>E2177/D2177</f>
        <v>2.5</v>
      </c>
      <c r="O2177" s="13">
        <f>(J2177/86400)+25569</f>
        <v>42565.009097222224</v>
      </c>
      <c r="P2177" s="11">
        <f>YEAR(O2177)</f>
        <v>2016</v>
      </c>
      <c r="Q2177" s="12">
        <f>MONTH(O2177)</f>
        <v>7</v>
      </c>
      <c r="R2177" s="11" t="str">
        <f>IF(Q2177=1,"Jan",IF(Q2177=2,"Feb",IF(Q2177=3,"Mar",IF(Q2177=4,"Apr",IF(Q2177=5,"May",IF(Q2177=6,"Jun",IF(Q2177=7,"Jul",IF(Q2177=8,"Aug",IF(Q2177=9,"Sep",IF(Q2177=10,"Oct",IF(Q2177=11,"Nov","Dec")))))))))))</f>
        <v>Jul</v>
      </c>
      <c r="S2177" s="13">
        <f>(I2177/86400)+25569</f>
        <v>42572.009097222224</v>
      </c>
      <c r="T2177" t="s">
        <v>8276</v>
      </c>
      <c r="U2177" s="6">
        <f>E2177/L2177</f>
        <v>67.307692307692307</v>
      </c>
      <c r="V2177" s="7" t="str">
        <f>LEFT(T2177,FIND("/",T2177)-1)</f>
        <v>music</v>
      </c>
      <c r="W2177" s="7" t="str">
        <f>MID(T2177,FIND("/",T2177)+1,LEN(T2177))</f>
        <v>rock</v>
      </c>
    </row>
    <row r="2178" spans="1:23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>E2178/D2178</f>
        <v>1.2602</v>
      </c>
      <c r="O2178" s="13">
        <f>(J2178/86400)+25569</f>
        <v>42096.633206018523</v>
      </c>
      <c r="P2178" s="11">
        <f>YEAR(O2178)</f>
        <v>2015</v>
      </c>
      <c r="Q2178" s="12">
        <f>MONTH(O2178)</f>
        <v>4</v>
      </c>
      <c r="R2178" s="11" t="str">
        <f>IF(Q2178=1,"Jan",IF(Q2178=2,"Feb",IF(Q2178=3,"Mar",IF(Q2178=4,"Apr",IF(Q2178=5,"May",IF(Q2178=6,"Jun",IF(Q2178=7,"Jul",IF(Q2178=8,"Aug",IF(Q2178=9,"Sep",IF(Q2178=10,"Oct",IF(Q2178=11,"Nov","Dec")))))))))))</f>
        <v>Apr</v>
      </c>
      <c r="S2178" s="13">
        <f>(I2178/86400)+25569</f>
        <v>42126.633206018523</v>
      </c>
      <c r="T2178" t="s">
        <v>8276</v>
      </c>
      <c r="U2178" s="6">
        <f>E2178/L2178</f>
        <v>88.74647887323944</v>
      </c>
      <c r="V2178" s="7" t="str">
        <f>LEFT(T2178,FIND("/",T2178)-1)</f>
        <v>music</v>
      </c>
      <c r="W2178" s="7" t="str">
        <f>MID(T2178,FIND("/",T2178)+1,LEN(T2178))</f>
        <v>rock</v>
      </c>
    </row>
    <row r="2179" spans="1:23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>E2179/D2179</f>
        <v>1.0012000000000001</v>
      </c>
      <c r="O2179" s="13">
        <f>(J2179/86400)+25569</f>
        <v>42502.250775462962</v>
      </c>
      <c r="P2179" s="11">
        <f>YEAR(O2179)</f>
        <v>2016</v>
      </c>
      <c r="Q2179" s="12">
        <f>MONTH(O2179)</f>
        <v>5</v>
      </c>
      <c r="R2179" s="11" t="str">
        <f>IF(Q2179=1,"Jan",IF(Q2179=2,"Feb",IF(Q2179=3,"Mar",IF(Q2179=4,"Apr",IF(Q2179=5,"May",IF(Q2179=6,"Jun",IF(Q2179=7,"Jul",IF(Q2179=8,"Aug",IF(Q2179=9,"Sep",IF(Q2179=10,"Oct",IF(Q2179=11,"Nov","Dec")))))))))))</f>
        <v>May</v>
      </c>
      <c r="S2179" s="13">
        <f>(I2179/86400)+25569</f>
        <v>42527.250775462962</v>
      </c>
      <c r="T2179" t="s">
        <v>8276</v>
      </c>
      <c r="U2179" s="6">
        <f>E2179/L2179</f>
        <v>65.868421052631575</v>
      </c>
      <c r="V2179" s="7" t="str">
        <f>LEFT(T2179,FIND("/",T2179)-1)</f>
        <v>music</v>
      </c>
      <c r="W2179" s="7" t="str">
        <f>MID(T2179,FIND("/",T2179)+1,LEN(T2179))</f>
        <v>rock</v>
      </c>
    </row>
    <row r="2180" spans="1:23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>E2180/D2180</f>
        <v>1.3864000000000001</v>
      </c>
      <c r="O2180" s="13">
        <f>(J2180/86400)+25569</f>
        <v>42723.63653935185</v>
      </c>
      <c r="P2180" s="11">
        <f>YEAR(O2180)</f>
        <v>2016</v>
      </c>
      <c r="Q2180" s="12">
        <f>MONTH(O2180)</f>
        <v>12</v>
      </c>
      <c r="R2180" s="11" t="str">
        <f>IF(Q2180=1,"Jan",IF(Q2180=2,"Feb",IF(Q2180=3,"Mar",IF(Q2180=4,"Apr",IF(Q2180=5,"May",IF(Q2180=6,"Jun",IF(Q2180=7,"Jul",IF(Q2180=8,"Aug",IF(Q2180=9,"Sep",IF(Q2180=10,"Oct",IF(Q2180=11,"Nov","Dec")))))))))))</f>
        <v>Dec</v>
      </c>
      <c r="S2180" s="13">
        <f>(I2180/86400)+25569</f>
        <v>42753.63653935185</v>
      </c>
      <c r="T2180" t="s">
        <v>8276</v>
      </c>
      <c r="U2180" s="6">
        <f>E2180/L2180</f>
        <v>40.349243306169967</v>
      </c>
      <c r="V2180" s="7" t="str">
        <f>LEFT(T2180,FIND("/",T2180)-1)</f>
        <v>music</v>
      </c>
      <c r="W2180" s="7" t="str">
        <f>MID(T2180,FIND("/",T2180)+1,LEN(T2180))</f>
        <v>rock</v>
      </c>
    </row>
    <row r="2181" spans="1:23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>E2181/D2181</f>
        <v>1.6140000000000001</v>
      </c>
      <c r="O2181" s="13">
        <f>(J2181/86400)+25569</f>
        <v>42075.171203703707</v>
      </c>
      <c r="P2181" s="11">
        <f>YEAR(O2181)</f>
        <v>2015</v>
      </c>
      <c r="Q2181" s="12">
        <f>MONTH(O2181)</f>
        <v>3</v>
      </c>
      <c r="R2181" s="11" t="str">
        <f>IF(Q2181=1,"Jan",IF(Q2181=2,"Feb",IF(Q2181=3,"Mar",IF(Q2181=4,"Apr",IF(Q2181=5,"May",IF(Q2181=6,"Jun",IF(Q2181=7,"Jul",IF(Q2181=8,"Aug",IF(Q2181=9,"Sep",IF(Q2181=10,"Oct",IF(Q2181=11,"Nov","Dec")))))))))))</f>
        <v>Mar</v>
      </c>
      <c r="S2181" s="13">
        <f>(I2181/86400)+25569</f>
        <v>42105.171203703707</v>
      </c>
      <c r="T2181" t="s">
        <v>8276</v>
      </c>
      <c r="U2181" s="6">
        <f>E2181/L2181</f>
        <v>76.857142857142861</v>
      </c>
      <c r="V2181" s="7" t="str">
        <f>LEFT(T2181,FIND("/",T2181)-1)</f>
        <v>music</v>
      </c>
      <c r="W2181" s="7" t="str">
        <f>MID(T2181,FIND("/",T2181)+1,LEN(T2181))</f>
        <v>rock</v>
      </c>
    </row>
    <row r="2182" spans="1:23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>E2182/D2182</f>
        <v>1.071842</v>
      </c>
      <c r="O2182" s="13">
        <f>(J2182/86400)+25569</f>
        <v>42279.669768518521</v>
      </c>
      <c r="P2182" s="11">
        <f>YEAR(O2182)</f>
        <v>2015</v>
      </c>
      <c r="Q2182" s="12">
        <f>MONTH(O2182)</f>
        <v>10</v>
      </c>
      <c r="R2182" s="11" t="str">
        <f>IF(Q2182=1,"Jan",IF(Q2182=2,"Feb",IF(Q2182=3,"Mar",IF(Q2182=4,"Apr",IF(Q2182=5,"May",IF(Q2182=6,"Jun",IF(Q2182=7,"Jul",IF(Q2182=8,"Aug",IF(Q2182=9,"Sep",IF(Q2182=10,"Oct",IF(Q2182=11,"Nov","Dec")))))))))))</f>
        <v>Oct</v>
      </c>
      <c r="S2182" s="13">
        <f>(I2182/86400)+25569</f>
        <v>42321.711435185185</v>
      </c>
      <c r="T2182" t="s">
        <v>8276</v>
      </c>
      <c r="U2182" s="6">
        <f>E2182/L2182</f>
        <v>68.707820512820518</v>
      </c>
      <c r="V2182" s="7" t="str">
        <f>LEFT(T2182,FIND("/",T2182)-1)</f>
        <v>music</v>
      </c>
      <c r="W2182" s="7" t="str">
        <f>MID(T2182,FIND("/",T2182)+1,LEN(T2182))</f>
        <v>rock</v>
      </c>
    </row>
    <row r="2183" spans="1:23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>E2183/D2183</f>
        <v>1.5309999999999999</v>
      </c>
      <c r="O2183" s="13">
        <f>(J2183/86400)+25569</f>
        <v>42773.005243055552</v>
      </c>
      <c r="P2183" s="11">
        <f>YEAR(O2183)</f>
        <v>2017</v>
      </c>
      <c r="Q2183" s="12">
        <f>MONTH(O2183)</f>
        <v>2</v>
      </c>
      <c r="R2183" s="11" t="str">
        <f>IF(Q2183=1,"Jan",IF(Q2183=2,"Feb",IF(Q2183=3,"Mar",IF(Q2183=4,"Apr",IF(Q2183=5,"May",IF(Q2183=6,"Jun",IF(Q2183=7,"Jul",IF(Q2183=8,"Aug",IF(Q2183=9,"Sep",IF(Q2183=10,"Oct",IF(Q2183=11,"Nov","Dec")))))))))))</f>
        <v>Feb</v>
      </c>
      <c r="S2183" s="13">
        <f>(I2183/86400)+25569</f>
        <v>42787.005243055552</v>
      </c>
      <c r="T2183" t="s">
        <v>8297</v>
      </c>
      <c r="U2183" s="6">
        <f>E2183/L2183</f>
        <v>57.773584905660378</v>
      </c>
      <c r="V2183" s="7" t="str">
        <f>LEFT(T2183,FIND("/",T2183)-1)</f>
        <v>games</v>
      </c>
      <c r="W2183" s="7" t="str">
        <f>MID(T2183,FIND("/",T2183)+1,LEN(T2183))</f>
        <v>tabletop games</v>
      </c>
    </row>
    <row r="2184" spans="1:23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>E2184/D2184</f>
        <v>5.2416666666666663</v>
      </c>
      <c r="O2184" s="13">
        <f>(J2184/86400)+25569</f>
        <v>41879.900752314818</v>
      </c>
      <c r="P2184" s="11">
        <f>YEAR(O2184)</f>
        <v>2014</v>
      </c>
      <c r="Q2184" s="12">
        <f>MONTH(O2184)</f>
        <v>8</v>
      </c>
      <c r="R2184" s="11" t="str">
        <f>IF(Q2184=1,"Jan",IF(Q2184=2,"Feb",IF(Q2184=3,"Mar",IF(Q2184=4,"Apr",IF(Q2184=5,"May",IF(Q2184=6,"Jun",IF(Q2184=7,"Jul",IF(Q2184=8,"Aug",IF(Q2184=9,"Sep",IF(Q2184=10,"Oct",IF(Q2184=11,"Nov","Dec")))))))))))</f>
        <v>Aug</v>
      </c>
      <c r="S2184" s="13">
        <f>(I2184/86400)+25569</f>
        <v>41914.900752314818</v>
      </c>
      <c r="T2184" t="s">
        <v>8297</v>
      </c>
      <c r="U2184" s="6">
        <f>E2184/L2184</f>
        <v>44.171348314606739</v>
      </c>
      <c r="V2184" s="7" t="str">
        <f>LEFT(T2184,FIND("/",T2184)-1)</f>
        <v>games</v>
      </c>
      <c r="W2184" s="7" t="str">
        <f>MID(T2184,FIND("/",T2184)+1,LEN(T2184))</f>
        <v>tabletop games</v>
      </c>
    </row>
    <row r="2185" spans="1:23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>E2185/D2185</f>
        <v>4.8927777777777779</v>
      </c>
      <c r="O2185" s="13">
        <f>(J2185/86400)+25569</f>
        <v>42745.365474537037</v>
      </c>
      <c r="P2185" s="11">
        <f>YEAR(O2185)</f>
        <v>2017</v>
      </c>
      <c r="Q2185" s="12">
        <f>MONTH(O2185)</f>
        <v>1</v>
      </c>
      <c r="R2185" s="11" t="str">
        <f>IF(Q2185=1,"Jan",IF(Q2185=2,"Feb",IF(Q2185=3,"Mar",IF(Q2185=4,"Apr",IF(Q2185=5,"May",IF(Q2185=6,"Jun",IF(Q2185=7,"Jul",IF(Q2185=8,"Aug",IF(Q2185=9,"Sep",IF(Q2185=10,"Oct",IF(Q2185=11,"Nov","Dec")))))))))))</f>
        <v>Jan</v>
      </c>
      <c r="S2185" s="13">
        <f>(I2185/86400)+25569</f>
        <v>42775.208333333328</v>
      </c>
      <c r="T2185" t="s">
        <v>8297</v>
      </c>
      <c r="U2185" s="6">
        <f>E2185/L2185</f>
        <v>31.566308243727597</v>
      </c>
      <c r="V2185" s="7" t="str">
        <f>LEFT(T2185,FIND("/",T2185)-1)</f>
        <v>games</v>
      </c>
      <c r="W2185" s="7" t="str">
        <f>MID(T2185,FIND("/",T2185)+1,LEN(T2185))</f>
        <v>tabletop games</v>
      </c>
    </row>
    <row r="2186" spans="1:23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>E2186/D2186</f>
        <v>2.8473999999999999</v>
      </c>
      <c r="O2186" s="13">
        <f>(J2186/86400)+25569</f>
        <v>42380.690289351856</v>
      </c>
      <c r="P2186" s="11">
        <f>YEAR(O2186)</f>
        <v>2016</v>
      </c>
      <c r="Q2186" s="12">
        <f>MONTH(O2186)</f>
        <v>1</v>
      </c>
      <c r="R2186" s="11" t="str">
        <f>IF(Q2186=1,"Jan",IF(Q2186=2,"Feb",IF(Q2186=3,"Mar",IF(Q2186=4,"Apr",IF(Q2186=5,"May",IF(Q2186=6,"Jun",IF(Q2186=7,"Jul",IF(Q2186=8,"Aug",IF(Q2186=9,"Sep",IF(Q2186=10,"Oct",IF(Q2186=11,"Nov","Dec")))))))))))</f>
        <v>Jan</v>
      </c>
      <c r="S2186" s="13">
        <f>(I2186/86400)+25569</f>
        <v>42394.666666666672</v>
      </c>
      <c r="T2186" t="s">
        <v>8297</v>
      </c>
      <c r="U2186" s="6">
        <f>E2186/L2186</f>
        <v>107.04511278195488</v>
      </c>
      <c r="V2186" s="7" t="str">
        <f>LEFT(T2186,FIND("/",T2186)-1)</f>
        <v>games</v>
      </c>
      <c r="W2186" s="7" t="str">
        <f>MID(T2186,FIND("/",T2186)+1,LEN(T2186))</f>
        <v>tabletop games</v>
      </c>
    </row>
    <row r="2187" spans="1:23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>E2187/D2187</f>
        <v>18.569700000000001</v>
      </c>
      <c r="O2187" s="13">
        <f>(J2187/86400)+25569</f>
        <v>41319.349988425922</v>
      </c>
      <c r="P2187" s="11">
        <f>YEAR(O2187)</f>
        <v>2013</v>
      </c>
      <c r="Q2187" s="12">
        <f>MONTH(O2187)</f>
        <v>2</v>
      </c>
      <c r="R2187" s="11" t="str">
        <f>IF(Q2187=1,"Jan",IF(Q2187=2,"Feb",IF(Q2187=3,"Mar",IF(Q2187=4,"Apr",IF(Q2187=5,"May",IF(Q2187=6,"Jun",IF(Q2187=7,"Jul",IF(Q2187=8,"Aug",IF(Q2187=9,"Sep",IF(Q2187=10,"Oct",IF(Q2187=11,"Nov","Dec")))))))))))</f>
        <v>Feb</v>
      </c>
      <c r="S2187" s="13">
        <f>(I2187/86400)+25569</f>
        <v>41359.349988425922</v>
      </c>
      <c r="T2187" t="s">
        <v>8297</v>
      </c>
      <c r="U2187" s="6">
        <f>E2187/L2187</f>
        <v>149.03451043338683</v>
      </c>
      <c r="V2187" s="7" t="str">
        <f>LEFT(T2187,FIND("/",T2187)-1)</f>
        <v>games</v>
      </c>
      <c r="W2187" s="7" t="str">
        <f>MID(T2187,FIND("/",T2187)+1,LEN(T2187))</f>
        <v>tabletop games</v>
      </c>
    </row>
    <row r="2188" spans="1:23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>E2188/D2188</f>
        <v>1.0967499999999999</v>
      </c>
      <c r="O2188" s="13">
        <f>(J2188/86400)+25569</f>
        <v>42583.615081018521</v>
      </c>
      <c r="P2188" s="11">
        <f>YEAR(O2188)</f>
        <v>2016</v>
      </c>
      <c r="Q2188" s="12">
        <f>MONTH(O2188)</f>
        <v>8</v>
      </c>
      <c r="R2188" s="11" t="str">
        <f>IF(Q2188=1,"Jan",IF(Q2188=2,"Feb",IF(Q2188=3,"Mar",IF(Q2188=4,"Apr",IF(Q2188=5,"May",IF(Q2188=6,"Jun",IF(Q2188=7,"Jul",IF(Q2188=8,"Aug",IF(Q2188=9,"Sep",IF(Q2188=10,"Oct",IF(Q2188=11,"Nov","Dec")))))))))))</f>
        <v>Aug</v>
      </c>
      <c r="S2188" s="13">
        <f>(I2188/86400)+25569</f>
        <v>42620.083333333328</v>
      </c>
      <c r="T2188" t="s">
        <v>8297</v>
      </c>
      <c r="U2188" s="6">
        <f>E2188/L2188</f>
        <v>55.956632653061227</v>
      </c>
      <c r="V2188" s="7" t="str">
        <f>LEFT(T2188,FIND("/",T2188)-1)</f>
        <v>games</v>
      </c>
      <c r="W2188" s="7" t="str">
        <f>MID(T2188,FIND("/",T2188)+1,LEN(T2188))</f>
        <v>tabletop games</v>
      </c>
    </row>
    <row r="2189" spans="1:23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>E2189/D2189</f>
        <v>10.146425000000001</v>
      </c>
      <c r="O2189" s="13">
        <f>(J2189/86400)+25569</f>
        <v>42068.209097222221</v>
      </c>
      <c r="P2189" s="11">
        <f>YEAR(O2189)</f>
        <v>2015</v>
      </c>
      <c r="Q2189" s="12">
        <f>MONTH(O2189)</f>
        <v>3</v>
      </c>
      <c r="R2189" s="11" t="str">
        <f>IF(Q2189=1,"Jan",IF(Q2189=2,"Feb",IF(Q2189=3,"Mar",IF(Q2189=4,"Apr",IF(Q2189=5,"May",IF(Q2189=6,"Jun",IF(Q2189=7,"Jul",IF(Q2189=8,"Aug",IF(Q2189=9,"Sep",IF(Q2189=10,"Oct",IF(Q2189=11,"Nov","Dec")))))))))))</f>
        <v>Mar</v>
      </c>
      <c r="S2189" s="13">
        <f>(I2189/86400)+25569</f>
        <v>42097.165972222225</v>
      </c>
      <c r="T2189" t="s">
        <v>8297</v>
      </c>
      <c r="U2189" s="6">
        <f>E2189/L2189</f>
        <v>56.970381807973048</v>
      </c>
      <c r="V2189" s="7" t="str">
        <f>LEFT(T2189,FIND("/",T2189)-1)</f>
        <v>games</v>
      </c>
      <c r="W2189" s="7" t="str">
        <f>MID(T2189,FIND("/",T2189)+1,LEN(T2189))</f>
        <v>tabletop games</v>
      </c>
    </row>
    <row r="2190" spans="1:23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>E2190/D2190</f>
        <v>4.1217692027666546</v>
      </c>
      <c r="O2190" s="13">
        <f>(J2190/86400)+25569</f>
        <v>42633.586122685185</v>
      </c>
      <c r="P2190" s="11">
        <f>YEAR(O2190)</f>
        <v>2016</v>
      </c>
      <c r="Q2190" s="12">
        <f>MONTH(O2190)</f>
        <v>9</v>
      </c>
      <c r="R2190" s="11" t="str">
        <f>IF(Q2190=1,"Jan",IF(Q2190=2,"Feb",IF(Q2190=3,"Mar",IF(Q2190=4,"Apr",IF(Q2190=5,"May",IF(Q2190=6,"Jun",IF(Q2190=7,"Jul",IF(Q2190=8,"Aug",IF(Q2190=9,"Sep",IF(Q2190=10,"Oct",IF(Q2190=11,"Nov","Dec")))))))))))</f>
        <v>Sep</v>
      </c>
      <c r="S2190" s="13">
        <f>(I2190/86400)+25569</f>
        <v>42668.708333333328</v>
      </c>
      <c r="T2190" t="s">
        <v>8297</v>
      </c>
      <c r="U2190" s="6">
        <f>E2190/L2190</f>
        <v>44.056420233463037</v>
      </c>
      <c r="V2190" s="7" t="str">
        <f>LEFT(T2190,FIND("/",T2190)-1)</f>
        <v>games</v>
      </c>
      <c r="W2190" s="7" t="str">
        <f>MID(T2190,FIND("/",T2190)+1,LEN(T2190))</f>
        <v>tabletop games</v>
      </c>
    </row>
    <row r="2191" spans="1:23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>E2191/D2191</f>
        <v>5.0324999999999998</v>
      </c>
      <c r="O2191" s="13">
        <f>(J2191/86400)+25569</f>
        <v>42467.788194444445</v>
      </c>
      <c r="P2191" s="11">
        <f>YEAR(O2191)</f>
        <v>2016</v>
      </c>
      <c r="Q2191" s="12">
        <f>MONTH(O2191)</f>
        <v>4</v>
      </c>
      <c r="R2191" s="11" t="str">
        <f>IF(Q2191=1,"Jan",IF(Q2191=2,"Feb",IF(Q2191=3,"Mar",IF(Q2191=4,"Apr",IF(Q2191=5,"May",IF(Q2191=6,"Jun",IF(Q2191=7,"Jul",IF(Q2191=8,"Aug",IF(Q2191=9,"Sep",IF(Q2191=10,"Oct",IF(Q2191=11,"Nov","Dec")))))))))))</f>
        <v>Apr</v>
      </c>
      <c r="S2191" s="13">
        <f>(I2191/86400)+25569</f>
        <v>42481.916666666672</v>
      </c>
      <c r="T2191" t="s">
        <v>8297</v>
      </c>
      <c r="U2191" s="6">
        <f>E2191/L2191</f>
        <v>68.625</v>
      </c>
      <c r="V2191" s="7" t="str">
        <f>LEFT(T2191,FIND("/",T2191)-1)</f>
        <v>games</v>
      </c>
      <c r="W2191" s="7" t="str">
        <f>MID(T2191,FIND("/",T2191)+1,LEN(T2191))</f>
        <v>tabletop games</v>
      </c>
    </row>
    <row r="2192" spans="1:23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>E2192/D2192</f>
        <v>1.8461052631578947</v>
      </c>
      <c r="O2192" s="13">
        <f>(J2192/86400)+25569</f>
        <v>42417.625046296293</v>
      </c>
      <c r="P2192" s="11">
        <f>YEAR(O2192)</f>
        <v>2016</v>
      </c>
      <c r="Q2192" s="12">
        <f>MONTH(O2192)</f>
        <v>2</v>
      </c>
      <c r="R2192" s="11" t="str">
        <f>IF(Q2192=1,"Jan",IF(Q2192=2,"Feb",IF(Q2192=3,"Mar",IF(Q2192=4,"Apr",IF(Q2192=5,"May",IF(Q2192=6,"Jun",IF(Q2192=7,"Jul",IF(Q2192=8,"Aug",IF(Q2192=9,"Sep",IF(Q2192=10,"Oct",IF(Q2192=11,"Nov","Dec")))))))))))</f>
        <v>Feb</v>
      </c>
      <c r="S2192" s="13">
        <f>(I2192/86400)+25569</f>
        <v>42452.290972222225</v>
      </c>
      <c r="T2192" t="s">
        <v>8297</v>
      </c>
      <c r="U2192" s="6">
        <f>E2192/L2192</f>
        <v>65.318435754189949</v>
      </c>
      <c r="V2192" s="7" t="str">
        <f>LEFT(T2192,FIND("/",T2192)-1)</f>
        <v>games</v>
      </c>
      <c r="W2192" s="7" t="str">
        <f>MID(T2192,FIND("/",T2192)+1,LEN(T2192))</f>
        <v>tabletop games</v>
      </c>
    </row>
    <row r="2193" spans="1:23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>E2193/D2193</f>
        <v>1.1973333333333334</v>
      </c>
      <c r="O2193" s="13">
        <f>(J2193/86400)+25569</f>
        <v>42768.833645833336</v>
      </c>
      <c r="P2193" s="11">
        <f>YEAR(O2193)</f>
        <v>2017</v>
      </c>
      <c r="Q2193" s="12">
        <f>MONTH(O2193)</f>
        <v>2</v>
      </c>
      <c r="R2193" s="11" t="str">
        <f>IF(Q2193=1,"Jan",IF(Q2193=2,"Feb",IF(Q2193=3,"Mar",IF(Q2193=4,"Apr",IF(Q2193=5,"May",IF(Q2193=6,"Jun",IF(Q2193=7,"Jul",IF(Q2193=8,"Aug",IF(Q2193=9,"Sep",IF(Q2193=10,"Oct",IF(Q2193=11,"Nov","Dec")))))))))))</f>
        <v>Feb</v>
      </c>
      <c r="S2193" s="13">
        <f>(I2193/86400)+25569</f>
        <v>42780.833645833336</v>
      </c>
      <c r="T2193" t="s">
        <v>8297</v>
      </c>
      <c r="U2193" s="6">
        <f>E2193/L2193</f>
        <v>35.92</v>
      </c>
      <c r="V2193" s="7" t="str">
        <f>LEFT(T2193,FIND("/",T2193)-1)</f>
        <v>games</v>
      </c>
      <c r="W2193" s="7" t="str">
        <f>MID(T2193,FIND("/",T2193)+1,LEN(T2193))</f>
        <v>tabletop games</v>
      </c>
    </row>
    <row r="2194" spans="1:23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>E2194/D2194</f>
        <v>10.812401666666668</v>
      </c>
      <c r="O2194" s="13">
        <f>(J2194/86400)+25569</f>
        <v>42691.8512037037</v>
      </c>
      <c r="P2194" s="11">
        <f>YEAR(O2194)</f>
        <v>2016</v>
      </c>
      <c r="Q2194" s="12">
        <f>MONTH(O2194)</f>
        <v>11</v>
      </c>
      <c r="R2194" s="11" t="str">
        <f>IF(Q2194=1,"Jan",IF(Q2194=2,"Feb",IF(Q2194=3,"Mar",IF(Q2194=4,"Apr",IF(Q2194=5,"May",IF(Q2194=6,"Jun",IF(Q2194=7,"Jul",IF(Q2194=8,"Aug",IF(Q2194=9,"Sep",IF(Q2194=10,"Oct",IF(Q2194=11,"Nov","Dec")))))))))))</f>
        <v>Nov</v>
      </c>
      <c r="S2194" s="13">
        <f>(I2194/86400)+25569</f>
        <v>42719.958333333328</v>
      </c>
      <c r="T2194" t="s">
        <v>8297</v>
      </c>
      <c r="U2194" s="6">
        <f>E2194/L2194</f>
        <v>40.070667078443485</v>
      </c>
      <c r="V2194" s="7" t="str">
        <f>LEFT(T2194,FIND("/",T2194)-1)</f>
        <v>games</v>
      </c>
      <c r="W2194" s="7" t="str">
        <f>MID(T2194,FIND("/",T2194)+1,LEN(T2194))</f>
        <v>tabletop games</v>
      </c>
    </row>
    <row r="2195" spans="1:23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>E2195/D2195</f>
        <v>4.5237333333333334</v>
      </c>
      <c r="O2195" s="13">
        <f>(J2195/86400)+25569</f>
        <v>42664.405925925923</v>
      </c>
      <c r="P2195" s="11">
        <f>YEAR(O2195)</f>
        <v>2016</v>
      </c>
      <c r="Q2195" s="12">
        <f>MONTH(O2195)</f>
        <v>10</v>
      </c>
      <c r="R2195" s="11" t="str">
        <f>IF(Q2195=1,"Jan",IF(Q2195=2,"Feb",IF(Q2195=3,"Mar",IF(Q2195=4,"Apr",IF(Q2195=5,"May",IF(Q2195=6,"Jun",IF(Q2195=7,"Jul",IF(Q2195=8,"Aug",IF(Q2195=9,"Sep",IF(Q2195=10,"Oct",IF(Q2195=11,"Nov","Dec")))))))))))</f>
        <v>Oct</v>
      </c>
      <c r="S2195" s="13">
        <f>(I2195/86400)+25569</f>
        <v>42695.207638888889</v>
      </c>
      <c r="T2195" t="s">
        <v>8297</v>
      </c>
      <c r="U2195" s="6">
        <f>E2195/L2195</f>
        <v>75.647714604236342</v>
      </c>
      <c r="V2195" s="7" t="str">
        <f>LEFT(T2195,FIND("/",T2195)-1)</f>
        <v>games</v>
      </c>
      <c r="W2195" s="7" t="str">
        <f>MID(T2195,FIND("/",T2195)+1,LEN(T2195))</f>
        <v>tabletop games</v>
      </c>
    </row>
    <row r="2196" spans="1:23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>E2196/D2196</f>
        <v>5.3737000000000004</v>
      </c>
      <c r="O2196" s="13">
        <f>(J2196/86400)+25569</f>
        <v>42425.757986111115</v>
      </c>
      <c r="P2196" s="11">
        <f>YEAR(O2196)</f>
        <v>2016</v>
      </c>
      <c r="Q2196" s="12">
        <f>MONTH(O2196)</f>
        <v>2</v>
      </c>
      <c r="R2196" s="11" t="str">
        <f>IF(Q2196=1,"Jan",IF(Q2196=2,"Feb",IF(Q2196=3,"Mar",IF(Q2196=4,"Apr",IF(Q2196=5,"May",IF(Q2196=6,"Jun",IF(Q2196=7,"Jul",IF(Q2196=8,"Aug",IF(Q2196=9,"Sep",IF(Q2196=10,"Oct",IF(Q2196=11,"Nov","Dec")))))))))))</f>
        <v>Feb</v>
      </c>
      <c r="S2196" s="13">
        <f>(I2196/86400)+25569</f>
        <v>42455.716319444444</v>
      </c>
      <c r="T2196" t="s">
        <v>8297</v>
      </c>
      <c r="U2196" s="6">
        <f>E2196/L2196</f>
        <v>61.203872437357631</v>
      </c>
      <c r="V2196" s="7" t="str">
        <f>LEFT(T2196,FIND("/",T2196)-1)</f>
        <v>games</v>
      </c>
      <c r="W2196" s="7" t="str">
        <f>MID(T2196,FIND("/",T2196)+1,LEN(T2196))</f>
        <v>tabletop games</v>
      </c>
    </row>
    <row r="2197" spans="1:23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>E2197/D2197</f>
        <v>1.2032608695652174</v>
      </c>
      <c r="O2197" s="13">
        <f>(J2197/86400)+25569</f>
        <v>42197.771990740745</v>
      </c>
      <c r="P2197" s="11">
        <f>YEAR(O2197)</f>
        <v>2015</v>
      </c>
      <c r="Q2197" s="12">
        <f>MONTH(O2197)</f>
        <v>7</v>
      </c>
      <c r="R2197" s="11" t="str">
        <f>IF(Q2197=1,"Jan",IF(Q2197=2,"Feb",IF(Q2197=3,"Mar",IF(Q2197=4,"Apr",IF(Q2197=5,"May",IF(Q2197=6,"Jun",IF(Q2197=7,"Jul",IF(Q2197=8,"Aug",IF(Q2197=9,"Sep",IF(Q2197=10,"Oct",IF(Q2197=11,"Nov","Dec")))))))))))</f>
        <v>Jul</v>
      </c>
      <c r="S2197" s="13">
        <f>(I2197/86400)+25569</f>
        <v>42227.771990740745</v>
      </c>
      <c r="T2197" t="s">
        <v>8297</v>
      </c>
      <c r="U2197" s="6">
        <f>E2197/L2197</f>
        <v>48.130434782608695</v>
      </c>
      <c r="V2197" s="7" t="str">
        <f>LEFT(T2197,FIND("/",T2197)-1)</f>
        <v>games</v>
      </c>
      <c r="W2197" s="7" t="str">
        <f>MID(T2197,FIND("/",T2197)+1,LEN(T2197))</f>
        <v>tabletop games</v>
      </c>
    </row>
    <row r="2198" spans="1:23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>E2198/D2198</f>
        <v>1.1383571428571428</v>
      </c>
      <c r="O2198" s="13">
        <f>(J2198/86400)+25569</f>
        <v>42675.487291666665</v>
      </c>
      <c r="P2198" s="11">
        <f>YEAR(O2198)</f>
        <v>2016</v>
      </c>
      <c r="Q2198" s="12">
        <f>MONTH(O2198)</f>
        <v>11</v>
      </c>
      <c r="R2198" s="11" t="str">
        <f>IF(Q2198=1,"Jan",IF(Q2198=2,"Feb",IF(Q2198=3,"Mar",IF(Q2198=4,"Apr",IF(Q2198=5,"May",IF(Q2198=6,"Jun",IF(Q2198=7,"Jul",IF(Q2198=8,"Aug",IF(Q2198=9,"Sep",IF(Q2198=10,"Oct",IF(Q2198=11,"Nov","Dec")))))))))))</f>
        <v>Nov</v>
      </c>
      <c r="S2198" s="13">
        <f>(I2198/86400)+25569</f>
        <v>42706.291666666672</v>
      </c>
      <c r="T2198" t="s">
        <v>8297</v>
      </c>
      <c r="U2198" s="6">
        <f>E2198/L2198</f>
        <v>68.106837606837601</v>
      </c>
      <c r="V2198" s="7" t="str">
        <f>LEFT(T2198,FIND("/",T2198)-1)</f>
        <v>games</v>
      </c>
      <c r="W2198" s="7" t="str">
        <f>MID(T2198,FIND("/",T2198)+1,LEN(T2198))</f>
        <v>tabletop games</v>
      </c>
    </row>
    <row r="2199" spans="1:23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>E2199/D2199</f>
        <v>9.5103109999999997</v>
      </c>
      <c r="O2199" s="13">
        <f>(J2199/86400)+25569</f>
        <v>42033.584016203706</v>
      </c>
      <c r="P2199" s="11">
        <f>YEAR(O2199)</f>
        <v>2015</v>
      </c>
      <c r="Q2199" s="12">
        <f>MONTH(O2199)</f>
        <v>1</v>
      </c>
      <c r="R2199" s="11" t="str">
        <f>IF(Q2199=1,"Jan",IF(Q2199=2,"Feb",IF(Q2199=3,"Mar",IF(Q2199=4,"Apr",IF(Q2199=5,"May",IF(Q2199=6,"Jun",IF(Q2199=7,"Jul",IF(Q2199=8,"Aug",IF(Q2199=9,"Sep",IF(Q2199=10,"Oct",IF(Q2199=11,"Nov","Dec")))))))))))</f>
        <v>Jan</v>
      </c>
      <c r="S2199" s="13">
        <f>(I2199/86400)+25569</f>
        <v>42063.584016203706</v>
      </c>
      <c r="T2199" t="s">
        <v>8297</v>
      </c>
      <c r="U2199" s="6">
        <f>E2199/L2199</f>
        <v>65.891300230946882</v>
      </c>
      <c r="V2199" s="7" t="str">
        <f>LEFT(T2199,FIND("/",T2199)-1)</f>
        <v>games</v>
      </c>
      <c r="W2199" s="7" t="str">
        <f>MID(T2199,FIND("/",T2199)+1,LEN(T2199))</f>
        <v>tabletop games</v>
      </c>
    </row>
    <row r="2200" spans="1:23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>E2200/D2200</f>
        <v>1.3289249999999999</v>
      </c>
      <c r="O2200" s="13">
        <f>(J2200/86400)+25569</f>
        <v>42292.513888888891</v>
      </c>
      <c r="P2200" s="11">
        <f>YEAR(O2200)</f>
        <v>2015</v>
      </c>
      <c r="Q2200" s="12">
        <f>MONTH(O2200)</f>
        <v>10</v>
      </c>
      <c r="R2200" s="11" t="str">
        <f>IF(Q2200=1,"Jan",IF(Q2200=2,"Feb",IF(Q2200=3,"Mar",IF(Q2200=4,"Apr",IF(Q2200=5,"May",IF(Q2200=6,"Jun",IF(Q2200=7,"Jul",IF(Q2200=8,"Aug",IF(Q2200=9,"Sep",IF(Q2200=10,"Oct",IF(Q2200=11,"Nov","Dec")))))))))))</f>
        <v>Oct</v>
      </c>
      <c r="S2200" s="13">
        <f>(I2200/86400)+25569</f>
        <v>42322.555555555555</v>
      </c>
      <c r="T2200" t="s">
        <v>8297</v>
      </c>
      <c r="U2200" s="6">
        <f>E2200/L2200</f>
        <v>81.654377880184327</v>
      </c>
      <c r="V2200" s="7" t="str">
        <f>LEFT(T2200,FIND("/",T2200)-1)</f>
        <v>games</v>
      </c>
      <c r="W2200" s="7" t="str">
        <f>MID(T2200,FIND("/",T2200)+1,LEN(T2200))</f>
        <v>tabletop games</v>
      </c>
    </row>
    <row r="2201" spans="1:23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>E2201/D2201</f>
        <v>1.4697777777777778</v>
      </c>
      <c r="O2201" s="13">
        <f>(J2201/86400)+25569</f>
        <v>42262.416643518518</v>
      </c>
      <c r="P2201" s="11">
        <f>YEAR(O2201)</f>
        <v>2015</v>
      </c>
      <c r="Q2201" s="12">
        <f>MONTH(O2201)</f>
        <v>9</v>
      </c>
      <c r="R2201" s="11" t="str">
        <f>IF(Q2201=1,"Jan",IF(Q2201=2,"Feb",IF(Q2201=3,"Mar",IF(Q2201=4,"Apr",IF(Q2201=5,"May",IF(Q2201=6,"Jun",IF(Q2201=7,"Jul",IF(Q2201=8,"Aug",IF(Q2201=9,"Sep",IF(Q2201=10,"Oct",IF(Q2201=11,"Nov","Dec")))))))))))</f>
        <v>Sep</v>
      </c>
      <c r="S2201" s="13">
        <f>(I2201/86400)+25569</f>
        <v>42292.416643518518</v>
      </c>
      <c r="T2201" t="s">
        <v>8297</v>
      </c>
      <c r="U2201" s="6">
        <f>E2201/L2201</f>
        <v>52.701195219123505</v>
      </c>
      <c r="V2201" s="7" t="str">
        <f>LEFT(T2201,FIND("/",T2201)-1)</f>
        <v>games</v>
      </c>
      <c r="W2201" s="7" t="str">
        <f>MID(T2201,FIND("/",T2201)+1,LEN(T2201))</f>
        <v>tabletop games</v>
      </c>
    </row>
    <row r="2202" spans="1:23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>E2202/D2202</f>
        <v>5.4215</v>
      </c>
      <c r="O2202" s="13">
        <f>(J2202/86400)+25569</f>
        <v>42163.625787037032</v>
      </c>
      <c r="P2202" s="11">
        <f>YEAR(O2202)</f>
        <v>2015</v>
      </c>
      <c r="Q2202" s="12">
        <f>MONTH(O2202)</f>
        <v>6</v>
      </c>
      <c r="R2202" s="11" t="str">
        <f>IF(Q2202=1,"Jan",IF(Q2202=2,"Feb",IF(Q2202=3,"Mar",IF(Q2202=4,"Apr",IF(Q2202=5,"May",IF(Q2202=6,"Jun",IF(Q2202=7,"Jul",IF(Q2202=8,"Aug",IF(Q2202=9,"Sep",IF(Q2202=10,"Oct",IF(Q2202=11,"Nov","Dec")))))))))))</f>
        <v>Jun</v>
      </c>
      <c r="S2202" s="13">
        <f>(I2202/86400)+25569</f>
        <v>42191.125</v>
      </c>
      <c r="T2202" t="s">
        <v>8297</v>
      </c>
      <c r="U2202" s="6">
        <f>E2202/L2202</f>
        <v>41.228136882129277</v>
      </c>
      <c r="V2202" s="7" t="str">
        <f>LEFT(T2202,FIND("/",T2202)-1)</f>
        <v>games</v>
      </c>
      <c r="W2202" s="7" t="str">
        <f>MID(T2202,FIND("/",T2202)+1,LEN(T2202))</f>
        <v>tabletop games</v>
      </c>
    </row>
    <row r="2203" spans="1:23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>E2203/D2203</f>
        <v>3.8271818181818182</v>
      </c>
      <c r="O2203" s="13">
        <f>(J2203/86400)+25569</f>
        <v>41276.846817129626</v>
      </c>
      <c r="P2203" s="11">
        <f>YEAR(O2203)</f>
        <v>2013</v>
      </c>
      <c r="Q2203" s="12">
        <f>MONTH(O2203)</f>
        <v>1</v>
      </c>
      <c r="R2203" s="11" t="str">
        <f>IF(Q2203=1,"Jan",IF(Q2203=2,"Feb",IF(Q2203=3,"Mar",IF(Q2203=4,"Apr",IF(Q2203=5,"May",IF(Q2203=6,"Jun",IF(Q2203=7,"Jul",IF(Q2203=8,"Aug",IF(Q2203=9,"Sep",IF(Q2203=10,"Oct",IF(Q2203=11,"Nov","Dec")))))))))))</f>
        <v>Jan</v>
      </c>
      <c r="S2203" s="13">
        <f>(I2203/86400)+25569</f>
        <v>41290.846817129626</v>
      </c>
      <c r="T2203" t="s">
        <v>8280</v>
      </c>
      <c r="U2203" s="6">
        <f>E2203/L2203</f>
        <v>15.035357142857142</v>
      </c>
      <c r="V2203" s="7" t="str">
        <f>LEFT(T2203,FIND("/",T2203)-1)</f>
        <v>music</v>
      </c>
      <c r="W2203" s="7" t="str">
        <f>MID(T2203,FIND("/",T2203)+1,LEN(T2203))</f>
        <v>electronic music</v>
      </c>
    </row>
    <row r="2204" spans="1:23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>E2204/D2204</f>
        <v>7.0418124999999998</v>
      </c>
      <c r="O2204" s="13">
        <f>(J2204/86400)+25569</f>
        <v>41184.849166666667</v>
      </c>
      <c r="P2204" s="11">
        <f>YEAR(O2204)</f>
        <v>2012</v>
      </c>
      <c r="Q2204" s="12">
        <f>MONTH(O2204)</f>
        <v>10</v>
      </c>
      <c r="R2204" s="11" t="str">
        <f>IF(Q2204=1,"Jan",IF(Q2204=2,"Feb",IF(Q2204=3,"Mar",IF(Q2204=4,"Apr",IF(Q2204=5,"May",IF(Q2204=6,"Jun",IF(Q2204=7,"Jul",IF(Q2204=8,"Aug",IF(Q2204=9,"Sep",IF(Q2204=10,"Oct",IF(Q2204=11,"Nov","Dec")))))))))))</f>
        <v>Oct</v>
      </c>
      <c r="S2204" s="13">
        <f>(I2204/86400)+25569</f>
        <v>41214.849166666667</v>
      </c>
      <c r="T2204" t="s">
        <v>8280</v>
      </c>
      <c r="U2204" s="6">
        <f>E2204/L2204</f>
        <v>39.066920943134534</v>
      </c>
      <c r="V2204" s="7" t="str">
        <f>LEFT(T2204,FIND("/",T2204)-1)</f>
        <v>music</v>
      </c>
      <c r="W2204" s="7" t="str">
        <f>MID(T2204,FIND("/",T2204)+1,LEN(T2204))</f>
        <v>electronic music</v>
      </c>
    </row>
    <row r="2205" spans="1:23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>E2205/D2205</f>
        <v>1.0954999999999999</v>
      </c>
      <c r="O2205" s="13">
        <f>(J2205/86400)+25569</f>
        <v>42241.85974537037</v>
      </c>
      <c r="P2205" s="11">
        <f>YEAR(O2205)</f>
        <v>2015</v>
      </c>
      <c r="Q2205" s="12">
        <f>MONTH(O2205)</f>
        <v>8</v>
      </c>
      <c r="R2205" s="11" t="str">
        <f>IF(Q2205=1,"Jan",IF(Q2205=2,"Feb",IF(Q2205=3,"Mar",IF(Q2205=4,"Apr",IF(Q2205=5,"May",IF(Q2205=6,"Jun",IF(Q2205=7,"Jul",IF(Q2205=8,"Aug",IF(Q2205=9,"Sep",IF(Q2205=10,"Oct",IF(Q2205=11,"Nov","Dec")))))))))))</f>
        <v>Aug</v>
      </c>
      <c r="S2205" s="13">
        <f>(I2205/86400)+25569</f>
        <v>42271.85974537037</v>
      </c>
      <c r="T2205" t="s">
        <v>8280</v>
      </c>
      <c r="U2205" s="6">
        <f>E2205/L2205</f>
        <v>43.82</v>
      </c>
      <c r="V2205" s="7" t="str">
        <f>LEFT(T2205,FIND("/",T2205)-1)</f>
        <v>music</v>
      </c>
      <c r="W2205" s="7" t="str">
        <f>MID(T2205,FIND("/",T2205)+1,LEN(T2205))</f>
        <v>electronic music</v>
      </c>
    </row>
    <row r="2206" spans="1:23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>E2206/D2206</f>
        <v>1.3286666666666667</v>
      </c>
      <c r="O2206" s="13">
        <f>(J2206/86400)+25569</f>
        <v>41312.311562499999</v>
      </c>
      <c r="P2206" s="11">
        <f>YEAR(O2206)</f>
        <v>2013</v>
      </c>
      <c r="Q2206" s="12">
        <f>MONTH(O2206)</f>
        <v>2</v>
      </c>
      <c r="R2206" s="11" t="str">
        <f>IF(Q2206=1,"Jan",IF(Q2206=2,"Feb",IF(Q2206=3,"Mar",IF(Q2206=4,"Apr",IF(Q2206=5,"May",IF(Q2206=6,"Jun",IF(Q2206=7,"Jul",IF(Q2206=8,"Aug",IF(Q2206=9,"Sep",IF(Q2206=10,"Oct",IF(Q2206=11,"Nov","Dec")))))))))))</f>
        <v>Feb</v>
      </c>
      <c r="S2206" s="13">
        <f>(I2206/86400)+25569</f>
        <v>41342.311562499999</v>
      </c>
      <c r="T2206" t="s">
        <v>8280</v>
      </c>
      <c r="U2206" s="6">
        <f>E2206/L2206</f>
        <v>27.301369863013697</v>
      </c>
      <c r="V2206" s="7" t="str">
        <f>LEFT(T2206,FIND("/",T2206)-1)</f>
        <v>music</v>
      </c>
      <c r="W2206" s="7" t="str">
        <f>MID(T2206,FIND("/",T2206)+1,LEN(T2206))</f>
        <v>electronic music</v>
      </c>
    </row>
    <row r="2207" spans="1:23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>E2207/D2207</f>
        <v>1.52</v>
      </c>
      <c r="O2207" s="13">
        <f>(J2207/86400)+25569</f>
        <v>41031.821631944447</v>
      </c>
      <c r="P2207" s="11">
        <f>YEAR(O2207)</f>
        <v>2012</v>
      </c>
      <c r="Q2207" s="12">
        <f>MONTH(O2207)</f>
        <v>5</v>
      </c>
      <c r="R2207" s="11" t="str">
        <f>IF(Q2207=1,"Jan",IF(Q2207=2,"Feb",IF(Q2207=3,"Mar",IF(Q2207=4,"Apr",IF(Q2207=5,"May",IF(Q2207=6,"Jun",IF(Q2207=7,"Jul",IF(Q2207=8,"Aug",IF(Q2207=9,"Sep",IF(Q2207=10,"Oct",IF(Q2207=11,"Nov","Dec")))))))))))</f>
        <v>May</v>
      </c>
      <c r="S2207" s="13">
        <f>(I2207/86400)+25569</f>
        <v>41061.821631944447</v>
      </c>
      <c r="T2207" t="s">
        <v>8280</v>
      </c>
      <c r="U2207" s="6">
        <f>E2207/L2207</f>
        <v>42.222222222222221</v>
      </c>
      <c r="V2207" s="7" t="str">
        <f>LEFT(T2207,FIND("/",T2207)-1)</f>
        <v>music</v>
      </c>
      <c r="W2207" s="7" t="str">
        <f>MID(T2207,FIND("/",T2207)+1,LEN(T2207))</f>
        <v>electronic music</v>
      </c>
    </row>
    <row r="2208" spans="1:23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>E2208/D2208</f>
        <v>1.0272727272727273</v>
      </c>
      <c r="O2208" s="13">
        <f>(J2208/86400)+25569</f>
        <v>40997.257222222222</v>
      </c>
      <c r="P2208" s="11">
        <f>YEAR(O2208)</f>
        <v>2012</v>
      </c>
      <c r="Q2208" s="12">
        <f>MONTH(O2208)</f>
        <v>3</v>
      </c>
      <c r="R2208" s="11" t="str">
        <f>IF(Q2208=1,"Jan",IF(Q2208=2,"Feb",IF(Q2208=3,"Mar",IF(Q2208=4,"Apr",IF(Q2208=5,"May",IF(Q2208=6,"Jun",IF(Q2208=7,"Jul",IF(Q2208=8,"Aug",IF(Q2208=9,"Sep",IF(Q2208=10,"Oct",IF(Q2208=11,"Nov","Dec")))))))))))</f>
        <v>Mar</v>
      </c>
      <c r="S2208" s="13">
        <f>(I2208/86400)+25569</f>
        <v>41015.257222222222</v>
      </c>
      <c r="T2208" t="s">
        <v>8280</v>
      </c>
      <c r="U2208" s="6">
        <f>E2208/L2208</f>
        <v>33.235294117647058</v>
      </c>
      <c r="V2208" s="7" t="str">
        <f>LEFT(T2208,FIND("/",T2208)-1)</f>
        <v>music</v>
      </c>
      <c r="W2208" s="7" t="str">
        <f>MID(T2208,FIND("/",T2208)+1,LEN(T2208))</f>
        <v>electronic music</v>
      </c>
    </row>
    <row r="2209" spans="1:23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>E2209/D2209</f>
        <v>1</v>
      </c>
      <c r="O2209" s="13">
        <f>(J2209/86400)+25569</f>
        <v>41564.194131944445</v>
      </c>
      <c r="P2209" s="11">
        <f>YEAR(O2209)</f>
        <v>2013</v>
      </c>
      <c r="Q2209" s="12">
        <f>MONTH(O2209)</f>
        <v>10</v>
      </c>
      <c r="R2209" s="11" t="str">
        <f>IF(Q2209=1,"Jan",IF(Q2209=2,"Feb",IF(Q2209=3,"Mar",IF(Q2209=4,"Apr",IF(Q2209=5,"May",IF(Q2209=6,"Jun",IF(Q2209=7,"Jul",IF(Q2209=8,"Aug",IF(Q2209=9,"Sep",IF(Q2209=10,"Oct",IF(Q2209=11,"Nov","Dec")))))))))))</f>
        <v>Oct</v>
      </c>
      <c r="S2209" s="13">
        <f>(I2209/86400)+25569</f>
        <v>41594.235798611109</v>
      </c>
      <c r="T2209" t="s">
        <v>8280</v>
      </c>
      <c r="U2209" s="6">
        <f>E2209/L2209</f>
        <v>285.71428571428572</v>
      </c>
      <c r="V2209" s="7" t="str">
        <f>LEFT(T2209,FIND("/",T2209)-1)</f>
        <v>music</v>
      </c>
      <c r="W2209" s="7" t="str">
        <f>MID(T2209,FIND("/",T2209)+1,LEN(T2209))</f>
        <v>electronic music</v>
      </c>
    </row>
    <row r="2210" spans="1:23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>E2210/D2210</f>
        <v>1.016</v>
      </c>
      <c r="O2210" s="13">
        <f>(J2210/86400)+25569</f>
        <v>40946.882245370369</v>
      </c>
      <c r="P2210" s="11">
        <f>YEAR(O2210)</f>
        <v>2012</v>
      </c>
      <c r="Q2210" s="12">
        <f>MONTH(O2210)</f>
        <v>2</v>
      </c>
      <c r="R2210" s="11" t="str">
        <f>IF(Q2210=1,"Jan",IF(Q2210=2,"Feb",IF(Q2210=3,"Mar",IF(Q2210=4,"Apr",IF(Q2210=5,"May",IF(Q2210=6,"Jun",IF(Q2210=7,"Jul",IF(Q2210=8,"Aug",IF(Q2210=9,"Sep",IF(Q2210=10,"Oct",IF(Q2210=11,"Nov","Dec")))))))))))</f>
        <v>Feb</v>
      </c>
      <c r="S2210" s="13">
        <f>(I2210/86400)+25569</f>
        <v>41006.166666666664</v>
      </c>
      <c r="T2210" t="s">
        <v>8280</v>
      </c>
      <c r="U2210" s="6">
        <f>E2210/L2210</f>
        <v>42.333333333333336</v>
      </c>
      <c r="V2210" s="7" t="str">
        <f>LEFT(T2210,FIND("/",T2210)-1)</f>
        <v>music</v>
      </c>
      <c r="W2210" s="7" t="str">
        <f>MID(T2210,FIND("/",T2210)+1,LEN(T2210))</f>
        <v>electronic music</v>
      </c>
    </row>
    <row r="2211" spans="1:23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>E2211/D2211</f>
        <v>1.508</v>
      </c>
      <c r="O2211" s="13">
        <f>(J2211/86400)+25569</f>
        <v>41732.479675925926</v>
      </c>
      <c r="P2211" s="11">
        <f>YEAR(O2211)</f>
        <v>2014</v>
      </c>
      <c r="Q2211" s="12">
        <f>MONTH(O2211)</f>
        <v>4</v>
      </c>
      <c r="R2211" s="11" t="str">
        <f>IF(Q2211=1,"Jan",IF(Q2211=2,"Feb",IF(Q2211=3,"Mar",IF(Q2211=4,"Apr",IF(Q2211=5,"May",IF(Q2211=6,"Jun",IF(Q2211=7,"Jul",IF(Q2211=8,"Aug",IF(Q2211=9,"Sep",IF(Q2211=10,"Oct",IF(Q2211=11,"Nov","Dec")))))))))))</f>
        <v>Apr</v>
      </c>
      <c r="S2211" s="13">
        <f>(I2211/86400)+25569</f>
        <v>41743.958333333336</v>
      </c>
      <c r="T2211" t="s">
        <v>8280</v>
      </c>
      <c r="U2211" s="6">
        <f>E2211/L2211</f>
        <v>50.266666666666666</v>
      </c>
      <c r="V2211" s="7" t="str">
        <f>LEFT(T2211,FIND("/",T2211)-1)</f>
        <v>music</v>
      </c>
      <c r="W2211" s="7" t="str">
        <f>MID(T2211,FIND("/",T2211)+1,LEN(T2211))</f>
        <v>electronic music</v>
      </c>
    </row>
    <row r="2212" spans="1:23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>E2212/D2212</f>
        <v>1.11425</v>
      </c>
      <c r="O2212" s="13">
        <f>(J2212/86400)+25569</f>
        <v>40956.066087962965</v>
      </c>
      <c r="P2212" s="11">
        <f>YEAR(O2212)</f>
        <v>2012</v>
      </c>
      <c r="Q2212" s="12">
        <f>MONTH(O2212)</f>
        <v>2</v>
      </c>
      <c r="R2212" s="11" t="str">
        <f>IF(Q2212=1,"Jan",IF(Q2212=2,"Feb",IF(Q2212=3,"Mar",IF(Q2212=4,"Apr",IF(Q2212=5,"May",IF(Q2212=6,"Jun",IF(Q2212=7,"Jul",IF(Q2212=8,"Aug",IF(Q2212=9,"Sep",IF(Q2212=10,"Oct",IF(Q2212=11,"Nov","Dec")))))))))))</f>
        <v>Feb</v>
      </c>
      <c r="S2212" s="13">
        <f>(I2212/86400)+25569</f>
        <v>41013.733333333337</v>
      </c>
      <c r="T2212" t="s">
        <v>8280</v>
      </c>
      <c r="U2212" s="6">
        <f>E2212/L2212</f>
        <v>61.902777777777779</v>
      </c>
      <c r="V2212" s="7" t="str">
        <f>LEFT(T2212,FIND("/",T2212)-1)</f>
        <v>music</v>
      </c>
      <c r="W2212" s="7" t="str">
        <f>MID(T2212,FIND("/",T2212)+1,LEN(T2212))</f>
        <v>electronic music</v>
      </c>
    </row>
    <row r="2213" spans="1:23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>E2213/D2213</f>
        <v>1.956</v>
      </c>
      <c r="O2213" s="13">
        <f>(J2213/86400)+25569</f>
        <v>41716.785011574073</v>
      </c>
      <c r="P2213" s="11">
        <f>YEAR(O2213)</f>
        <v>2014</v>
      </c>
      <c r="Q2213" s="12">
        <f>MONTH(O2213)</f>
        <v>3</v>
      </c>
      <c r="R2213" s="11" t="str">
        <f>IF(Q2213=1,"Jan",IF(Q2213=2,"Feb",IF(Q2213=3,"Mar",IF(Q2213=4,"Apr",IF(Q2213=5,"May",IF(Q2213=6,"Jun",IF(Q2213=7,"Jul",IF(Q2213=8,"Aug",IF(Q2213=9,"Sep",IF(Q2213=10,"Oct",IF(Q2213=11,"Nov","Dec")))))))))))</f>
        <v>Mar</v>
      </c>
      <c r="S2213" s="13">
        <f>(I2213/86400)+25569</f>
        <v>41739.290972222225</v>
      </c>
      <c r="T2213" t="s">
        <v>8280</v>
      </c>
      <c r="U2213" s="6">
        <f>E2213/L2213</f>
        <v>40.75</v>
      </c>
      <c r="V2213" s="7" t="str">
        <f>LEFT(T2213,FIND("/",T2213)-1)</f>
        <v>music</v>
      </c>
      <c r="W2213" s="7" t="str">
        <f>MID(T2213,FIND("/",T2213)+1,LEN(T2213))</f>
        <v>electronic music</v>
      </c>
    </row>
    <row r="2214" spans="1:23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>E2214/D2214</f>
        <v>1.1438333333333333</v>
      </c>
      <c r="O2214" s="13">
        <f>(J2214/86400)+25569</f>
        <v>41548.747418981482</v>
      </c>
      <c r="P2214" s="11">
        <f>YEAR(O2214)</f>
        <v>2013</v>
      </c>
      <c r="Q2214" s="12">
        <f>MONTH(O2214)</f>
        <v>10</v>
      </c>
      <c r="R2214" s="11" t="str">
        <f>IF(Q2214=1,"Jan",IF(Q2214=2,"Feb",IF(Q2214=3,"Mar",IF(Q2214=4,"Apr",IF(Q2214=5,"May",IF(Q2214=6,"Jun",IF(Q2214=7,"Jul",IF(Q2214=8,"Aug",IF(Q2214=9,"Sep",IF(Q2214=10,"Oct",IF(Q2214=11,"Nov","Dec")))))))))))</f>
        <v>Oct</v>
      </c>
      <c r="S2214" s="13">
        <f>(I2214/86400)+25569</f>
        <v>41582.041666666664</v>
      </c>
      <c r="T2214" t="s">
        <v>8280</v>
      </c>
      <c r="U2214" s="6">
        <f>E2214/L2214</f>
        <v>55.796747967479675</v>
      </c>
      <c r="V2214" s="7" t="str">
        <f>LEFT(T2214,FIND("/",T2214)-1)</f>
        <v>music</v>
      </c>
      <c r="W2214" s="7" t="str">
        <f>MID(T2214,FIND("/",T2214)+1,LEN(T2214))</f>
        <v>electronic music</v>
      </c>
    </row>
    <row r="2215" spans="1:23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>E2215/D2215</f>
        <v>2</v>
      </c>
      <c r="O2215" s="13">
        <f>(J2215/86400)+25569</f>
        <v>42109.826145833329</v>
      </c>
      <c r="P2215" s="11">
        <f>YEAR(O2215)</f>
        <v>2015</v>
      </c>
      <c r="Q2215" s="12">
        <f>MONTH(O2215)</f>
        <v>4</v>
      </c>
      <c r="R2215" s="11" t="str">
        <f>IF(Q2215=1,"Jan",IF(Q2215=2,"Feb",IF(Q2215=3,"Mar",IF(Q2215=4,"Apr",IF(Q2215=5,"May",IF(Q2215=6,"Jun",IF(Q2215=7,"Jul",IF(Q2215=8,"Aug",IF(Q2215=9,"Sep",IF(Q2215=10,"Oct",IF(Q2215=11,"Nov","Dec")))))))))))</f>
        <v>Apr</v>
      </c>
      <c r="S2215" s="13">
        <f>(I2215/86400)+25569</f>
        <v>42139.826145833329</v>
      </c>
      <c r="T2215" t="s">
        <v>8280</v>
      </c>
      <c r="U2215" s="6">
        <f>E2215/L2215</f>
        <v>10</v>
      </c>
      <c r="V2215" s="7" t="str">
        <f>LEFT(T2215,FIND("/",T2215)-1)</f>
        <v>music</v>
      </c>
      <c r="W2215" s="7" t="str">
        <f>MID(T2215,FIND("/",T2215)+1,LEN(T2215))</f>
        <v>electronic music</v>
      </c>
    </row>
    <row r="2216" spans="1:23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>E2216/D2216</f>
        <v>2.9250166666666666</v>
      </c>
      <c r="O2216" s="13">
        <f>(J2216/86400)+25569</f>
        <v>41646.792222222226</v>
      </c>
      <c r="P2216" s="11">
        <f>YEAR(O2216)</f>
        <v>2014</v>
      </c>
      <c r="Q2216" s="12">
        <f>MONTH(O2216)</f>
        <v>1</v>
      </c>
      <c r="R2216" s="11" t="str">
        <f>IF(Q2216=1,"Jan",IF(Q2216=2,"Feb",IF(Q2216=3,"Mar",IF(Q2216=4,"Apr",IF(Q2216=5,"May",IF(Q2216=6,"Jun",IF(Q2216=7,"Jul",IF(Q2216=8,"Aug",IF(Q2216=9,"Sep",IF(Q2216=10,"Oct",IF(Q2216=11,"Nov","Dec")))))))))))</f>
        <v>Jan</v>
      </c>
      <c r="S2216" s="13">
        <f>(I2216/86400)+25569</f>
        <v>41676.792222222226</v>
      </c>
      <c r="T2216" t="s">
        <v>8280</v>
      </c>
      <c r="U2216" s="6">
        <f>E2216/L2216</f>
        <v>73.125416666666666</v>
      </c>
      <c r="V2216" s="7" t="str">
        <f>LEFT(T2216,FIND("/",T2216)-1)</f>
        <v>music</v>
      </c>
      <c r="W2216" s="7" t="str">
        <f>MID(T2216,FIND("/",T2216)+1,LEN(T2216))</f>
        <v>electronic music</v>
      </c>
    </row>
    <row r="2217" spans="1:23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>E2217/D2217</f>
        <v>1.5636363636363637</v>
      </c>
      <c r="O2217" s="13">
        <f>(J2217/86400)+25569</f>
        <v>40958.717268518521</v>
      </c>
      <c r="P2217" s="11">
        <f>YEAR(O2217)</f>
        <v>2012</v>
      </c>
      <c r="Q2217" s="12">
        <f>MONTH(O2217)</f>
        <v>2</v>
      </c>
      <c r="R2217" s="11" t="str">
        <f>IF(Q2217=1,"Jan",IF(Q2217=2,"Feb",IF(Q2217=3,"Mar",IF(Q2217=4,"Apr",IF(Q2217=5,"May",IF(Q2217=6,"Jun",IF(Q2217=7,"Jul",IF(Q2217=8,"Aug",IF(Q2217=9,"Sep",IF(Q2217=10,"Oct",IF(Q2217=11,"Nov","Dec")))))))))))</f>
        <v>Feb</v>
      </c>
      <c r="S2217" s="13">
        <f>(I2217/86400)+25569</f>
        <v>40981.290972222225</v>
      </c>
      <c r="T2217" t="s">
        <v>8280</v>
      </c>
      <c r="U2217" s="6">
        <f>E2217/L2217</f>
        <v>26.060606060606062</v>
      </c>
      <c r="V2217" s="7" t="str">
        <f>LEFT(T2217,FIND("/",T2217)-1)</f>
        <v>music</v>
      </c>
      <c r="W2217" s="7" t="str">
        <f>MID(T2217,FIND("/",T2217)+1,LEN(T2217))</f>
        <v>electronic music</v>
      </c>
    </row>
    <row r="2218" spans="1:23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>E2218/D2218</f>
        <v>1.0566666666666666</v>
      </c>
      <c r="O2218" s="13">
        <f>(J2218/86400)+25569</f>
        <v>42194.75167824074</v>
      </c>
      <c r="P2218" s="11">
        <f>YEAR(O2218)</f>
        <v>2015</v>
      </c>
      <c r="Q2218" s="12">
        <f>MONTH(O2218)</f>
        <v>7</v>
      </c>
      <c r="R2218" s="11" t="str">
        <f>IF(Q2218=1,"Jan",IF(Q2218=2,"Feb",IF(Q2218=3,"Mar",IF(Q2218=4,"Apr",IF(Q2218=5,"May",IF(Q2218=6,"Jun",IF(Q2218=7,"Jul",IF(Q2218=8,"Aug",IF(Q2218=9,"Sep",IF(Q2218=10,"Oct",IF(Q2218=11,"Nov","Dec")))))))))))</f>
        <v>Jul</v>
      </c>
      <c r="S2218" s="13">
        <f>(I2218/86400)+25569</f>
        <v>42208.75167824074</v>
      </c>
      <c r="T2218" t="s">
        <v>8280</v>
      </c>
      <c r="U2218" s="6">
        <f>E2218/L2218</f>
        <v>22.642857142857142</v>
      </c>
      <c r="V2218" s="7" t="str">
        <f>LEFT(T2218,FIND("/",T2218)-1)</f>
        <v>music</v>
      </c>
      <c r="W2218" s="7" t="str">
        <f>MID(T2218,FIND("/",T2218)+1,LEN(T2218))</f>
        <v>electronic music</v>
      </c>
    </row>
    <row r="2219" spans="1:23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>E2219/D2219</f>
        <v>1.0119047619047619</v>
      </c>
      <c r="O2219" s="13">
        <f>(J2219/86400)+25569</f>
        <v>42299.776770833334</v>
      </c>
      <c r="P2219" s="11">
        <f>YEAR(O2219)</f>
        <v>2015</v>
      </c>
      <c r="Q2219" s="12">
        <f>MONTH(O2219)</f>
        <v>10</v>
      </c>
      <c r="R2219" s="11" t="str">
        <f>IF(Q2219=1,"Jan",IF(Q2219=2,"Feb",IF(Q2219=3,"Mar",IF(Q2219=4,"Apr",IF(Q2219=5,"May",IF(Q2219=6,"Jun",IF(Q2219=7,"Jul",IF(Q2219=8,"Aug",IF(Q2219=9,"Sep",IF(Q2219=10,"Oct",IF(Q2219=11,"Nov","Dec")))))))))))</f>
        <v>Oct</v>
      </c>
      <c r="S2219" s="13">
        <f>(I2219/86400)+25569</f>
        <v>42310.333333333328</v>
      </c>
      <c r="T2219" t="s">
        <v>8280</v>
      </c>
      <c r="U2219" s="6">
        <f>E2219/L2219</f>
        <v>47.222222222222221</v>
      </c>
      <c r="V2219" s="7" t="str">
        <f>LEFT(T2219,FIND("/",T2219)-1)</f>
        <v>music</v>
      </c>
      <c r="W2219" s="7" t="str">
        <f>MID(T2219,FIND("/",T2219)+1,LEN(T2219))</f>
        <v>electronic music</v>
      </c>
    </row>
    <row r="2220" spans="1:23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>E2220/D2220</f>
        <v>1.2283299999999999</v>
      </c>
      <c r="O2220" s="13">
        <f>(J2220/86400)+25569</f>
        <v>41127.812303240738</v>
      </c>
      <c r="P2220" s="11">
        <f>YEAR(O2220)</f>
        <v>2012</v>
      </c>
      <c r="Q2220" s="12">
        <f>MONTH(O2220)</f>
        <v>8</v>
      </c>
      <c r="R2220" s="11" t="str">
        <f>IF(Q2220=1,"Jan",IF(Q2220=2,"Feb",IF(Q2220=3,"Mar",IF(Q2220=4,"Apr",IF(Q2220=5,"May",IF(Q2220=6,"Jun",IF(Q2220=7,"Jul",IF(Q2220=8,"Aug",IF(Q2220=9,"Sep",IF(Q2220=10,"Oct",IF(Q2220=11,"Nov","Dec")))))))))))</f>
        <v>Aug</v>
      </c>
      <c r="S2220" s="13">
        <f>(I2220/86400)+25569</f>
        <v>41150</v>
      </c>
      <c r="T2220" t="s">
        <v>8280</v>
      </c>
      <c r="U2220" s="6">
        <f>E2220/L2220</f>
        <v>32.324473684210524</v>
      </c>
      <c r="V2220" s="7" t="str">
        <f>LEFT(T2220,FIND("/",T2220)-1)</f>
        <v>music</v>
      </c>
      <c r="W2220" s="7" t="str">
        <f>MID(T2220,FIND("/",T2220)+1,LEN(T2220))</f>
        <v>electronic music</v>
      </c>
    </row>
    <row r="2221" spans="1:23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>E2221/D2221</f>
        <v>1.0149999999999999</v>
      </c>
      <c r="O2221" s="13">
        <f>(J2221/86400)+25569</f>
        <v>42205.718888888892</v>
      </c>
      <c r="P2221" s="11">
        <f>YEAR(O2221)</f>
        <v>2015</v>
      </c>
      <c r="Q2221" s="12">
        <f>MONTH(O2221)</f>
        <v>7</v>
      </c>
      <c r="R2221" s="11" t="str">
        <f>IF(Q2221=1,"Jan",IF(Q2221=2,"Feb",IF(Q2221=3,"Mar",IF(Q2221=4,"Apr",IF(Q2221=5,"May",IF(Q2221=6,"Jun",IF(Q2221=7,"Jul",IF(Q2221=8,"Aug",IF(Q2221=9,"Sep",IF(Q2221=10,"Oct",IF(Q2221=11,"Nov","Dec")))))))))))</f>
        <v>Jul</v>
      </c>
      <c r="S2221" s="13">
        <f>(I2221/86400)+25569</f>
        <v>42235.718888888892</v>
      </c>
      <c r="T2221" t="s">
        <v>8280</v>
      </c>
      <c r="U2221" s="6">
        <f>E2221/L2221</f>
        <v>53.421052631578945</v>
      </c>
      <c r="V2221" s="7" t="str">
        <f>LEFT(T2221,FIND("/",T2221)-1)</f>
        <v>music</v>
      </c>
      <c r="W2221" s="7" t="str">
        <f>MID(T2221,FIND("/",T2221)+1,LEN(T2221))</f>
        <v>electronic music</v>
      </c>
    </row>
    <row r="2222" spans="1:23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>E2222/D2222</f>
        <v>1.0114285714285713</v>
      </c>
      <c r="O2222" s="13">
        <f>(J2222/86400)+25569</f>
        <v>41452.060601851852</v>
      </c>
      <c r="P2222" s="11">
        <f>YEAR(O2222)</f>
        <v>2013</v>
      </c>
      <c r="Q2222" s="12">
        <f>MONTH(O2222)</f>
        <v>6</v>
      </c>
      <c r="R2222" s="11" t="str">
        <f>IF(Q2222=1,"Jan",IF(Q2222=2,"Feb",IF(Q2222=3,"Mar",IF(Q2222=4,"Apr",IF(Q2222=5,"May",IF(Q2222=6,"Jun",IF(Q2222=7,"Jul",IF(Q2222=8,"Aug",IF(Q2222=9,"Sep",IF(Q2222=10,"Oct",IF(Q2222=11,"Nov","Dec")))))))))))</f>
        <v>Jun</v>
      </c>
      <c r="S2222" s="13">
        <f>(I2222/86400)+25569</f>
        <v>41482.060601851852</v>
      </c>
      <c r="T2222" t="s">
        <v>8280</v>
      </c>
      <c r="U2222" s="6">
        <f>E2222/L2222</f>
        <v>51.304347826086953</v>
      </c>
      <c r="V2222" s="7" t="str">
        <f>LEFT(T2222,FIND("/",T2222)-1)</f>
        <v>music</v>
      </c>
      <c r="W2222" s="7" t="str">
        <f>MID(T2222,FIND("/",T2222)+1,LEN(T2222))</f>
        <v>electronic music</v>
      </c>
    </row>
    <row r="2223" spans="1:23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>E2223/D2223</f>
        <v>1.0811999999999999</v>
      </c>
      <c r="O2223" s="13">
        <f>(J2223/86400)+25569</f>
        <v>42452.666770833333</v>
      </c>
      <c r="P2223" s="11">
        <f>YEAR(O2223)</f>
        <v>2016</v>
      </c>
      <c r="Q2223" s="12">
        <f>MONTH(O2223)</f>
        <v>3</v>
      </c>
      <c r="R2223" s="11" t="str">
        <f>IF(Q2223=1,"Jan",IF(Q2223=2,"Feb",IF(Q2223=3,"Mar",IF(Q2223=4,"Apr",IF(Q2223=5,"May",IF(Q2223=6,"Jun",IF(Q2223=7,"Jul",IF(Q2223=8,"Aug",IF(Q2223=9,"Sep",IF(Q2223=10,"Oct",IF(Q2223=11,"Nov","Dec")))))))))))</f>
        <v>Mar</v>
      </c>
      <c r="S2223" s="13">
        <f>(I2223/86400)+25569</f>
        <v>42483</v>
      </c>
      <c r="T2223" t="s">
        <v>8297</v>
      </c>
      <c r="U2223" s="6">
        <f>E2223/L2223</f>
        <v>37.197247706422019</v>
      </c>
      <c r="V2223" s="7" t="str">
        <f>LEFT(T2223,FIND("/",T2223)-1)</f>
        <v>games</v>
      </c>
      <c r="W2223" s="7" t="str">
        <f>MID(T2223,FIND("/",T2223)+1,LEN(T2223))</f>
        <v>tabletop games</v>
      </c>
    </row>
    <row r="2224" spans="1:23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>E2224/D2224</f>
        <v>1.6259999999999999</v>
      </c>
      <c r="O2224" s="13">
        <f>(J2224/86400)+25569</f>
        <v>40906.787581018521</v>
      </c>
      <c r="P2224" s="11">
        <f>YEAR(O2224)</f>
        <v>2011</v>
      </c>
      <c r="Q2224" s="12">
        <f>MONTH(O2224)</f>
        <v>12</v>
      </c>
      <c r="R2224" s="11" t="str">
        <f>IF(Q2224=1,"Jan",IF(Q2224=2,"Feb",IF(Q2224=3,"Mar",IF(Q2224=4,"Apr",IF(Q2224=5,"May",IF(Q2224=6,"Jun",IF(Q2224=7,"Jul",IF(Q2224=8,"Aug",IF(Q2224=9,"Sep",IF(Q2224=10,"Oct",IF(Q2224=11,"Nov","Dec")))))))))))</f>
        <v>Dec</v>
      </c>
      <c r="S2224" s="13">
        <f>(I2224/86400)+25569</f>
        <v>40936.787581018521</v>
      </c>
      <c r="T2224" t="s">
        <v>8297</v>
      </c>
      <c r="U2224" s="6">
        <f>E2224/L2224</f>
        <v>27.1</v>
      </c>
      <c r="V2224" s="7" t="str">
        <f>LEFT(T2224,FIND("/",T2224)-1)</f>
        <v>games</v>
      </c>
      <c r="W2224" s="7" t="str">
        <f>MID(T2224,FIND("/",T2224)+1,LEN(T2224))</f>
        <v>tabletop games</v>
      </c>
    </row>
    <row r="2225" spans="1:23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>E2225/D2225</f>
        <v>1.0580000000000001</v>
      </c>
      <c r="O2225" s="13">
        <f>(J2225/86400)+25569</f>
        <v>42152.640833333338</v>
      </c>
      <c r="P2225" s="11">
        <f>YEAR(O2225)</f>
        <v>2015</v>
      </c>
      <c r="Q2225" s="12">
        <f>MONTH(O2225)</f>
        <v>5</v>
      </c>
      <c r="R2225" s="11" t="str">
        <f>IF(Q2225=1,"Jan",IF(Q2225=2,"Feb",IF(Q2225=3,"Mar",IF(Q2225=4,"Apr",IF(Q2225=5,"May",IF(Q2225=6,"Jun",IF(Q2225=7,"Jul",IF(Q2225=8,"Aug",IF(Q2225=9,"Sep",IF(Q2225=10,"Oct",IF(Q2225=11,"Nov","Dec")))))))))))</f>
        <v>May</v>
      </c>
      <c r="S2225" s="13">
        <f>(I2225/86400)+25569</f>
        <v>42182.640833333338</v>
      </c>
      <c r="T2225" t="s">
        <v>8297</v>
      </c>
      <c r="U2225" s="6">
        <f>E2225/L2225</f>
        <v>206.31</v>
      </c>
      <c r="V2225" s="7" t="str">
        <f>LEFT(T2225,FIND("/",T2225)-1)</f>
        <v>games</v>
      </c>
      <c r="W2225" s="7" t="str">
        <f>MID(T2225,FIND("/",T2225)+1,LEN(T2225))</f>
        <v>tabletop games</v>
      </c>
    </row>
    <row r="2226" spans="1:23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>E2226/D2226</f>
        <v>2.4315000000000002</v>
      </c>
      <c r="O2226" s="13">
        <f>(J2226/86400)+25569</f>
        <v>42644.667534722219</v>
      </c>
      <c r="P2226" s="11">
        <f>YEAR(O2226)</f>
        <v>2016</v>
      </c>
      <c r="Q2226" s="12">
        <f>MONTH(O2226)</f>
        <v>10</v>
      </c>
      <c r="R2226" s="11" t="str">
        <f>IF(Q2226=1,"Jan",IF(Q2226=2,"Feb",IF(Q2226=3,"Mar",IF(Q2226=4,"Apr",IF(Q2226=5,"May",IF(Q2226=6,"Jun",IF(Q2226=7,"Jul",IF(Q2226=8,"Aug",IF(Q2226=9,"Sep",IF(Q2226=10,"Oct",IF(Q2226=11,"Nov","Dec")))))))))))</f>
        <v>Oct</v>
      </c>
      <c r="S2226" s="13">
        <f>(I2226/86400)+25569</f>
        <v>42672.791666666672</v>
      </c>
      <c r="T2226" t="s">
        <v>8297</v>
      </c>
      <c r="U2226" s="6">
        <f>E2226/L2226</f>
        <v>82.145270270270274</v>
      </c>
      <c r="V2226" s="7" t="str">
        <f>LEFT(T2226,FIND("/",T2226)-1)</f>
        <v>games</v>
      </c>
      <c r="W2226" s="7" t="str">
        <f>MID(T2226,FIND("/",T2226)+1,LEN(T2226))</f>
        <v>tabletop games</v>
      </c>
    </row>
    <row r="2227" spans="1:23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>E2227/D2227</f>
        <v>9.4483338095238096</v>
      </c>
      <c r="O2227" s="13">
        <f>(J2227/86400)+25569</f>
        <v>41873.79184027778</v>
      </c>
      <c r="P2227" s="11">
        <f>YEAR(O2227)</f>
        <v>2014</v>
      </c>
      <c r="Q2227" s="12">
        <f>MONTH(O2227)</f>
        <v>8</v>
      </c>
      <c r="R2227" s="11" t="str">
        <f>IF(Q2227=1,"Jan",IF(Q2227=2,"Feb",IF(Q2227=3,"Mar",IF(Q2227=4,"Apr",IF(Q2227=5,"May",IF(Q2227=6,"Jun",IF(Q2227=7,"Jul",IF(Q2227=8,"Aug",IF(Q2227=9,"Sep",IF(Q2227=10,"Oct",IF(Q2227=11,"Nov","Dec")))))))))))</f>
        <v>Aug</v>
      </c>
      <c r="S2227" s="13">
        <f>(I2227/86400)+25569</f>
        <v>41903.79184027778</v>
      </c>
      <c r="T2227" t="s">
        <v>8297</v>
      </c>
      <c r="U2227" s="6">
        <f>E2227/L2227</f>
        <v>164.79651993355483</v>
      </c>
      <c r="V2227" s="7" t="str">
        <f>LEFT(T2227,FIND("/",T2227)-1)</f>
        <v>games</v>
      </c>
      <c r="W2227" s="7" t="str">
        <f>MID(T2227,FIND("/",T2227)+1,LEN(T2227))</f>
        <v>tabletop games</v>
      </c>
    </row>
    <row r="2228" spans="1:23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>E2228/D2228</f>
        <v>1.0846283333333333</v>
      </c>
      <c r="O2228" s="13">
        <f>(J2228/86400)+25569</f>
        <v>42381.79886574074</v>
      </c>
      <c r="P2228" s="11">
        <f>YEAR(O2228)</f>
        <v>2016</v>
      </c>
      <c r="Q2228" s="12">
        <f>MONTH(O2228)</f>
        <v>1</v>
      </c>
      <c r="R2228" s="11" t="str">
        <f>IF(Q2228=1,"Jan",IF(Q2228=2,"Feb",IF(Q2228=3,"Mar",IF(Q2228=4,"Apr",IF(Q2228=5,"May",IF(Q2228=6,"Jun",IF(Q2228=7,"Jul",IF(Q2228=8,"Aug",IF(Q2228=9,"Sep",IF(Q2228=10,"Oct",IF(Q2228=11,"Nov","Dec")))))))))))</f>
        <v>Jan</v>
      </c>
      <c r="S2228" s="13">
        <f>(I2228/86400)+25569</f>
        <v>42412.207638888889</v>
      </c>
      <c r="T2228" t="s">
        <v>8297</v>
      </c>
      <c r="U2228" s="6">
        <f>E2228/L2228</f>
        <v>60.820280373831778</v>
      </c>
      <c r="V2228" s="7" t="str">
        <f>LEFT(T2228,FIND("/",T2228)-1)</f>
        <v>games</v>
      </c>
      <c r="W2228" s="7" t="str">
        <f>MID(T2228,FIND("/",T2228)+1,LEN(T2228))</f>
        <v>tabletop games</v>
      </c>
    </row>
    <row r="2229" spans="1:23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>E2229/D2229</f>
        <v>1.5737692307692308</v>
      </c>
      <c r="O2229" s="13">
        <f>(J2229/86400)+25569</f>
        <v>41561.807349537034</v>
      </c>
      <c r="P2229" s="11">
        <f>YEAR(O2229)</f>
        <v>2013</v>
      </c>
      <c r="Q2229" s="12">
        <f>MONTH(O2229)</f>
        <v>10</v>
      </c>
      <c r="R2229" s="11" t="str">
        <f>IF(Q2229=1,"Jan",IF(Q2229=2,"Feb",IF(Q2229=3,"Mar",IF(Q2229=4,"Apr",IF(Q2229=5,"May",IF(Q2229=6,"Jun",IF(Q2229=7,"Jul",IF(Q2229=8,"Aug",IF(Q2229=9,"Sep",IF(Q2229=10,"Oct",IF(Q2229=11,"Nov","Dec")))))))))))</f>
        <v>Oct</v>
      </c>
      <c r="S2229" s="13">
        <f>(I2229/86400)+25569</f>
        <v>41591.849016203705</v>
      </c>
      <c r="T2229" t="s">
        <v>8297</v>
      </c>
      <c r="U2229" s="6">
        <f>E2229/L2229</f>
        <v>67.970099667774093</v>
      </c>
      <c r="V2229" s="7" t="str">
        <f>LEFT(T2229,FIND("/",T2229)-1)</f>
        <v>games</v>
      </c>
      <c r="W2229" s="7" t="str">
        <f>MID(T2229,FIND("/",T2229)+1,LEN(T2229))</f>
        <v>tabletop games</v>
      </c>
    </row>
    <row r="2230" spans="1:23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>E2230/D2230</f>
        <v>11.744899999999999</v>
      </c>
      <c r="O2230" s="13">
        <f>(J2230/86400)+25569</f>
        <v>42202.278194444443</v>
      </c>
      <c r="P2230" s="11">
        <f>YEAR(O2230)</f>
        <v>2015</v>
      </c>
      <c r="Q2230" s="12">
        <f>MONTH(O2230)</f>
        <v>7</v>
      </c>
      <c r="R2230" s="11" t="str">
        <f>IF(Q2230=1,"Jan",IF(Q2230=2,"Feb",IF(Q2230=3,"Mar",IF(Q2230=4,"Apr",IF(Q2230=5,"May",IF(Q2230=6,"Jun",IF(Q2230=7,"Jul",IF(Q2230=8,"Aug",IF(Q2230=9,"Sep",IF(Q2230=10,"Oct",IF(Q2230=11,"Nov","Dec")))))))))))</f>
        <v>Jul</v>
      </c>
      <c r="S2230" s="13">
        <f>(I2230/86400)+25569</f>
        <v>42232.278194444443</v>
      </c>
      <c r="T2230" t="s">
        <v>8297</v>
      </c>
      <c r="U2230" s="6">
        <f>E2230/L2230</f>
        <v>81.561805555555551</v>
      </c>
      <c r="V2230" s="7" t="str">
        <f>LEFT(T2230,FIND("/",T2230)-1)</f>
        <v>games</v>
      </c>
      <c r="W2230" s="7" t="str">
        <f>MID(T2230,FIND("/",T2230)+1,LEN(T2230))</f>
        <v>tabletop games</v>
      </c>
    </row>
    <row r="2231" spans="1:23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>E2231/D2231</f>
        <v>1.7104755366949576</v>
      </c>
      <c r="O2231" s="13">
        <f>(J2231/86400)+25569</f>
        <v>41484.664247685185</v>
      </c>
      <c r="P2231" s="11">
        <f>YEAR(O2231)</f>
        <v>2013</v>
      </c>
      <c r="Q2231" s="12">
        <f>MONTH(O2231)</f>
        <v>7</v>
      </c>
      <c r="R2231" s="11" t="str">
        <f>IF(Q2231=1,"Jan",IF(Q2231=2,"Feb",IF(Q2231=3,"Mar",IF(Q2231=4,"Apr",IF(Q2231=5,"May",IF(Q2231=6,"Jun",IF(Q2231=7,"Jul",IF(Q2231=8,"Aug",IF(Q2231=9,"Sep",IF(Q2231=10,"Oct",IF(Q2231=11,"Nov","Dec")))))))))))</f>
        <v>Jul</v>
      </c>
      <c r="S2231" s="13">
        <f>(I2231/86400)+25569</f>
        <v>41520.166666666664</v>
      </c>
      <c r="T2231" t="s">
        <v>8297</v>
      </c>
      <c r="U2231" s="6">
        <f>E2231/L2231</f>
        <v>25.42547309833024</v>
      </c>
      <c r="V2231" s="7" t="str">
        <f>LEFT(T2231,FIND("/",T2231)-1)</f>
        <v>games</v>
      </c>
      <c r="W2231" s="7" t="str">
        <f>MID(T2231,FIND("/",T2231)+1,LEN(T2231))</f>
        <v>tabletop games</v>
      </c>
    </row>
    <row r="2232" spans="1:23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>E2232/D2232</f>
        <v>1.2595294117647058</v>
      </c>
      <c r="O2232" s="13">
        <f>(J2232/86400)+25569</f>
        <v>41724.881099537037</v>
      </c>
      <c r="P2232" s="11">
        <f>YEAR(O2232)</f>
        <v>2014</v>
      </c>
      <c r="Q2232" s="12">
        <f>MONTH(O2232)</f>
        <v>3</v>
      </c>
      <c r="R2232" s="11" t="str">
        <f>IF(Q2232=1,"Jan",IF(Q2232=2,"Feb",IF(Q2232=3,"Mar",IF(Q2232=4,"Apr",IF(Q2232=5,"May",IF(Q2232=6,"Jun",IF(Q2232=7,"Jul",IF(Q2232=8,"Aug",IF(Q2232=9,"Sep",IF(Q2232=10,"Oct",IF(Q2232=11,"Nov","Dec")))))))))))</f>
        <v>Mar</v>
      </c>
      <c r="S2232" s="13">
        <f>(I2232/86400)+25569</f>
        <v>41754.881099537037</v>
      </c>
      <c r="T2232" t="s">
        <v>8297</v>
      </c>
      <c r="U2232" s="6">
        <f>E2232/L2232</f>
        <v>21.497991967871485</v>
      </c>
      <c r="V2232" s="7" t="str">
        <f>LEFT(T2232,FIND("/",T2232)-1)</f>
        <v>games</v>
      </c>
      <c r="W2232" s="7" t="str">
        <f>MID(T2232,FIND("/",T2232)+1,LEN(T2232))</f>
        <v>tabletop games</v>
      </c>
    </row>
    <row r="2233" spans="1:23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>E2233/D2233</f>
        <v>12.121296000000001</v>
      </c>
      <c r="O2233" s="13">
        <f>(J2233/86400)+25569</f>
        <v>41423.910891203705</v>
      </c>
      <c r="P2233" s="11">
        <f>YEAR(O2233)</f>
        <v>2013</v>
      </c>
      <c r="Q2233" s="12">
        <f>MONTH(O2233)</f>
        <v>5</v>
      </c>
      <c r="R2233" s="11" t="str">
        <f>IF(Q2233=1,"Jan",IF(Q2233=2,"Feb",IF(Q2233=3,"Mar",IF(Q2233=4,"Apr",IF(Q2233=5,"May",IF(Q2233=6,"Jun",IF(Q2233=7,"Jul",IF(Q2233=8,"Aug",IF(Q2233=9,"Sep",IF(Q2233=10,"Oct",IF(Q2233=11,"Nov","Dec")))))))))))</f>
        <v>May</v>
      </c>
      <c r="S2233" s="13">
        <f>(I2233/86400)+25569</f>
        <v>41450.208333333336</v>
      </c>
      <c r="T2233" t="s">
        <v>8297</v>
      </c>
      <c r="U2233" s="6">
        <f>E2233/L2233</f>
        <v>27.226630727762803</v>
      </c>
      <c r="V2233" s="7" t="str">
        <f>LEFT(T2233,FIND("/",T2233)-1)</f>
        <v>games</v>
      </c>
      <c r="W2233" s="7" t="str">
        <f>MID(T2233,FIND("/",T2233)+1,LEN(T2233))</f>
        <v>tabletop games</v>
      </c>
    </row>
    <row r="2234" spans="1:23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>E2234/D2234</f>
        <v>4.9580000000000002</v>
      </c>
      <c r="O2234" s="13">
        <f>(J2234/86400)+25569</f>
        <v>41806.794074074074</v>
      </c>
      <c r="P2234" s="11">
        <f>YEAR(O2234)</f>
        <v>2014</v>
      </c>
      <c r="Q2234" s="12">
        <f>MONTH(O2234)</f>
        <v>6</v>
      </c>
      <c r="R2234" s="11" t="str">
        <f>IF(Q2234=1,"Jan",IF(Q2234=2,"Feb",IF(Q2234=3,"Mar",IF(Q2234=4,"Apr",IF(Q2234=5,"May",IF(Q2234=6,"Jun",IF(Q2234=7,"Jul",IF(Q2234=8,"Aug",IF(Q2234=9,"Sep",IF(Q2234=10,"Oct",IF(Q2234=11,"Nov","Dec")))))))))))</f>
        <v>Jun</v>
      </c>
      <c r="S2234" s="13">
        <f>(I2234/86400)+25569</f>
        <v>41839.125</v>
      </c>
      <c r="T2234" t="s">
        <v>8297</v>
      </c>
      <c r="U2234" s="6">
        <f>E2234/L2234</f>
        <v>25.091093117408906</v>
      </c>
      <c r="V2234" s="7" t="str">
        <f>LEFT(T2234,FIND("/",T2234)-1)</f>
        <v>games</v>
      </c>
      <c r="W2234" s="7" t="str">
        <f>MID(T2234,FIND("/",T2234)+1,LEN(T2234))</f>
        <v>tabletop games</v>
      </c>
    </row>
    <row r="2235" spans="1:23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>E2235/D2235</f>
        <v>3.3203999999999998</v>
      </c>
      <c r="O2235" s="13">
        <f>(J2235/86400)+25569</f>
        <v>42331.378923611112</v>
      </c>
      <c r="P2235" s="11">
        <f>YEAR(O2235)</f>
        <v>2015</v>
      </c>
      <c r="Q2235" s="12">
        <f>MONTH(O2235)</f>
        <v>11</v>
      </c>
      <c r="R2235" s="11" t="str">
        <f>IF(Q2235=1,"Jan",IF(Q2235=2,"Feb",IF(Q2235=3,"Mar",IF(Q2235=4,"Apr",IF(Q2235=5,"May",IF(Q2235=6,"Jun",IF(Q2235=7,"Jul",IF(Q2235=8,"Aug",IF(Q2235=9,"Sep",IF(Q2235=10,"Oct",IF(Q2235=11,"Nov","Dec")))))))))))</f>
        <v>Nov</v>
      </c>
      <c r="S2235" s="13">
        <f>(I2235/86400)+25569</f>
        <v>42352</v>
      </c>
      <c r="T2235" t="s">
        <v>8297</v>
      </c>
      <c r="U2235" s="6">
        <f>E2235/L2235</f>
        <v>21.230179028132991</v>
      </c>
      <c r="V2235" s="7" t="str">
        <f>LEFT(T2235,FIND("/",T2235)-1)</f>
        <v>games</v>
      </c>
      <c r="W2235" s="7" t="str">
        <f>MID(T2235,FIND("/",T2235)+1,LEN(T2235))</f>
        <v>tabletop games</v>
      </c>
    </row>
    <row r="2236" spans="1:23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>E2236/D2236</f>
        <v>11.65</v>
      </c>
      <c r="O2236" s="13">
        <f>(J2236/86400)+25569</f>
        <v>42710.824618055558</v>
      </c>
      <c r="P2236" s="11">
        <f>YEAR(O2236)</f>
        <v>2016</v>
      </c>
      <c r="Q2236" s="12">
        <f>MONTH(O2236)</f>
        <v>12</v>
      </c>
      <c r="R2236" s="11" t="str">
        <f>IF(Q2236=1,"Jan",IF(Q2236=2,"Feb",IF(Q2236=3,"Mar",IF(Q2236=4,"Apr",IF(Q2236=5,"May",IF(Q2236=6,"Jun",IF(Q2236=7,"Jul",IF(Q2236=8,"Aug",IF(Q2236=9,"Sep",IF(Q2236=10,"Oct",IF(Q2236=11,"Nov","Dec")))))))))))</f>
        <v>Dec</v>
      </c>
      <c r="S2236" s="13">
        <f>(I2236/86400)+25569</f>
        <v>42740.824618055558</v>
      </c>
      <c r="T2236" t="s">
        <v>8297</v>
      </c>
      <c r="U2236" s="6">
        <f>E2236/L2236</f>
        <v>41.607142857142854</v>
      </c>
      <c r="V2236" s="7" t="str">
        <f>LEFT(T2236,FIND("/",T2236)-1)</f>
        <v>games</v>
      </c>
      <c r="W2236" s="7" t="str">
        <f>MID(T2236,FIND("/",T2236)+1,LEN(T2236))</f>
        <v>tabletop games</v>
      </c>
    </row>
    <row r="2237" spans="1:23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>E2237/D2237</f>
        <v>1.5331538461538461</v>
      </c>
      <c r="O2237" s="13">
        <f>(J2237/86400)+25569</f>
        <v>42062.022118055553</v>
      </c>
      <c r="P2237" s="11">
        <f>YEAR(O2237)</f>
        <v>2015</v>
      </c>
      <c r="Q2237" s="12">
        <f>MONTH(O2237)</f>
        <v>2</v>
      </c>
      <c r="R2237" s="11" t="str">
        <f>IF(Q2237=1,"Jan",IF(Q2237=2,"Feb",IF(Q2237=3,"Mar",IF(Q2237=4,"Apr",IF(Q2237=5,"May",IF(Q2237=6,"Jun",IF(Q2237=7,"Jul",IF(Q2237=8,"Aug",IF(Q2237=9,"Sep",IF(Q2237=10,"Oct",IF(Q2237=11,"Nov","Dec")))))))))))</f>
        <v>Feb</v>
      </c>
      <c r="S2237" s="13">
        <f>(I2237/86400)+25569</f>
        <v>42091.980451388888</v>
      </c>
      <c r="T2237" t="s">
        <v>8297</v>
      </c>
      <c r="U2237" s="6">
        <f>E2237/L2237</f>
        <v>135.58503401360545</v>
      </c>
      <c r="V2237" s="7" t="str">
        <f>LEFT(T2237,FIND("/",T2237)-1)</f>
        <v>games</v>
      </c>
      <c r="W2237" s="7" t="str">
        <f>MID(T2237,FIND("/",T2237)+1,LEN(T2237))</f>
        <v>tabletop games</v>
      </c>
    </row>
    <row r="2238" spans="1:23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>E2238/D2238</f>
        <v>5.3710714285714287</v>
      </c>
      <c r="O2238" s="13">
        <f>(J2238/86400)+25569</f>
        <v>42371.617164351846</v>
      </c>
      <c r="P2238" s="11">
        <f>YEAR(O2238)</f>
        <v>2016</v>
      </c>
      <c r="Q2238" s="12">
        <f>MONTH(O2238)</f>
        <v>1</v>
      </c>
      <c r="R2238" s="11" t="str">
        <f>IF(Q2238=1,"Jan",IF(Q2238=2,"Feb",IF(Q2238=3,"Mar",IF(Q2238=4,"Apr",IF(Q2238=5,"May",IF(Q2238=6,"Jun",IF(Q2238=7,"Jul",IF(Q2238=8,"Aug",IF(Q2238=9,"Sep",IF(Q2238=10,"Oct",IF(Q2238=11,"Nov","Dec")))))))))))</f>
        <v>Jan</v>
      </c>
      <c r="S2238" s="13">
        <f>(I2238/86400)+25569</f>
        <v>42401.617164351846</v>
      </c>
      <c r="T2238" t="s">
        <v>8297</v>
      </c>
      <c r="U2238" s="6">
        <f>E2238/L2238</f>
        <v>22.116176470588236</v>
      </c>
      <c r="V2238" s="7" t="str">
        <f>LEFT(T2238,FIND("/",T2238)-1)</f>
        <v>games</v>
      </c>
      <c r="W2238" s="7" t="str">
        <f>MID(T2238,FIND("/",T2238)+1,LEN(T2238))</f>
        <v>tabletop games</v>
      </c>
    </row>
    <row r="2239" spans="1:23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>E2239/D2239</f>
        <v>3.5292777777777777</v>
      </c>
      <c r="O2239" s="13">
        <f>(J2239/86400)+25569</f>
        <v>41915.003275462965</v>
      </c>
      <c r="P2239" s="11">
        <f>YEAR(O2239)</f>
        <v>2014</v>
      </c>
      <c r="Q2239" s="12">
        <f>MONTH(O2239)</f>
        <v>10</v>
      </c>
      <c r="R2239" s="11" t="str">
        <f>IF(Q2239=1,"Jan",IF(Q2239=2,"Feb",IF(Q2239=3,"Mar",IF(Q2239=4,"Apr",IF(Q2239=5,"May",IF(Q2239=6,"Jun",IF(Q2239=7,"Jul",IF(Q2239=8,"Aug",IF(Q2239=9,"Sep",IF(Q2239=10,"Oct",IF(Q2239=11,"Nov","Dec")))))))))))</f>
        <v>Oct</v>
      </c>
      <c r="S2239" s="13">
        <f>(I2239/86400)+25569</f>
        <v>41955.332638888889</v>
      </c>
      <c r="T2239" t="s">
        <v>8297</v>
      </c>
      <c r="U2239" s="6">
        <f>E2239/L2239</f>
        <v>64.625635808748726</v>
      </c>
      <c r="V2239" s="7" t="str">
        <f>LEFT(T2239,FIND("/",T2239)-1)</f>
        <v>games</v>
      </c>
      <c r="W2239" s="7" t="str">
        <f>MID(T2239,FIND("/",T2239)+1,LEN(T2239))</f>
        <v>tabletop games</v>
      </c>
    </row>
    <row r="2240" spans="1:23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>E2240/D2240</f>
        <v>1.3740000000000001</v>
      </c>
      <c r="O2240" s="13">
        <f>(J2240/86400)+25569</f>
        <v>42774.621712962966</v>
      </c>
      <c r="P2240" s="11">
        <f>YEAR(O2240)</f>
        <v>2017</v>
      </c>
      <c r="Q2240" s="12">
        <f>MONTH(O2240)</f>
        <v>2</v>
      </c>
      <c r="R2240" s="11" t="str">
        <f>IF(Q2240=1,"Jan",IF(Q2240=2,"Feb",IF(Q2240=3,"Mar",IF(Q2240=4,"Apr",IF(Q2240=5,"May",IF(Q2240=6,"Jun",IF(Q2240=7,"Jul",IF(Q2240=8,"Aug",IF(Q2240=9,"Sep",IF(Q2240=10,"Oct",IF(Q2240=11,"Nov","Dec")))))))))))</f>
        <v>Feb</v>
      </c>
      <c r="S2240" s="13">
        <f>(I2240/86400)+25569</f>
        <v>42804.621712962966</v>
      </c>
      <c r="T2240" t="s">
        <v>8297</v>
      </c>
      <c r="U2240" s="6">
        <f>E2240/L2240</f>
        <v>69.569620253164558</v>
      </c>
      <c r="V2240" s="7" t="str">
        <f>LEFT(T2240,FIND("/",T2240)-1)</f>
        <v>games</v>
      </c>
      <c r="W2240" s="7" t="str">
        <f>MID(T2240,FIND("/",T2240)+1,LEN(T2240))</f>
        <v>tabletop games</v>
      </c>
    </row>
    <row r="2241" spans="1:23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>E2241/D2241</f>
        <v>1.2802667999999999</v>
      </c>
      <c r="O2241" s="13">
        <f>(J2241/86400)+25569</f>
        <v>41572.958495370374</v>
      </c>
      <c r="P2241" s="11">
        <f>YEAR(O2241)</f>
        <v>2013</v>
      </c>
      <c r="Q2241" s="12">
        <f>MONTH(O2241)</f>
        <v>10</v>
      </c>
      <c r="R2241" s="11" t="str">
        <f>IF(Q2241=1,"Jan",IF(Q2241=2,"Feb",IF(Q2241=3,"Mar",IF(Q2241=4,"Apr",IF(Q2241=5,"May",IF(Q2241=6,"Jun",IF(Q2241=7,"Jul",IF(Q2241=8,"Aug",IF(Q2241=9,"Sep",IF(Q2241=10,"Oct",IF(Q2241=11,"Nov","Dec")))))))))))</f>
        <v>Oct</v>
      </c>
      <c r="S2241" s="13">
        <f>(I2241/86400)+25569</f>
        <v>41609.168055555558</v>
      </c>
      <c r="T2241" t="s">
        <v>8297</v>
      </c>
      <c r="U2241" s="6">
        <f>E2241/L2241</f>
        <v>75.133028169014082</v>
      </c>
      <c r="V2241" s="7" t="str">
        <f>LEFT(T2241,FIND("/",T2241)-1)</f>
        <v>games</v>
      </c>
      <c r="W2241" s="7" t="str">
        <f>MID(T2241,FIND("/",T2241)+1,LEN(T2241))</f>
        <v>tabletop games</v>
      </c>
    </row>
    <row r="2242" spans="1:23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>E2242/D2242</f>
        <v>2.7067999999999999</v>
      </c>
      <c r="O2242" s="13">
        <f>(J2242/86400)+25569</f>
        <v>42452.825740740736</v>
      </c>
      <c r="P2242" s="11">
        <f>YEAR(O2242)</f>
        <v>2016</v>
      </c>
      <c r="Q2242" s="12">
        <f>MONTH(O2242)</f>
        <v>3</v>
      </c>
      <c r="R2242" s="11" t="str">
        <f>IF(Q2242=1,"Jan",IF(Q2242=2,"Feb",IF(Q2242=3,"Mar",IF(Q2242=4,"Apr",IF(Q2242=5,"May",IF(Q2242=6,"Jun",IF(Q2242=7,"Jul",IF(Q2242=8,"Aug",IF(Q2242=9,"Sep",IF(Q2242=10,"Oct",IF(Q2242=11,"Nov","Dec")))))))))))</f>
        <v>Mar</v>
      </c>
      <c r="S2242" s="13">
        <f>(I2242/86400)+25569</f>
        <v>42482.825740740736</v>
      </c>
      <c r="T2242" t="s">
        <v>8297</v>
      </c>
      <c r="U2242" s="6">
        <f>E2242/L2242</f>
        <v>140.97916666666666</v>
      </c>
      <c r="V2242" s="7" t="str">
        <f>LEFT(T2242,FIND("/",T2242)-1)</f>
        <v>games</v>
      </c>
      <c r="W2242" s="7" t="str">
        <f>MID(T2242,FIND("/",T2242)+1,LEN(T2242))</f>
        <v>tabletop games</v>
      </c>
    </row>
    <row r="2243" spans="1:23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>E2243/D2243</f>
        <v>8.0640000000000001</v>
      </c>
      <c r="O2243" s="13">
        <f>(J2243/86400)+25569</f>
        <v>42766.827546296292</v>
      </c>
      <c r="P2243" s="11">
        <f>YEAR(O2243)</f>
        <v>2017</v>
      </c>
      <c r="Q2243" s="12">
        <f>MONTH(O2243)</f>
        <v>1</v>
      </c>
      <c r="R2243" s="11" t="str">
        <f>IF(Q2243=1,"Jan",IF(Q2243=2,"Feb",IF(Q2243=3,"Mar",IF(Q2243=4,"Apr",IF(Q2243=5,"May",IF(Q2243=6,"Jun",IF(Q2243=7,"Jul",IF(Q2243=8,"Aug",IF(Q2243=9,"Sep",IF(Q2243=10,"Oct",IF(Q2243=11,"Nov","Dec")))))))))))</f>
        <v>Jan</v>
      </c>
      <c r="S2243" s="13">
        <f>(I2243/86400)+25569</f>
        <v>42796.827546296292</v>
      </c>
      <c r="T2243" t="s">
        <v>8297</v>
      </c>
      <c r="U2243" s="6">
        <f>E2243/L2243</f>
        <v>49.472392638036808</v>
      </c>
      <c r="V2243" s="7" t="str">
        <f>LEFT(T2243,FIND("/",T2243)-1)</f>
        <v>games</v>
      </c>
      <c r="W2243" s="7" t="str">
        <f>MID(T2243,FIND("/",T2243)+1,LEN(T2243))</f>
        <v>tabletop games</v>
      </c>
    </row>
    <row r="2244" spans="1:23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>E2244/D2244</f>
        <v>13.600976000000001</v>
      </c>
      <c r="O2244" s="13">
        <f>(J2244/86400)+25569</f>
        <v>41569.575613425928</v>
      </c>
      <c r="P2244" s="11">
        <f>YEAR(O2244)</f>
        <v>2013</v>
      </c>
      <c r="Q2244" s="12">
        <f>MONTH(O2244)</f>
        <v>10</v>
      </c>
      <c r="R2244" s="11" t="str">
        <f>IF(Q2244=1,"Jan",IF(Q2244=2,"Feb",IF(Q2244=3,"Mar",IF(Q2244=4,"Apr",IF(Q2244=5,"May",IF(Q2244=6,"Jun",IF(Q2244=7,"Jul",IF(Q2244=8,"Aug",IF(Q2244=9,"Sep",IF(Q2244=10,"Oct",IF(Q2244=11,"Nov","Dec")))))))))))</f>
        <v>Oct</v>
      </c>
      <c r="S2244" s="13">
        <f>(I2244/86400)+25569</f>
        <v>41605.126388888893</v>
      </c>
      <c r="T2244" t="s">
        <v>8297</v>
      </c>
      <c r="U2244" s="6">
        <f>E2244/L2244</f>
        <v>53.865251485148519</v>
      </c>
      <c r="V2244" s="7" t="str">
        <f>LEFT(T2244,FIND("/",T2244)-1)</f>
        <v>games</v>
      </c>
      <c r="W2244" s="7" t="str">
        <f>MID(T2244,FIND("/",T2244)+1,LEN(T2244))</f>
        <v>tabletop games</v>
      </c>
    </row>
    <row r="2245" spans="1:23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>E2245/D2245</f>
        <v>9302.5</v>
      </c>
      <c r="O2245" s="13">
        <f>(J2245/86400)+25569</f>
        <v>42800.751041666663</v>
      </c>
      <c r="P2245" s="11">
        <f>YEAR(O2245)</f>
        <v>2017</v>
      </c>
      <c r="Q2245" s="12">
        <f>MONTH(O2245)</f>
        <v>3</v>
      </c>
      <c r="R2245" s="11" t="str">
        <f>IF(Q2245=1,"Jan",IF(Q2245=2,"Feb",IF(Q2245=3,"Mar",IF(Q2245=4,"Apr",IF(Q2245=5,"May",IF(Q2245=6,"Jun",IF(Q2245=7,"Jul",IF(Q2245=8,"Aug",IF(Q2245=9,"Sep",IF(Q2245=10,"Oct",IF(Q2245=11,"Nov","Dec")))))))))))</f>
        <v>Mar</v>
      </c>
      <c r="S2245" s="13">
        <f>(I2245/86400)+25569</f>
        <v>42807.125</v>
      </c>
      <c r="T2245" t="s">
        <v>8297</v>
      </c>
      <c r="U2245" s="6">
        <f>E2245/L2245</f>
        <v>4.5712530712530715</v>
      </c>
      <c r="V2245" s="7" t="str">
        <f>LEFT(T2245,FIND("/",T2245)-1)</f>
        <v>games</v>
      </c>
      <c r="W2245" s="7" t="str">
        <f>MID(T2245,FIND("/",T2245)+1,LEN(T2245))</f>
        <v>tabletop games</v>
      </c>
    </row>
    <row r="2246" spans="1:23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>E2246/D2246</f>
        <v>3.7702</v>
      </c>
      <c r="O2246" s="13">
        <f>(J2246/86400)+25569</f>
        <v>42647.818819444445</v>
      </c>
      <c r="P2246" s="11">
        <f>YEAR(O2246)</f>
        <v>2016</v>
      </c>
      <c r="Q2246" s="12">
        <f>MONTH(O2246)</f>
        <v>10</v>
      </c>
      <c r="R2246" s="11" t="str">
        <f>IF(Q2246=1,"Jan",IF(Q2246=2,"Feb",IF(Q2246=3,"Mar",IF(Q2246=4,"Apr",IF(Q2246=5,"May",IF(Q2246=6,"Jun",IF(Q2246=7,"Jul",IF(Q2246=8,"Aug",IF(Q2246=9,"Sep",IF(Q2246=10,"Oct",IF(Q2246=11,"Nov","Dec")))))))))))</f>
        <v>Oct</v>
      </c>
      <c r="S2246" s="13">
        <f>(I2246/86400)+25569</f>
        <v>42659.854166666672</v>
      </c>
      <c r="T2246" t="s">
        <v>8297</v>
      </c>
      <c r="U2246" s="6">
        <f>E2246/L2246</f>
        <v>65.00344827586207</v>
      </c>
      <c r="V2246" s="7" t="str">
        <f>LEFT(T2246,FIND("/",T2246)-1)</f>
        <v>games</v>
      </c>
      <c r="W2246" s="7" t="str">
        <f>MID(T2246,FIND("/",T2246)+1,LEN(T2246))</f>
        <v>tabletop games</v>
      </c>
    </row>
    <row r="2247" spans="1:23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>E2247/D2247</f>
        <v>26.47025</v>
      </c>
      <c r="O2247" s="13">
        <f>(J2247/86400)+25569</f>
        <v>41660.70853009259</v>
      </c>
      <c r="P2247" s="11">
        <f>YEAR(O2247)</f>
        <v>2014</v>
      </c>
      <c r="Q2247" s="12">
        <f>MONTH(O2247)</f>
        <v>1</v>
      </c>
      <c r="R2247" s="11" t="str">
        <f>IF(Q2247=1,"Jan",IF(Q2247=2,"Feb",IF(Q2247=3,"Mar",IF(Q2247=4,"Apr",IF(Q2247=5,"May",IF(Q2247=6,"Jun",IF(Q2247=7,"Jul",IF(Q2247=8,"Aug",IF(Q2247=9,"Sep",IF(Q2247=10,"Oct",IF(Q2247=11,"Nov","Dec")))))))))))</f>
        <v>Jan</v>
      </c>
      <c r="S2247" s="13">
        <f>(I2247/86400)+25569</f>
        <v>41691.75</v>
      </c>
      <c r="T2247" t="s">
        <v>8297</v>
      </c>
      <c r="U2247" s="6">
        <f>E2247/L2247</f>
        <v>53.475252525252522</v>
      </c>
      <c r="V2247" s="7" t="str">
        <f>LEFT(T2247,FIND("/",T2247)-1)</f>
        <v>games</v>
      </c>
      <c r="W2247" s="7" t="str">
        <f>MID(T2247,FIND("/",T2247)+1,LEN(T2247))</f>
        <v>tabletop games</v>
      </c>
    </row>
    <row r="2248" spans="1:23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>E2248/D2248</f>
        <v>1.0012000000000001</v>
      </c>
      <c r="O2248" s="13">
        <f>(J2248/86400)+25569</f>
        <v>42221.79178240741</v>
      </c>
      <c r="P2248" s="11">
        <f>YEAR(O2248)</f>
        <v>2015</v>
      </c>
      <c r="Q2248" s="12">
        <f>MONTH(O2248)</f>
        <v>8</v>
      </c>
      <c r="R2248" s="11" t="str">
        <f>IF(Q2248=1,"Jan",IF(Q2248=2,"Feb",IF(Q2248=3,"Mar",IF(Q2248=4,"Apr",IF(Q2248=5,"May",IF(Q2248=6,"Jun",IF(Q2248=7,"Jul",IF(Q2248=8,"Aug",IF(Q2248=9,"Sep",IF(Q2248=10,"Oct",IF(Q2248=11,"Nov","Dec")))))))))))</f>
        <v>Aug</v>
      </c>
      <c r="S2248" s="13">
        <f>(I2248/86400)+25569</f>
        <v>42251.79178240741</v>
      </c>
      <c r="T2248" t="s">
        <v>8297</v>
      </c>
      <c r="U2248" s="6">
        <f>E2248/L2248</f>
        <v>43.912280701754383</v>
      </c>
      <c r="V2248" s="7" t="str">
        <f>LEFT(T2248,FIND("/",T2248)-1)</f>
        <v>games</v>
      </c>
      <c r="W2248" s="7" t="str">
        <f>MID(T2248,FIND("/",T2248)+1,LEN(T2248))</f>
        <v>tabletop games</v>
      </c>
    </row>
    <row r="2249" spans="1:23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>E2249/D2249</f>
        <v>1.0445405405405406</v>
      </c>
      <c r="O2249" s="13">
        <f>(J2249/86400)+25569</f>
        <v>42200.666261574079</v>
      </c>
      <c r="P2249" s="11">
        <f>YEAR(O2249)</f>
        <v>2015</v>
      </c>
      <c r="Q2249" s="12">
        <f>MONTH(O2249)</f>
        <v>7</v>
      </c>
      <c r="R2249" s="11" t="str">
        <f>IF(Q2249=1,"Jan",IF(Q2249=2,"Feb",IF(Q2249=3,"Mar",IF(Q2249=4,"Apr",IF(Q2249=5,"May",IF(Q2249=6,"Jun",IF(Q2249=7,"Jul",IF(Q2249=8,"Aug",IF(Q2249=9,"Sep",IF(Q2249=10,"Oct",IF(Q2249=11,"Nov","Dec")))))))))))</f>
        <v>Jul</v>
      </c>
      <c r="S2249" s="13">
        <f>(I2249/86400)+25569</f>
        <v>42214.666261574079</v>
      </c>
      <c r="T2249" t="s">
        <v>8297</v>
      </c>
      <c r="U2249" s="6">
        <f>E2249/L2249</f>
        <v>50.852631578947367</v>
      </c>
      <c r="V2249" s="7" t="str">
        <f>LEFT(T2249,FIND("/",T2249)-1)</f>
        <v>games</v>
      </c>
      <c r="W2249" s="7" t="str">
        <f>MID(T2249,FIND("/",T2249)+1,LEN(T2249))</f>
        <v>tabletop games</v>
      </c>
    </row>
    <row r="2250" spans="1:23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>E2250/D2250</f>
        <v>1.0721428571428571</v>
      </c>
      <c r="O2250" s="13">
        <f>(J2250/86400)+25569</f>
        <v>42688.875902777778</v>
      </c>
      <c r="P2250" s="11">
        <f>YEAR(O2250)</f>
        <v>2016</v>
      </c>
      <c r="Q2250" s="12">
        <f>MONTH(O2250)</f>
        <v>11</v>
      </c>
      <c r="R2250" s="11" t="str">
        <f>IF(Q2250=1,"Jan",IF(Q2250=2,"Feb",IF(Q2250=3,"Mar",IF(Q2250=4,"Apr",IF(Q2250=5,"May",IF(Q2250=6,"Jun",IF(Q2250=7,"Jul",IF(Q2250=8,"Aug",IF(Q2250=9,"Sep",IF(Q2250=10,"Oct",IF(Q2250=11,"Nov","Dec")))))))))))</f>
        <v>Nov</v>
      </c>
      <c r="S2250" s="13">
        <f>(I2250/86400)+25569</f>
        <v>42718.875902777778</v>
      </c>
      <c r="T2250" t="s">
        <v>8297</v>
      </c>
      <c r="U2250" s="6">
        <f>E2250/L2250</f>
        <v>58.6328125</v>
      </c>
      <c r="V2250" s="7" t="str">
        <f>LEFT(T2250,FIND("/",T2250)-1)</f>
        <v>games</v>
      </c>
      <c r="W2250" s="7" t="str">
        <f>MID(T2250,FIND("/",T2250)+1,LEN(T2250))</f>
        <v>tabletop games</v>
      </c>
    </row>
    <row r="2251" spans="1:23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>E2251/D2251</f>
        <v>1.6877142857142857</v>
      </c>
      <c r="O2251" s="13">
        <f>(J2251/86400)+25569</f>
        <v>41336.703298611115</v>
      </c>
      <c r="P2251" s="11">
        <f>YEAR(O2251)</f>
        <v>2013</v>
      </c>
      <c r="Q2251" s="12">
        <f>MONTH(O2251)</f>
        <v>3</v>
      </c>
      <c r="R2251" s="11" t="str">
        <f>IF(Q2251=1,"Jan",IF(Q2251=2,"Feb",IF(Q2251=3,"Mar",IF(Q2251=4,"Apr",IF(Q2251=5,"May",IF(Q2251=6,"Jun",IF(Q2251=7,"Jul",IF(Q2251=8,"Aug",IF(Q2251=9,"Sep",IF(Q2251=10,"Oct",IF(Q2251=11,"Nov","Dec")))))))))))</f>
        <v>Mar</v>
      </c>
      <c r="S2251" s="13">
        <f>(I2251/86400)+25569</f>
        <v>41366.661631944444</v>
      </c>
      <c r="T2251" t="s">
        <v>8297</v>
      </c>
      <c r="U2251" s="6">
        <f>E2251/L2251</f>
        <v>32.81666666666667</v>
      </c>
      <c r="V2251" s="7" t="str">
        <f>LEFT(T2251,FIND("/",T2251)-1)</f>
        <v>games</v>
      </c>
      <c r="W2251" s="7" t="str">
        <f>MID(T2251,FIND("/",T2251)+1,LEN(T2251))</f>
        <v>tabletop games</v>
      </c>
    </row>
    <row r="2252" spans="1:23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>E2252/D2252</f>
        <v>9.7511200000000002</v>
      </c>
      <c r="O2252" s="13">
        <f>(J2252/86400)+25569</f>
        <v>42677.005474537036</v>
      </c>
      <c r="P2252" s="11">
        <f>YEAR(O2252)</f>
        <v>2016</v>
      </c>
      <c r="Q2252" s="12">
        <f>MONTH(O2252)</f>
        <v>11</v>
      </c>
      <c r="R2252" s="11" t="str">
        <f>IF(Q2252=1,"Jan",IF(Q2252=2,"Feb",IF(Q2252=3,"Mar",IF(Q2252=4,"Apr",IF(Q2252=5,"May",IF(Q2252=6,"Jun",IF(Q2252=7,"Jul",IF(Q2252=8,"Aug",IF(Q2252=9,"Sep",IF(Q2252=10,"Oct",IF(Q2252=11,"Nov","Dec")))))))))))</f>
        <v>Nov</v>
      </c>
      <c r="S2252" s="13">
        <f>(I2252/86400)+25569</f>
        <v>42707.0471412037</v>
      </c>
      <c r="T2252" t="s">
        <v>8297</v>
      </c>
      <c r="U2252" s="6">
        <f>E2252/L2252</f>
        <v>426.93169877408059</v>
      </c>
      <c r="V2252" s="7" t="str">
        <f>LEFT(T2252,FIND("/",T2252)-1)</f>
        <v>games</v>
      </c>
      <c r="W2252" s="7" t="str">
        <f>MID(T2252,FIND("/",T2252)+1,LEN(T2252))</f>
        <v>tabletop games</v>
      </c>
    </row>
    <row r="2253" spans="1:23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>E2253/D2253</f>
        <v>1.3444929411764706</v>
      </c>
      <c r="O2253" s="13">
        <f>(J2253/86400)+25569</f>
        <v>41846.34579861111</v>
      </c>
      <c r="P2253" s="11">
        <f>YEAR(O2253)</f>
        <v>2014</v>
      </c>
      <c r="Q2253" s="12">
        <f>MONTH(O2253)</f>
        <v>7</v>
      </c>
      <c r="R2253" s="11" t="str">
        <f>IF(Q2253=1,"Jan",IF(Q2253=2,"Feb",IF(Q2253=3,"Mar",IF(Q2253=4,"Apr",IF(Q2253=5,"May",IF(Q2253=6,"Jun",IF(Q2253=7,"Jul",IF(Q2253=8,"Aug",IF(Q2253=9,"Sep",IF(Q2253=10,"Oct",IF(Q2253=11,"Nov","Dec")))))))))))</f>
        <v>Jul</v>
      </c>
      <c r="S2253" s="13">
        <f>(I2253/86400)+25569</f>
        <v>41867.34579861111</v>
      </c>
      <c r="T2253" t="s">
        <v>8297</v>
      </c>
      <c r="U2253" s="6">
        <f>E2253/L2253</f>
        <v>23.808729166666669</v>
      </c>
      <c r="V2253" s="7" t="str">
        <f>LEFT(T2253,FIND("/",T2253)-1)</f>
        <v>games</v>
      </c>
      <c r="W2253" s="7" t="str">
        <f>MID(T2253,FIND("/",T2253)+1,LEN(T2253))</f>
        <v>tabletop games</v>
      </c>
    </row>
    <row r="2254" spans="1:23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>E2254/D2254</f>
        <v>2.722777777777778</v>
      </c>
      <c r="O2254" s="13">
        <f>(J2254/86400)+25569</f>
        <v>42573.327986111108</v>
      </c>
      <c r="P2254" s="11">
        <f>YEAR(O2254)</f>
        <v>2016</v>
      </c>
      <c r="Q2254" s="12">
        <f>MONTH(O2254)</f>
        <v>7</v>
      </c>
      <c r="R2254" s="11" t="str">
        <f>IF(Q2254=1,"Jan",IF(Q2254=2,"Feb",IF(Q2254=3,"Mar",IF(Q2254=4,"Apr",IF(Q2254=5,"May",IF(Q2254=6,"Jun",IF(Q2254=7,"Jul",IF(Q2254=8,"Aug",IF(Q2254=9,"Sep",IF(Q2254=10,"Oct",IF(Q2254=11,"Nov","Dec")))))))))))</f>
        <v>Jul</v>
      </c>
      <c r="S2254" s="13">
        <f>(I2254/86400)+25569</f>
        <v>42588.327986111108</v>
      </c>
      <c r="T2254" t="s">
        <v>8297</v>
      </c>
      <c r="U2254" s="6">
        <f>E2254/L2254</f>
        <v>98.413654618473899</v>
      </c>
      <c r="V2254" s="7" t="str">
        <f>LEFT(T2254,FIND("/",T2254)-1)</f>
        <v>games</v>
      </c>
      <c r="W2254" s="7" t="str">
        <f>MID(T2254,FIND("/",T2254)+1,LEN(T2254))</f>
        <v>tabletop games</v>
      </c>
    </row>
    <row r="2255" spans="1:23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>E2255/D2255</f>
        <v>1.1268750000000001</v>
      </c>
      <c r="O2255" s="13">
        <f>(J2255/86400)+25569</f>
        <v>42296.631331018521</v>
      </c>
      <c r="P2255" s="11">
        <f>YEAR(O2255)</f>
        <v>2015</v>
      </c>
      <c r="Q2255" s="12">
        <f>MONTH(O2255)</f>
        <v>10</v>
      </c>
      <c r="R2255" s="11" t="str">
        <f>IF(Q2255=1,"Jan",IF(Q2255=2,"Feb",IF(Q2255=3,"Mar",IF(Q2255=4,"Apr",IF(Q2255=5,"May",IF(Q2255=6,"Jun",IF(Q2255=7,"Jul",IF(Q2255=8,"Aug",IF(Q2255=9,"Sep",IF(Q2255=10,"Oct",IF(Q2255=11,"Nov","Dec")))))))))))</f>
        <v>Oct</v>
      </c>
      <c r="S2255" s="13">
        <f>(I2255/86400)+25569</f>
        <v>42326.672997685186</v>
      </c>
      <c r="T2255" t="s">
        <v>8297</v>
      </c>
      <c r="U2255" s="6">
        <f>E2255/L2255</f>
        <v>107.32142857142857</v>
      </c>
      <c r="V2255" s="7" t="str">
        <f>LEFT(T2255,FIND("/",T2255)-1)</f>
        <v>games</v>
      </c>
      <c r="W2255" s="7" t="str">
        <f>MID(T2255,FIND("/",T2255)+1,LEN(T2255))</f>
        <v>tabletop games</v>
      </c>
    </row>
    <row r="2256" spans="1:23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>E2256/D2256</f>
        <v>4.5979999999999999</v>
      </c>
      <c r="O2256" s="13">
        <f>(J2256/86400)+25569</f>
        <v>42752.647777777776</v>
      </c>
      <c r="P2256" s="11">
        <f>YEAR(O2256)</f>
        <v>2017</v>
      </c>
      <c r="Q2256" s="12">
        <f>MONTH(O2256)</f>
        <v>1</v>
      </c>
      <c r="R2256" s="11" t="str">
        <f>IF(Q2256=1,"Jan",IF(Q2256=2,"Feb",IF(Q2256=3,"Mar",IF(Q2256=4,"Apr",IF(Q2256=5,"May",IF(Q2256=6,"Jun",IF(Q2256=7,"Jul",IF(Q2256=8,"Aug",IF(Q2256=9,"Sep",IF(Q2256=10,"Oct",IF(Q2256=11,"Nov","Dec")))))))))))</f>
        <v>Jan</v>
      </c>
      <c r="S2256" s="13">
        <f>(I2256/86400)+25569</f>
        <v>42759.647777777776</v>
      </c>
      <c r="T2256" t="s">
        <v>8297</v>
      </c>
      <c r="U2256" s="6">
        <f>E2256/L2256</f>
        <v>11.67005076142132</v>
      </c>
      <c r="V2256" s="7" t="str">
        <f>LEFT(T2256,FIND("/",T2256)-1)</f>
        <v>games</v>
      </c>
      <c r="W2256" s="7" t="str">
        <f>MID(T2256,FIND("/",T2256)+1,LEN(T2256))</f>
        <v>tabletop games</v>
      </c>
    </row>
    <row r="2257" spans="1:23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>E2257/D2257</f>
        <v>2.8665822784810127</v>
      </c>
      <c r="O2257" s="13">
        <f>(J2257/86400)+25569</f>
        <v>42467.951979166668</v>
      </c>
      <c r="P2257" s="11">
        <f>YEAR(O2257)</f>
        <v>2016</v>
      </c>
      <c r="Q2257" s="12">
        <f>MONTH(O2257)</f>
        <v>4</v>
      </c>
      <c r="R2257" s="11" t="str">
        <f>IF(Q2257=1,"Jan",IF(Q2257=2,"Feb",IF(Q2257=3,"Mar",IF(Q2257=4,"Apr",IF(Q2257=5,"May",IF(Q2257=6,"Jun",IF(Q2257=7,"Jul",IF(Q2257=8,"Aug",IF(Q2257=9,"Sep",IF(Q2257=10,"Oct",IF(Q2257=11,"Nov","Dec")))))))))))</f>
        <v>Apr</v>
      </c>
      <c r="S2257" s="13">
        <f>(I2257/86400)+25569</f>
        <v>42497.951979166668</v>
      </c>
      <c r="T2257" t="s">
        <v>8297</v>
      </c>
      <c r="U2257" s="6">
        <f>E2257/L2257</f>
        <v>41.782287822878232</v>
      </c>
      <c r="V2257" s="7" t="str">
        <f>LEFT(T2257,FIND("/",T2257)-1)</f>
        <v>games</v>
      </c>
      <c r="W2257" s="7" t="str">
        <f>MID(T2257,FIND("/",T2257)+1,LEN(T2257))</f>
        <v>tabletop games</v>
      </c>
    </row>
    <row r="2258" spans="1:23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>E2258/D2258</f>
        <v>2.2270833333333333</v>
      </c>
      <c r="O2258" s="13">
        <f>(J2258/86400)+25569</f>
        <v>42682.451921296291</v>
      </c>
      <c r="P2258" s="11">
        <f>YEAR(O2258)</f>
        <v>2016</v>
      </c>
      <c r="Q2258" s="12">
        <f>MONTH(O2258)</f>
        <v>11</v>
      </c>
      <c r="R2258" s="11" t="str">
        <f>IF(Q2258=1,"Jan",IF(Q2258=2,"Feb",IF(Q2258=3,"Mar",IF(Q2258=4,"Apr",IF(Q2258=5,"May",IF(Q2258=6,"Jun",IF(Q2258=7,"Jul",IF(Q2258=8,"Aug",IF(Q2258=9,"Sep",IF(Q2258=10,"Oct",IF(Q2258=11,"Nov","Dec")))))))))))</f>
        <v>Nov</v>
      </c>
      <c r="S2258" s="13">
        <f>(I2258/86400)+25569</f>
        <v>42696.451921296291</v>
      </c>
      <c r="T2258" t="s">
        <v>8297</v>
      </c>
      <c r="U2258" s="6">
        <f>E2258/L2258</f>
        <v>21.38</v>
      </c>
      <c r="V2258" s="7" t="str">
        <f>LEFT(T2258,FIND("/",T2258)-1)</f>
        <v>games</v>
      </c>
      <c r="W2258" s="7" t="str">
        <f>MID(T2258,FIND("/",T2258)+1,LEN(T2258))</f>
        <v>tabletop games</v>
      </c>
    </row>
    <row r="2259" spans="1:23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>E2259/D2259</f>
        <v>6.3613999999999997</v>
      </c>
      <c r="O2259" s="13">
        <f>(J2259/86400)+25569</f>
        <v>42505.936678240745</v>
      </c>
      <c r="P2259" s="11">
        <f>YEAR(O2259)</f>
        <v>2016</v>
      </c>
      <c r="Q2259" s="12">
        <f>MONTH(O2259)</f>
        <v>5</v>
      </c>
      <c r="R2259" s="11" t="str">
        <f>IF(Q2259=1,"Jan",IF(Q2259=2,"Feb",IF(Q2259=3,"Mar",IF(Q2259=4,"Apr",IF(Q2259=5,"May",IF(Q2259=6,"Jun",IF(Q2259=7,"Jul",IF(Q2259=8,"Aug",IF(Q2259=9,"Sep",IF(Q2259=10,"Oct",IF(Q2259=11,"Nov","Dec")))))))))))</f>
        <v>May</v>
      </c>
      <c r="S2259" s="13">
        <f>(I2259/86400)+25569</f>
        <v>42540.958333333328</v>
      </c>
      <c r="T2259" t="s">
        <v>8297</v>
      </c>
      <c r="U2259" s="6">
        <f>E2259/L2259</f>
        <v>94.103550295857985</v>
      </c>
      <c r="V2259" s="7" t="str">
        <f>LEFT(T2259,FIND("/",T2259)-1)</f>
        <v>games</v>
      </c>
      <c r="W2259" s="7" t="str">
        <f>MID(T2259,FIND("/",T2259)+1,LEN(T2259))</f>
        <v>tabletop games</v>
      </c>
    </row>
    <row r="2260" spans="1:23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>E2260/D2260</f>
        <v>1.4650000000000001</v>
      </c>
      <c r="O2260" s="13">
        <f>(J2260/86400)+25569</f>
        <v>42136.75100694444</v>
      </c>
      <c r="P2260" s="11">
        <f>YEAR(O2260)</f>
        <v>2015</v>
      </c>
      <c r="Q2260" s="12">
        <f>MONTH(O2260)</f>
        <v>5</v>
      </c>
      <c r="R2260" s="11" t="str">
        <f>IF(Q2260=1,"Jan",IF(Q2260=2,"Feb",IF(Q2260=3,"Mar",IF(Q2260=4,"Apr",IF(Q2260=5,"May",IF(Q2260=6,"Jun",IF(Q2260=7,"Jul",IF(Q2260=8,"Aug",IF(Q2260=9,"Sep",IF(Q2260=10,"Oct",IF(Q2260=11,"Nov","Dec")))))))))))</f>
        <v>May</v>
      </c>
      <c r="S2260" s="13">
        <f>(I2260/86400)+25569</f>
        <v>42166.75100694444</v>
      </c>
      <c r="T2260" t="s">
        <v>8297</v>
      </c>
      <c r="U2260" s="6">
        <f>E2260/L2260</f>
        <v>15.721951219512196</v>
      </c>
      <c r="V2260" s="7" t="str">
        <f>LEFT(T2260,FIND("/",T2260)-1)</f>
        <v>games</v>
      </c>
      <c r="W2260" s="7" t="str">
        <f>MID(T2260,FIND("/",T2260)+1,LEN(T2260))</f>
        <v>tabletop games</v>
      </c>
    </row>
    <row r="2261" spans="1:23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>E2261/D2261</f>
        <v>18.670999999999999</v>
      </c>
      <c r="O2261" s="13">
        <f>(J2261/86400)+25569</f>
        <v>42702.804814814815</v>
      </c>
      <c r="P2261" s="11">
        <f>YEAR(O2261)</f>
        <v>2016</v>
      </c>
      <c r="Q2261" s="12">
        <f>MONTH(O2261)</f>
        <v>11</v>
      </c>
      <c r="R2261" s="11" t="str">
        <f>IF(Q2261=1,"Jan",IF(Q2261=2,"Feb",IF(Q2261=3,"Mar",IF(Q2261=4,"Apr",IF(Q2261=5,"May",IF(Q2261=6,"Jun",IF(Q2261=7,"Jul",IF(Q2261=8,"Aug",IF(Q2261=9,"Sep",IF(Q2261=10,"Oct",IF(Q2261=11,"Nov","Dec")))))))))))</f>
        <v>Nov</v>
      </c>
      <c r="S2261" s="13">
        <f>(I2261/86400)+25569</f>
        <v>42712.804814814815</v>
      </c>
      <c r="T2261" t="s">
        <v>8297</v>
      </c>
      <c r="U2261" s="6">
        <f>E2261/L2261</f>
        <v>90.635922330097088</v>
      </c>
      <c r="V2261" s="7" t="str">
        <f>LEFT(T2261,FIND("/",T2261)-1)</f>
        <v>games</v>
      </c>
      <c r="W2261" s="7" t="str">
        <f>MID(T2261,FIND("/",T2261)+1,LEN(T2261))</f>
        <v>tabletop games</v>
      </c>
    </row>
    <row r="2262" spans="1:23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>E2262/D2262</f>
        <v>3.2692000000000001</v>
      </c>
      <c r="O2262" s="13">
        <f>(J2262/86400)+25569</f>
        <v>41695.016782407409</v>
      </c>
      <c r="P2262" s="11">
        <f>YEAR(O2262)</f>
        <v>2014</v>
      </c>
      <c r="Q2262" s="12">
        <f>MONTH(O2262)</f>
        <v>2</v>
      </c>
      <c r="R2262" s="11" t="str">
        <f>IF(Q2262=1,"Jan",IF(Q2262=2,"Feb",IF(Q2262=3,"Mar",IF(Q2262=4,"Apr",IF(Q2262=5,"May",IF(Q2262=6,"Jun",IF(Q2262=7,"Jul",IF(Q2262=8,"Aug",IF(Q2262=9,"Sep",IF(Q2262=10,"Oct",IF(Q2262=11,"Nov","Dec")))))))))))</f>
        <v>Feb</v>
      </c>
      <c r="S2262" s="13">
        <f>(I2262/86400)+25569</f>
        <v>41724.975115740745</v>
      </c>
      <c r="T2262" t="s">
        <v>8297</v>
      </c>
      <c r="U2262" s="6">
        <f>E2262/L2262</f>
        <v>97.297619047619051</v>
      </c>
      <c r="V2262" s="7" t="str">
        <f>LEFT(T2262,FIND("/",T2262)-1)</f>
        <v>games</v>
      </c>
      <c r="W2262" s="7" t="str">
        <f>MID(T2262,FIND("/",T2262)+1,LEN(T2262))</f>
        <v>tabletop games</v>
      </c>
    </row>
    <row r="2263" spans="1:23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>E2263/D2263</f>
        <v>7.7949999999999999</v>
      </c>
      <c r="O2263" s="13">
        <f>(J2263/86400)+25569</f>
        <v>42759.724768518514</v>
      </c>
      <c r="P2263" s="11">
        <f>YEAR(O2263)</f>
        <v>2017</v>
      </c>
      <c r="Q2263" s="12">
        <f>MONTH(O2263)</f>
        <v>1</v>
      </c>
      <c r="R2263" s="11" t="str">
        <f>IF(Q2263=1,"Jan",IF(Q2263=2,"Feb",IF(Q2263=3,"Mar",IF(Q2263=4,"Apr",IF(Q2263=5,"May",IF(Q2263=6,"Jun",IF(Q2263=7,"Jul",IF(Q2263=8,"Aug",IF(Q2263=9,"Sep",IF(Q2263=10,"Oct",IF(Q2263=11,"Nov","Dec")))))))))))</f>
        <v>Jan</v>
      </c>
      <c r="S2263" s="13">
        <f>(I2263/86400)+25569</f>
        <v>42780.724768518514</v>
      </c>
      <c r="T2263" t="s">
        <v>8297</v>
      </c>
      <c r="U2263" s="6">
        <f>E2263/L2263</f>
        <v>37.11904761904762</v>
      </c>
      <c r="V2263" s="7" t="str">
        <f>LEFT(T2263,FIND("/",T2263)-1)</f>
        <v>games</v>
      </c>
      <c r="W2263" s="7" t="str">
        <f>MID(T2263,FIND("/",T2263)+1,LEN(T2263))</f>
        <v>tabletop games</v>
      </c>
    </row>
    <row r="2264" spans="1:23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>E2264/D2264</f>
        <v>1.5415151515151515</v>
      </c>
      <c r="O2264" s="13">
        <f>(J2264/86400)+25569</f>
        <v>41926.585162037038</v>
      </c>
      <c r="P2264" s="11">
        <f>YEAR(O2264)</f>
        <v>2014</v>
      </c>
      <c r="Q2264" s="12">
        <f>MONTH(O2264)</f>
        <v>10</v>
      </c>
      <c r="R2264" s="11" t="str">
        <f>IF(Q2264=1,"Jan",IF(Q2264=2,"Feb",IF(Q2264=3,"Mar",IF(Q2264=4,"Apr",IF(Q2264=5,"May",IF(Q2264=6,"Jun",IF(Q2264=7,"Jul",IF(Q2264=8,"Aug",IF(Q2264=9,"Sep",IF(Q2264=10,"Oct",IF(Q2264=11,"Nov","Dec")))))))))))</f>
        <v>Oct</v>
      </c>
      <c r="S2264" s="13">
        <f>(I2264/86400)+25569</f>
        <v>41961</v>
      </c>
      <c r="T2264" t="s">
        <v>8297</v>
      </c>
      <c r="U2264" s="6">
        <f>E2264/L2264</f>
        <v>28.104972375690608</v>
      </c>
      <c r="V2264" s="7" t="str">
        <f>LEFT(T2264,FIND("/",T2264)-1)</f>
        <v>games</v>
      </c>
      <c r="W2264" s="7" t="str">
        <f>MID(T2264,FIND("/",T2264)+1,LEN(T2264))</f>
        <v>tabletop games</v>
      </c>
    </row>
    <row r="2265" spans="1:23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>E2265/D2265</f>
        <v>1.1554666666666666</v>
      </c>
      <c r="O2265" s="13">
        <f>(J2265/86400)+25569</f>
        <v>42014.832326388889</v>
      </c>
      <c r="P2265" s="11">
        <f>YEAR(O2265)</f>
        <v>2015</v>
      </c>
      <c r="Q2265" s="12">
        <f>MONTH(O2265)</f>
        <v>1</v>
      </c>
      <c r="R2265" s="11" t="str">
        <f>IF(Q2265=1,"Jan",IF(Q2265=2,"Feb",IF(Q2265=3,"Mar",IF(Q2265=4,"Apr",IF(Q2265=5,"May",IF(Q2265=6,"Jun",IF(Q2265=7,"Jul",IF(Q2265=8,"Aug",IF(Q2265=9,"Sep",IF(Q2265=10,"Oct",IF(Q2265=11,"Nov","Dec")))))))))))</f>
        <v>Jan</v>
      </c>
      <c r="S2265" s="13">
        <f>(I2265/86400)+25569</f>
        <v>42035.832326388889</v>
      </c>
      <c r="T2265" t="s">
        <v>8297</v>
      </c>
      <c r="U2265" s="6">
        <f>E2265/L2265</f>
        <v>144.43333333333334</v>
      </c>
      <c r="V2265" s="7" t="str">
        <f>LEFT(T2265,FIND("/",T2265)-1)</f>
        <v>games</v>
      </c>
      <c r="W2265" s="7" t="str">
        <f>MID(T2265,FIND("/",T2265)+1,LEN(T2265))</f>
        <v>tabletop games</v>
      </c>
    </row>
    <row r="2266" spans="1:23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>E2266/D2266</f>
        <v>1.8003333333333333</v>
      </c>
      <c r="O2266" s="13">
        <f>(J2266/86400)+25569</f>
        <v>42496.582337962958</v>
      </c>
      <c r="P2266" s="11">
        <f>YEAR(O2266)</f>
        <v>2016</v>
      </c>
      <c r="Q2266" s="12">
        <f>MONTH(O2266)</f>
        <v>5</v>
      </c>
      <c r="R2266" s="11" t="str">
        <f>IF(Q2266=1,"Jan",IF(Q2266=2,"Feb",IF(Q2266=3,"Mar",IF(Q2266=4,"Apr",IF(Q2266=5,"May",IF(Q2266=6,"Jun",IF(Q2266=7,"Jul",IF(Q2266=8,"Aug",IF(Q2266=9,"Sep",IF(Q2266=10,"Oct",IF(Q2266=11,"Nov","Dec")))))))))))</f>
        <v>May</v>
      </c>
      <c r="S2266" s="13">
        <f>(I2266/86400)+25569</f>
        <v>42513.125</v>
      </c>
      <c r="T2266" t="s">
        <v>8297</v>
      </c>
      <c r="U2266" s="6">
        <f>E2266/L2266</f>
        <v>24.274157303370785</v>
      </c>
      <c r="V2266" s="7" t="str">
        <f>LEFT(T2266,FIND("/",T2266)-1)</f>
        <v>games</v>
      </c>
      <c r="W2266" s="7" t="str">
        <f>MID(T2266,FIND("/",T2266)+1,LEN(T2266))</f>
        <v>tabletop games</v>
      </c>
    </row>
    <row r="2267" spans="1:23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>E2267/D2267</f>
        <v>2.9849999999999999</v>
      </c>
      <c r="O2267" s="13">
        <f>(J2267/86400)+25569</f>
        <v>42689.853090277778</v>
      </c>
      <c r="P2267" s="11">
        <f>YEAR(O2267)</f>
        <v>2016</v>
      </c>
      <c r="Q2267" s="12">
        <f>MONTH(O2267)</f>
        <v>11</v>
      </c>
      <c r="R2267" s="11" t="str">
        <f>IF(Q2267=1,"Jan",IF(Q2267=2,"Feb",IF(Q2267=3,"Mar",IF(Q2267=4,"Apr",IF(Q2267=5,"May",IF(Q2267=6,"Jun",IF(Q2267=7,"Jul",IF(Q2267=8,"Aug",IF(Q2267=9,"Sep",IF(Q2267=10,"Oct",IF(Q2267=11,"Nov","Dec")))))))))))</f>
        <v>Nov</v>
      </c>
      <c r="S2267" s="13">
        <f>(I2267/86400)+25569</f>
        <v>42696.853090277778</v>
      </c>
      <c r="T2267" t="s">
        <v>8297</v>
      </c>
      <c r="U2267" s="6">
        <f>E2267/L2267</f>
        <v>35.117647058823529</v>
      </c>
      <c r="V2267" s="7" t="str">
        <f>LEFT(T2267,FIND("/",T2267)-1)</f>
        <v>games</v>
      </c>
      <c r="W2267" s="7" t="str">
        <f>MID(T2267,FIND("/",T2267)+1,LEN(T2267))</f>
        <v>tabletop games</v>
      </c>
    </row>
    <row r="2268" spans="1:23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>E2268/D2268</f>
        <v>3.2026666666666666</v>
      </c>
      <c r="O2268" s="13">
        <f>(J2268/86400)+25569</f>
        <v>42469.874907407408</v>
      </c>
      <c r="P2268" s="11">
        <f>YEAR(O2268)</f>
        <v>2016</v>
      </c>
      <c r="Q2268" s="12">
        <f>MONTH(O2268)</f>
        <v>4</v>
      </c>
      <c r="R2268" s="11" t="str">
        <f>IF(Q2268=1,"Jan",IF(Q2268=2,"Feb",IF(Q2268=3,"Mar",IF(Q2268=4,"Apr",IF(Q2268=5,"May",IF(Q2268=6,"Jun",IF(Q2268=7,"Jul",IF(Q2268=8,"Aug",IF(Q2268=9,"Sep",IF(Q2268=10,"Oct",IF(Q2268=11,"Nov","Dec")))))))))))</f>
        <v>Apr</v>
      </c>
      <c r="S2268" s="13">
        <f>(I2268/86400)+25569</f>
        <v>42487.083333333328</v>
      </c>
      <c r="T2268" t="s">
        <v>8297</v>
      </c>
      <c r="U2268" s="6">
        <f>E2268/L2268</f>
        <v>24.762886597938145</v>
      </c>
      <c r="V2268" s="7" t="str">
        <f>LEFT(T2268,FIND("/",T2268)-1)</f>
        <v>games</v>
      </c>
      <c r="W2268" s="7" t="str">
        <f>MID(T2268,FIND("/",T2268)+1,LEN(T2268))</f>
        <v>tabletop games</v>
      </c>
    </row>
    <row r="2269" spans="1:23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>E2269/D2269</f>
        <v>3.80525</v>
      </c>
      <c r="O2269" s="13">
        <f>(J2269/86400)+25569</f>
        <v>41968.829826388886</v>
      </c>
      <c r="P2269" s="11">
        <f>YEAR(O2269)</f>
        <v>2014</v>
      </c>
      <c r="Q2269" s="12">
        <f>MONTH(O2269)</f>
        <v>11</v>
      </c>
      <c r="R2269" s="11" t="str">
        <f>IF(Q2269=1,"Jan",IF(Q2269=2,"Feb",IF(Q2269=3,"Mar",IF(Q2269=4,"Apr",IF(Q2269=5,"May",IF(Q2269=6,"Jun",IF(Q2269=7,"Jul",IF(Q2269=8,"Aug",IF(Q2269=9,"Sep",IF(Q2269=10,"Oct",IF(Q2269=11,"Nov","Dec")))))))))))</f>
        <v>Nov</v>
      </c>
      <c r="S2269" s="13">
        <f>(I2269/86400)+25569</f>
        <v>41994.041666666672</v>
      </c>
      <c r="T2269" t="s">
        <v>8297</v>
      </c>
      <c r="U2269" s="6">
        <f>E2269/L2269</f>
        <v>188.37871287128712</v>
      </c>
      <c r="V2269" s="7" t="str">
        <f>LEFT(T2269,FIND("/",T2269)-1)</f>
        <v>games</v>
      </c>
      <c r="W2269" s="7" t="str">
        <f>MID(T2269,FIND("/",T2269)+1,LEN(T2269))</f>
        <v>tabletop games</v>
      </c>
    </row>
    <row r="2270" spans="1:23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>E2270/D2270</f>
        <v>1.026</v>
      </c>
      <c r="O2270" s="13">
        <f>(J2270/86400)+25569</f>
        <v>42776.082349537042</v>
      </c>
      <c r="P2270" s="11">
        <f>YEAR(O2270)</f>
        <v>2017</v>
      </c>
      <c r="Q2270" s="12">
        <f>MONTH(O2270)</f>
        <v>2</v>
      </c>
      <c r="R2270" s="11" t="str">
        <f>IF(Q2270=1,"Jan",IF(Q2270=2,"Feb",IF(Q2270=3,"Mar",IF(Q2270=4,"Apr",IF(Q2270=5,"May",IF(Q2270=6,"Jun",IF(Q2270=7,"Jul",IF(Q2270=8,"Aug",IF(Q2270=9,"Sep",IF(Q2270=10,"Oct",IF(Q2270=11,"Nov","Dec")))))))))))</f>
        <v>Feb</v>
      </c>
      <c r="S2270" s="13">
        <f>(I2270/86400)+25569</f>
        <v>42806.082349537042</v>
      </c>
      <c r="T2270" t="s">
        <v>8297</v>
      </c>
      <c r="U2270" s="6">
        <f>E2270/L2270</f>
        <v>148.08247422680412</v>
      </c>
      <c r="V2270" s="7" t="str">
        <f>LEFT(T2270,FIND("/",T2270)-1)</f>
        <v>games</v>
      </c>
      <c r="W2270" s="7" t="str">
        <f>MID(T2270,FIND("/",T2270)+1,LEN(T2270))</f>
        <v>tabletop games</v>
      </c>
    </row>
    <row r="2271" spans="1:23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>E2271/D2271</f>
        <v>18.016400000000001</v>
      </c>
      <c r="O2271" s="13">
        <f>(J2271/86400)+25569</f>
        <v>42776.704432870371</v>
      </c>
      <c r="P2271" s="11">
        <f>YEAR(O2271)</f>
        <v>2017</v>
      </c>
      <c r="Q2271" s="12">
        <f>MONTH(O2271)</f>
        <v>2</v>
      </c>
      <c r="R2271" s="11" t="str">
        <f>IF(Q2271=1,"Jan",IF(Q2271=2,"Feb",IF(Q2271=3,"Mar",IF(Q2271=4,"Apr",IF(Q2271=5,"May",IF(Q2271=6,"Jun",IF(Q2271=7,"Jul",IF(Q2271=8,"Aug",IF(Q2271=9,"Sep",IF(Q2271=10,"Oct",IF(Q2271=11,"Nov","Dec")))))))))))</f>
        <v>Feb</v>
      </c>
      <c r="S2271" s="13">
        <f>(I2271/86400)+25569</f>
        <v>42801.208333333328</v>
      </c>
      <c r="T2271" t="s">
        <v>8297</v>
      </c>
      <c r="U2271" s="6">
        <f>E2271/L2271</f>
        <v>49.934589800443462</v>
      </c>
      <c r="V2271" s="7" t="str">
        <f>LEFT(T2271,FIND("/",T2271)-1)</f>
        <v>games</v>
      </c>
      <c r="W2271" s="7" t="str">
        <f>MID(T2271,FIND("/",T2271)+1,LEN(T2271))</f>
        <v>tabletop games</v>
      </c>
    </row>
    <row r="2272" spans="1:23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>E2272/D2272</f>
        <v>7.2024800000000004</v>
      </c>
      <c r="O2272" s="13">
        <f>(J2272/86400)+25569</f>
        <v>42725.869363425925</v>
      </c>
      <c r="P2272" s="11">
        <f>YEAR(O2272)</f>
        <v>2016</v>
      </c>
      <c r="Q2272" s="12">
        <f>MONTH(O2272)</f>
        <v>12</v>
      </c>
      <c r="R2272" s="11" t="str">
        <f>IF(Q2272=1,"Jan",IF(Q2272=2,"Feb",IF(Q2272=3,"Mar",IF(Q2272=4,"Apr",IF(Q2272=5,"May",IF(Q2272=6,"Jun",IF(Q2272=7,"Jul",IF(Q2272=8,"Aug",IF(Q2272=9,"Sep",IF(Q2272=10,"Oct",IF(Q2272=11,"Nov","Dec")))))))))))</f>
        <v>Dec</v>
      </c>
      <c r="S2272" s="13">
        <f>(I2272/86400)+25569</f>
        <v>42745.915972222225</v>
      </c>
      <c r="T2272" t="s">
        <v>8297</v>
      </c>
      <c r="U2272" s="6">
        <f>E2272/L2272</f>
        <v>107.82155688622754</v>
      </c>
      <c r="V2272" s="7" t="str">
        <f>LEFT(T2272,FIND("/",T2272)-1)</f>
        <v>games</v>
      </c>
      <c r="W2272" s="7" t="str">
        <f>MID(T2272,FIND("/",T2272)+1,LEN(T2272))</f>
        <v>tabletop games</v>
      </c>
    </row>
    <row r="2273" spans="1:23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>E2273/D2273</f>
        <v>2.8309000000000002</v>
      </c>
      <c r="O2273" s="13">
        <f>(J2273/86400)+25569</f>
        <v>42684.000046296293</v>
      </c>
      <c r="P2273" s="11">
        <f>YEAR(O2273)</f>
        <v>2016</v>
      </c>
      <c r="Q2273" s="12">
        <f>MONTH(O2273)</f>
        <v>11</v>
      </c>
      <c r="R2273" s="11" t="str">
        <f>IF(Q2273=1,"Jan",IF(Q2273=2,"Feb",IF(Q2273=3,"Mar",IF(Q2273=4,"Apr",IF(Q2273=5,"May",IF(Q2273=6,"Jun",IF(Q2273=7,"Jul",IF(Q2273=8,"Aug",IF(Q2273=9,"Sep",IF(Q2273=10,"Oct",IF(Q2273=11,"Nov","Dec")))))))))))</f>
        <v>Nov</v>
      </c>
      <c r="S2273" s="13">
        <f>(I2273/86400)+25569</f>
        <v>42714.000046296293</v>
      </c>
      <c r="T2273" t="s">
        <v>8297</v>
      </c>
      <c r="U2273" s="6">
        <f>E2273/L2273</f>
        <v>42.63403614457831</v>
      </c>
      <c r="V2273" s="7" t="str">
        <f>LEFT(T2273,FIND("/",T2273)-1)</f>
        <v>games</v>
      </c>
      <c r="W2273" s="7" t="str">
        <f>MID(T2273,FIND("/",T2273)+1,LEN(T2273))</f>
        <v>tabletop games</v>
      </c>
    </row>
    <row r="2274" spans="1:23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>E2274/D2274</f>
        <v>13.566000000000001</v>
      </c>
      <c r="O2274" s="13">
        <f>(J2274/86400)+25569</f>
        <v>42315.699490740742</v>
      </c>
      <c r="P2274" s="11">
        <f>YEAR(O2274)</f>
        <v>2015</v>
      </c>
      <c r="Q2274" s="12">
        <f>MONTH(O2274)</f>
        <v>11</v>
      </c>
      <c r="R2274" s="11" t="str">
        <f>IF(Q2274=1,"Jan",IF(Q2274=2,"Feb",IF(Q2274=3,"Mar",IF(Q2274=4,"Apr",IF(Q2274=5,"May",IF(Q2274=6,"Jun",IF(Q2274=7,"Jul",IF(Q2274=8,"Aug",IF(Q2274=9,"Sep",IF(Q2274=10,"Oct",IF(Q2274=11,"Nov","Dec")))))))))))</f>
        <v>Nov</v>
      </c>
      <c r="S2274" s="13">
        <f>(I2274/86400)+25569</f>
        <v>42345.699490740742</v>
      </c>
      <c r="T2274" t="s">
        <v>8297</v>
      </c>
      <c r="U2274" s="6">
        <f>E2274/L2274</f>
        <v>14.370762711864407</v>
      </c>
      <c r="V2274" s="7" t="str">
        <f>LEFT(T2274,FIND("/",T2274)-1)</f>
        <v>games</v>
      </c>
      <c r="W2274" s="7" t="str">
        <f>MID(T2274,FIND("/",T2274)+1,LEN(T2274))</f>
        <v>tabletop games</v>
      </c>
    </row>
    <row r="2275" spans="1:23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>E2275/D2275</f>
        <v>2.2035999999999998</v>
      </c>
      <c r="O2275" s="13">
        <f>(J2275/86400)+25569</f>
        <v>42781.549097222218</v>
      </c>
      <c r="P2275" s="11">
        <f>YEAR(O2275)</f>
        <v>2017</v>
      </c>
      <c r="Q2275" s="12">
        <f>MONTH(O2275)</f>
        <v>2</v>
      </c>
      <c r="R2275" s="11" t="str">
        <f>IF(Q2275=1,"Jan",IF(Q2275=2,"Feb",IF(Q2275=3,"Mar",IF(Q2275=4,"Apr",IF(Q2275=5,"May",IF(Q2275=6,"Jun",IF(Q2275=7,"Jul",IF(Q2275=8,"Aug",IF(Q2275=9,"Sep",IF(Q2275=10,"Oct",IF(Q2275=11,"Nov","Dec")))))))))))</f>
        <v>Feb</v>
      </c>
      <c r="S2275" s="13">
        <f>(I2275/86400)+25569</f>
        <v>42806.507430555561</v>
      </c>
      <c r="T2275" t="s">
        <v>8297</v>
      </c>
      <c r="U2275" s="6">
        <f>E2275/L2275</f>
        <v>37.476190476190474</v>
      </c>
      <c r="V2275" s="7" t="str">
        <f>LEFT(T2275,FIND("/",T2275)-1)</f>
        <v>games</v>
      </c>
      <c r="W2275" s="7" t="str">
        <f>MID(T2275,FIND("/",T2275)+1,LEN(T2275))</f>
        <v>tabletop games</v>
      </c>
    </row>
    <row r="2276" spans="1:23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>E2276/D2276</f>
        <v>1.196</v>
      </c>
      <c r="O2276" s="13">
        <f>(J2276/86400)+25569</f>
        <v>41663.500659722224</v>
      </c>
      <c r="P2276" s="11">
        <f>YEAR(O2276)</f>
        <v>2014</v>
      </c>
      <c r="Q2276" s="12">
        <f>MONTH(O2276)</f>
        <v>1</v>
      </c>
      <c r="R2276" s="11" t="str">
        <f>IF(Q2276=1,"Jan",IF(Q2276=2,"Feb",IF(Q2276=3,"Mar",IF(Q2276=4,"Apr",IF(Q2276=5,"May",IF(Q2276=6,"Jun",IF(Q2276=7,"Jul",IF(Q2276=8,"Aug",IF(Q2276=9,"Sep",IF(Q2276=10,"Oct",IF(Q2276=11,"Nov","Dec")))))))))))</f>
        <v>Jan</v>
      </c>
      <c r="S2276" s="13">
        <f>(I2276/86400)+25569</f>
        <v>41693.500659722224</v>
      </c>
      <c r="T2276" t="s">
        <v>8297</v>
      </c>
      <c r="U2276" s="6">
        <f>E2276/L2276</f>
        <v>30.202020202020201</v>
      </c>
      <c r="V2276" s="7" t="str">
        <f>LEFT(T2276,FIND("/",T2276)-1)</f>
        <v>games</v>
      </c>
      <c r="W2276" s="7" t="str">
        <f>MID(T2276,FIND("/",T2276)+1,LEN(T2276))</f>
        <v>tabletop games</v>
      </c>
    </row>
    <row r="2277" spans="1:23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>E2277/D2277</f>
        <v>4.0776923076923079</v>
      </c>
      <c r="O2277" s="13">
        <f>(J2277/86400)+25569</f>
        <v>41965.616655092592</v>
      </c>
      <c r="P2277" s="11">
        <f>YEAR(O2277)</f>
        <v>2014</v>
      </c>
      <c r="Q2277" s="12">
        <f>MONTH(O2277)</f>
        <v>11</v>
      </c>
      <c r="R2277" s="11" t="str">
        <f>IF(Q2277=1,"Jan",IF(Q2277=2,"Feb",IF(Q2277=3,"Mar",IF(Q2277=4,"Apr",IF(Q2277=5,"May",IF(Q2277=6,"Jun",IF(Q2277=7,"Jul",IF(Q2277=8,"Aug",IF(Q2277=9,"Sep",IF(Q2277=10,"Oct",IF(Q2277=11,"Nov","Dec")))))))))))</f>
        <v>Nov</v>
      </c>
      <c r="S2277" s="13">
        <f>(I2277/86400)+25569</f>
        <v>41995.616655092592</v>
      </c>
      <c r="T2277" t="s">
        <v>8297</v>
      </c>
      <c r="U2277" s="6">
        <f>E2277/L2277</f>
        <v>33.550632911392405</v>
      </c>
      <c r="V2277" s="7" t="str">
        <f>LEFT(T2277,FIND("/",T2277)-1)</f>
        <v>games</v>
      </c>
      <c r="W2277" s="7" t="str">
        <f>MID(T2277,FIND("/",T2277)+1,LEN(T2277))</f>
        <v>tabletop games</v>
      </c>
    </row>
    <row r="2278" spans="1:23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>E2278/D2278</f>
        <v>1.0581826105905425</v>
      </c>
      <c r="O2278" s="13">
        <f>(J2278/86400)+25569</f>
        <v>41614.651493055557</v>
      </c>
      <c r="P2278" s="11">
        <f>YEAR(O2278)</f>
        <v>2013</v>
      </c>
      <c r="Q2278" s="12">
        <f>MONTH(O2278)</f>
        <v>12</v>
      </c>
      <c r="R2278" s="11" t="str">
        <f>IF(Q2278=1,"Jan",IF(Q2278=2,"Feb",IF(Q2278=3,"Mar",IF(Q2278=4,"Apr",IF(Q2278=5,"May",IF(Q2278=6,"Jun",IF(Q2278=7,"Jul",IF(Q2278=8,"Aug",IF(Q2278=9,"Sep",IF(Q2278=10,"Oct",IF(Q2278=11,"Nov","Dec")))))))))))</f>
        <v>Dec</v>
      </c>
      <c r="S2278" s="13">
        <f>(I2278/86400)+25569</f>
        <v>41644.651493055557</v>
      </c>
      <c r="T2278" t="s">
        <v>8297</v>
      </c>
      <c r="U2278" s="6">
        <f>E2278/L2278</f>
        <v>64.74666666666667</v>
      </c>
      <c r="V2278" s="7" t="str">
        <f>LEFT(T2278,FIND("/",T2278)-1)</f>
        <v>games</v>
      </c>
      <c r="W2278" s="7" t="str">
        <f>MID(T2278,FIND("/",T2278)+1,LEN(T2278))</f>
        <v>tabletop games</v>
      </c>
    </row>
    <row r="2279" spans="1:23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>E2279/D2279</f>
        <v>1.4108235294117648</v>
      </c>
      <c r="O2279" s="13">
        <f>(J2279/86400)+25569</f>
        <v>40936.678506944445</v>
      </c>
      <c r="P2279" s="11">
        <f>YEAR(O2279)</f>
        <v>2012</v>
      </c>
      <c r="Q2279" s="12">
        <f>MONTH(O2279)</f>
        <v>1</v>
      </c>
      <c r="R2279" s="11" t="str">
        <f>IF(Q2279=1,"Jan",IF(Q2279=2,"Feb",IF(Q2279=3,"Mar",IF(Q2279=4,"Apr",IF(Q2279=5,"May",IF(Q2279=6,"Jun",IF(Q2279=7,"Jul",IF(Q2279=8,"Aug",IF(Q2279=9,"Sep",IF(Q2279=10,"Oct",IF(Q2279=11,"Nov","Dec")))))))))))</f>
        <v>Jan</v>
      </c>
      <c r="S2279" s="13">
        <f>(I2279/86400)+25569</f>
        <v>40966.678506944445</v>
      </c>
      <c r="T2279" t="s">
        <v>8297</v>
      </c>
      <c r="U2279" s="6">
        <f>E2279/L2279</f>
        <v>57.932367149758456</v>
      </c>
      <c r="V2279" s="7" t="str">
        <f>LEFT(T2279,FIND("/",T2279)-1)</f>
        <v>games</v>
      </c>
      <c r="W2279" s="7" t="str">
        <f>MID(T2279,FIND("/",T2279)+1,LEN(T2279))</f>
        <v>tabletop games</v>
      </c>
    </row>
    <row r="2280" spans="1:23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>E2280/D2280</f>
        <v>2.7069999999999999</v>
      </c>
      <c r="O2280" s="13">
        <f>(J2280/86400)+25569</f>
        <v>42338.709108796298</v>
      </c>
      <c r="P2280" s="11">
        <f>YEAR(O2280)</f>
        <v>2015</v>
      </c>
      <c r="Q2280" s="12">
        <f>MONTH(O2280)</f>
        <v>11</v>
      </c>
      <c r="R2280" s="11" t="str">
        <f>IF(Q2280=1,"Jan",IF(Q2280=2,"Feb",IF(Q2280=3,"Mar",IF(Q2280=4,"Apr",IF(Q2280=5,"May",IF(Q2280=6,"Jun",IF(Q2280=7,"Jul",IF(Q2280=8,"Aug",IF(Q2280=9,"Sep",IF(Q2280=10,"Oct",IF(Q2280=11,"Nov","Dec")))))))))))</f>
        <v>Nov</v>
      </c>
      <c r="S2280" s="13">
        <f>(I2280/86400)+25569</f>
        <v>42372.957638888889</v>
      </c>
      <c r="T2280" t="s">
        <v>8297</v>
      </c>
      <c r="U2280" s="6">
        <f>E2280/L2280</f>
        <v>53.078431372549019</v>
      </c>
      <c r="V2280" s="7" t="str">
        <f>LEFT(T2280,FIND("/",T2280)-1)</f>
        <v>games</v>
      </c>
      <c r="W2280" s="7" t="str">
        <f>MID(T2280,FIND("/",T2280)+1,LEN(T2280))</f>
        <v>tabletop games</v>
      </c>
    </row>
    <row r="2281" spans="1:23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>E2281/D2281</f>
        <v>1.538</v>
      </c>
      <c r="O2281" s="13">
        <f>(J2281/86400)+25569</f>
        <v>42020.806701388894</v>
      </c>
      <c r="P2281" s="11">
        <f>YEAR(O2281)</f>
        <v>2015</v>
      </c>
      <c r="Q2281" s="12">
        <f>MONTH(O2281)</f>
        <v>1</v>
      </c>
      <c r="R2281" s="11" t="str">
        <f>IF(Q2281=1,"Jan",IF(Q2281=2,"Feb",IF(Q2281=3,"Mar",IF(Q2281=4,"Apr",IF(Q2281=5,"May",IF(Q2281=6,"Jun",IF(Q2281=7,"Jul",IF(Q2281=8,"Aug",IF(Q2281=9,"Sep",IF(Q2281=10,"Oct",IF(Q2281=11,"Nov","Dec")))))))))))</f>
        <v>Jan</v>
      </c>
      <c r="S2281" s="13">
        <f>(I2281/86400)+25569</f>
        <v>42039.166666666672</v>
      </c>
      <c r="T2281" t="s">
        <v>8297</v>
      </c>
      <c r="U2281" s="6">
        <f>E2281/L2281</f>
        <v>48.0625</v>
      </c>
      <c r="V2281" s="7" t="str">
        <f>LEFT(T2281,FIND("/",T2281)-1)</f>
        <v>games</v>
      </c>
      <c r="W2281" s="7" t="str">
        <f>MID(T2281,FIND("/",T2281)+1,LEN(T2281))</f>
        <v>tabletop games</v>
      </c>
    </row>
    <row r="2282" spans="1:23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>E2282/D2282</f>
        <v>4.0357653061224488</v>
      </c>
      <c r="O2282" s="13">
        <f>(J2282/86400)+25569</f>
        <v>42234.624895833331</v>
      </c>
      <c r="P2282" s="11">
        <f>YEAR(O2282)</f>
        <v>2015</v>
      </c>
      <c r="Q2282" s="12">
        <f>MONTH(O2282)</f>
        <v>8</v>
      </c>
      <c r="R2282" s="11" t="str">
        <f>IF(Q2282=1,"Jan",IF(Q2282=2,"Feb",IF(Q2282=3,"Mar",IF(Q2282=4,"Apr",IF(Q2282=5,"May",IF(Q2282=6,"Jun",IF(Q2282=7,"Jul",IF(Q2282=8,"Aug",IF(Q2282=9,"Sep",IF(Q2282=10,"Oct",IF(Q2282=11,"Nov","Dec")))))))))))</f>
        <v>Aug</v>
      </c>
      <c r="S2282" s="13">
        <f>(I2282/86400)+25569</f>
        <v>42264.624895833331</v>
      </c>
      <c r="T2282" t="s">
        <v>8297</v>
      </c>
      <c r="U2282" s="6">
        <f>E2282/L2282</f>
        <v>82.396874999999994</v>
      </c>
      <c r="V2282" s="7" t="str">
        <f>LEFT(T2282,FIND("/",T2282)-1)</f>
        <v>games</v>
      </c>
      <c r="W2282" s="7" t="str">
        <f>MID(T2282,FIND("/",T2282)+1,LEN(T2282))</f>
        <v>tabletop games</v>
      </c>
    </row>
    <row r="2283" spans="1:23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>E2283/D2283</f>
        <v>1.85</v>
      </c>
      <c r="O2283" s="13">
        <f>(J2283/86400)+25569</f>
        <v>40687.285844907405</v>
      </c>
      <c r="P2283" s="11">
        <f>YEAR(O2283)</f>
        <v>2011</v>
      </c>
      <c r="Q2283" s="12">
        <f>MONTH(O2283)</f>
        <v>5</v>
      </c>
      <c r="R2283" s="11" t="str">
        <f>IF(Q2283=1,"Jan",IF(Q2283=2,"Feb",IF(Q2283=3,"Mar",IF(Q2283=4,"Apr",IF(Q2283=5,"May",IF(Q2283=6,"Jun",IF(Q2283=7,"Jul",IF(Q2283=8,"Aug",IF(Q2283=9,"Sep",IF(Q2283=10,"Oct",IF(Q2283=11,"Nov","Dec")))))))))))</f>
        <v>May</v>
      </c>
      <c r="S2283" s="13">
        <f>(I2283/86400)+25569</f>
        <v>40749.284722222219</v>
      </c>
      <c r="T2283" t="s">
        <v>8276</v>
      </c>
      <c r="U2283" s="6">
        <f>E2283/L2283</f>
        <v>50.454545454545453</v>
      </c>
      <c r="V2283" s="7" t="str">
        <f>LEFT(T2283,FIND("/",T2283)-1)</f>
        <v>music</v>
      </c>
      <c r="W2283" s="7" t="str">
        <f>MID(T2283,FIND("/",T2283)+1,LEN(T2283))</f>
        <v>rock</v>
      </c>
    </row>
    <row r="2284" spans="1:23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>E2284/D2284</f>
        <v>1.8533333333333333</v>
      </c>
      <c r="O2284" s="13">
        <f>(J2284/86400)+25569</f>
        <v>42323.17460648148</v>
      </c>
      <c r="P2284" s="11">
        <f>YEAR(O2284)</f>
        <v>2015</v>
      </c>
      <c r="Q2284" s="12">
        <f>MONTH(O2284)</f>
        <v>11</v>
      </c>
      <c r="R2284" s="11" t="str">
        <f>IF(Q2284=1,"Jan",IF(Q2284=2,"Feb",IF(Q2284=3,"Mar",IF(Q2284=4,"Apr",IF(Q2284=5,"May",IF(Q2284=6,"Jun",IF(Q2284=7,"Jul",IF(Q2284=8,"Aug",IF(Q2284=9,"Sep",IF(Q2284=10,"Oct",IF(Q2284=11,"Nov","Dec")))))))))))</f>
        <v>Nov</v>
      </c>
      <c r="S2284" s="13">
        <f>(I2284/86400)+25569</f>
        <v>42383.17460648148</v>
      </c>
      <c r="T2284" t="s">
        <v>8276</v>
      </c>
      <c r="U2284" s="6">
        <f>E2284/L2284</f>
        <v>115.83333333333333</v>
      </c>
      <c r="V2284" s="7" t="str">
        <f>LEFT(T2284,FIND("/",T2284)-1)</f>
        <v>music</v>
      </c>
      <c r="W2284" s="7" t="str">
        <f>MID(T2284,FIND("/",T2284)+1,LEN(T2284))</f>
        <v>rock</v>
      </c>
    </row>
    <row r="2285" spans="1:23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>E2285/D2285</f>
        <v>1.0085533333333332</v>
      </c>
      <c r="O2285" s="13">
        <f>(J2285/86400)+25569</f>
        <v>40978.125046296293</v>
      </c>
      <c r="P2285" s="11">
        <f>YEAR(O2285)</f>
        <v>2012</v>
      </c>
      <c r="Q2285" s="12">
        <f>MONTH(O2285)</f>
        <v>3</v>
      </c>
      <c r="R2285" s="11" t="str">
        <f>IF(Q2285=1,"Jan",IF(Q2285=2,"Feb",IF(Q2285=3,"Mar",IF(Q2285=4,"Apr",IF(Q2285=5,"May",IF(Q2285=6,"Jun",IF(Q2285=7,"Jul",IF(Q2285=8,"Aug",IF(Q2285=9,"Sep",IF(Q2285=10,"Oct",IF(Q2285=11,"Nov","Dec")))))))))))</f>
        <v>Mar</v>
      </c>
      <c r="S2285" s="13">
        <f>(I2285/86400)+25569</f>
        <v>41038.083379629628</v>
      </c>
      <c r="T2285" t="s">
        <v>8276</v>
      </c>
      <c r="U2285" s="6">
        <f>E2285/L2285</f>
        <v>63.03458333333333</v>
      </c>
      <c r="V2285" s="7" t="str">
        <f>LEFT(T2285,FIND("/",T2285)-1)</f>
        <v>music</v>
      </c>
      <c r="W2285" s="7" t="str">
        <f>MID(T2285,FIND("/",T2285)+1,LEN(T2285))</f>
        <v>rock</v>
      </c>
    </row>
    <row r="2286" spans="1:23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>E2286/D2286</f>
        <v>1.0622116666666668</v>
      </c>
      <c r="O2286" s="13">
        <f>(J2286/86400)+25569</f>
        <v>40585.796817129631</v>
      </c>
      <c r="P2286" s="11">
        <f>YEAR(O2286)</f>
        <v>2011</v>
      </c>
      <c r="Q2286" s="12">
        <f>MONTH(O2286)</f>
        <v>2</v>
      </c>
      <c r="R2286" s="11" t="str">
        <f>IF(Q2286=1,"Jan",IF(Q2286=2,"Feb",IF(Q2286=3,"Mar",IF(Q2286=4,"Apr",IF(Q2286=5,"May",IF(Q2286=6,"Jun",IF(Q2286=7,"Jul",IF(Q2286=8,"Aug",IF(Q2286=9,"Sep",IF(Q2286=10,"Oct",IF(Q2286=11,"Nov","Dec")))))))))))</f>
        <v>Feb</v>
      </c>
      <c r="S2286" s="13">
        <f>(I2286/86400)+25569</f>
        <v>40614.166666666664</v>
      </c>
      <c r="T2286" t="s">
        <v>8276</v>
      </c>
      <c r="U2286" s="6">
        <f>E2286/L2286</f>
        <v>108.02152542372882</v>
      </c>
      <c r="V2286" s="7" t="str">
        <f>LEFT(T2286,FIND("/",T2286)-1)</f>
        <v>music</v>
      </c>
      <c r="W2286" s="7" t="str">
        <f>MID(T2286,FIND("/",T2286)+1,LEN(T2286))</f>
        <v>rock</v>
      </c>
    </row>
    <row r="2287" spans="1:23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>E2287/D2287</f>
        <v>1.2136666666666667</v>
      </c>
      <c r="O2287" s="13">
        <f>(J2287/86400)+25569</f>
        <v>41059.185682870375</v>
      </c>
      <c r="P2287" s="11">
        <f>YEAR(O2287)</f>
        <v>2012</v>
      </c>
      <c r="Q2287" s="12">
        <f>MONTH(O2287)</f>
        <v>5</v>
      </c>
      <c r="R2287" s="11" t="str">
        <f>IF(Q2287=1,"Jan",IF(Q2287=2,"Feb",IF(Q2287=3,"Mar",IF(Q2287=4,"Apr",IF(Q2287=5,"May",IF(Q2287=6,"Jun",IF(Q2287=7,"Jul",IF(Q2287=8,"Aug",IF(Q2287=9,"Sep",IF(Q2287=10,"Oct",IF(Q2287=11,"Nov","Dec")))))))))))</f>
        <v>May</v>
      </c>
      <c r="S2287" s="13">
        <f>(I2287/86400)+25569</f>
        <v>41089.185682870375</v>
      </c>
      <c r="T2287" t="s">
        <v>8276</v>
      </c>
      <c r="U2287" s="6">
        <f>E2287/L2287</f>
        <v>46.088607594936711</v>
      </c>
      <c r="V2287" s="7" t="str">
        <f>LEFT(T2287,FIND("/",T2287)-1)</f>
        <v>music</v>
      </c>
      <c r="W2287" s="7" t="str">
        <f>MID(T2287,FIND("/",T2287)+1,LEN(T2287))</f>
        <v>rock</v>
      </c>
    </row>
    <row r="2288" spans="1:23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>E2288/D2288</f>
        <v>1.0006666666666666</v>
      </c>
      <c r="O2288" s="13">
        <f>(J2288/86400)+25569</f>
        <v>41494.963587962964</v>
      </c>
      <c r="P2288" s="11">
        <f>YEAR(O2288)</f>
        <v>2013</v>
      </c>
      <c r="Q2288" s="12">
        <f>MONTH(O2288)</f>
        <v>8</v>
      </c>
      <c r="R2288" s="11" t="str">
        <f>IF(Q2288=1,"Jan",IF(Q2288=2,"Feb",IF(Q2288=3,"Mar",IF(Q2288=4,"Apr",IF(Q2288=5,"May",IF(Q2288=6,"Jun",IF(Q2288=7,"Jul",IF(Q2288=8,"Aug",IF(Q2288=9,"Sep",IF(Q2288=10,"Oct",IF(Q2288=11,"Nov","Dec")))))))))))</f>
        <v>Aug</v>
      </c>
      <c r="S2288" s="13">
        <f>(I2288/86400)+25569</f>
        <v>41523.165972222225</v>
      </c>
      <c r="T2288" t="s">
        <v>8276</v>
      </c>
      <c r="U2288" s="6">
        <f>E2288/L2288</f>
        <v>107.21428571428571</v>
      </c>
      <c r="V2288" s="7" t="str">
        <f>LEFT(T2288,FIND("/",T2288)-1)</f>
        <v>music</v>
      </c>
      <c r="W2288" s="7" t="str">
        <f>MID(T2288,FIND("/",T2288)+1,LEN(T2288))</f>
        <v>rock</v>
      </c>
    </row>
    <row r="2289" spans="1:23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>E2289/D2289</f>
        <v>1.1997755555555556</v>
      </c>
      <c r="O2289" s="13">
        <f>(J2289/86400)+25569</f>
        <v>41792.667361111111</v>
      </c>
      <c r="P2289" s="11">
        <f>YEAR(O2289)</f>
        <v>2014</v>
      </c>
      <c r="Q2289" s="12">
        <f>MONTH(O2289)</f>
        <v>6</v>
      </c>
      <c r="R2289" s="11" t="str">
        <f>IF(Q2289=1,"Jan",IF(Q2289=2,"Feb",IF(Q2289=3,"Mar",IF(Q2289=4,"Apr",IF(Q2289=5,"May",IF(Q2289=6,"Jun",IF(Q2289=7,"Jul",IF(Q2289=8,"Aug",IF(Q2289=9,"Sep",IF(Q2289=10,"Oct",IF(Q2289=11,"Nov","Dec")))))))))))</f>
        <v>Jun</v>
      </c>
      <c r="S2289" s="13">
        <f>(I2289/86400)+25569</f>
        <v>41813.667361111111</v>
      </c>
      <c r="T2289" t="s">
        <v>8276</v>
      </c>
      <c r="U2289" s="6">
        <f>E2289/L2289</f>
        <v>50.9338679245283</v>
      </c>
      <c r="V2289" s="7" t="str">
        <f>LEFT(T2289,FIND("/",T2289)-1)</f>
        <v>music</v>
      </c>
      <c r="W2289" s="7" t="str">
        <f>MID(T2289,FIND("/",T2289)+1,LEN(T2289))</f>
        <v>rock</v>
      </c>
    </row>
    <row r="2290" spans="1:23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>E2290/D2290</f>
        <v>1.0009999999999999</v>
      </c>
      <c r="O2290" s="13">
        <f>(J2290/86400)+25569</f>
        <v>41067.827418981484</v>
      </c>
      <c r="P2290" s="11">
        <f>YEAR(O2290)</f>
        <v>2012</v>
      </c>
      <c r="Q2290" s="12">
        <f>MONTH(O2290)</f>
        <v>6</v>
      </c>
      <c r="R2290" s="11" t="str">
        <f>IF(Q2290=1,"Jan",IF(Q2290=2,"Feb",IF(Q2290=3,"Mar",IF(Q2290=4,"Apr",IF(Q2290=5,"May",IF(Q2290=6,"Jun",IF(Q2290=7,"Jul",IF(Q2290=8,"Aug",IF(Q2290=9,"Sep",IF(Q2290=10,"Oct",IF(Q2290=11,"Nov","Dec")))))))))))</f>
        <v>Jun</v>
      </c>
      <c r="S2290" s="13">
        <f>(I2290/86400)+25569</f>
        <v>41086.75</v>
      </c>
      <c r="T2290" t="s">
        <v>8276</v>
      </c>
      <c r="U2290" s="6">
        <f>E2290/L2290</f>
        <v>40.04</v>
      </c>
      <c r="V2290" s="7" t="str">
        <f>LEFT(T2290,FIND("/",T2290)-1)</f>
        <v>music</v>
      </c>
      <c r="W2290" s="7" t="str">
        <f>MID(T2290,FIND("/",T2290)+1,LEN(T2290))</f>
        <v>rock</v>
      </c>
    </row>
    <row r="2291" spans="1:23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>E2291/D2291</f>
        <v>1.0740000000000001</v>
      </c>
      <c r="O2291" s="13">
        <f>(J2291/86400)+25569</f>
        <v>41571.998379629629</v>
      </c>
      <c r="P2291" s="11">
        <f>YEAR(O2291)</f>
        <v>2013</v>
      </c>
      <c r="Q2291" s="12">
        <f>MONTH(O2291)</f>
        <v>10</v>
      </c>
      <c r="R2291" s="11" t="str">
        <f>IF(Q2291=1,"Jan",IF(Q2291=2,"Feb",IF(Q2291=3,"Mar",IF(Q2291=4,"Apr",IF(Q2291=5,"May",IF(Q2291=6,"Jun",IF(Q2291=7,"Jul",IF(Q2291=8,"Aug",IF(Q2291=9,"Sep",IF(Q2291=10,"Oct",IF(Q2291=11,"Nov","Dec")))))))))))</f>
        <v>Oct</v>
      </c>
      <c r="S2291" s="13">
        <f>(I2291/86400)+25569</f>
        <v>41614.973611111112</v>
      </c>
      <c r="T2291" t="s">
        <v>8276</v>
      </c>
      <c r="U2291" s="6">
        <f>E2291/L2291</f>
        <v>64.44</v>
      </c>
      <c r="V2291" s="7" t="str">
        <f>LEFT(T2291,FIND("/",T2291)-1)</f>
        <v>music</v>
      </c>
      <c r="W2291" s="7" t="str">
        <f>MID(T2291,FIND("/",T2291)+1,LEN(T2291))</f>
        <v>rock</v>
      </c>
    </row>
    <row r="2292" spans="1:23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>E2292/D2292</f>
        <v>1.0406666666666666</v>
      </c>
      <c r="O2292" s="13">
        <f>(J2292/86400)+25569</f>
        <v>40070.253819444442</v>
      </c>
      <c r="P2292" s="11">
        <f>YEAR(O2292)</f>
        <v>2009</v>
      </c>
      <c r="Q2292" s="12">
        <f>MONTH(O2292)</f>
        <v>9</v>
      </c>
      <c r="R2292" s="11" t="str">
        <f>IF(Q2292=1,"Jan",IF(Q2292=2,"Feb",IF(Q2292=3,"Mar",IF(Q2292=4,"Apr",IF(Q2292=5,"May",IF(Q2292=6,"Jun",IF(Q2292=7,"Jul",IF(Q2292=8,"Aug",IF(Q2292=9,"Sep",IF(Q2292=10,"Oct",IF(Q2292=11,"Nov","Dec")))))))))))</f>
        <v>Sep</v>
      </c>
      <c r="S2292" s="13">
        <f>(I2292/86400)+25569</f>
        <v>40148.708333333336</v>
      </c>
      <c r="T2292" t="s">
        <v>8276</v>
      </c>
      <c r="U2292" s="6">
        <f>E2292/L2292</f>
        <v>53.827586206896555</v>
      </c>
      <c r="V2292" s="7" t="str">
        <f>LEFT(T2292,FIND("/",T2292)-1)</f>
        <v>music</v>
      </c>
      <c r="W2292" s="7" t="str">
        <f>MID(T2292,FIND("/",T2292)+1,LEN(T2292))</f>
        <v>rock</v>
      </c>
    </row>
    <row r="2293" spans="1:23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>E2293/D2293</f>
        <v>1.728</v>
      </c>
      <c r="O2293" s="13">
        <f>(J2293/86400)+25569</f>
        <v>40987.977060185185</v>
      </c>
      <c r="P2293" s="11">
        <f>YEAR(O2293)</f>
        <v>2012</v>
      </c>
      <c r="Q2293" s="12">
        <f>MONTH(O2293)</f>
        <v>3</v>
      </c>
      <c r="R2293" s="11" t="str">
        <f>IF(Q2293=1,"Jan",IF(Q2293=2,"Feb",IF(Q2293=3,"Mar",IF(Q2293=4,"Apr",IF(Q2293=5,"May",IF(Q2293=6,"Jun",IF(Q2293=7,"Jul",IF(Q2293=8,"Aug",IF(Q2293=9,"Sep",IF(Q2293=10,"Oct",IF(Q2293=11,"Nov","Dec")))))))))))</f>
        <v>Mar</v>
      </c>
      <c r="S2293" s="13">
        <f>(I2293/86400)+25569</f>
        <v>41022.166666666664</v>
      </c>
      <c r="T2293" t="s">
        <v>8276</v>
      </c>
      <c r="U2293" s="6">
        <f>E2293/L2293</f>
        <v>100.46511627906976</v>
      </c>
      <c r="V2293" s="7" t="str">
        <f>LEFT(T2293,FIND("/",T2293)-1)</f>
        <v>music</v>
      </c>
      <c r="W2293" s="7" t="str">
        <f>MID(T2293,FIND("/",T2293)+1,LEN(T2293))</f>
        <v>rock</v>
      </c>
    </row>
    <row r="2294" spans="1:23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>E2294/D2294</f>
        <v>1.072505</v>
      </c>
      <c r="O2294" s="13">
        <f>(J2294/86400)+25569</f>
        <v>40987.697638888887</v>
      </c>
      <c r="P2294" s="11">
        <f>YEAR(O2294)</f>
        <v>2012</v>
      </c>
      <c r="Q2294" s="12">
        <f>MONTH(O2294)</f>
        <v>3</v>
      </c>
      <c r="R2294" s="11" t="str">
        <f>IF(Q2294=1,"Jan",IF(Q2294=2,"Feb",IF(Q2294=3,"Mar",IF(Q2294=4,"Apr",IF(Q2294=5,"May",IF(Q2294=6,"Jun",IF(Q2294=7,"Jul",IF(Q2294=8,"Aug",IF(Q2294=9,"Sep",IF(Q2294=10,"Oct",IF(Q2294=11,"Nov","Dec")))))))))))</f>
        <v>Mar</v>
      </c>
      <c r="S2294" s="13">
        <f>(I2294/86400)+25569</f>
        <v>41017.697638888887</v>
      </c>
      <c r="T2294" t="s">
        <v>8276</v>
      </c>
      <c r="U2294" s="6">
        <f>E2294/L2294</f>
        <v>46.630652173913049</v>
      </c>
      <c r="V2294" s="7" t="str">
        <f>LEFT(T2294,FIND("/",T2294)-1)</f>
        <v>music</v>
      </c>
      <c r="W2294" s="7" t="str">
        <f>MID(T2294,FIND("/",T2294)+1,LEN(T2294))</f>
        <v>rock</v>
      </c>
    </row>
    <row r="2295" spans="1:23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>E2295/D2295</f>
        <v>1.0823529411764705</v>
      </c>
      <c r="O2295" s="13">
        <f>(J2295/86400)+25569</f>
        <v>41151.708321759259</v>
      </c>
      <c r="P2295" s="11">
        <f>YEAR(O2295)</f>
        <v>2012</v>
      </c>
      <c r="Q2295" s="12">
        <f>MONTH(O2295)</f>
        <v>8</v>
      </c>
      <c r="R2295" s="11" t="str">
        <f>IF(Q2295=1,"Jan",IF(Q2295=2,"Feb",IF(Q2295=3,"Mar",IF(Q2295=4,"Apr",IF(Q2295=5,"May",IF(Q2295=6,"Jun",IF(Q2295=7,"Jul",IF(Q2295=8,"Aug",IF(Q2295=9,"Sep",IF(Q2295=10,"Oct",IF(Q2295=11,"Nov","Dec")))))))))))</f>
        <v>Aug</v>
      </c>
      <c r="S2295" s="13">
        <f>(I2295/86400)+25569</f>
        <v>41177.165972222225</v>
      </c>
      <c r="T2295" t="s">
        <v>8276</v>
      </c>
      <c r="U2295" s="6">
        <f>E2295/L2295</f>
        <v>34.074074074074076</v>
      </c>
      <c r="V2295" s="7" t="str">
        <f>LEFT(T2295,FIND("/",T2295)-1)</f>
        <v>music</v>
      </c>
      <c r="W2295" s="7" t="str">
        <f>MID(T2295,FIND("/",T2295)+1,LEN(T2295))</f>
        <v>rock</v>
      </c>
    </row>
    <row r="2296" spans="1:23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>E2296/D2296</f>
        <v>1.4608079999999999</v>
      </c>
      <c r="O2296" s="13">
        <f>(J2296/86400)+25569</f>
        <v>41264.72314814815</v>
      </c>
      <c r="P2296" s="11">
        <f>YEAR(O2296)</f>
        <v>2012</v>
      </c>
      <c r="Q2296" s="12">
        <f>MONTH(O2296)</f>
        <v>12</v>
      </c>
      <c r="R2296" s="11" t="str">
        <f>IF(Q2296=1,"Jan",IF(Q2296=2,"Feb",IF(Q2296=3,"Mar",IF(Q2296=4,"Apr",IF(Q2296=5,"May",IF(Q2296=6,"Jun",IF(Q2296=7,"Jul",IF(Q2296=8,"Aug",IF(Q2296=9,"Sep",IF(Q2296=10,"Oct",IF(Q2296=11,"Nov","Dec")))))))))))</f>
        <v>Dec</v>
      </c>
      <c r="S2296" s="13">
        <f>(I2296/86400)+25569</f>
        <v>41294.72314814815</v>
      </c>
      <c r="T2296" t="s">
        <v>8276</v>
      </c>
      <c r="U2296" s="6">
        <f>E2296/L2296</f>
        <v>65.214642857142863</v>
      </c>
      <c r="V2296" s="7" t="str">
        <f>LEFT(T2296,FIND("/",T2296)-1)</f>
        <v>music</v>
      </c>
      <c r="W2296" s="7" t="str">
        <f>MID(T2296,FIND("/",T2296)+1,LEN(T2296))</f>
        <v>rock</v>
      </c>
    </row>
    <row r="2297" spans="1:23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>E2297/D2297</f>
        <v>1.2524999999999999</v>
      </c>
      <c r="O2297" s="13">
        <f>(J2297/86400)+25569</f>
        <v>41270.954351851848</v>
      </c>
      <c r="P2297" s="11">
        <f>YEAR(O2297)</f>
        <v>2012</v>
      </c>
      <c r="Q2297" s="12">
        <f>MONTH(O2297)</f>
        <v>12</v>
      </c>
      <c r="R2297" s="11" t="str">
        <f>IF(Q2297=1,"Jan",IF(Q2297=2,"Feb",IF(Q2297=3,"Mar",IF(Q2297=4,"Apr",IF(Q2297=5,"May",IF(Q2297=6,"Jun",IF(Q2297=7,"Jul",IF(Q2297=8,"Aug",IF(Q2297=9,"Sep",IF(Q2297=10,"Oct",IF(Q2297=11,"Nov","Dec")))))))))))</f>
        <v>Dec</v>
      </c>
      <c r="S2297" s="13">
        <f>(I2297/86400)+25569</f>
        <v>41300.954351851848</v>
      </c>
      <c r="T2297" t="s">
        <v>8276</v>
      </c>
      <c r="U2297" s="6">
        <f>E2297/L2297</f>
        <v>44.205882352941174</v>
      </c>
      <c r="V2297" s="7" t="str">
        <f>LEFT(T2297,FIND("/",T2297)-1)</f>
        <v>music</v>
      </c>
      <c r="W2297" s="7" t="str">
        <f>MID(T2297,FIND("/",T2297)+1,LEN(T2297))</f>
        <v>rock</v>
      </c>
    </row>
    <row r="2298" spans="1:23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>E2298/D2298</f>
        <v>1.4907142857142857</v>
      </c>
      <c r="O2298" s="13">
        <f>(J2298/86400)+25569</f>
        <v>40927.731782407405</v>
      </c>
      <c r="P2298" s="11">
        <f>YEAR(O2298)</f>
        <v>2012</v>
      </c>
      <c r="Q2298" s="12">
        <f>MONTH(O2298)</f>
        <v>1</v>
      </c>
      <c r="R2298" s="11" t="str">
        <f>IF(Q2298=1,"Jan",IF(Q2298=2,"Feb",IF(Q2298=3,"Mar",IF(Q2298=4,"Apr",IF(Q2298=5,"May",IF(Q2298=6,"Jun",IF(Q2298=7,"Jul",IF(Q2298=8,"Aug",IF(Q2298=9,"Sep",IF(Q2298=10,"Oct",IF(Q2298=11,"Nov","Dec")))))))))))</f>
        <v>Jan</v>
      </c>
      <c r="S2298" s="13">
        <f>(I2298/86400)+25569</f>
        <v>40962.731782407405</v>
      </c>
      <c r="T2298" t="s">
        <v>8276</v>
      </c>
      <c r="U2298" s="6">
        <f>E2298/L2298</f>
        <v>71.965517241379317</v>
      </c>
      <c r="V2298" s="7" t="str">
        <f>LEFT(T2298,FIND("/",T2298)-1)</f>
        <v>music</v>
      </c>
      <c r="W2298" s="7" t="str">
        <f>MID(T2298,FIND("/",T2298)+1,LEN(T2298))</f>
        <v>rock</v>
      </c>
    </row>
    <row r="2299" spans="1:23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>E2299/D2299</f>
        <v>1.006</v>
      </c>
      <c r="O2299" s="13">
        <f>(J2299/86400)+25569</f>
        <v>40948.042233796295</v>
      </c>
      <c r="P2299" s="11">
        <f>YEAR(O2299)</f>
        <v>2012</v>
      </c>
      <c r="Q2299" s="12">
        <f>MONTH(O2299)</f>
        <v>2</v>
      </c>
      <c r="R2299" s="11" t="str">
        <f>IF(Q2299=1,"Jan",IF(Q2299=2,"Feb",IF(Q2299=3,"Mar",IF(Q2299=4,"Apr",IF(Q2299=5,"May",IF(Q2299=6,"Jun",IF(Q2299=7,"Jul",IF(Q2299=8,"Aug",IF(Q2299=9,"Sep",IF(Q2299=10,"Oct",IF(Q2299=11,"Nov","Dec")))))))))))</f>
        <v>Feb</v>
      </c>
      <c r="S2299" s="13">
        <f>(I2299/86400)+25569</f>
        <v>40982.165972222225</v>
      </c>
      <c r="T2299" t="s">
        <v>8276</v>
      </c>
      <c r="U2299" s="6">
        <f>E2299/L2299</f>
        <v>52.94736842105263</v>
      </c>
      <c r="V2299" s="7" t="str">
        <f>LEFT(T2299,FIND("/",T2299)-1)</f>
        <v>music</v>
      </c>
      <c r="W2299" s="7" t="str">
        <f>MID(T2299,FIND("/",T2299)+1,LEN(T2299))</f>
        <v>rock</v>
      </c>
    </row>
    <row r="2300" spans="1:23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>E2300/D2300</f>
        <v>1.0507333333333333</v>
      </c>
      <c r="O2300" s="13">
        <f>(J2300/86400)+25569</f>
        <v>41694.84065972222</v>
      </c>
      <c r="P2300" s="11">
        <f>YEAR(O2300)</f>
        <v>2014</v>
      </c>
      <c r="Q2300" s="12">
        <f>MONTH(O2300)</f>
        <v>2</v>
      </c>
      <c r="R2300" s="11" t="str">
        <f>IF(Q2300=1,"Jan",IF(Q2300=2,"Feb",IF(Q2300=3,"Mar",IF(Q2300=4,"Apr",IF(Q2300=5,"May",IF(Q2300=6,"Jun",IF(Q2300=7,"Jul",IF(Q2300=8,"Aug",IF(Q2300=9,"Sep",IF(Q2300=10,"Oct",IF(Q2300=11,"Nov","Dec")))))))))))</f>
        <v>Feb</v>
      </c>
      <c r="S2300" s="13">
        <f>(I2300/86400)+25569</f>
        <v>41724.798993055556</v>
      </c>
      <c r="T2300" t="s">
        <v>8276</v>
      </c>
      <c r="U2300" s="6">
        <f>E2300/L2300</f>
        <v>109.45138888888889</v>
      </c>
      <c r="V2300" s="7" t="str">
        <f>LEFT(T2300,FIND("/",T2300)-1)</f>
        <v>music</v>
      </c>
      <c r="W2300" s="7" t="str">
        <f>MID(T2300,FIND("/",T2300)+1,LEN(T2300))</f>
        <v>rock</v>
      </c>
    </row>
    <row r="2301" spans="1:23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>E2301/D2301</f>
        <v>3.5016666666666665</v>
      </c>
      <c r="O2301" s="13">
        <f>(J2301/86400)+25569</f>
        <v>40565.032511574071</v>
      </c>
      <c r="P2301" s="11">
        <f>YEAR(O2301)</f>
        <v>2011</v>
      </c>
      <c r="Q2301" s="12">
        <f>MONTH(O2301)</f>
        <v>1</v>
      </c>
      <c r="R2301" s="11" t="str">
        <f>IF(Q2301=1,"Jan",IF(Q2301=2,"Feb",IF(Q2301=3,"Mar",IF(Q2301=4,"Apr",IF(Q2301=5,"May",IF(Q2301=6,"Jun",IF(Q2301=7,"Jul",IF(Q2301=8,"Aug",IF(Q2301=9,"Sep",IF(Q2301=10,"Oct",IF(Q2301=11,"Nov","Dec")))))))))))</f>
        <v>Jan</v>
      </c>
      <c r="S2301" s="13">
        <f>(I2301/86400)+25569</f>
        <v>40580.032511574071</v>
      </c>
      <c r="T2301" t="s">
        <v>8276</v>
      </c>
      <c r="U2301" s="6">
        <f>E2301/L2301</f>
        <v>75.035714285714292</v>
      </c>
      <c r="V2301" s="7" t="str">
        <f>LEFT(T2301,FIND("/",T2301)-1)</f>
        <v>music</v>
      </c>
      <c r="W2301" s="7" t="str">
        <f>MID(T2301,FIND("/",T2301)+1,LEN(T2301))</f>
        <v>rock</v>
      </c>
    </row>
    <row r="2302" spans="1:23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>E2302/D2302</f>
        <v>1.0125</v>
      </c>
      <c r="O2302" s="13">
        <f>(J2302/86400)+25569</f>
        <v>41074.727037037039</v>
      </c>
      <c r="P2302" s="11">
        <f>YEAR(O2302)</f>
        <v>2012</v>
      </c>
      <c r="Q2302" s="12">
        <f>MONTH(O2302)</f>
        <v>6</v>
      </c>
      <c r="R2302" s="11" t="str">
        <f>IF(Q2302=1,"Jan",IF(Q2302=2,"Feb",IF(Q2302=3,"Mar",IF(Q2302=4,"Apr",IF(Q2302=5,"May",IF(Q2302=6,"Jun",IF(Q2302=7,"Jul",IF(Q2302=8,"Aug",IF(Q2302=9,"Sep",IF(Q2302=10,"Oct",IF(Q2302=11,"Nov","Dec")))))))))))</f>
        <v>Jun</v>
      </c>
      <c r="S2302" s="13">
        <f>(I2302/86400)+25569</f>
        <v>41088.727037037039</v>
      </c>
      <c r="T2302" t="s">
        <v>8276</v>
      </c>
      <c r="U2302" s="6">
        <f>E2302/L2302</f>
        <v>115.71428571428571</v>
      </c>
      <c r="V2302" s="7" t="str">
        <f>LEFT(T2302,FIND("/",T2302)-1)</f>
        <v>music</v>
      </c>
      <c r="W2302" s="7" t="str">
        <f>MID(T2302,FIND("/",T2302)+1,LEN(T2302))</f>
        <v>rock</v>
      </c>
    </row>
    <row r="2303" spans="1:23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>E2303/D2303</f>
        <v>1.336044</v>
      </c>
      <c r="O2303" s="13">
        <f>(J2303/86400)+25569</f>
        <v>41416.146944444445</v>
      </c>
      <c r="P2303" s="11">
        <f>YEAR(O2303)</f>
        <v>2013</v>
      </c>
      <c r="Q2303" s="12">
        <f>MONTH(O2303)</f>
        <v>5</v>
      </c>
      <c r="R2303" s="11" t="str">
        <f>IF(Q2303=1,"Jan",IF(Q2303=2,"Feb",IF(Q2303=3,"Mar",IF(Q2303=4,"Apr",IF(Q2303=5,"May",IF(Q2303=6,"Jun",IF(Q2303=7,"Jul",IF(Q2303=8,"Aug",IF(Q2303=9,"Sep",IF(Q2303=10,"Oct",IF(Q2303=11,"Nov","Dec")))))))))))</f>
        <v>May</v>
      </c>
      <c r="S2303" s="13">
        <f>(I2303/86400)+25569</f>
        <v>41446.146944444445</v>
      </c>
      <c r="T2303" t="s">
        <v>8279</v>
      </c>
      <c r="U2303" s="6">
        <f>E2303/L2303</f>
        <v>31.659810426540286</v>
      </c>
      <c r="V2303" s="7" t="str">
        <f>LEFT(T2303,FIND("/",T2303)-1)</f>
        <v>music</v>
      </c>
      <c r="W2303" s="7" t="str">
        <f>MID(T2303,FIND("/",T2303)+1,LEN(T2303))</f>
        <v>indie rock</v>
      </c>
    </row>
    <row r="2304" spans="1:23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>E2304/D2304</f>
        <v>1.7065217391304348</v>
      </c>
      <c r="O2304" s="13">
        <f>(J2304/86400)+25569</f>
        <v>41605.868449074071</v>
      </c>
      <c r="P2304" s="11">
        <f>YEAR(O2304)</f>
        <v>2013</v>
      </c>
      <c r="Q2304" s="12">
        <f>MONTH(O2304)</f>
        <v>11</v>
      </c>
      <c r="R2304" s="11" t="str">
        <f>IF(Q2304=1,"Jan",IF(Q2304=2,"Feb",IF(Q2304=3,"Mar",IF(Q2304=4,"Apr",IF(Q2304=5,"May",IF(Q2304=6,"Jun",IF(Q2304=7,"Jul",IF(Q2304=8,"Aug",IF(Q2304=9,"Sep",IF(Q2304=10,"Oct",IF(Q2304=11,"Nov","Dec")))))))))))</f>
        <v>Nov</v>
      </c>
      <c r="S2304" s="13">
        <f>(I2304/86400)+25569</f>
        <v>41639.291666666664</v>
      </c>
      <c r="T2304" t="s">
        <v>8279</v>
      </c>
      <c r="U2304" s="6">
        <f>E2304/L2304</f>
        <v>46.176470588235297</v>
      </c>
      <c r="V2304" s="7" t="str">
        <f>LEFT(T2304,FIND("/",T2304)-1)</f>
        <v>music</v>
      </c>
      <c r="W2304" s="7" t="str">
        <f>MID(T2304,FIND("/",T2304)+1,LEN(T2304))</f>
        <v>indie rock</v>
      </c>
    </row>
    <row r="2305" spans="1:23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>E2305/D2305</f>
        <v>1.0935829457364341</v>
      </c>
      <c r="O2305" s="13">
        <f>(J2305/86400)+25569</f>
        <v>40850.111064814817</v>
      </c>
      <c r="P2305" s="11">
        <f>YEAR(O2305)</f>
        <v>2011</v>
      </c>
      <c r="Q2305" s="12">
        <f>MONTH(O2305)</f>
        <v>11</v>
      </c>
      <c r="R2305" s="11" t="str">
        <f>IF(Q2305=1,"Jan",IF(Q2305=2,"Feb",IF(Q2305=3,"Mar",IF(Q2305=4,"Apr",IF(Q2305=5,"May",IF(Q2305=6,"Jun",IF(Q2305=7,"Jul",IF(Q2305=8,"Aug",IF(Q2305=9,"Sep",IF(Q2305=10,"Oct",IF(Q2305=11,"Nov","Dec")))))))))))</f>
        <v>Nov</v>
      </c>
      <c r="S2305" s="13">
        <f>(I2305/86400)+25569</f>
        <v>40890.152731481481</v>
      </c>
      <c r="T2305" t="s">
        <v>8279</v>
      </c>
      <c r="U2305" s="6">
        <f>E2305/L2305</f>
        <v>68.481650485436887</v>
      </c>
      <c r="V2305" s="7" t="str">
        <f>LEFT(T2305,FIND("/",T2305)-1)</f>
        <v>music</v>
      </c>
      <c r="W2305" s="7" t="str">
        <f>MID(T2305,FIND("/",T2305)+1,LEN(T2305))</f>
        <v>indie rock</v>
      </c>
    </row>
    <row r="2306" spans="1:23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>E2306/D2306</f>
        <v>1.0070033333333335</v>
      </c>
      <c r="O2306" s="13">
        <f>(J2306/86400)+25569</f>
        <v>40502.815868055557</v>
      </c>
      <c r="P2306" s="11">
        <f>YEAR(O2306)</f>
        <v>2010</v>
      </c>
      <c r="Q2306" s="12">
        <f>MONTH(O2306)</f>
        <v>11</v>
      </c>
      <c r="R2306" s="11" t="str">
        <f>IF(Q2306=1,"Jan",IF(Q2306=2,"Feb",IF(Q2306=3,"Mar",IF(Q2306=4,"Apr",IF(Q2306=5,"May",IF(Q2306=6,"Jun",IF(Q2306=7,"Jul",IF(Q2306=8,"Aug",IF(Q2306=9,"Sep",IF(Q2306=10,"Oct",IF(Q2306=11,"Nov","Dec")))))))))))</f>
        <v>Nov</v>
      </c>
      <c r="S2306" s="13">
        <f>(I2306/86400)+25569</f>
        <v>40544.207638888889</v>
      </c>
      <c r="T2306" t="s">
        <v>8279</v>
      </c>
      <c r="U2306" s="6">
        <f>E2306/L2306</f>
        <v>53.469203539823013</v>
      </c>
      <c r="V2306" s="7" t="str">
        <f>LEFT(T2306,FIND("/",T2306)-1)</f>
        <v>music</v>
      </c>
      <c r="W2306" s="7" t="str">
        <f>MID(T2306,FIND("/",T2306)+1,LEN(T2306))</f>
        <v>indie rock</v>
      </c>
    </row>
    <row r="2307" spans="1:23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>E2307/D2307</f>
        <v>1.0122777777777778</v>
      </c>
      <c r="O2307" s="13">
        <f>(J2307/86400)+25569</f>
        <v>41834.695277777777</v>
      </c>
      <c r="P2307" s="11">
        <f>YEAR(O2307)</f>
        <v>2014</v>
      </c>
      <c r="Q2307" s="12">
        <f>MONTH(O2307)</f>
        <v>7</v>
      </c>
      <c r="R2307" s="11" t="str">
        <f>IF(Q2307=1,"Jan",IF(Q2307=2,"Feb",IF(Q2307=3,"Mar",IF(Q2307=4,"Apr",IF(Q2307=5,"May",IF(Q2307=6,"Jun",IF(Q2307=7,"Jul",IF(Q2307=8,"Aug",IF(Q2307=9,"Sep",IF(Q2307=10,"Oct",IF(Q2307=11,"Nov","Dec")))))))))))</f>
        <v>Jul</v>
      </c>
      <c r="S2307" s="13">
        <f>(I2307/86400)+25569</f>
        <v>41859.75</v>
      </c>
      <c r="T2307" t="s">
        <v>8279</v>
      </c>
      <c r="U2307" s="6">
        <f>E2307/L2307</f>
        <v>109.10778443113773</v>
      </c>
      <c r="V2307" s="7" t="str">
        <f>LEFT(T2307,FIND("/",T2307)-1)</f>
        <v>music</v>
      </c>
      <c r="W2307" s="7" t="str">
        <f>MID(T2307,FIND("/",T2307)+1,LEN(T2307))</f>
        <v>indie rock</v>
      </c>
    </row>
    <row r="2308" spans="1:23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>E2308/D2308</f>
        <v>1.0675857142857144</v>
      </c>
      <c r="O2308" s="13">
        <f>(J2308/86400)+25569</f>
        <v>40948.16815972222</v>
      </c>
      <c r="P2308" s="11">
        <f>YEAR(O2308)</f>
        <v>2012</v>
      </c>
      <c r="Q2308" s="12">
        <f>MONTH(O2308)</f>
        <v>2</v>
      </c>
      <c r="R2308" s="11" t="str">
        <f>IF(Q2308=1,"Jan",IF(Q2308=2,"Feb",IF(Q2308=3,"Mar",IF(Q2308=4,"Apr",IF(Q2308=5,"May",IF(Q2308=6,"Jun",IF(Q2308=7,"Jul",IF(Q2308=8,"Aug",IF(Q2308=9,"Sep",IF(Q2308=10,"Oct",IF(Q2308=11,"Nov","Dec")))))))))))</f>
        <v>Feb</v>
      </c>
      <c r="S2308" s="13">
        <f>(I2308/86400)+25569</f>
        <v>40978.16815972222</v>
      </c>
      <c r="T2308" t="s">
        <v>8279</v>
      </c>
      <c r="U2308" s="6">
        <f>E2308/L2308</f>
        <v>51.185616438356163</v>
      </c>
      <c r="V2308" s="7" t="str">
        <f>LEFT(T2308,FIND("/",T2308)-1)</f>
        <v>music</v>
      </c>
      <c r="W2308" s="7" t="str">
        <f>MID(T2308,FIND("/",T2308)+1,LEN(T2308))</f>
        <v>indie rock</v>
      </c>
    </row>
    <row r="2309" spans="1:23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>E2309/D2309</f>
        <v>1.0665777537961894</v>
      </c>
      <c r="O2309" s="13">
        <f>(J2309/86400)+25569</f>
        <v>41004.802465277782</v>
      </c>
      <c r="P2309" s="11">
        <f>YEAR(O2309)</f>
        <v>2012</v>
      </c>
      <c r="Q2309" s="12">
        <f>MONTH(O2309)</f>
        <v>4</v>
      </c>
      <c r="R2309" s="11" t="str">
        <f>IF(Q2309=1,"Jan",IF(Q2309=2,"Feb",IF(Q2309=3,"Mar",IF(Q2309=4,"Apr",IF(Q2309=5,"May",IF(Q2309=6,"Jun",IF(Q2309=7,"Jul",IF(Q2309=8,"Aug",IF(Q2309=9,"Sep",IF(Q2309=10,"Oct",IF(Q2309=11,"Nov","Dec")))))))))))</f>
        <v>Apr</v>
      </c>
      <c r="S2309" s="13">
        <f>(I2309/86400)+25569</f>
        <v>41034.802407407406</v>
      </c>
      <c r="T2309" t="s">
        <v>8279</v>
      </c>
      <c r="U2309" s="6">
        <f>E2309/L2309</f>
        <v>27.936800000000002</v>
      </c>
      <c r="V2309" s="7" t="str">
        <f>LEFT(T2309,FIND("/",T2309)-1)</f>
        <v>music</v>
      </c>
      <c r="W2309" s="7" t="str">
        <f>MID(T2309,FIND("/",T2309)+1,LEN(T2309))</f>
        <v>indie rock</v>
      </c>
    </row>
    <row r="2310" spans="1:23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>E2310/D2310</f>
        <v>1.0130622</v>
      </c>
      <c r="O2310" s="13">
        <f>(J2310/86400)+25569</f>
        <v>41851.962916666671</v>
      </c>
      <c r="P2310" s="11">
        <f>YEAR(O2310)</f>
        <v>2014</v>
      </c>
      <c r="Q2310" s="12">
        <f>MONTH(O2310)</f>
        <v>7</v>
      </c>
      <c r="R2310" s="11" t="str">
        <f>IF(Q2310=1,"Jan",IF(Q2310=2,"Feb",IF(Q2310=3,"Mar",IF(Q2310=4,"Apr",IF(Q2310=5,"May",IF(Q2310=6,"Jun",IF(Q2310=7,"Jul",IF(Q2310=8,"Aug",IF(Q2310=9,"Sep",IF(Q2310=10,"Oct",IF(Q2310=11,"Nov","Dec")))))))))))</f>
        <v>Jul</v>
      </c>
      <c r="S2310" s="13">
        <f>(I2310/86400)+25569</f>
        <v>41880.041666666664</v>
      </c>
      <c r="T2310" t="s">
        <v>8279</v>
      </c>
      <c r="U2310" s="6">
        <f>E2310/L2310</f>
        <v>82.496921824104234</v>
      </c>
      <c r="V2310" s="7" t="str">
        <f>LEFT(T2310,FIND("/",T2310)-1)</f>
        <v>music</v>
      </c>
      <c r="W2310" s="7" t="str">
        <f>MID(T2310,FIND("/",T2310)+1,LEN(T2310))</f>
        <v>indie rock</v>
      </c>
    </row>
    <row r="2311" spans="1:23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>E2311/D2311</f>
        <v>1.0667450000000001</v>
      </c>
      <c r="O2311" s="13">
        <f>(J2311/86400)+25569</f>
        <v>41307.987696759257</v>
      </c>
      <c r="P2311" s="11">
        <f>YEAR(O2311)</f>
        <v>2013</v>
      </c>
      <c r="Q2311" s="12">
        <f>MONTH(O2311)</f>
        <v>2</v>
      </c>
      <c r="R2311" s="11" t="str">
        <f>IF(Q2311=1,"Jan",IF(Q2311=2,"Feb",IF(Q2311=3,"Mar",IF(Q2311=4,"Apr",IF(Q2311=5,"May",IF(Q2311=6,"Jun",IF(Q2311=7,"Jul",IF(Q2311=8,"Aug",IF(Q2311=9,"Sep",IF(Q2311=10,"Oct",IF(Q2311=11,"Nov","Dec")))))))))))</f>
        <v>Feb</v>
      </c>
      <c r="S2311" s="13">
        <f>(I2311/86400)+25569</f>
        <v>41342.987696759257</v>
      </c>
      <c r="T2311" t="s">
        <v>8279</v>
      </c>
      <c r="U2311" s="6">
        <f>E2311/L2311</f>
        <v>59.817476635514019</v>
      </c>
      <c r="V2311" s="7" t="str">
        <f>LEFT(T2311,FIND("/",T2311)-1)</f>
        <v>music</v>
      </c>
      <c r="W2311" s="7" t="str">
        <f>MID(T2311,FIND("/",T2311)+1,LEN(T2311))</f>
        <v>indie rock</v>
      </c>
    </row>
    <row r="2312" spans="1:23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>E2312/D2312</f>
        <v>4.288397837837838</v>
      </c>
      <c r="O2312" s="13">
        <f>(J2312/86400)+25569</f>
        <v>41324.79415509259</v>
      </c>
      <c r="P2312" s="11">
        <f>YEAR(O2312)</f>
        <v>2013</v>
      </c>
      <c r="Q2312" s="12">
        <f>MONTH(O2312)</f>
        <v>2</v>
      </c>
      <c r="R2312" s="11" t="str">
        <f>IF(Q2312=1,"Jan",IF(Q2312=2,"Feb",IF(Q2312=3,"Mar",IF(Q2312=4,"Apr",IF(Q2312=5,"May",IF(Q2312=6,"Jun",IF(Q2312=7,"Jul",IF(Q2312=8,"Aug",IF(Q2312=9,"Sep",IF(Q2312=10,"Oct",IF(Q2312=11,"Nov","Dec")))))))))))</f>
        <v>Feb</v>
      </c>
      <c r="S2312" s="13">
        <f>(I2312/86400)+25569</f>
        <v>41354.752488425926</v>
      </c>
      <c r="T2312" t="s">
        <v>8279</v>
      </c>
      <c r="U2312" s="6">
        <f>E2312/L2312</f>
        <v>64.816470588235291</v>
      </c>
      <c r="V2312" s="7" t="str">
        <f>LEFT(T2312,FIND("/",T2312)-1)</f>
        <v>music</v>
      </c>
      <c r="W2312" s="7" t="str">
        <f>MID(T2312,FIND("/",T2312)+1,LEN(T2312))</f>
        <v>indie rock</v>
      </c>
    </row>
    <row r="2313" spans="1:23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>E2313/D2313</f>
        <v>1.0411111111111111</v>
      </c>
      <c r="O2313" s="13">
        <f>(J2313/86400)+25569</f>
        <v>41736.004502314812</v>
      </c>
      <c r="P2313" s="11">
        <f>YEAR(O2313)</f>
        <v>2014</v>
      </c>
      <c r="Q2313" s="12">
        <f>MONTH(O2313)</f>
        <v>4</v>
      </c>
      <c r="R2313" s="11" t="str">
        <f>IF(Q2313=1,"Jan",IF(Q2313=2,"Feb",IF(Q2313=3,"Mar",IF(Q2313=4,"Apr",IF(Q2313=5,"May",IF(Q2313=6,"Jun",IF(Q2313=7,"Jul",IF(Q2313=8,"Aug",IF(Q2313=9,"Sep",IF(Q2313=10,"Oct",IF(Q2313=11,"Nov","Dec")))))))))))</f>
        <v>Apr</v>
      </c>
      <c r="S2313" s="13">
        <f>(I2313/86400)+25569</f>
        <v>41766.004502314812</v>
      </c>
      <c r="T2313" t="s">
        <v>8279</v>
      </c>
      <c r="U2313" s="6">
        <f>E2313/L2313</f>
        <v>90.09615384615384</v>
      </c>
      <c r="V2313" s="7" t="str">
        <f>LEFT(T2313,FIND("/",T2313)-1)</f>
        <v>music</v>
      </c>
      <c r="W2313" s="7" t="str">
        <f>MID(T2313,FIND("/",T2313)+1,LEN(T2313))</f>
        <v>indie rock</v>
      </c>
    </row>
    <row r="2314" spans="1:23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>E2314/D2314</f>
        <v>1.0786666666666667</v>
      </c>
      <c r="O2314" s="13">
        <f>(J2314/86400)+25569</f>
        <v>41716.632847222223</v>
      </c>
      <c r="P2314" s="11">
        <f>YEAR(O2314)</f>
        <v>2014</v>
      </c>
      <c r="Q2314" s="12">
        <f>MONTH(O2314)</f>
        <v>3</v>
      </c>
      <c r="R2314" s="11" t="str">
        <f>IF(Q2314=1,"Jan",IF(Q2314=2,"Feb",IF(Q2314=3,"Mar",IF(Q2314=4,"Apr",IF(Q2314=5,"May",IF(Q2314=6,"Jun",IF(Q2314=7,"Jul",IF(Q2314=8,"Aug",IF(Q2314=9,"Sep",IF(Q2314=10,"Oct",IF(Q2314=11,"Nov","Dec")))))))))))</f>
        <v>Mar</v>
      </c>
      <c r="S2314" s="13">
        <f>(I2314/86400)+25569</f>
        <v>41747.958333333336</v>
      </c>
      <c r="T2314" t="s">
        <v>8279</v>
      </c>
      <c r="U2314" s="6">
        <f>E2314/L2314</f>
        <v>40.962025316455694</v>
      </c>
      <c r="V2314" s="7" t="str">
        <f>LEFT(T2314,FIND("/",T2314)-1)</f>
        <v>music</v>
      </c>
      <c r="W2314" s="7" t="str">
        <f>MID(T2314,FIND("/",T2314)+1,LEN(T2314))</f>
        <v>indie rock</v>
      </c>
    </row>
    <row r="2315" spans="1:23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>E2315/D2315</f>
        <v>1.7584040000000001</v>
      </c>
      <c r="O2315" s="13">
        <f>(J2315/86400)+25569</f>
        <v>41002.958634259259</v>
      </c>
      <c r="P2315" s="11">
        <f>YEAR(O2315)</f>
        <v>2012</v>
      </c>
      <c r="Q2315" s="12">
        <f>MONTH(O2315)</f>
        <v>4</v>
      </c>
      <c r="R2315" s="11" t="str">
        <f>IF(Q2315=1,"Jan",IF(Q2315=2,"Feb",IF(Q2315=3,"Mar",IF(Q2315=4,"Apr",IF(Q2315=5,"May",IF(Q2315=6,"Jun",IF(Q2315=7,"Jul",IF(Q2315=8,"Aug",IF(Q2315=9,"Sep",IF(Q2315=10,"Oct",IF(Q2315=11,"Nov","Dec")))))))))))</f>
        <v>Apr</v>
      </c>
      <c r="S2315" s="13">
        <f>(I2315/86400)+25569</f>
        <v>41032.958634259259</v>
      </c>
      <c r="T2315" t="s">
        <v>8279</v>
      </c>
      <c r="U2315" s="6">
        <f>E2315/L2315</f>
        <v>56.000127388535034</v>
      </c>
      <c r="V2315" s="7" t="str">
        <f>LEFT(T2315,FIND("/",T2315)-1)</f>
        <v>music</v>
      </c>
      <c r="W2315" s="7" t="str">
        <f>MID(T2315,FIND("/",T2315)+1,LEN(T2315))</f>
        <v>indie rock</v>
      </c>
    </row>
    <row r="2316" spans="1:23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>E2316/D2316</f>
        <v>1.5697000000000001</v>
      </c>
      <c r="O2316" s="13">
        <f>(J2316/86400)+25569</f>
        <v>41037.551585648151</v>
      </c>
      <c r="P2316" s="11">
        <f>YEAR(O2316)</f>
        <v>2012</v>
      </c>
      <c r="Q2316" s="12">
        <f>MONTH(O2316)</f>
        <v>5</v>
      </c>
      <c r="R2316" s="11" t="str">
        <f>IF(Q2316=1,"Jan",IF(Q2316=2,"Feb",IF(Q2316=3,"Mar",IF(Q2316=4,"Apr",IF(Q2316=5,"May",IF(Q2316=6,"Jun",IF(Q2316=7,"Jul",IF(Q2316=8,"Aug",IF(Q2316=9,"Sep",IF(Q2316=10,"Oct",IF(Q2316=11,"Nov","Dec")))))))))))</f>
        <v>May</v>
      </c>
      <c r="S2316" s="13">
        <f>(I2316/86400)+25569</f>
        <v>41067.551585648151</v>
      </c>
      <c r="T2316" t="s">
        <v>8279</v>
      </c>
      <c r="U2316" s="6">
        <f>E2316/L2316</f>
        <v>37.672800000000002</v>
      </c>
      <c r="V2316" s="7" t="str">
        <f>LEFT(T2316,FIND("/",T2316)-1)</f>
        <v>music</v>
      </c>
      <c r="W2316" s="7" t="str">
        <f>MID(T2316,FIND("/",T2316)+1,LEN(T2316))</f>
        <v>indie rock</v>
      </c>
    </row>
    <row r="2317" spans="1:23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>E2317/D2317</f>
        <v>1.026</v>
      </c>
      <c r="O2317" s="13">
        <f>(J2317/86400)+25569</f>
        <v>41004.72619212963</v>
      </c>
      <c r="P2317" s="11">
        <f>YEAR(O2317)</f>
        <v>2012</v>
      </c>
      <c r="Q2317" s="12">
        <f>MONTH(O2317)</f>
        <v>4</v>
      </c>
      <c r="R2317" s="11" t="str">
        <f>IF(Q2317=1,"Jan",IF(Q2317=2,"Feb",IF(Q2317=3,"Mar",IF(Q2317=4,"Apr",IF(Q2317=5,"May",IF(Q2317=6,"Jun",IF(Q2317=7,"Jul",IF(Q2317=8,"Aug",IF(Q2317=9,"Sep",IF(Q2317=10,"Oct",IF(Q2317=11,"Nov","Dec")))))))))))</f>
        <v>Apr</v>
      </c>
      <c r="S2317" s="13">
        <f>(I2317/86400)+25569</f>
        <v>41034.72619212963</v>
      </c>
      <c r="T2317" t="s">
        <v>8279</v>
      </c>
      <c r="U2317" s="6">
        <f>E2317/L2317</f>
        <v>40.078125</v>
      </c>
      <c r="V2317" s="7" t="str">
        <f>LEFT(T2317,FIND("/",T2317)-1)</f>
        <v>music</v>
      </c>
      <c r="W2317" s="7" t="str">
        <f>MID(T2317,FIND("/",T2317)+1,LEN(T2317))</f>
        <v>indie rock</v>
      </c>
    </row>
    <row r="2318" spans="1:23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>E2318/D2318</f>
        <v>1.0404266666666666</v>
      </c>
      <c r="O2318" s="13">
        <f>(J2318/86400)+25569</f>
        <v>40079.725115740745</v>
      </c>
      <c r="P2318" s="11">
        <f>YEAR(O2318)</f>
        <v>2009</v>
      </c>
      <c r="Q2318" s="12">
        <f>MONTH(O2318)</f>
        <v>9</v>
      </c>
      <c r="R2318" s="11" t="str">
        <f>IF(Q2318=1,"Jan",IF(Q2318=2,"Feb",IF(Q2318=3,"Mar",IF(Q2318=4,"Apr",IF(Q2318=5,"May",IF(Q2318=6,"Jun",IF(Q2318=7,"Jul",IF(Q2318=8,"Aug",IF(Q2318=9,"Sep",IF(Q2318=10,"Oct",IF(Q2318=11,"Nov","Dec")))))))))))</f>
        <v>Sep</v>
      </c>
      <c r="S2318" s="13">
        <f>(I2318/86400)+25569</f>
        <v>40156.766666666663</v>
      </c>
      <c r="T2318" t="s">
        <v>8279</v>
      </c>
      <c r="U2318" s="6">
        <f>E2318/L2318</f>
        <v>78.031999999999996</v>
      </c>
      <c r="V2318" s="7" t="str">
        <f>LEFT(T2318,FIND("/",T2318)-1)</f>
        <v>music</v>
      </c>
      <c r="W2318" s="7" t="str">
        <f>MID(T2318,FIND("/",T2318)+1,LEN(T2318))</f>
        <v>indie rock</v>
      </c>
    </row>
    <row r="2319" spans="1:23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>E2319/D2319</f>
        <v>1.04</v>
      </c>
      <c r="O2319" s="13">
        <f>(J2319/86400)+25569</f>
        <v>40192.542233796295</v>
      </c>
      <c r="P2319" s="11">
        <f>YEAR(O2319)</f>
        <v>2010</v>
      </c>
      <c r="Q2319" s="12">
        <f>MONTH(O2319)</f>
        <v>1</v>
      </c>
      <c r="R2319" s="11" t="str">
        <f>IF(Q2319=1,"Jan",IF(Q2319=2,"Feb",IF(Q2319=3,"Mar",IF(Q2319=4,"Apr",IF(Q2319=5,"May",IF(Q2319=6,"Jun",IF(Q2319=7,"Jul",IF(Q2319=8,"Aug",IF(Q2319=9,"Sep",IF(Q2319=10,"Oct",IF(Q2319=11,"Nov","Dec")))))))))))</f>
        <v>Jan</v>
      </c>
      <c r="S2319" s="13">
        <f>(I2319/86400)+25569</f>
        <v>40224.208333333336</v>
      </c>
      <c r="T2319" t="s">
        <v>8279</v>
      </c>
      <c r="U2319" s="6">
        <f>E2319/L2319</f>
        <v>18.90909090909091</v>
      </c>
      <c r="V2319" s="7" t="str">
        <f>LEFT(T2319,FIND("/",T2319)-1)</f>
        <v>music</v>
      </c>
      <c r="W2319" s="7" t="str">
        <f>MID(T2319,FIND("/",T2319)+1,LEN(T2319))</f>
        <v>indie rock</v>
      </c>
    </row>
    <row r="2320" spans="1:23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>E2320/D2320</f>
        <v>1.2105999999999999</v>
      </c>
      <c r="O2320" s="13">
        <f>(J2320/86400)+25569</f>
        <v>40050.643680555557</v>
      </c>
      <c r="P2320" s="11">
        <f>YEAR(O2320)</f>
        <v>2009</v>
      </c>
      <c r="Q2320" s="12">
        <f>MONTH(O2320)</f>
        <v>8</v>
      </c>
      <c r="R2320" s="11" t="str">
        <f>IF(Q2320=1,"Jan",IF(Q2320=2,"Feb",IF(Q2320=3,"Mar",IF(Q2320=4,"Apr",IF(Q2320=5,"May",IF(Q2320=6,"Jun",IF(Q2320=7,"Jul",IF(Q2320=8,"Aug",IF(Q2320=9,"Sep",IF(Q2320=10,"Oct",IF(Q2320=11,"Nov","Dec")))))))))))</f>
        <v>Aug</v>
      </c>
      <c r="S2320" s="13">
        <f>(I2320/86400)+25569</f>
        <v>40082.165972222225</v>
      </c>
      <c r="T2320" t="s">
        <v>8279</v>
      </c>
      <c r="U2320" s="6">
        <f>E2320/L2320</f>
        <v>37.134969325153371</v>
      </c>
      <c r="V2320" s="7" t="str">
        <f>LEFT(T2320,FIND("/",T2320)-1)</f>
        <v>music</v>
      </c>
      <c r="W2320" s="7" t="str">
        <f>MID(T2320,FIND("/",T2320)+1,LEN(T2320))</f>
        <v>indie rock</v>
      </c>
    </row>
    <row r="2321" spans="1:23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>E2321/D2321</f>
        <v>1.077</v>
      </c>
      <c r="O2321" s="13">
        <f>(J2321/86400)+25569</f>
        <v>41593.082002314812</v>
      </c>
      <c r="P2321" s="11">
        <f>YEAR(O2321)</f>
        <v>2013</v>
      </c>
      <c r="Q2321" s="12">
        <f>MONTH(O2321)</f>
        <v>11</v>
      </c>
      <c r="R2321" s="11" t="str">
        <f>IF(Q2321=1,"Jan",IF(Q2321=2,"Feb",IF(Q2321=3,"Mar",IF(Q2321=4,"Apr",IF(Q2321=5,"May",IF(Q2321=6,"Jun",IF(Q2321=7,"Jul",IF(Q2321=8,"Aug",IF(Q2321=9,"Sep",IF(Q2321=10,"Oct",IF(Q2321=11,"Nov","Dec")))))))))))</f>
        <v>Nov</v>
      </c>
      <c r="S2321" s="13">
        <f>(I2321/86400)+25569</f>
        <v>41623.082002314812</v>
      </c>
      <c r="T2321" t="s">
        <v>8279</v>
      </c>
      <c r="U2321" s="6">
        <f>E2321/L2321</f>
        <v>41.961038961038959</v>
      </c>
      <c r="V2321" s="7" t="str">
        <f>LEFT(T2321,FIND("/",T2321)-1)</f>
        <v>music</v>
      </c>
      <c r="W2321" s="7" t="str">
        <f>MID(T2321,FIND("/",T2321)+1,LEN(T2321))</f>
        <v>indie rock</v>
      </c>
    </row>
    <row r="2322" spans="1:23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>E2322/D2322</f>
        <v>1.0866</v>
      </c>
      <c r="O2322" s="13">
        <f>(J2322/86400)+25569</f>
        <v>41696.817129629628</v>
      </c>
      <c r="P2322" s="11">
        <f>YEAR(O2322)</f>
        <v>2014</v>
      </c>
      <c r="Q2322" s="12">
        <f>MONTH(O2322)</f>
        <v>2</v>
      </c>
      <c r="R2322" s="11" t="str">
        <f>IF(Q2322=1,"Jan",IF(Q2322=2,"Feb",IF(Q2322=3,"Mar",IF(Q2322=4,"Apr",IF(Q2322=5,"May",IF(Q2322=6,"Jun",IF(Q2322=7,"Jul",IF(Q2322=8,"Aug",IF(Q2322=9,"Sep",IF(Q2322=10,"Oct",IF(Q2322=11,"Nov","Dec")))))))))))</f>
        <v>Feb</v>
      </c>
      <c r="S2322" s="13">
        <f>(I2322/86400)+25569</f>
        <v>41731.775462962964</v>
      </c>
      <c r="T2322" t="s">
        <v>8279</v>
      </c>
      <c r="U2322" s="6">
        <f>E2322/L2322</f>
        <v>61.044943820224717</v>
      </c>
      <c r="V2322" s="7" t="str">
        <f>LEFT(T2322,FIND("/",T2322)-1)</f>
        <v>music</v>
      </c>
      <c r="W2322" s="7" t="str">
        <f>MID(T2322,FIND("/",T2322)+1,LEN(T2322))</f>
        <v>indie rock</v>
      </c>
    </row>
    <row r="2323" spans="1:23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>E2323/D2323</f>
        <v>0.39120962394619685</v>
      </c>
      <c r="O2323" s="13">
        <f>(J2323/86400)+25569</f>
        <v>42799.260428240741</v>
      </c>
      <c r="P2323" s="11">
        <f>YEAR(O2323)</f>
        <v>2017</v>
      </c>
      <c r="Q2323" s="12">
        <f>MONTH(O2323)</f>
        <v>3</v>
      </c>
      <c r="R2323" s="11" t="str">
        <f>IF(Q2323=1,"Jan",IF(Q2323=2,"Feb",IF(Q2323=3,"Mar",IF(Q2323=4,"Apr",IF(Q2323=5,"May",IF(Q2323=6,"Jun",IF(Q2323=7,"Jul",IF(Q2323=8,"Aug",IF(Q2323=9,"Sep",IF(Q2323=10,"Oct",IF(Q2323=11,"Nov","Dec")))))))))))</f>
        <v>Mar</v>
      </c>
      <c r="S2323" s="13">
        <f>(I2323/86400)+25569</f>
        <v>42829.21876157407</v>
      </c>
      <c r="T2323" t="s">
        <v>8298</v>
      </c>
      <c r="U2323" s="6">
        <f>E2323/L2323</f>
        <v>64.53125</v>
      </c>
      <c r="V2323" s="7" t="str">
        <f>LEFT(T2323,FIND("/",T2323)-1)</f>
        <v>food</v>
      </c>
      <c r="W2323" s="7" t="str">
        <f>MID(T2323,FIND("/",T2323)+1,LEN(T2323))</f>
        <v>small batch</v>
      </c>
    </row>
    <row r="2324" spans="1:23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>E2324/D2324</f>
        <v>3.1481481481481478E-2</v>
      </c>
      <c r="O2324" s="13">
        <f>(J2324/86400)+25569</f>
        <v>42804.895474537036</v>
      </c>
      <c r="P2324" s="11">
        <f>YEAR(O2324)</f>
        <v>2017</v>
      </c>
      <c r="Q2324" s="12">
        <f>MONTH(O2324)</f>
        <v>3</v>
      </c>
      <c r="R2324" s="11" t="str">
        <f>IF(Q2324=1,"Jan",IF(Q2324=2,"Feb",IF(Q2324=3,"Mar",IF(Q2324=4,"Apr",IF(Q2324=5,"May",IF(Q2324=6,"Jun",IF(Q2324=7,"Jul",IF(Q2324=8,"Aug",IF(Q2324=9,"Sep",IF(Q2324=10,"Oct",IF(Q2324=11,"Nov","Dec")))))))))))</f>
        <v>Mar</v>
      </c>
      <c r="S2324" s="13">
        <f>(I2324/86400)+25569</f>
        <v>42834.853807870371</v>
      </c>
      <c r="T2324" t="s">
        <v>8298</v>
      </c>
      <c r="U2324" s="6">
        <f>E2324/L2324</f>
        <v>21.25</v>
      </c>
      <c r="V2324" s="7" t="str">
        <f>LEFT(T2324,FIND("/",T2324)-1)</f>
        <v>food</v>
      </c>
      <c r="W2324" s="7" t="str">
        <f>MID(T2324,FIND("/",T2324)+1,LEN(T2324))</f>
        <v>small batch</v>
      </c>
    </row>
    <row r="2325" spans="1:23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>E2325/D2325</f>
        <v>0.48</v>
      </c>
      <c r="O2325" s="13">
        <f>(J2325/86400)+25569</f>
        <v>42807.755173611113</v>
      </c>
      <c r="P2325" s="11">
        <f>YEAR(O2325)</f>
        <v>2017</v>
      </c>
      <c r="Q2325" s="12">
        <f>MONTH(O2325)</f>
        <v>3</v>
      </c>
      <c r="R2325" s="11" t="str">
        <f>IF(Q2325=1,"Jan",IF(Q2325=2,"Feb",IF(Q2325=3,"Mar",IF(Q2325=4,"Apr",IF(Q2325=5,"May",IF(Q2325=6,"Jun",IF(Q2325=7,"Jul",IF(Q2325=8,"Aug",IF(Q2325=9,"Sep",IF(Q2325=10,"Oct",IF(Q2325=11,"Nov","Dec")))))))))))</f>
        <v>Mar</v>
      </c>
      <c r="S2325" s="13">
        <f>(I2325/86400)+25569</f>
        <v>42814.755173611113</v>
      </c>
      <c r="T2325" t="s">
        <v>8298</v>
      </c>
      <c r="U2325" s="6">
        <f>E2325/L2325</f>
        <v>30</v>
      </c>
      <c r="V2325" s="7" t="str">
        <f>LEFT(T2325,FIND("/",T2325)-1)</f>
        <v>food</v>
      </c>
      <c r="W2325" s="7" t="str">
        <f>MID(T2325,FIND("/",T2325)+1,LEN(T2325))</f>
        <v>small batch</v>
      </c>
    </row>
    <row r="2326" spans="1:23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>E2326/D2326</f>
        <v>0.20733333333333334</v>
      </c>
      <c r="O2326" s="13">
        <f>(J2326/86400)+25569</f>
        <v>42790.885243055556</v>
      </c>
      <c r="P2326" s="11">
        <f>YEAR(O2326)</f>
        <v>2017</v>
      </c>
      <c r="Q2326" s="12">
        <f>MONTH(O2326)</f>
        <v>2</v>
      </c>
      <c r="R2326" s="11" t="str">
        <f>IF(Q2326=1,"Jan",IF(Q2326=2,"Feb",IF(Q2326=3,"Mar",IF(Q2326=4,"Apr",IF(Q2326=5,"May",IF(Q2326=6,"Jun",IF(Q2326=7,"Jul",IF(Q2326=8,"Aug",IF(Q2326=9,"Sep",IF(Q2326=10,"Oct",IF(Q2326=11,"Nov","Dec")))))))))))</f>
        <v>Feb</v>
      </c>
      <c r="S2326" s="13">
        <f>(I2326/86400)+25569</f>
        <v>42820.843576388885</v>
      </c>
      <c r="T2326" t="s">
        <v>8298</v>
      </c>
      <c r="U2326" s="6">
        <f>E2326/L2326</f>
        <v>25.491803278688526</v>
      </c>
      <c r="V2326" s="7" t="str">
        <f>LEFT(T2326,FIND("/",T2326)-1)</f>
        <v>food</v>
      </c>
      <c r="W2326" s="7" t="str">
        <f>MID(T2326,FIND("/",T2326)+1,LEN(T2326))</f>
        <v>small batch</v>
      </c>
    </row>
    <row r="2327" spans="1:23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>E2327/D2327</f>
        <v>0.08</v>
      </c>
      <c r="O2327" s="13">
        <f>(J2327/86400)+25569</f>
        <v>42794.022349537037</v>
      </c>
      <c r="P2327" s="11">
        <f>YEAR(O2327)</f>
        <v>2017</v>
      </c>
      <c r="Q2327" s="12">
        <f>MONTH(O2327)</f>
        <v>2</v>
      </c>
      <c r="R2327" s="11" t="str">
        <f>IF(Q2327=1,"Jan",IF(Q2327=2,"Feb",IF(Q2327=3,"Mar",IF(Q2327=4,"Apr",IF(Q2327=5,"May",IF(Q2327=6,"Jun",IF(Q2327=7,"Jul",IF(Q2327=8,"Aug",IF(Q2327=9,"Sep",IF(Q2327=10,"Oct",IF(Q2327=11,"Nov","Dec")))))))))))</f>
        <v>Feb</v>
      </c>
      <c r="S2327" s="13">
        <f>(I2327/86400)+25569</f>
        <v>42823.980682870373</v>
      </c>
      <c r="T2327" t="s">
        <v>8298</v>
      </c>
      <c r="U2327" s="6">
        <f>E2327/L2327</f>
        <v>11.428571428571429</v>
      </c>
      <c r="V2327" s="7" t="str">
        <f>LEFT(T2327,FIND("/",T2327)-1)</f>
        <v>food</v>
      </c>
      <c r="W2327" s="7" t="str">
        <f>MID(T2327,FIND("/",T2327)+1,LEN(T2327))</f>
        <v>small batch</v>
      </c>
    </row>
    <row r="2328" spans="1:23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>E2328/D2328</f>
        <v>7.1999999999999998E-3</v>
      </c>
      <c r="O2328" s="13">
        <f>(J2328/86400)+25569</f>
        <v>42804.034120370372</v>
      </c>
      <c r="P2328" s="11">
        <f>YEAR(O2328)</f>
        <v>2017</v>
      </c>
      <c r="Q2328" s="12">
        <f>MONTH(O2328)</f>
        <v>3</v>
      </c>
      <c r="R2328" s="11" t="str">
        <f>IF(Q2328=1,"Jan",IF(Q2328=2,"Feb",IF(Q2328=3,"Mar",IF(Q2328=4,"Apr",IF(Q2328=5,"May",IF(Q2328=6,"Jun",IF(Q2328=7,"Jul",IF(Q2328=8,"Aug",IF(Q2328=9,"Sep",IF(Q2328=10,"Oct",IF(Q2328=11,"Nov","Dec")))))))))))</f>
        <v>Mar</v>
      </c>
      <c r="S2328" s="13">
        <f>(I2328/86400)+25569</f>
        <v>42855.708333333328</v>
      </c>
      <c r="T2328" t="s">
        <v>8298</v>
      </c>
      <c r="U2328" s="6">
        <f>E2328/L2328</f>
        <v>108</v>
      </c>
      <c r="V2328" s="7" t="str">
        <f>LEFT(T2328,FIND("/",T2328)-1)</f>
        <v>food</v>
      </c>
      <c r="W2328" s="7" t="str">
        <f>MID(T2328,FIND("/",T2328)+1,LEN(T2328))</f>
        <v>small batch</v>
      </c>
    </row>
    <row r="2329" spans="1:23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>E2329/D2329</f>
        <v>5.2609431428571432</v>
      </c>
      <c r="O2329" s="13">
        <f>(J2329/86400)+25569</f>
        <v>41842.917129629626</v>
      </c>
      <c r="P2329" s="11">
        <f>YEAR(O2329)</f>
        <v>2014</v>
      </c>
      <c r="Q2329" s="12">
        <f>MONTH(O2329)</f>
        <v>7</v>
      </c>
      <c r="R2329" s="11" t="str">
        <f>IF(Q2329=1,"Jan",IF(Q2329=2,"Feb",IF(Q2329=3,"Mar",IF(Q2329=4,"Apr",IF(Q2329=5,"May",IF(Q2329=6,"Jun",IF(Q2329=7,"Jul",IF(Q2329=8,"Aug",IF(Q2329=9,"Sep",IF(Q2329=10,"Oct",IF(Q2329=11,"Nov","Dec")))))))))))</f>
        <v>Jul</v>
      </c>
      <c r="S2329" s="13">
        <f>(I2329/86400)+25569</f>
        <v>41877.917129629626</v>
      </c>
      <c r="T2329" t="s">
        <v>8298</v>
      </c>
      <c r="U2329" s="6">
        <f>E2329/L2329</f>
        <v>54.883162444113267</v>
      </c>
      <c r="V2329" s="7" t="str">
        <f>LEFT(T2329,FIND("/",T2329)-1)</f>
        <v>food</v>
      </c>
      <c r="W2329" s="7" t="str">
        <f>MID(T2329,FIND("/",T2329)+1,LEN(T2329))</f>
        <v>small batch</v>
      </c>
    </row>
    <row r="2330" spans="1:23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>E2330/D2330</f>
        <v>2.5445000000000002</v>
      </c>
      <c r="O2330" s="13">
        <f>(J2330/86400)+25569</f>
        <v>42139.781678240739</v>
      </c>
      <c r="P2330" s="11">
        <f>YEAR(O2330)</f>
        <v>2015</v>
      </c>
      <c r="Q2330" s="12">
        <f>MONTH(O2330)</f>
        <v>5</v>
      </c>
      <c r="R2330" s="11" t="str">
        <f>IF(Q2330=1,"Jan",IF(Q2330=2,"Feb",IF(Q2330=3,"Mar",IF(Q2330=4,"Apr",IF(Q2330=5,"May",IF(Q2330=6,"Jun",IF(Q2330=7,"Jul",IF(Q2330=8,"Aug",IF(Q2330=9,"Sep",IF(Q2330=10,"Oct",IF(Q2330=11,"Nov","Dec")))))))))))</f>
        <v>May</v>
      </c>
      <c r="S2330" s="13">
        <f>(I2330/86400)+25569</f>
        <v>42169.781678240739</v>
      </c>
      <c r="T2330" t="s">
        <v>8298</v>
      </c>
      <c r="U2330" s="6">
        <f>E2330/L2330</f>
        <v>47.383612662942269</v>
      </c>
      <c r="V2330" s="7" t="str">
        <f>LEFT(T2330,FIND("/",T2330)-1)</f>
        <v>food</v>
      </c>
      <c r="W2330" s="7" t="str">
        <f>MID(T2330,FIND("/",T2330)+1,LEN(T2330))</f>
        <v>small batch</v>
      </c>
    </row>
    <row r="2331" spans="1:23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>E2331/D2331</f>
        <v>1.0591999999999999</v>
      </c>
      <c r="O2331" s="13">
        <f>(J2331/86400)+25569</f>
        <v>41807.624374999999</v>
      </c>
      <c r="P2331" s="11">
        <f>YEAR(O2331)</f>
        <v>2014</v>
      </c>
      <c r="Q2331" s="12">
        <f>MONTH(O2331)</f>
        <v>6</v>
      </c>
      <c r="R2331" s="11" t="str">
        <f>IF(Q2331=1,"Jan",IF(Q2331=2,"Feb",IF(Q2331=3,"Mar",IF(Q2331=4,"Apr",IF(Q2331=5,"May",IF(Q2331=6,"Jun",IF(Q2331=7,"Jul",IF(Q2331=8,"Aug",IF(Q2331=9,"Sep",IF(Q2331=10,"Oct",IF(Q2331=11,"Nov","Dec")))))))))))</f>
        <v>Jun</v>
      </c>
      <c r="S2331" s="13">
        <f>(I2331/86400)+25569</f>
        <v>41837.624374999999</v>
      </c>
      <c r="T2331" t="s">
        <v>8298</v>
      </c>
      <c r="U2331" s="6">
        <f>E2331/L2331</f>
        <v>211.84</v>
      </c>
      <c r="V2331" s="7" t="str">
        <f>LEFT(T2331,FIND("/",T2331)-1)</f>
        <v>food</v>
      </c>
      <c r="W2331" s="7" t="str">
        <f>MID(T2331,FIND("/",T2331)+1,LEN(T2331))</f>
        <v>small batch</v>
      </c>
    </row>
    <row r="2332" spans="1:23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>E2332/D2332</f>
        <v>1.0242285714285715</v>
      </c>
      <c r="O2332" s="13">
        <f>(J2332/86400)+25569</f>
        <v>42332.89980324074</v>
      </c>
      <c r="P2332" s="11">
        <f>YEAR(O2332)</f>
        <v>2015</v>
      </c>
      <c r="Q2332" s="12">
        <f>MONTH(O2332)</f>
        <v>11</v>
      </c>
      <c r="R2332" s="11" t="str">
        <f>IF(Q2332=1,"Jan",IF(Q2332=2,"Feb",IF(Q2332=3,"Mar",IF(Q2332=4,"Apr",IF(Q2332=5,"May",IF(Q2332=6,"Jun",IF(Q2332=7,"Jul",IF(Q2332=8,"Aug",IF(Q2332=9,"Sep",IF(Q2332=10,"Oct",IF(Q2332=11,"Nov","Dec")))))))))))</f>
        <v>Nov</v>
      </c>
      <c r="S2332" s="13">
        <f>(I2332/86400)+25569</f>
        <v>42363</v>
      </c>
      <c r="T2332" t="s">
        <v>8298</v>
      </c>
      <c r="U2332" s="6">
        <f>E2332/L2332</f>
        <v>219.92638036809817</v>
      </c>
      <c r="V2332" s="7" t="str">
        <f>LEFT(T2332,FIND("/",T2332)-1)</f>
        <v>food</v>
      </c>
      <c r="W2332" s="7" t="str">
        <f>MID(T2332,FIND("/",T2332)+1,LEN(T2332))</f>
        <v>small batch</v>
      </c>
    </row>
    <row r="2333" spans="1:23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>E2333/D2333</f>
        <v>1.4431375</v>
      </c>
      <c r="O2333" s="13">
        <f>(J2333/86400)+25569</f>
        <v>41839.005671296298</v>
      </c>
      <c r="P2333" s="11">
        <f>YEAR(O2333)</f>
        <v>2014</v>
      </c>
      <c r="Q2333" s="12">
        <f>MONTH(O2333)</f>
        <v>7</v>
      </c>
      <c r="R2333" s="11" t="str">
        <f>IF(Q2333=1,"Jan",IF(Q2333=2,"Feb",IF(Q2333=3,"Mar",IF(Q2333=4,"Apr",IF(Q2333=5,"May",IF(Q2333=6,"Jun",IF(Q2333=7,"Jul",IF(Q2333=8,"Aug",IF(Q2333=9,"Sep",IF(Q2333=10,"Oct",IF(Q2333=11,"Nov","Dec")))))))))))</f>
        <v>Jul</v>
      </c>
      <c r="S2333" s="13">
        <f>(I2333/86400)+25569</f>
        <v>41869.005671296298</v>
      </c>
      <c r="T2333" t="s">
        <v>8298</v>
      </c>
      <c r="U2333" s="6">
        <f>E2333/L2333</f>
        <v>40.795406360424032</v>
      </c>
      <c r="V2333" s="7" t="str">
        <f>LEFT(T2333,FIND("/",T2333)-1)</f>
        <v>food</v>
      </c>
      <c r="W2333" s="7" t="str">
        <f>MID(T2333,FIND("/",T2333)+1,LEN(T2333))</f>
        <v>small batch</v>
      </c>
    </row>
    <row r="2334" spans="1:23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>E2334/D2334</f>
        <v>1.06308</v>
      </c>
      <c r="O2334" s="13">
        <f>(J2334/86400)+25569</f>
        <v>42011.628136574072</v>
      </c>
      <c r="P2334" s="11">
        <f>YEAR(O2334)</f>
        <v>2015</v>
      </c>
      <c r="Q2334" s="12">
        <f>MONTH(O2334)</f>
        <v>1</v>
      </c>
      <c r="R2334" s="11" t="str">
        <f>IF(Q2334=1,"Jan",IF(Q2334=2,"Feb",IF(Q2334=3,"Mar",IF(Q2334=4,"Apr",IF(Q2334=5,"May",IF(Q2334=6,"Jun",IF(Q2334=7,"Jul",IF(Q2334=8,"Aug",IF(Q2334=9,"Sep",IF(Q2334=10,"Oct",IF(Q2334=11,"Nov","Dec")))))))))))</f>
        <v>Jan</v>
      </c>
      <c r="S2334" s="13">
        <f>(I2334/86400)+25569</f>
        <v>42041.628136574072</v>
      </c>
      <c r="T2334" t="s">
        <v>8298</v>
      </c>
      <c r="U2334" s="6">
        <f>E2334/L2334</f>
        <v>75.502840909090907</v>
      </c>
      <c r="V2334" s="7" t="str">
        <f>LEFT(T2334,FIND("/",T2334)-1)</f>
        <v>food</v>
      </c>
      <c r="W2334" s="7" t="str">
        <f>MID(T2334,FIND("/",T2334)+1,LEN(T2334))</f>
        <v>small batch</v>
      </c>
    </row>
    <row r="2335" spans="1:23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>E2335/D2335</f>
        <v>2.1216666666666666</v>
      </c>
      <c r="O2335" s="13">
        <f>(J2335/86400)+25569</f>
        <v>41767.650347222225</v>
      </c>
      <c r="P2335" s="11">
        <f>YEAR(O2335)</f>
        <v>2014</v>
      </c>
      <c r="Q2335" s="12">
        <f>MONTH(O2335)</f>
        <v>5</v>
      </c>
      <c r="R2335" s="11" t="str">
        <f>IF(Q2335=1,"Jan",IF(Q2335=2,"Feb",IF(Q2335=3,"Mar",IF(Q2335=4,"Apr",IF(Q2335=5,"May",IF(Q2335=6,"Jun",IF(Q2335=7,"Jul",IF(Q2335=8,"Aug",IF(Q2335=9,"Sep",IF(Q2335=10,"Oct",IF(Q2335=11,"Nov","Dec")))))))))))</f>
        <v>May</v>
      </c>
      <c r="S2335" s="13">
        <f>(I2335/86400)+25569</f>
        <v>41788.743055555555</v>
      </c>
      <c r="T2335" t="s">
        <v>8298</v>
      </c>
      <c r="U2335" s="6">
        <f>E2335/L2335</f>
        <v>13.542553191489361</v>
      </c>
      <c r="V2335" s="7" t="str">
        <f>LEFT(T2335,FIND("/",T2335)-1)</f>
        <v>food</v>
      </c>
      <c r="W2335" s="7" t="str">
        <f>MID(T2335,FIND("/",T2335)+1,LEN(T2335))</f>
        <v>small batch</v>
      </c>
    </row>
    <row r="2336" spans="1:23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>E2336/D2336</f>
        <v>1.0195000000000001</v>
      </c>
      <c r="O2336" s="13">
        <f>(J2336/86400)+25569</f>
        <v>41918.670115740737</v>
      </c>
      <c r="P2336" s="11">
        <f>YEAR(O2336)</f>
        <v>2014</v>
      </c>
      <c r="Q2336" s="12">
        <f>MONTH(O2336)</f>
        <v>10</v>
      </c>
      <c r="R2336" s="11" t="str">
        <f>IF(Q2336=1,"Jan",IF(Q2336=2,"Feb",IF(Q2336=3,"Mar",IF(Q2336=4,"Apr",IF(Q2336=5,"May",IF(Q2336=6,"Jun",IF(Q2336=7,"Jul",IF(Q2336=8,"Aug",IF(Q2336=9,"Sep",IF(Q2336=10,"Oct",IF(Q2336=11,"Nov","Dec")))))))))))</f>
        <v>Oct</v>
      </c>
      <c r="S2336" s="13">
        <f>(I2336/86400)+25569</f>
        <v>41948.731944444444</v>
      </c>
      <c r="T2336" t="s">
        <v>8298</v>
      </c>
      <c r="U2336" s="6">
        <f>E2336/L2336</f>
        <v>60.865671641791046</v>
      </c>
      <c r="V2336" s="7" t="str">
        <f>LEFT(T2336,FIND("/",T2336)-1)</f>
        <v>food</v>
      </c>
      <c r="W2336" s="7" t="str">
        <f>MID(T2336,FIND("/",T2336)+1,LEN(T2336))</f>
        <v>small batch</v>
      </c>
    </row>
    <row r="2337" spans="1:23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>E2337/D2337</f>
        <v>1.0227200000000001</v>
      </c>
      <c r="O2337" s="13">
        <f>(J2337/86400)+25569</f>
        <v>41771.572256944448</v>
      </c>
      <c r="P2337" s="11">
        <f>YEAR(O2337)</f>
        <v>2014</v>
      </c>
      <c r="Q2337" s="12">
        <f>MONTH(O2337)</f>
        <v>5</v>
      </c>
      <c r="R2337" s="11" t="str">
        <f>IF(Q2337=1,"Jan",IF(Q2337=2,"Feb",IF(Q2337=3,"Mar",IF(Q2337=4,"Apr",IF(Q2337=5,"May",IF(Q2337=6,"Jun",IF(Q2337=7,"Jul",IF(Q2337=8,"Aug",IF(Q2337=9,"Sep",IF(Q2337=10,"Oct",IF(Q2337=11,"Nov","Dec")))))))))))</f>
        <v>May</v>
      </c>
      <c r="S2337" s="13">
        <f>(I2337/86400)+25569</f>
        <v>41801.572256944448</v>
      </c>
      <c r="T2337" t="s">
        <v>8298</v>
      </c>
      <c r="U2337" s="6">
        <f>E2337/L2337</f>
        <v>115.69230769230769</v>
      </c>
      <c r="V2337" s="7" t="str">
        <f>LEFT(T2337,FIND("/",T2337)-1)</f>
        <v>food</v>
      </c>
      <c r="W2337" s="7" t="str">
        <f>MID(T2337,FIND("/",T2337)+1,LEN(T2337))</f>
        <v>small batch</v>
      </c>
    </row>
    <row r="2338" spans="1:23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>E2338/D2338</f>
        <v>5.2073254999999996</v>
      </c>
      <c r="O2338" s="13">
        <f>(J2338/86400)+25569</f>
        <v>41666.924710648149</v>
      </c>
      <c r="P2338" s="11">
        <f>YEAR(O2338)</f>
        <v>2014</v>
      </c>
      <c r="Q2338" s="12">
        <f>MONTH(O2338)</f>
        <v>1</v>
      </c>
      <c r="R2338" s="11" t="str">
        <f>IF(Q2338=1,"Jan",IF(Q2338=2,"Feb",IF(Q2338=3,"Mar",IF(Q2338=4,"Apr",IF(Q2338=5,"May",IF(Q2338=6,"Jun",IF(Q2338=7,"Jul",IF(Q2338=8,"Aug",IF(Q2338=9,"Sep",IF(Q2338=10,"Oct",IF(Q2338=11,"Nov","Dec")))))))))))</f>
        <v>Jan</v>
      </c>
      <c r="S2338" s="13">
        <f>(I2338/86400)+25569</f>
        <v>41706.924710648149</v>
      </c>
      <c r="T2338" t="s">
        <v>8298</v>
      </c>
      <c r="U2338" s="6">
        <f>E2338/L2338</f>
        <v>48.104623556581984</v>
      </c>
      <c r="V2338" s="7" t="str">
        <f>LEFT(T2338,FIND("/",T2338)-1)</f>
        <v>food</v>
      </c>
      <c r="W2338" s="7" t="str">
        <f>MID(T2338,FIND("/",T2338)+1,LEN(T2338))</f>
        <v>small batch</v>
      </c>
    </row>
    <row r="2339" spans="1:23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>E2339/D2339</f>
        <v>1.1065833333333333</v>
      </c>
      <c r="O2339" s="13">
        <f>(J2339/86400)+25569</f>
        <v>41786.640543981484</v>
      </c>
      <c r="P2339" s="11">
        <f>YEAR(O2339)</f>
        <v>2014</v>
      </c>
      <c r="Q2339" s="12">
        <f>MONTH(O2339)</f>
        <v>5</v>
      </c>
      <c r="R2339" s="11" t="str">
        <f>IF(Q2339=1,"Jan",IF(Q2339=2,"Feb",IF(Q2339=3,"Mar",IF(Q2339=4,"Apr",IF(Q2339=5,"May",IF(Q2339=6,"Jun",IF(Q2339=7,"Jul",IF(Q2339=8,"Aug",IF(Q2339=9,"Sep",IF(Q2339=10,"Oct",IF(Q2339=11,"Nov","Dec")))))))))))</f>
        <v>May</v>
      </c>
      <c r="S2339" s="13">
        <f>(I2339/86400)+25569</f>
        <v>41816.640543981484</v>
      </c>
      <c r="T2339" t="s">
        <v>8298</v>
      </c>
      <c r="U2339" s="6">
        <f>E2339/L2339</f>
        <v>74.184357541899445</v>
      </c>
      <c r="V2339" s="7" t="str">
        <f>LEFT(T2339,FIND("/",T2339)-1)</f>
        <v>food</v>
      </c>
      <c r="W2339" s="7" t="str">
        <f>MID(T2339,FIND("/",T2339)+1,LEN(T2339))</f>
        <v>small batch</v>
      </c>
    </row>
    <row r="2340" spans="1:23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>E2340/D2340</f>
        <v>1.0114333333333334</v>
      </c>
      <c r="O2340" s="13">
        <f>(J2340/86400)+25569</f>
        <v>41789.89680555556</v>
      </c>
      <c r="P2340" s="11">
        <f>YEAR(O2340)</f>
        <v>2014</v>
      </c>
      <c r="Q2340" s="12">
        <f>MONTH(O2340)</f>
        <v>5</v>
      </c>
      <c r="R2340" s="11" t="str">
        <f>IF(Q2340=1,"Jan",IF(Q2340=2,"Feb",IF(Q2340=3,"Mar",IF(Q2340=4,"Apr",IF(Q2340=5,"May",IF(Q2340=6,"Jun",IF(Q2340=7,"Jul",IF(Q2340=8,"Aug",IF(Q2340=9,"Sep",IF(Q2340=10,"Oct",IF(Q2340=11,"Nov","Dec")))))))))))</f>
        <v>May</v>
      </c>
      <c r="S2340" s="13">
        <f>(I2340/86400)+25569</f>
        <v>41819.89680555556</v>
      </c>
      <c r="T2340" t="s">
        <v>8298</v>
      </c>
      <c r="U2340" s="6">
        <f>E2340/L2340</f>
        <v>123.34552845528455</v>
      </c>
      <c r="V2340" s="7" t="str">
        <f>LEFT(T2340,FIND("/",T2340)-1)</f>
        <v>food</v>
      </c>
      <c r="W2340" s="7" t="str">
        <f>MID(T2340,FIND("/",T2340)+1,LEN(T2340))</f>
        <v>small batch</v>
      </c>
    </row>
    <row r="2341" spans="1:23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>E2341/D2341</f>
        <v>2.9420799999999998</v>
      </c>
      <c r="O2341" s="13">
        <f>(J2341/86400)+25569</f>
        <v>42692.79987268518</v>
      </c>
      <c r="P2341" s="11">
        <f>YEAR(O2341)</f>
        <v>2016</v>
      </c>
      <c r="Q2341" s="12">
        <f>MONTH(O2341)</f>
        <v>11</v>
      </c>
      <c r="R2341" s="11" t="str">
        <f>IF(Q2341=1,"Jan",IF(Q2341=2,"Feb",IF(Q2341=3,"Mar",IF(Q2341=4,"Apr",IF(Q2341=5,"May",IF(Q2341=6,"Jun",IF(Q2341=7,"Jul",IF(Q2341=8,"Aug",IF(Q2341=9,"Sep",IF(Q2341=10,"Oct",IF(Q2341=11,"Nov","Dec")))))))))))</f>
        <v>Nov</v>
      </c>
      <c r="S2341" s="13">
        <f>(I2341/86400)+25569</f>
        <v>42723.332638888889</v>
      </c>
      <c r="T2341" t="s">
        <v>8298</v>
      </c>
      <c r="U2341" s="6">
        <f>E2341/L2341</f>
        <v>66.623188405797094</v>
      </c>
      <c r="V2341" s="7" t="str">
        <f>LEFT(T2341,FIND("/",T2341)-1)</f>
        <v>food</v>
      </c>
      <c r="W2341" s="7" t="str">
        <f>MID(T2341,FIND("/",T2341)+1,LEN(T2341))</f>
        <v>small batch</v>
      </c>
    </row>
    <row r="2342" spans="1:23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>E2342/D2342</f>
        <v>1.0577749999999999</v>
      </c>
      <c r="O2342" s="13">
        <f>(J2342/86400)+25569</f>
        <v>42643.642800925925</v>
      </c>
      <c r="P2342" s="11">
        <f>YEAR(O2342)</f>
        <v>2016</v>
      </c>
      <c r="Q2342" s="12">
        <f>MONTH(O2342)</f>
        <v>9</v>
      </c>
      <c r="R2342" s="11" t="str">
        <f>IF(Q2342=1,"Jan",IF(Q2342=2,"Feb",IF(Q2342=3,"Mar",IF(Q2342=4,"Apr",IF(Q2342=5,"May",IF(Q2342=6,"Jun",IF(Q2342=7,"Jul",IF(Q2342=8,"Aug",IF(Q2342=9,"Sep",IF(Q2342=10,"Oct",IF(Q2342=11,"Nov","Dec")))))))))))</f>
        <v>Sep</v>
      </c>
      <c r="S2342" s="13">
        <f>(I2342/86400)+25569</f>
        <v>42673.642800925925</v>
      </c>
      <c r="T2342" t="s">
        <v>8298</v>
      </c>
      <c r="U2342" s="6">
        <f>E2342/L2342</f>
        <v>104.99007444168734</v>
      </c>
      <c r="V2342" s="7" t="str">
        <f>LEFT(T2342,FIND("/",T2342)-1)</f>
        <v>food</v>
      </c>
      <c r="W2342" s="7" t="str">
        <f>MID(T2342,FIND("/",T2342)+1,LEN(T2342))</f>
        <v>small batch</v>
      </c>
    </row>
    <row r="2343" spans="1:23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>E2343/D2343</f>
        <v>0</v>
      </c>
      <c r="O2343" s="13">
        <f>(J2343/86400)+25569</f>
        <v>42167.813703703709</v>
      </c>
      <c r="P2343" s="11">
        <f>YEAR(O2343)</f>
        <v>2015</v>
      </c>
      <c r="Q2343" s="12">
        <f>MONTH(O2343)</f>
        <v>6</v>
      </c>
      <c r="R2343" s="11" t="str">
        <f>IF(Q2343=1,"Jan",IF(Q2343=2,"Feb",IF(Q2343=3,"Mar",IF(Q2343=4,"Apr",IF(Q2343=5,"May",IF(Q2343=6,"Jun",IF(Q2343=7,"Jul",IF(Q2343=8,"Aug",IF(Q2343=9,"Sep",IF(Q2343=10,"Oct",IF(Q2343=11,"Nov","Dec")))))))))))</f>
        <v>Jun</v>
      </c>
      <c r="S2343" s="13">
        <f>(I2343/86400)+25569</f>
        <v>42197.813703703709</v>
      </c>
      <c r="T2343" t="s">
        <v>8272</v>
      </c>
      <c r="U2343" s="6" t="e">
        <f>E2343/L2343</f>
        <v>#DIV/0!</v>
      </c>
      <c r="V2343" s="7" t="str">
        <f>LEFT(T2343,FIND("/",T2343)-1)</f>
        <v>technology</v>
      </c>
      <c r="W2343" s="7" t="str">
        <f>MID(T2343,FIND("/",T2343)+1,LEN(T2343))</f>
        <v>web</v>
      </c>
    </row>
    <row r="2344" spans="1:23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>E2344/D2344</f>
        <v>0</v>
      </c>
      <c r="O2344" s="13">
        <f>(J2344/86400)+25569</f>
        <v>41897.702199074076</v>
      </c>
      <c r="P2344" s="11">
        <f>YEAR(O2344)</f>
        <v>2014</v>
      </c>
      <c r="Q2344" s="12">
        <f>MONTH(O2344)</f>
        <v>9</v>
      </c>
      <c r="R2344" s="11" t="str">
        <f>IF(Q2344=1,"Jan",IF(Q2344=2,"Feb",IF(Q2344=3,"Mar",IF(Q2344=4,"Apr",IF(Q2344=5,"May",IF(Q2344=6,"Jun",IF(Q2344=7,"Jul",IF(Q2344=8,"Aug",IF(Q2344=9,"Sep",IF(Q2344=10,"Oct",IF(Q2344=11,"Nov","Dec")))))))))))</f>
        <v>Sep</v>
      </c>
      <c r="S2344" s="13">
        <f>(I2344/86400)+25569</f>
        <v>41918.208333333336</v>
      </c>
      <c r="T2344" t="s">
        <v>8272</v>
      </c>
      <c r="U2344" s="6" t="e">
        <f>E2344/L2344</f>
        <v>#DIV/0!</v>
      </c>
      <c r="V2344" s="7" t="str">
        <f>LEFT(T2344,FIND("/",T2344)-1)</f>
        <v>technology</v>
      </c>
      <c r="W2344" s="7" t="str">
        <f>MID(T2344,FIND("/",T2344)+1,LEN(T2344))</f>
        <v>web</v>
      </c>
    </row>
    <row r="2345" spans="1:23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>E2345/D2345</f>
        <v>0.03</v>
      </c>
      <c r="O2345" s="13">
        <f>(J2345/86400)+25569</f>
        <v>42327.825289351851</v>
      </c>
      <c r="P2345" s="11">
        <f>YEAR(O2345)</f>
        <v>2015</v>
      </c>
      <c r="Q2345" s="12">
        <f>MONTH(O2345)</f>
        <v>11</v>
      </c>
      <c r="R2345" s="11" t="str">
        <f>IF(Q2345=1,"Jan",IF(Q2345=2,"Feb",IF(Q2345=3,"Mar",IF(Q2345=4,"Apr",IF(Q2345=5,"May",IF(Q2345=6,"Jun",IF(Q2345=7,"Jul",IF(Q2345=8,"Aug",IF(Q2345=9,"Sep",IF(Q2345=10,"Oct",IF(Q2345=11,"Nov","Dec")))))))))))</f>
        <v>Nov</v>
      </c>
      <c r="S2345" s="13">
        <f>(I2345/86400)+25569</f>
        <v>42377.82430555555</v>
      </c>
      <c r="T2345" t="s">
        <v>8272</v>
      </c>
      <c r="U2345" s="6">
        <f>E2345/L2345</f>
        <v>300</v>
      </c>
      <c r="V2345" s="7" t="str">
        <f>LEFT(T2345,FIND("/",T2345)-1)</f>
        <v>technology</v>
      </c>
      <c r="W2345" s="7" t="str">
        <f>MID(T2345,FIND("/",T2345)+1,LEN(T2345))</f>
        <v>web</v>
      </c>
    </row>
    <row r="2346" spans="1:23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>E2346/D2346</f>
        <v>1E-3</v>
      </c>
      <c r="O2346" s="13">
        <f>(J2346/86400)+25569</f>
        <v>42515.727650462963</v>
      </c>
      <c r="P2346" s="11">
        <f>YEAR(O2346)</f>
        <v>2016</v>
      </c>
      <c r="Q2346" s="12">
        <f>MONTH(O2346)</f>
        <v>5</v>
      </c>
      <c r="R2346" s="11" t="str">
        <f>IF(Q2346=1,"Jan",IF(Q2346=2,"Feb",IF(Q2346=3,"Mar",IF(Q2346=4,"Apr",IF(Q2346=5,"May",IF(Q2346=6,"Jun",IF(Q2346=7,"Jul",IF(Q2346=8,"Aug",IF(Q2346=9,"Sep",IF(Q2346=10,"Oct",IF(Q2346=11,"Nov","Dec")))))))))))</f>
        <v>May</v>
      </c>
      <c r="S2346" s="13">
        <f>(I2346/86400)+25569</f>
        <v>42545.727650462963</v>
      </c>
      <c r="T2346" t="s">
        <v>8272</v>
      </c>
      <c r="U2346" s="6">
        <f>E2346/L2346</f>
        <v>1</v>
      </c>
      <c r="V2346" s="7" t="str">
        <f>LEFT(T2346,FIND("/",T2346)-1)</f>
        <v>technology</v>
      </c>
      <c r="W2346" s="7" t="str">
        <f>MID(T2346,FIND("/",T2346)+1,LEN(T2346))</f>
        <v>web</v>
      </c>
    </row>
    <row r="2347" spans="1:23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>E2347/D2347</f>
        <v>0</v>
      </c>
      <c r="O2347" s="13">
        <f>(J2347/86400)+25569</f>
        <v>42060.001805555556</v>
      </c>
      <c r="P2347" s="11">
        <f>YEAR(O2347)</f>
        <v>2015</v>
      </c>
      <c r="Q2347" s="12">
        <f>MONTH(O2347)</f>
        <v>2</v>
      </c>
      <c r="R2347" s="11" t="str">
        <f>IF(Q2347=1,"Jan",IF(Q2347=2,"Feb",IF(Q2347=3,"Mar",IF(Q2347=4,"Apr",IF(Q2347=5,"May",IF(Q2347=6,"Jun",IF(Q2347=7,"Jul",IF(Q2347=8,"Aug",IF(Q2347=9,"Sep",IF(Q2347=10,"Oct",IF(Q2347=11,"Nov","Dec")))))))))))</f>
        <v>Feb</v>
      </c>
      <c r="S2347" s="13">
        <f>(I2347/86400)+25569</f>
        <v>42094.985416666663</v>
      </c>
      <c r="T2347" t="s">
        <v>8272</v>
      </c>
      <c r="U2347" s="6" t="e">
        <f>E2347/L2347</f>
        <v>#DIV/0!</v>
      </c>
      <c r="V2347" s="7" t="str">
        <f>LEFT(T2347,FIND("/",T2347)-1)</f>
        <v>technology</v>
      </c>
      <c r="W2347" s="7" t="str">
        <f>MID(T2347,FIND("/",T2347)+1,LEN(T2347))</f>
        <v>web</v>
      </c>
    </row>
    <row r="2348" spans="1:23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>E2348/D2348</f>
        <v>6.4999999999999997E-4</v>
      </c>
      <c r="O2348" s="13">
        <f>(J2348/86400)+25569</f>
        <v>42615.79896990741</v>
      </c>
      <c r="P2348" s="11">
        <f>YEAR(O2348)</f>
        <v>2016</v>
      </c>
      <c r="Q2348" s="12">
        <f>MONTH(O2348)</f>
        <v>9</v>
      </c>
      <c r="R2348" s="11" t="str">
        <f>IF(Q2348=1,"Jan",IF(Q2348=2,"Feb",IF(Q2348=3,"Mar",IF(Q2348=4,"Apr",IF(Q2348=5,"May",IF(Q2348=6,"Jun",IF(Q2348=7,"Jul",IF(Q2348=8,"Aug",IF(Q2348=9,"Sep",IF(Q2348=10,"Oct",IF(Q2348=11,"Nov","Dec")))))))))))</f>
        <v>Sep</v>
      </c>
      <c r="S2348" s="13">
        <f>(I2348/86400)+25569</f>
        <v>42660.79896990741</v>
      </c>
      <c r="T2348" t="s">
        <v>8272</v>
      </c>
      <c r="U2348" s="6">
        <f>E2348/L2348</f>
        <v>13</v>
      </c>
      <c r="V2348" s="7" t="str">
        <f>LEFT(T2348,FIND("/",T2348)-1)</f>
        <v>technology</v>
      </c>
      <c r="W2348" s="7" t="str">
        <f>MID(T2348,FIND("/",T2348)+1,LEN(T2348))</f>
        <v>web</v>
      </c>
    </row>
    <row r="2349" spans="1:23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>E2349/D2349</f>
        <v>1.4999999999999999E-2</v>
      </c>
      <c r="O2349" s="13">
        <f>(J2349/86400)+25569</f>
        <v>42577.607361111106</v>
      </c>
      <c r="P2349" s="11">
        <f>YEAR(O2349)</f>
        <v>2016</v>
      </c>
      <c r="Q2349" s="12">
        <f>MONTH(O2349)</f>
        <v>7</v>
      </c>
      <c r="R2349" s="11" t="str">
        <f>IF(Q2349=1,"Jan",IF(Q2349=2,"Feb",IF(Q2349=3,"Mar",IF(Q2349=4,"Apr",IF(Q2349=5,"May",IF(Q2349=6,"Jun",IF(Q2349=7,"Jul",IF(Q2349=8,"Aug",IF(Q2349=9,"Sep",IF(Q2349=10,"Oct",IF(Q2349=11,"Nov","Dec")))))))))))</f>
        <v>Jul</v>
      </c>
      <c r="S2349" s="13">
        <f>(I2349/86400)+25569</f>
        <v>42607.607361111106</v>
      </c>
      <c r="T2349" t="s">
        <v>8272</v>
      </c>
      <c r="U2349" s="6">
        <f>E2349/L2349</f>
        <v>15</v>
      </c>
      <c r="V2349" s="7" t="str">
        <f>LEFT(T2349,FIND("/",T2349)-1)</f>
        <v>technology</v>
      </c>
      <c r="W2349" s="7" t="str">
        <f>MID(T2349,FIND("/",T2349)+1,LEN(T2349))</f>
        <v>web</v>
      </c>
    </row>
    <row r="2350" spans="1:23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>E2350/D2350</f>
        <v>3.8571428571428572E-3</v>
      </c>
      <c r="O2350" s="13">
        <f>(J2350/86400)+25569</f>
        <v>42360.932152777779</v>
      </c>
      <c r="P2350" s="11">
        <f>YEAR(O2350)</f>
        <v>2015</v>
      </c>
      <c r="Q2350" s="12">
        <f>MONTH(O2350)</f>
        <v>12</v>
      </c>
      <c r="R2350" s="11" t="str">
        <f>IF(Q2350=1,"Jan",IF(Q2350=2,"Feb",IF(Q2350=3,"Mar",IF(Q2350=4,"Apr",IF(Q2350=5,"May",IF(Q2350=6,"Jun",IF(Q2350=7,"Jul",IF(Q2350=8,"Aug",IF(Q2350=9,"Sep",IF(Q2350=10,"Oct",IF(Q2350=11,"Nov","Dec")))))))))))</f>
        <v>Dec</v>
      </c>
      <c r="S2350" s="13">
        <f>(I2350/86400)+25569</f>
        <v>42420.932152777779</v>
      </c>
      <c r="T2350" t="s">
        <v>8272</v>
      </c>
      <c r="U2350" s="6">
        <f>E2350/L2350</f>
        <v>54</v>
      </c>
      <c r="V2350" s="7" t="str">
        <f>LEFT(T2350,FIND("/",T2350)-1)</f>
        <v>technology</v>
      </c>
      <c r="W2350" s="7" t="str">
        <f>MID(T2350,FIND("/",T2350)+1,LEN(T2350))</f>
        <v>web</v>
      </c>
    </row>
    <row r="2351" spans="1:23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>E2351/D2351</f>
        <v>0</v>
      </c>
      <c r="O2351" s="13">
        <f>(J2351/86400)+25569</f>
        <v>42198.775787037041</v>
      </c>
      <c r="P2351" s="11">
        <f>YEAR(O2351)</f>
        <v>2015</v>
      </c>
      <c r="Q2351" s="12">
        <f>MONTH(O2351)</f>
        <v>7</v>
      </c>
      <c r="R2351" s="11" t="str">
        <f>IF(Q2351=1,"Jan",IF(Q2351=2,"Feb",IF(Q2351=3,"Mar",IF(Q2351=4,"Apr",IF(Q2351=5,"May",IF(Q2351=6,"Jun",IF(Q2351=7,"Jul",IF(Q2351=8,"Aug",IF(Q2351=9,"Sep",IF(Q2351=10,"Oct",IF(Q2351=11,"Nov","Dec")))))))))))</f>
        <v>Jul</v>
      </c>
      <c r="S2351" s="13">
        <f>(I2351/86400)+25569</f>
        <v>42227.775787037041</v>
      </c>
      <c r="T2351" t="s">
        <v>8272</v>
      </c>
      <c r="U2351" s="6" t="e">
        <f>E2351/L2351</f>
        <v>#DIV/0!</v>
      </c>
      <c r="V2351" s="7" t="str">
        <f>LEFT(T2351,FIND("/",T2351)-1)</f>
        <v>technology</v>
      </c>
      <c r="W2351" s="7" t="str">
        <f>MID(T2351,FIND("/",T2351)+1,LEN(T2351))</f>
        <v>web</v>
      </c>
    </row>
    <row r="2352" spans="1:23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>E2352/D2352</f>
        <v>0</v>
      </c>
      <c r="O2352" s="13">
        <f>(J2352/86400)+25569</f>
        <v>42708.842245370368</v>
      </c>
      <c r="P2352" s="11">
        <f>YEAR(O2352)</f>
        <v>2016</v>
      </c>
      <c r="Q2352" s="12">
        <f>MONTH(O2352)</f>
        <v>12</v>
      </c>
      <c r="R2352" s="11" t="str">
        <f>IF(Q2352=1,"Jan",IF(Q2352=2,"Feb",IF(Q2352=3,"Mar",IF(Q2352=4,"Apr",IF(Q2352=5,"May",IF(Q2352=6,"Jun",IF(Q2352=7,"Jul",IF(Q2352=8,"Aug",IF(Q2352=9,"Sep",IF(Q2352=10,"Oct",IF(Q2352=11,"Nov","Dec")))))))))))</f>
        <v>Dec</v>
      </c>
      <c r="S2352" s="13">
        <f>(I2352/86400)+25569</f>
        <v>42738.842245370368</v>
      </c>
      <c r="T2352" t="s">
        <v>8272</v>
      </c>
      <c r="U2352" s="6" t="e">
        <f>E2352/L2352</f>
        <v>#DIV/0!</v>
      </c>
      <c r="V2352" s="7" t="str">
        <f>LEFT(T2352,FIND("/",T2352)-1)</f>
        <v>technology</v>
      </c>
      <c r="W2352" s="7" t="str">
        <f>MID(T2352,FIND("/",T2352)+1,LEN(T2352))</f>
        <v>web</v>
      </c>
    </row>
    <row r="2353" spans="1:23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>E2353/D2353</f>
        <v>5.7142857142857143E-3</v>
      </c>
      <c r="O2353" s="13">
        <f>(J2353/86400)+25569</f>
        <v>42094.101145833338</v>
      </c>
      <c r="P2353" s="11">
        <f>YEAR(O2353)</f>
        <v>2015</v>
      </c>
      <c r="Q2353" s="12">
        <f>MONTH(O2353)</f>
        <v>3</v>
      </c>
      <c r="R2353" s="11" t="str">
        <f>IF(Q2353=1,"Jan",IF(Q2353=2,"Feb",IF(Q2353=3,"Mar",IF(Q2353=4,"Apr",IF(Q2353=5,"May",IF(Q2353=6,"Jun",IF(Q2353=7,"Jul",IF(Q2353=8,"Aug",IF(Q2353=9,"Sep",IF(Q2353=10,"Oct",IF(Q2353=11,"Nov","Dec")))))))))))</f>
        <v>Mar</v>
      </c>
      <c r="S2353" s="13">
        <f>(I2353/86400)+25569</f>
        <v>42124.101145833338</v>
      </c>
      <c r="T2353" t="s">
        <v>8272</v>
      </c>
      <c r="U2353" s="6">
        <f>E2353/L2353</f>
        <v>15.428571428571429</v>
      </c>
      <c r="V2353" s="7" t="str">
        <f>LEFT(T2353,FIND("/",T2353)-1)</f>
        <v>technology</v>
      </c>
      <c r="W2353" s="7" t="str">
        <f>MID(T2353,FIND("/",T2353)+1,LEN(T2353))</f>
        <v>web</v>
      </c>
    </row>
    <row r="2354" spans="1:23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>E2354/D2354</f>
        <v>0</v>
      </c>
      <c r="O2354" s="13">
        <f>(J2354/86400)+25569</f>
        <v>42101.633703703701</v>
      </c>
      <c r="P2354" s="11">
        <f>YEAR(O2354)</f>
        <v>2015</v>
      </c>
      <c r="Q2354" s="12">
        <f>MONTH(O2354)</f>
        <v>4</v>
      </c>
      <c r="R2354" s="11" t="str">
        <f>IF(Q2354=1,"Jan",IF(Q2354=2,"Feb",IF(Q2354=3,"Mar",IF(Q2354=4,"Apr",IF(Q2354=5,"May",IF(Q2354=6,"Jun",IF(Q2354=7,"Jul",IF(Q2354=8,"Aug",IF(Q2354=9,"Sep",IF(Q2354=10,"Oct",IF(Q2354=11,"Nov","Dec")))))))))))</f>
        <v>Apr</v>
      </c>
      <c r="S2354" s="13">
        <f>(I2354/86400)+25569</f>
        <v>42161.633703703701</v>
      </c>
      <c r="T2354" t="s">
        <v>8272</v>
      </c>
      <c r="U2354" s="6" t="e">
        <f>E2354/L2354</f>
        <v>#DIV/0!</v>
      </c>
      <c r="V2354" s="7" t="str">
        <f>LEFT(T2354,FIND("/",T2354)-1)</f>
        <v>technology</v>
      </c>
      <c r="W2354" s="7" t="str">
        <f>MID(T2354,FIND("/",T2354)+1,LEN(T2354))</f>
        <v>web</v>
      </c>
    </row>
    <row r="2355" spans="1:23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>E2355/D2355</f>
        <v>0</v>
      </c>
      <c r="O2355" s="13">
        <f>(J2355/86400)+25569</f>
        <v>42103.676180555558</v>
      </c>
      <c r="P2355" s="11">
        <f>YEAR(O2355)</f>
        <v>2015</v>
      </c>
      <c r="Q2355" s="12">
        <f>MONTH(O2355)</f>
        <v>4</v>
      </c>
      <c r="R2355" s="11" t="str">
        <f>IF(Q2355=1,"Jan",IF(Q2355=2,"Feb",IF(Q2355=3,"Mar",IF(Q2355=4,"Apr",IF(Q2355=5,"May",IF(Q2355=6,"Jun",IF(Q2355=7,"Jul",IF(Q2355=8,"Aug",IF(Q2355=9,"Sep",IF(Q2355=10,"Oct",IF(Q2355=11,"Nov","Dec")))))))))))</f>
        <v>Apr</v>
      </c>
      <c r="S2355" s="13">
        <f>(I2355/86400)+25569</f>
        <v>42115.676180555558</v>
      </c>
      <c r="T2355" t="s">
        <v>8272</v>
      </c>
      <c r="U2355" s="6" t="e">
        <f>E2355/L2355</f>
        <v>#DIV/0!</v>
      </c>
      <c r="V2355" s="7" t="str">
        <f>LEFT(T2355,FIND("/",T2355)-1)</f>
        <v>technology</v>
      </c>
      <c r="W2355" s="7" t="str">
        <f>MID(T2355,FIND("/",T2355)+1,LEN(T2355))</f>
        <v>web</v>
      </c>
    </row>
    <row r="2356" spans="1:23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>E2356/D2356</f>
        <v>7.1428571428571429E-4</v>
      </c>
      <c r="O2356" s="13">
        <f>(J2356/86400)+25569</f>
        <v>41954.722916666666</v>
      </c>
      <c r="P2356" s="11">
        <f>YEAR(O2356)</f>
        <v>2014</v>
      </c>
      <c r="Q2356" s="12">
        <f>MONTH(O2356)</f>
        <v>11</v>
      </c>
      <c r="R2356" s="11" t="str">
        <f>IF(Q2356=1,"Jan",IF(Q2356=2,"Feb",IF(Q2356=3,"Mar",IF(Q2356=4,"Apr",IF(Q2356=5,"May",IF(Q2356=6,"Jun",IF(Q2356=7,"Jul",IF(Q2356=8,"Aug",IF(Q2356=9,"Sep",IF(Q2356=10,"Oct",IF(Q2356=11,"Nov","Dec")))))))))))</f>
        <v>Nov</v>
      </c>
      <c r="S2356" s="13">
        <f>(I2356/86400)+25569</f>
        <v>42014.722916666666</v>
      </c>
      <c r="T2356" t="s">
        <v>8272</v>
      </c>
      <c r="U2356" s="6">
        <f>E2356/L2356</f>
        <v>25</v>
      </c>
      <c r="V2356" s="7" t="str">
        <f>LEFT(T2356,FIND("/",T2356)-1)</f>
        <v>technology</v>
      </c>
      <c r="W2356" s="7" t="str">
        <f>MID(T2356,FIND("/",T2356)+1,LEN(T2356))</f>
        <v>web</v>
      </c>
    </row>
    <row r="2357" spans="1:23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>E2357/D2357</f>
        <v>6.875E-3</v>
      </c>
      <c r="O2357" s="13">
        <f>(J2357/86400)+25569</f>
        <v>42096.918240740742</v>
      </c>
      <c r="P2357" s="11">
        <f>YEAR(O2357)</f>
        <v>2015</v>
      </c>
      <c r="Q2357" s="12">
        <f>MONTH(O2357)</f>
        <v>4</v>
      </c>
      <c r="R2357" s="11" t="str">
        <f>IF(Q2357=1,"Jan",IF(Q2357=2,"Feb",IF(Q2357=3,"Mar",IF(Q2357=4,"Apr",IF(Q2357=5,"May",IF(Q2357=6,"Jun",IF(Q2357=7,"Jul",IF(Q2357=8,"Aug",IF(Q2357=9,"Sep",IF(Q2357=10,"Oct",IF(Q2357=11,"Nov","Dec")))))))))))</f>
        <v>Apr</v>
      </c>
      <c r="S2357" s="13">
        <f>(I2357/86400)+25569</f>
        <v>42126.918240740742</v>
      </c>
      <c r="T2357" t="s">
        <v>8272</v>
      </c>
      <c r="U2357" s="6">
        <f>E2357/L2357</f>
        <v>27.5</v>
      </c>
      <c r="V2357" s="7" t="str">
        <f>LEFT(T2357,FIND("/",T2357)-1)</f>
        <v>technology</v>
      </c>
      <c r="W2357" s="7" t="str">
        <f>MID(T2357,FIND("/",T2357)+1,LEN(T2357))</f>
        <v>web</v>
      </c>
    </row>
    <row r="2358" spans="1:23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>E2358/D2358</f>
        <v>0</v>
      </c>
      <c r="O2358" s="13">
        <f>(J2358/86400)+25569</f>
        <v>42130.78361111111</v>
      </c>
      <c r="P2358" s="11">
        <f>YEAR(O2358)</f>
        <v>2015</v>
      </c>
      <c r="Q2358" s="12">
        <f>MONTH(O2358)</f>
        <v>5</v>
      </c>
      <c r="R2358" s="11" t="str">
        <f>IF(Q2358=1,"Jan",IF(Q2358=2,"Feb",IF(Q2358=3,"Mar",IF(Q2358=4,"Apr",IF(Q2358=5,"May",IF(Q2358=6,"Jun",IF(Q2358=7,"Jul",IF(Q2358=8,"Aug",IF(Q2358=9,"Sep",IF(Q2358=10,"Oct",IF(Q2358=11,"Nov","Dec")))))))))))</f>
        <v>May</v>
      </c>
      <c r="S2358" s="13">
        <f>(I2358/86400)+25569</f>
        <v>42160.78361111111</v>
      </c>
      <c r="T2358" t="s">
        <v>8272</v>
      </c>
      <c r="U2358" s="6" t="e">
        <f>E2358/L2358</f>
        <v>#DIV/0!</v>
      </c>
      <c r="V2358" s="7" t="str">
        <f>LEFT(T2358,FIND("/",T2358)-1)</f>
        <v>technology</v>
      </c>
      <c r="W2358" s="7" t="str">
        <f>MID(T2358,FIND("/",T2358)+1,LEN(T2358))</f>
        <v>web</v>
      </c>
    </row>
    <row r="2359" spans="1:23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>E2359/D2359</f>
        <v>0</v>
      </c>
      <c r="O2359" s="13">
        <f>(J2359/86400)+25569</f>
        <v>42264.620115740741</v>
      </c>
      <c r="P2359" s="11">
        <f>YEAR(O2359)</f>
        <v>2015</v>
      </c>
      <c r="Q2359" s="12">
        <f>MONTH(O2359)</f>
        <v>9</v>
      </c>
      <c r="R2359" s="11" t="str">
        <f>IF(Q2359=1,"Jan",IF(Q2359=2,"Feb",IF(Q2359=3,"Mar",IF(Q2359=4,"Apr",IF(Q2359=5,"May",IF(Q2359=6,"Jun",IF(Q2359=7,"Jul",IF(Q2359=8,"Aug",IF(Q2359=9,"Sep",IF(Q2359=10,"Oct",IF(Q2359=11,"Nov","Dec")))))))))))</f>
        <v>Sep</v>
      </c>
      <c r="S2359" s="13">
        <f>(I2359/86400)+25569</f>
        <v>42294.620115740741</v>
      </c>
      <c r="T2359" t="s">
        <v>8272</v>
      </c>
      <c r="U2359" s="6" t="e">
        <f>E2359/L2359</f>
        <v>#DIV/0!</v>
      </c>
      <c r="V2359" s="7" t="str">
        <f>LEFT(T2359,FIND("/",T2359)-1)</f>
        <v>technology</v>
      </c>
      <c r="W2359" s="7" t="str">
        <f>MID(T2359,FIND("/",T2359)+1,LEN(T2359))</f>
        <v>web</v>
      </c>
    </row>
    <row r="2360" spans="1:23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>E2360/D2360</f>
        <v>0</v>
      </c>
      <c r="O2360" s="13">
        <f>(J2360/86400)+25569</f>
        <v>41978.930972222224</v>
      </c>
      <c r="P2360" s="11">
        <f>YEAR(O2360)</f>
        <v>2014</v>
      </c>
      <c r="Q2360" s="12">
        <f>MONTH(O2360)</f>
        <v>12</v>
      </c>
      <c r="R2360" s="11" t="str">
        <f>IF(Q2360=1,"Jan",IF(Q2360=2,"Feb",IF(Q2360=3,"Mar",IF(Q2360=4,"Apr",IF(Q2360=5,"May",IF(Q2360=6,"Jun",IF(Q2360=7,"Jul",IF(Q2360=8,"Aug",IF(Q2360=9,"Sep",IF(Q2360=10,"Oct",IF(Q2360=11,"Nov","Dec")))))))))))</f>
        <v>Dec</v>
      </c>
      <c r="S2360" s="13">
        <f>(I2360/86400)+25569</f>
        <v>42035.027083333334</v>
      </c>
      <c r="T2360" t="s">
        <v>8272</v>
      </c>
      <c r="U2360" s="6" t="e">
        <f>E2360/L2360</f>
        <v>#DIV/0!</v>
      </c>
      <c r="V2360" s="7" t="str">
        <f>LEFT(T2360,FIND("/",T2360)-1)</f>
        <v>technology</v>
      </c>
      <c r="W2360" s="7" t="str">
        <f>MID(T2360,FIND("/",T2360)+1,LEN(T2360))</f>
        <v>web</v>
      </c>
    </row>
    <row r="2361" spans="1:23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>E2361/D2361</f>
        <v>0.14680000000000001</v>
      </c>
      <c r="O2361" s="13">
        <f>(J2361/86400)+25569</f>
        <v>42159.649583333332</v>
      </c>
      <c r="P2361" s="11">
        <f>YEAR(O2361)</f>
        <v>2015</v>
      </c>
      <c r="Q2361" s="12">
        <f>MONTH(O2361)</f>
        <v>6</v>
      </c>
      <c r="R2361" s="11" t="str">
        <f>IF(Q2361=1,"Jan",IF(Q2361=2,"Feb",IF(Q2361=3,"Mar",IF(Q2361=4,"Apr",IF(Q2361=5,"May",IF(Q2361=6,"Jun",IF(Q2361=7,"Jul",IF(Q2361=8,"Aug",IF(Q2361=9,"Sep",IF(Q2361=10,"Oct",IF(Q2361=11,"Nov","Dec")))))))))))</f>
        <v>Jun</v>
      </c>
      <c r="S2361" s="13">
        <f>(I2361/86400)+25569</f>
        <v>42219.649583333332</v>
      </c>
      <c r="T2361" t="s">
        <v>8272</v>
      </c>
      <c r="U2361" s="6">
        <f>E2361/L2361</f>
        <v>367</v>
      </c>
      <c r="V2361" s="7" t="str">
        <f>LEFT(T2361,FIND("/",T2361)-1)</f>
        <v>technology</v>
      </c>
      <c r="W2361" s="7" t="str">
        <f>MID(T2361,FIND("/",T2361)+1,LEN(T2361))</f>
        <v>web</v>
      </c>
    </row>
    <row r="2362" spans="1:23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>E2362/D2362</f>
        <v>4.0000000000000002E-4</v>
      </c>
      <c r="O2362" s="13">
        <f>(J2362/86400)+25569</f>
        <v>42377.70694444445</v>
      </c>
      <c r="P2362" s="11">
        <f>YEAR(O2362)</f>
        <v>2016</v>
      </c>
      <c r="Q2362" s="12">
        <f>MONTH(O2362)</f>
        <v>1</v>
      </c>
      <c r="R2362" s="11" t="str">
        <f>IF(Q2362=1,"Jan",IF(Q2362=2,"Feb",IF(Q2362=3,"Mar",IF(Q2362=4,"Apr",IF(Q2362=5,"May",IF(Q2362=6,"Jun",IF(Q2362=7,"Jul",IF(Q2362=8,"Aug",IF(Q2362=9,"Sep",IF(Q2362=10,"Oct",IF(Q2362=11,"Nov","Dec")))))))))))</f>
        <v>Jan</v>
      </c>
      <c r="S2362" s="13">
        <f>(I2362/86400)+25569</f>
        <v>42407.70694444445</v>
      </c>
      <c r="T2362" t="s">
        <v>8272</v>
      </c>
      <c r="U2362" s="6">
        <f>E2362/L2362</f>
        <v>2</v>
      </c>
      <c r="V2362" s="7" t="str">
        <f>LEFT(T2362,FIND("/",T2362)-1)</f>
        <v>technology</v>
      </c>
      <c r="W2362" s="7" t="str">
        <f>MID(T2362,FIND("/",T2362)+1,LEN(T2362))</f>
        <v>web</v>
      </c>
    </row>
    <row r="2363" spans="1:23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>E2363/D2363</f>
        <v>0</v>
      </c>
      <c r="O2363" s="13">
        <f>(J2363/86400)+25569</f>
        <v>42466.858888888892</v>
      </c>
      <c r="P2363" s="11">
        <f>YEAR(O2363)</f>
        <v>2016</v>
      </c>
      <c r="Q2363" s="12">
        <f>MONTH(O2363)</f>
        <v>4</v>
      </c>
      <c r="R2363" s="11" t="str">
        <f>IF(Q2363=1,"Jan",IF(Q2363=2,"Feb",IF(Q2363=3,"Mar",IF(Q2363=4,"Apr",IF(Q2363=5,"May",IF(Q2363=6,"Jun",IF(Q2363=7,"Jul",IF(Q2363=8,"Aug",IF(Q2363=9,"Sep",IF(Q2363=10,"Oct",IF(Q2363=11,"Nov","Dec")))))))))))</f>
        <v>Apr</v>
      </c>
      <c r="S2363" s="13">
        <f>(I2363/86400)+25569</f>
        <v>42490.916666666672</v>
      </c>
      <c r="T2363" t="s">
        <v>8272</v>
      </c>
      <c r="U2363" s="6" t="e">
        <f>E2363/L2363</f>
        <v>#DIV/0!</v>
      </c>
      <c r="V2363" s="7" t="str">
        <f>LEFT(T2363,FIND("/",T2363)-1)</f>
        <v>technology</v>
      </c>
      <c r="W2363" s="7" t="str">
        <f>MID(T2363,FIND("/",T2363)+1,LEN(T2363))</f>
        <v>web</v>
      </c>
    </row>
    <row r="2364" spans="1:23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>E2364/D2364</f>
        <v>0.2857142857142857</v>
      </c>
      <c r="O2364" s="13">
        <f>(J2364/86400)+25569</f>
        <v>41954.688310185185</v>
      </c>
      <c r="P2364" s="11">
        <f>YEAR(O2364)</f>
        <v>2014</v>
      </c>
      <c r="Q2364" s="12">
        <f>MONTH(O2364)</f>
        <v>11</v>
      </c>
      <c r="R2364" s="11" t="str">
        <f>IF(Q2364=1,"Jan",IF(Q2364=2,"Feb",IF(Q2364=3,"Mar",IF(Q2364=4,"Apr",IF(Q2364=5,"May",IF(Q2364=6,"Jun",IF(Q2364=7,"Jul",IF(Q2364=8,"Aug",IF(Q2364=9,"Sep",IF(Q2364=10,"Oct",IF(Q2364=11,"Nov","Dec")))))))))))</f>
        <v>Nov</v>
      </c>
      <c r="S2364" s="13">
        <f>(I2364/86400)+25569</f>
        <v>41984.688310185185</v>
      </c>
      <c r="T2364" t="s">
        <v>8272</v>
      </c>
      <c r="U2364" s="6">
        <f>E2364/L2364</f>
        <v>60</v>
      </c>
      <c r="V2364" s="7" t="str">
        <f>LEFT(T2364,FIND("/",T2364)-1)</f>
        <v>technology</v>
      </c>
      <c r="W2364" s="7" t="str">
        <f>MID(T2364,FIND("/",T2364)+1,LEN(T2364))</f>
        <v>web</v>
      </c>
    </row>
    <row r="2365" spans="1:23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>E2365/D2365</f>
        <v>0</v>
      </c>
      <c r="O2365" s="13">
        <f>(J2365/86400)+25569</f>
        <v>42322.011574074073</v>
      </c>
      <c r="P2365" s="11">
        <f>YEAR(O2365)</f>
        <v>2015</v>
      </c>
      <c r="Q2365" s="12">
        <f>MONTH(O2365)</f>
        <v>11</v>
      </c>
      <c r="R2365" s="11" t="str">
        <f>IF(Q2365=1,"Jan",IF(Q2365=2,"Feb",IF(Q2365=3,"Mar",IF(Q2365=4,"Apr",IF(Q2365=5,"May",IF(Q2365=6,"Jun",IF(Q2365=7,"Jul",IF(Q2365=8,"Aug",IF(Q2365=9,"Sep",IF(Q2365=10,"Oct",IF(Q2365=11,"Nov","Dec")))))))))))</f>
        <v>Nov</v>
      </c>
      <c r="S2365" s="13">
        <f>(I2365/86400)+25569</f>
        <v>42367.011574074073</v>
      </c>
      <c r="T2365" t="s">
        <v>8272</v>
      </c>
      <c r="U2365" s="6" t="e">
        <f>E2365/L2365</f>
        <v>#DIV/0!</v>
      </c>
      <c r="V2365" s="7" t="str">
        <f>LEFT(T2365,FIND("/",T2365)-1)</f>
        <v>technology</v>
      </c>
      <c r="W2365" s="7" t="str">
        <f>MID(T2365,FIND("/",T2365)+1,LEN(T2365))</f>
        <v>web</v>
      </c>
    </row>
    <row r="2366" spans="1:23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>E2366/D2366</f>
        <v>0</v>
      </c>
      <c r="O2366" s="13">
        <f>(J2366/86400)+25569</f>
        <v>42248.934675925921</v>
      </c>
      <c r="P2366" s="11">
        <f>YEAR(O2366)</f>
        <v>2015</v>
      </c>
      <c r="Q2366" s="12">
        <f>MONTH(O2366)</f>
        <v>9</v>
      </c>
      <c r="R2366" s="11" t="str">
        <f>IF(Q2366=1,"Jan",IF(Q2366=2,"Feb",IF(Q2366=3,"Mar",IF(Q2366=4,"Apr",IF(Q2366=5,"May",IF(Q2366=6,"Jun",IF(Q2366=7,"Jul",IF(Q2366=8,"Aug",IF(Q2366=9,"Sep",IF(Q2366=10,"Oct",IF(Q2366=11,"Nov","Dec")))))))))))</f>
        <v>Sep</v>
      </c>
      <c r="S2366" s="13">
        <f>(I2366/86400)+25569</f>
        <v>42303.934675925921</v>
      </c>
      <c r="T2366" t="s">
        <v>8272</v>
      </c>
      <c r="U2366" s="6" t="e">
        <f>E2366/L2366</f>
        <v>#DIV/0!</v>
      </c>
      <c r="V2366" s="7" t="str">
        <f>LEFT(T2366,FIND("/",T2366)-1)</f>
        <v>technology</v>
      </c>
      <c r="W2366" s="7" t="str">
        <f>MID(T2366,FIND("/",T2366)+1,LEN(T2366))</f>
        <v>web</v>
      </c>
    </row>
    <row r="2367" spans="1:23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>E2367/D2367</f>
        <v>0</v>
      </c>
      <c r="O2367" s="13">
        <f>(J2367/86400)+25569</f>
        <v>42346.736400462964</v>
      </c>
      <c r="P2367" s="11">
        <f>YEAR(O2367)</f>
        <v>2015</v>
      </c>
      <c r="Q2367" s="12">
        <f>MONTH(O2367)</f>
        <v>12</v>
      </c>
      <c r="R2367" s="11" t="str">
        <f>IF(Q2367=1,"Jan",IF(Q2367=2,"Feb",IF(Q2367=3,"Mar",IF(Q2367=4,"Apr",IF(Q2367=5,"May",IF(Q2367=6,"Jun",IF(Q2367=7,"Jul",IF(Q2367=8,"Aug",IF(Q2367=9,"Sep",IF(Q2367=10,"Oct",IF(Q2367=11,"Nov","Dec")))))))))))</f>
        <v>Dec</v>
      </c>
      <c r="S2367" s="13">
        <f>(I2367/86400)+25569</f>
        <v>42386.958333333328</v>
      </c>
      <c r="T2367" t="s">
        <v>8272</v>
      </c>
      <c r="U2367" s="6" t="e">
        <f>E2367/L2367</f>
        <v>#DIV/0!</v>
      </c>
      <c r="V2367" s="7" t="str">
        <f>LEFT(T2367,FIND("/",T2367)-1)</f>
        <v>technology</v>
      </c>
      <c r="W2367" s="7" t="str">
        <f>MID(T2367,FIND("/",T2367)+1,LEN(T2367))</f>
        <v>web</v>
      </c>
    </row>
    <row r="2368" spans="1:23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>E2368/D2368</f>
        <v>0.1052</v>
      </c>
      <c r="O2368" s="13">
        <f>(J2368/86400)+25569</f>
        <v>42268.531631944439</v>
      </c>
      <c r="P2368" s="11">
        <f>YEAR(O2368)</f>
        <v>2015</v>
      </c>
      <c r="Q2368" s="12">
        <f>MONTH(O2368)</f>
        <v>9</v>
      </c>
      <c r="R2368" s="11" t="str">
        <f>IF(Q2368=1,"Jan",IF(Q2368=2,"Feb",IF(Q2368=3,"Mar",IF(Q2368=4,"Apr",IF(Q2368=5,"May",IF(Q2368=6,"Jun",IF(Q2368=7,"Jul",IF(Q2368=8,"Aug",IF(Q2368=9,"Sep",IF(Q2368=10,"Oct",IF(Q2368=11,"Nov","Dec")))))))))))</f>
        <v>Sep</v>
      </c>
      <c r="S2368" s="13">
        <f>(I2368/86400)+25569</f>
        <v>42298.531631944439</v>
      </c>
      <c r="T2368" t="s">
        <v>8272</v>
      </c>
      <c r="U2368" s="6">
        <f>E2368/L2368</f>
        <v>97.407407407407405</v>
      </c>
      <c r="V2368" s="7" t="str">
        <f>LEFT(T2368,FIND("/",T2368)-1)</f>
        <v>technology</v>
      </c>
      <c r="W2368" s="7" t="str">
        <f>MID(T2368,FIND("/",T2368)+1,LEN(T2368))</f>
        <v>web</v>
      </c>
    </row>
    <row r="2369" spans="1:23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>E2369/D2369</f>
        <v>1.34E-2</v>
      </c>
      <c r="O2369" s="13">
        <f>(J2369/86400)+25569</f>
        <v>42425.970092592594</v>
      </c>
      <c r="P2369" s="11">
        <f>YEAR(O2369)</f>
        <v>2016</v>
      </c>
      <c r="Q2369" s="12">
        <f>MONTH(O2369)</f>
        <v>2</v>
      </c>
      <c r="R2369" s="11" t="str">
        <f>IF(Q2369=1,"Jan",IF(Q2369=2,"Feb",IF(Q2369=3,"Mar",IF(Q2369=4,"Apr",IF(Q2369=5,"May",IF(Q2369=6,"Jun",IF(Q2369=7,"Jul",IF(Q2369=8,"Aug",IF(Q2369=9,"Sep",IF(Q2369=10,"Oct",IF(Q2369=11,"Nov","Dec")))))))))))</f>
        <v>Feb</v>
      </c>
      <c r="S2369" s="13">
        <f>(I2369/86400)+25569</f>
        <v>42485.928425925929</v>
      </c>
      <c r="T2369" t="s">
        <v>8272</v>
      </c>
      <c r="U2369" s="6">
        <f>E2369/L2369</f>
        <v>47.857142857142854</v>
      </c>
      <c r="V2369" s="7" t="str">
        <f>LEFT(T2369,FIND("/",T2369)-1)</f>
        <v>technology</v>
      </c>
      <c r="W2369" s="7" t="str">
        <f>MID(T2369,FIND("/",T2369)+1,LEN(T2369))</f>
        <v>web</v>
      </c>
    </row>
    <row r="2370" spans="1:23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>E2370/D2370</f>
        <v>2.5000000000000001E-3</v>
      </c>
      <c r="O2370" s="13">
        <f>(J2370/86400)+25569</f>
        <v>42063.721817129626</v>
      </c>
      <c r="P2370" s="11">
        <f>YEAR(O2370)</f>
        <v>2015</v>
      </c>
      <c r="Q2370" s="12">
        <f>MONTH(O2370)</f>
        <v>2</v>
      </c>
      <c r="R2370" s="11" t="str">
        <f>IF(Q2370=1,"Jan",IF(Q2370=2,"Feb",IF(Q2370=3,"Mar",IF(Q2370=4,"Apr",IF(Q2370=5,"May",IF(Q2370=6,"Jun",IF(Q2370=7,"Jul",IF(Q2370=8,"Aug",IF(Q2370=9,"Sep",IF(Q2370=10,"Oct",IF(Q2370=11,"Nov","Dec")))))))))))</f>
        <v>Feb</v>
      </c>
      <c r="S2370" s="13">
        <f>(I2370/86400)+25569</f>
        <v>42108.680150462962</v>
      </c>
      <c r="T2370" t="s">
        <v>8272</v>
      </c>
      <c r="U2370" s="6">
        <f>E2370/L2370</f>
        <v>50</v>
      </c>
      <c r="V2370" s="7" t="str">
        <f>LEFT(T2370,FIND("/",T2370)-1)</f>
        <v>technology</v>
      </c>
      <c r="W2370" s="7" t="str">
        <f>MID(T2370,FIND("/",T2370)+1,LEN(T2370))</f>
        <v>web</v>
      </c>
    </row>
    <row r="2371" spans="1:23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>E2371/D2371</f>
        <v>0</v>
      </c>
      <c r="O2371" s="13">
        <f>(J2371/86400)+25569</f>
        <v>42380.812627314815</v>
      </c>
      <c r="P2371" s="11">
        <f>YEAR(O2371)</f>
        <v>2016</v>
      </c>
      <c r="Q2371" s="12">
        <f>MONTH(O2371)</f>
        <v>1</v>
      </c>
      <c r="R2371" s="11" t="str">
        <f>IF(Q2371=1,"Jan",IF(Q2371=2,"Feb",IF(Q2371=3,"Mar",IF(Q2371=4,"Apr",IF(Q2371=5,"May",IF(Q2371=6,"Jun",IF(Q2371=7,"Jul",IF(Q2371=8,"Aug",IF(Q2371=9,"Sep",IF(Q2371=10,"Oct",IF(Q2371=11,"Nov","Dec")))))))))))</f>
        <v>Jan</v>
      </c>
      <c r="S2371" s="13">
        <f>(I2371/86400)+25569</f>
        <v>42410.812627314815</v>
      </c>
      <c r="T2371" t="s">
        <v>8272</v>
      </c>
      <c r="U2371" s="6" t="e">
        <f>E2371/L2371</f>
        <v>#DIV/0!</v>
      </c>
      <c r="V2371" s="7" t="str">
        <f>LEFT(T2371,FIND("/",T2371)-1)</f>
        <v>technology</v>
      </c>
      <c r="W2371" s="7" t="str">
        <f>MID(T2371,FIND("/",T2371)+1,LEN(T2371))</f>
        <v>web</v>
      </c>
    </row>
    <row r="2372" spans="1:23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>E2372/D2372</f>
        <v>3.2799999999999999E-3</v>
      </c>
      <c r="O2372" s="13">
        <f>(J2372/86400)+25569</f>
        <v>41961.18913194444</v>
      </c>
      <c r="P2372" s="11">
        <f>YEAR(O2372)</f>
        <v>2014</v>
      </c>
      <c r="Q2372" s="12">
        <f>MONTH(O2372)</f>
        <v>11</v>
      </c>
      <c r="R2372" s="11" t="str">
        <f>IF(Q2372=1,"Jan",IF(Q2372=2,"Feb",IF(Q2372=3,"Mar",IF(Q2372=4,"Apr",IF(Q2372=5,"May",IF(Q2372=6,"Jun",IF(Q2372=7,"Jul",IF(Q2372=8,"Aug",IF(Q2372=9,"Sep",IF(Q2372=10,"Oct",IF(Q2372=11,"Nov","Dec")))))))))))</f>
        <v>Nov</v>
      </c>
      <c r="S2372" s="13">
        <f>(I2372/86400)+25569</f>
        <v>41991.18913194444</v>
      </c>
      <c r="T2372" t="s">
        <v>8272</v>
      </c>
      <c r="U2372" s="6">
        <f>E2372/L2372</f>
        <v>20.5</v>
      </c>
      <c r="V2372" s="7" t="str">
        <f>LEFT(T2372,FIND("/",T2372)-1)</f>
        <v>technology</v>
      </c>
      <c r="W2372" s="7" t="str">
        <f>MID(T2372,FIND("/",T2372)+1,LEN(T2372))</f>
        <v>web</v>
      </c>
    </row>
    <row r="2373" spans="1:23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>E2373/D2373</f>
        <v>0</v>
      </c>
      <c r="O2373" s="13">
        <f>(J2373/86400)+25569</f>
        <v>42150.777731481481</v>
      </c>
      <c r="P2373" s="11">
        <f>YEAR(O2373)</f>
        <v>2015</v>
      </c>
      <c r="Q2373" s="12">
        <f>MONTH(O2373)</f>
        <v>5</v>
      </c>
      <c r="R2373" s="11" t="str">
        <f>IF(Q2373=1,"Jan",IF(Q2373=2,"Feb",IF(Q2373=3,"Mar",IF(Q2373=4,"Apr",IF(Q2373=5,"May",IF(Q2373=6,"Jun",IF(Q2373=7,"Jul",IF(Q2373=8,"Aug",IF(Q2373=9,"Sep",IF(Q2373=10,"Oct",IF(Q2373=11,"Nov","Dec")))))))))))</f>
        <v>May</v>
      </c>
      <c r="S2373" s="13">
        <f>(I2373/86400)+25569</f>
        <v>42180.777731481481</v>
      </c>
      <c r="T2373" t="s">
        <v>8272</v>
      </c>
      <c r="U2373" s="6" t="e">
        <f>E2373/L2373</f>
        <v>#DIV/0!</v>
      </c>
      <c r="V2373" s="7" t="str">
        <f>LEFT(T2373,FIND("/",T2373)-1)</f>
        <v>technology</v>
      </c>
      <c r="W2373" s="7" t="str">
        <f>MID(T2373,FIND("/",T2373)+1,LEN(T2373))</f>
        <v>web</v>
      </c>
    </row>
    <row r="2374" spans="1:23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>E2374/D2374</f>
        <v>3.272727272727273E-2</v>
      </c>
      <c r="O2374" s="13">
        <f>(J2374/86400)+25569</f>
        <v>42088.069108796291</v>
      </c>
      <c r="P2374" s="11">
        <f>YEAR(O2374)</f>
        <v>2015</v>
      </c>
      <c r="Q2374" s="12">
        <f>MONTH(O2374)</f>
        <v>3</v>
      </c>
      <c r="R2374" s="11" t="str">
        <f>IF(Q2374=1,"Jan",IF(Q2374=2,"Feb",IF(Q2374=3,"Mar",IF(Q2374=4,"Apr",IF(Q2374=5,"May",IF(Q2374=6,"Jun",IF(Q2374=7,"Jul",IF(Q2374=8,"Aug",IF(Q2374=9,"Sep",IF(Q2374=10,"Oct",IF(Q2374=11,"Nov","Dec")))))))))))</f>
        <v>Mar</v>
      </c>
      <c r="S2374" s="13">
        <f>(I2374/86400)+25569</f>
        <v>42118.069108796291</v>
      </c>
      <c r="T2374" t="s">
        <v>8272</v>
      </c>
      <c r="U2374" s="6">
        <f>E2374/L2374</f>
        <v>30</v>
      </c>
      <c r="V2374" s="7" t="str">
        <f>LEFT(T2374,FIND("/",T2374)-1)</f>
        <v>technology</v>
      </c>
      <c r="W2374" s="7" t="str">
        <f>MID(T2374,FIND("/",T2374)+1,LEN(T2374))</f>
        <v>web</v>
      </c>
    </row>
    <row r="2375" spans="1:23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>E2375/D2375</f>
        <v>5.8823529411764708E-5</v>
      </c>
      <c r="O2375" s="13">
        <f>(J2375/86400)+25569</f>
        <v>42215.662314814814</v>
      </c>
      <c r="P2375" s="11">
        <f>YEAR(O2375)</f>
        <v>2015</v>
      </c>
      <c r="Q2375" s="12">
        <f>MONTH(O2375)</f>
        <v>7</v>
      </c>
      <c r="R2375" s="11" t="str">
        <f>IF(Q2375=1,"Jan",IF(Q2375=2,"Feb",IF(Q2375=3,"Mar",IF(Q2375=4,"Apr",IF(Q2375=5,"May",IF(Q2375=6,"Jun",IF(Q2375=7,"Jul",IF(Q2375=8,"Aug",IF(Q2375=9,"Sep",IF(Q2375=10,"Oct",IF(Q2375=11,"Nov","Dec")))))))))))</f>
        <v>Jul</v>
      </c>
      <c r="S2375" s="13">
        <f>(I2375/86400)+25569</f>
        <v>42245.662314814814</v>
      </c>
      <c r="T2375" t="s">
        <v>8272</v>
      </c>
      <c r="U2375" s="6">
        <f>E2375/L2375</f>
        <v>50</v>
      </c>
      <c r="V2375" s="7" t="str">
        <f>LEFT(T2375,FIND("/",T2375)-1)</f>
        <v>technology</v>
      </c>
      <c r="W2375" s="7" t="str">
        <f>MID(T2375,FIND("/",T2375)+1,LEN(T2375))</f>
        <v>web</v>
      </c>
    </row>
    <row r="2376" spans="1:23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>E2376/D2376</f>
        <v>4.5454545454545455E-4</v>
      </c>
      <c r="O2376" s="13">
        <f>(J2376/86400)+25569</f>
        <v>42017.843287037038</v>
      </c>
      <c r="P2376" s="11">
        <f>YEAR(O2376)</f>
        <v>2015</v>
      </c>
      <c r="Q2376" s="12">
        <f>MONTH(O2376)</f>
        <v>1</v>
      </c>
      <c r="R2376" s="11" t="str">
        <f>IF(Q2376=1,"Jan",IF(Q2376=2,"Feb",IF(Q2376=3,"Mar",IF(Q2376=4,"Apr",IF(Q2376=5,"May",IF(Q2376=6,"Jun",IF(Q2376=7,"Jul",IF(Q2376=8,"Aug",IF(Q2376=9,"Sep",IF(Q2376=10,"Oct",IF(Q2376=11,"Nov","Dec")))))))))))</f>
        <v>Jan</v>
      </c>
      <c r="S2376" s="13">
        <f>(I2376/86400)+25569</f>
        <v>42047.843287037038</v>
      </c>
      <c r="T2376" t="s">
        <v>8272</v>
      </c>
      <c r="U2376" s="6">
        <f>E2376/L2376</f>
        <v>10</v>
      </c>
      <c r="V2376" s="7" t="str">
        <f>LEFT(T2376,FIND("/",T2376)-1)</f>
        <v>technology</v>
      </c>
      <c r="W2376" s="7" t="str">
        <f>MID(T2376,FIND("/",T2376)+1,LEN(T2376))</f>
        <v>web</v>
      </c>
    </row>
    <row r="2377" spans="1:23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>E2377/D2377</f>
        <v>0</v>
      </c>
      <c r="O2377" s="13">
        <f>(J2377/86400)+25569</f>
        <v>42592.836076388892</v>
      </c>
      <c r="P2377" s="11">
        <f>YEAR(O2377)</f>
        <v>2016</v>
      </c>
      <c r="Q2377" s="12">
        <f>MONTH(O2377)</f>
        <v>8</v>
      </c>
      <c r="R2377" s="11" t="str">
        <f>IF(Q2377=1,"Jan",IF(Q2377=2,"Feb",IF(Q2377=3,"Mar",IF(Q2377=4,"Apr",IF(Q2377=5,"May",IF(Q2377=6,"Jun",IF(Q2377=7,"Jul",IF(Q2377=8,"Aug",IF(Q2377=9,"Sep",IF(Q2377=10,"Oct",IF(Q2377=11,"Nov","Dec")))))))))))</f>
        <v>Aug</v>
      </c>
      <c r="S2377" s="13">
        <f>(I2377/86400)+25569</f>
        <v>42622.836076388892</v>
      </c>
      <c r="T2377" t="s">
        <v>8272</v>
      </c>
      <c r="U2377" s="6" t="e">
        <f>E2377/L2377</f>
        <v>#DIV/0!</v>
      </c>
      <c r="V2377" s="7" t="str">
        <f>LEFT(T2377,FIND("/",T2377)-1)</f>
        <v>technology</v>
      </c>
      <c r="W2377" s="7" t="str">
        <f>MID(T2377,FIND("/",T2377)+1,LEN(T2377))</f>
        <v>web</v>
      </c>
    </row>
    <row r="2378" spans="1:23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>E2378/D2378</f>
        <v>0.10877666666666666</v>
      </c>
      <c r="O2378" s="13">
        <f>(J2378/86400)+25569</f>
        <v>42318.925532407404</v>
      </c>
      <c r="P2378" s="11">
        <f>YEAR(O2378)</f>
        <v>2015</v>
      </c>
      <c r="Q2378" s="12">
        <f>MONTH(O2378)</f>
        <v>11</v>
      </c>
      <c r="R2378" s="11" t="str">
        <f>IF(Q2378=1,"Jan",IF(Q2378=2,"Feb",IF(Q2378=3,"Mar",IF(Q2378=4,"Apr",IF(Q2378=5,"May",IF(Q2378=6,"Jun",IF(Q2378=7,"Jul",IF(Q2378=8,"Aug",IF(Q2378=9,"Sep",IF(Q2378=10,"Oct",IF(Q2378=11,"Nov","Dec")))))))))))</f>
        <v>Nov</v>
      </c>
      <c r="S2378" s="13">
        <f>(I2378/86400)+25569</f>
        <v>42348.925532407404</v>
      </c>
      <c r="T2378" t="s">
        <v>8272</v>
      </c>
      <c r="U2378" s="6">
        <f>E2378/L2378</f>
        <v>81.582499999999996</v>
      </c>
      <c r="V2378" s="7" t="str">
        <f>LEFT(T2378,FIND("/",T2378)-1)</f>
        <v>technology</v>
      </c>
      <c r="W2378" s="7" t="str">
        <f>MID(T2378,FIND("/",T2378)+1,LEN(T2378))</f>
        <v>web</v>
      </c>
    </row>
    <row r="2379" spans="1:23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>E2379/D2379</f>
        <v>0</v>
      </c>
      <c r="O2379" s="13">
        <f>(J2379/86400)+25569</f>
        <v>42669.870173611111</v>
      </c>
      <c r="P2379" s="11">
        <f>YEAR(O2379)</f>
        <v>2016</v>
      </c>
      <c r="Q2379" s="12">
        <f>MONTH(O2379)</f>
        <v>10</v>
      </c>
      <c r="R2379" s="11" t="str">
        <f>IF(Q2379=1,"Jan",IF(Q2379=2,"Feb",IF(Q2379=3,"Mar",IF(Q2379=4,"Apr",IF(Q2379=5,"May",IF(Q2379=6,"Jun",IF(Q2379=7,"Jul",IF(Q2379=8,"Aug",IF(Q2379=9,"Sep",IF(Q2379=10,"Oct",IF(Q2379=11,"Nov","Dec")))))))))))</f>
        <v>Oct</v>
      </c>
      <c r="S2379" s="13">
        <f>(I2379/86400)+25569</f>
        <v>42699.911840277782</v>
      </c>
      <c r="T2379" t="s">
        <v>8272</v>
      </c>
      <c r="U2379" s="6" t="e">
        <f>E2379/L2379</f>
        <v>#DIV/0!</v>
      </c>
      <c r="V2379" s="7" t="str">
        <f>LEFT(T2379,FIND("/",T2379)-1)</f>
        <v>technology</v>
      </c>
      <c r="W2379" s="7" t="str">
        <f>MID(T2379,FIND("/",T2379)+1,LEN(T2379))</f>
        <v>web</v>
      </c>
    </row>
    <row r="2380" spans="1:23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>E2380/D2380</f>
        <v>0</v>
      </c>
      <c r="O2380" s="13">
        <f>(J2380/86400)+25569</f>
        <v>42213.013078703705</v>
      </c>
      <c r="P2380" s="11">
        <f>YEAR(O2380)</f>
        <v>2015</v>
      </c>
      <c r="Q2380" s="12">
        <f>MONTH(O2380)</f>
        <v>7</v>
      </c>
      <c r="R2380" s="11" t="str">
        <f>IF(Q2380=1,"Jan",IF(Q2380=2,"Feb",IF(Q2380=3,"Mar",IF(Q2380=4,"Apr",IF(Q2380=5,"May",IF(Q2380=6,"Jun",IF(Q2380=7,"Jul",IF(Q2380=8,"Aug",IF(Q2380=9,"Sep",IF(Q2380=10,"Oct",IF(Q2380=11,"Nov","Dec")))))))))))</f>
        <v>Jul</v>
      </c>
      <c r="S2380" s="13">
        <f>(I2380/86400)+25569</f>
        <v>42242.013078703705</v>
      </c>
      <c r="T2380" t="s">
        <v>8272</v>
      </c>
      <c r="U2380" s="6" t="e">
        <f>E2380/L2380</f>
        <v>#DIV/0!</v>
      </c>
      <c r="V2380" s="7" t="str">
        <f>LEFT(T2380,FIND("/",T2380)-1)</f>
        <v>technology</v>
      </c>
      <c r="W2380" s="7" t="str">
        <f>MID(T2380,FIND("/",T2380)+1,LEN(T2380))</f>
        <v>web</v>
      </c>
    </row>
    <row r="2381" spans="1:23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>E2381/D2381</f>
        <v>0</v>
      </c>
      <c r="O2381" s="13">
        <f>(J2381/86400)+25569</f>
        <v>42237.016388888893</v>
      </c>
      <c r="P2381" s="11">
        <f>YEAR(O2381)</f>
        <v>2015</v>
      </c>
      <c r="Q2381" s="12">
        <f>MONTH(O2381)</f>
        <v>8</v>
      </c>
      <c r="R2381" s="11" t="str">
        <f>IF(Q2381=1,"Jan",IF(Q2381=2,"Feb",IF(Q2381=3,"Mar",IF(Q2381=4,"Apr",IF(Q2381=5,"May",IF(Q2381=6,"Jun",IF(Q2381=7,"Jul",IF(Q2381=8,"Aug",IF(Q2381=9,"Sep",IF(Q2381=10,"Oct",IF(Q2381=11,"Nov","Dec")))))))))))</f>
        <v>Aug</v>
      </c>
      <c r="S2381" s="13">
        <f>(I2381/86400)+25569</f>
        <v>42282.016388888893</v>
      </c>
      <c r="T2381" t="s">
        <v>8272</v>
      </c>
      <c r="U2381" s="6" t="e">
        <f>E2381/L2381</f>
        <v>#DIV/0!</v>
      </c>
      <c r="V2381" s="7" t="str">
        <f>LEFT(T2381,FIND("/",T2381)-1)</f>
        <v>technology</v>
      </c>
      <c r="W2381" s="7" t="str">
        <f>MID(T2381,FIND("/",T2381)+1,LEN(T2381))</f>
        <v>web</v>
      </c>
    </row>
    <row r="2382" spans="1:23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>E2382/D2382</f>
        <v>3.6666666666666666E-3</v>
      </c>
      <c r="O2382" s="13">
        <f>(J2382/86400)+25569</f>
        <v>42248.793310185181</v>
      </c>
      <c r="P2382" s="11">
        <f>YEAR(O2382)</f>
        <v>2015</v>
      </c>
      <c r="Q2382" s="12">
        <f>MONTH(O2382)</f>
        <v>9</v>
      </c>
      <c r="R2382" s="11" t="str">
        <f>IF(Q2382=1,"Jan",IF(Q2382=2,"Feb",IF(Q2382=3,"Mar",IF(Q2382=4,"Apr",IF(Q2382=5,"May",IF(Q2382=6,"Jun",IF(Q2382=7,"Jul",IF(Q2382=8,"Aug",IF(Q2382=9,"Sep",IF(Q2382=10,"Oct",IF(Q2382=11,"Nov","Dec")))))))))))</f>
        <v>Sep</v>
      </c>
      <c r="S2382" s="13">
        <f>(I2382/86400)+25569</f>
        <v>42278.793310185181</v>
      </c>
      <c r="T2382" t="s">
        <v>8272</v>
      </c>
      <c r="U2382" s="6">
        <f>E2382/L2382</f>
        <v>18.333333333333332</v>
      </c>
      <c r="V2382" s="7" t="str">
        <f>LEFT(T2382,FIND("/",T2382)-1)</f>
        <v>technology</v>
      </c>
      <c r="W2382" s="7" t="str">
        <f>MID(T2382,FIND("/",T2382)+1,LEN(T2382))</f>
        <v>web</v>
      </c>
    </row>
    <row r="2383" spans="1:23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>E2383/D2383</f>
        <v>1.8193398957730169E-2</v>
      </c>
      <c r="O2383" s="13">
        <f>(J2383/86400)+25569</f>
        <v>42074.935740740737</v>
      </c>
      <c r="P2383" s="11">
        <f>YEAR(O2383)</f>
        <v>2015</v>
      </c>
      <c r="Q2383" s="12">
        <f>MONTH(O2383)</f>
        <v>3</v>
      </c>
      <c r="R2383" s="11" t="str">
        <f>IF(Q2383=1,"Jan",IF(Q2383=2,"Feb",IF(Q2383=3,"Mar",IF(Q2383=4,"Apr",IF(Q2383=5,"May",IF(Q2383=6,"Jun",IF(Q2383=7,"Jul",IF(Q2383=8,"Aug",IF(Q2383=9,"Sep",IF(Q2383=10,"Oct",IF(Q2383=11,"Nov","Dec")))))))))))</f>
        <v>Mar</v>
      </c>
      <c r="S2383" s="13">
        <f>(I2383/86400)+25569</f>
        <v>42104.935740740737</v>
      </c>
      <c r="T2383" t="s">
        <v>8272</v>
      </c>
      <c r="U2383" s="6">
        <f>E2383/L2383</f>
        <v>224.42857142857142</v>
      </c>
      <c r="V2383" s="7" t="str">
        <f>LEFT(T2383,FIND("/",T2383)-1)</f>
        <v>technology</v>
      </c>
      <c r="W2383" s="7" t="str">
        <f>MID(T2383,FIND("/",T2383)+1,LEN(T2383))</f>
        <v>web</v>
      </c>
    </row>
    <row r="2384" spans="1:23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>E2384/D2384</f>
        <v>2.5000000000000001E-2</v>
      </c>
      <c r="O2384" s="13">
        <f>(J2384/86400)+25569</f>
        <v>42195.187534722223</v>
      </c>
      <c r="P2384" s="11">
        <f>YEAR(O2384)</f>
        <v>2015</v>
      </c>
      <c r="Q2384" s="12">
        <f>MONTH(O2384)</f>
        <v>7</v>
      </c>
      <c r="R2384" s="11" t="str">
        <f>IF(Q2384=1,"Jan",IF(Q2384=2,"Feb",IF(Q2384=3,"Mar",IF(Q2384=4,"Apr",IF(Q2384=5,"May",IF(Q2384=6,"Jun",IF(Q2384=7,"Jul",IF(Q2384=8,"Aug",IF(Q2384=9,"Sep",IF(Q2384=10,"Oct",IF(Q2384=11,"Nov","Dec")))))))))))</f>
        <v>Jul</v>
      </c>
      <c r="S2384" s="13">
        <f>(I2384/86400)+25569</f>
        <v>42220.187534722223</v>
      </c>
      <c r="T2384" t="s">
        <v>8272</v>
      </c>
      <c r="U2384" s="6">
        <f>E2384/L2384</f>
        <v>37.5</v>
      </c>
      <c r="V2384" s="7" t="str">
        <f>LEFT(T2384,FIND("/",T2384)-1)</f>
        <v>technology</v>
      </c>
      <c r="W2384" s="7" t="str">
        <f>MID(T2384,FIND("/",T2384)+1,LEN(T2384))</f>
        <v>web</v>
      </c>
    </row>
    <row r="2385" spans="1:23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>E2385/D2385</f>
        <v>4.3499999999999997E-2</v>
      </c>
      <c r="O2385" s="13">
        <f>(J2385/86400)+25569</f>
        <v>42027.056793981479</v>
      </c>
      <c r="P2385" s="11">
        <f>YEAR(O2385)</f>
        <v>2015</v>
      </c>
      <c r="Q2385" s="12">
        <f>MONTH(O2385)</f>
        <v>1</v>
      </c>
      <c r="R2385" s="11" t="str">
        <f>IF(Q2385=1,"Jan",IF(Q2385=2,"Feb",IF(Q2385=3,"Mar",IF(Q2385=4,"Apr",IF(Q2385=5,"May",IF(Q2385=6,"Jun",IF(Q2385=7,"Jul",IF(Q2385=8,"Aug",IF(Q2385=9,"Sep",IF(Q2385=10,"Oct",IF(Q2385=11,"Nov","Dec")))))))))))</f>
        <v>Jan</v>
      </c>
      <c r="S2385" s="13">
        <f>(I2385/86400)+25569</f>
        <v>42057.056793981479</v>
      </c>
      <c r="T2385" t="s">
        <v>8272</v>
      </c>
      <c r="U2385" s="6">
        <f>E2385/L2385</f>
        <v>145</v>
      </c>
      <c r="V2385" s="7" t="str">
        <f>LEFT(T2385,FIND("/",T2385)-1)</f>
        <v>technology</v>
      </c>
      <c r="W2385" s="7" t="str">
        <f>MID(T2385,FIND("/",T2385)+1,LEN(T2385))</f>
        <v>web</v>
      </c>
    </row>
    <row r="2386" spans="1:23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>E2386/D2386</f>
        <v>8.0000000000000002E-3</v>
      </c>
      <c r="O2386" s="13">
        <f>(J2386/86400)+25569</f>
        <v>41927.067627314813</v>
      </c>
      <c r="P2386" s="11">
        <f>YEAR(O2386)</f>
        <v>2014</v>
      </c>
      <c r="Q2386" s="12">
        <f>MONTH(O2386)</f>
        <v>10</v>
      </c>
      <c r="R2386" s="11" t="str">
        <f>IF(Q2386=1,"Jan",IF(Q2386=2,"Feb",IF(Q2386=3,"Mar",IF(Q2386=4,"Apr",IF(Q2386=5,"May",IF(Q2386=6,"Jun",IF(Q2386=7,"Jul",IF(Q2386=8,"Aug",IF(Q2386=9,"Sep",IF(Q2386=10,"Oct",IF(Q2386=11,"Nov","Dec")))))))))))</f>
        <v>Oct</v>
      </c>
      <c r="S2386" s="13">
        <f>(I2386/86400)+25569</f>
        <v>41957.109293981484</v>
      </c>
      <c r="T2386" t="s">
        <v>8272</v>
      </c>
      <c r="U2386" s="6">
        <f>E2386/L2386</f>
        <v>1</v>
      </c>
      <c r="V2386" s="7" t="str">
        <f>LEFT(T2386,FIND("/",T2386)-1)</f>
        <v>technology</v>
      </c>
      <c r="W2386" s="7" t="str">
        <f>MID(T2386,FIND("/",T2386)+1,LEN(T2386))</f>
        <v>web</v>
      </c>
    </row>
    <row r="2387" spans="1:23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>E2387/D2387</f>
        <v>1.2123076923076924E-2</v>
      </c>
      <c r="O2387" s="13">
        <f>(J2387/86400)+25569</f>
        <v>42191.70175925926</v>
      </c>
      <c r="P2387" s="11">
        <f>YEAR(O2387)</f>
        <v>2015</v>
      </c>
      <c r="Q2387" s="12">
        <f>MONTH(O2387)</f>
        <v>7</v>
      </c>
      <c r="R2387" s="11" t="str">
        <f>IF(Q2387=1,"Jan",IF(Q2387=2,"Feb",IF(Q2387=3,"Mar",IF(Q2387=4,"Apr",IF(Q2387=5,"May",IF(Q2387=6,"Jun",IF(Q2387=7,"Jul",IF(Q2387=8,"Aug",IF(Q2387=9,"Sep",IF(Q2387=10,"Oct",IF(Q2387=11,"Nov","Dec")))))))))))</f>
        <v>Jul</v>
      </c>
      <c r="S2387" s="13">
        <f>(I2387/86400)+25569</f>
        <v>42221.70175925926</v>
      </c>
      <c r="T2387" t="s">
        <v>8272</v>
      </c>
      <c r="U2387" s="6">
        <f>E2387/L2387</f>
        <v>112.57142857142857</v>
      </c>
      <c r="V2387" s="7" t="str">
        <f>LEFT(T2387,FIND("/",T2387)-1)</f>
        <v>technology</v>
      </c>
      <c r="W2387" s="7" t="str">
        <f>MID(T2387,FIND("/",T2387)+1,LEN(T2387))</f>
        <v>web</v>
      </c>
    </row>
    <row r="2388" spans="1:23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>E2388/D2388</f>
        <v>0</v>
      </c>
      <c r="O2388" s="13">
        <f>(J2388/86400)+25569</f>
        <v>41954.838240740741</v>
      </c>
      <c r="P2388" s="11">
        <f>YEAR(O2388)</f>
        <v>2014</v>
      </c>
      <c r="Q2388" s="12">
        <f>MONTH(O2388)</f>
        <v>11</v>
      </c>
      <c r="R2388" s="11" t="str">
        <f>IF(Q2388=1,"Jan",IF(Q2388=2,"Feb",IF(Q2388=3,"Mar",IF(Q2388=4,"Apr",IF(Q2388=5,"May",IF(Q2388=6,"Jun",IF(Q2388=7,"Jul",IF(Q2388=8,"Aug",IF(Q2388=9,"Sep",IF(Q2388=10,"Oct",IF(Q2388=11,"Nov","Dec")))))))))))</f>
        <v>Nov</v>
      </c>
      <c r="S2388" s="13">
        <f>(I2388/86400)+25569</f>
        <v>42014.838240740741</v>
      </c>
      <c r="T2388" t="s">
        <v>8272</v>
      </c>
      <c r="U2388" s="6" t="e">
        <f>E2388/L2388</f>
        <v>#DIV/0!</v>
      </c>
      <c r="V2388" s="7" t="str">
        <f>LEFT(T2388,FIND("/",T2388)-1)</f>
        <v>technology</v>
      </c>
      <c r="W2388" s="7" t="str">
        <f>MID(T2388,FIND("/",T2388)+1,LEN(T2388))</f>
        <v>web</v>
      </c>
    </row>
    <row r="2389" spans="1:23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>E2389/D2389</f>
        <v>6.8399999999999997E-3</v>
      </c>
      <c r="O2389" s="13">
        <f>(J2389/86400)+25569</f>
        <v>42528.626620370371</v>
      </c>
      <c r="P2389" s="11">
        <f>YEAR(O2389)</f>
        <v>2016</v>
      </c>
      <c r="Q2389" s="12">
        <f>MONTH(O2389)</f>
        <v>6</v>
      </c>
      <c r="R2389" s="11" t="str">
        <f>IF(Q2389=1,"Jan",IF(Q2389=2,"Feb",IF(Q2389=3,"Mar",IF(Q2389=4,"Apr",IF(Q2389=5,"May",IF(Q2389=6,"Jun",IF(Q2389=7,"Jul",IF(Q2389=8,"Aug",IF(Q2389=9,"Sep",IF(Q2389=10,"Oct",IF(Q2389=11,"Nov","Dec")))))))))))</f>
        <v>Jun</v>
      </c>
      <c r="S2389" s="13">
        <f>(I2389/86400)+25569</f>
        <v>42573.626620370371</v>
      </c>
      <c r="T2389" t="s">
        <v>8272</v>
      </c>
      <c r="U2389" s="6">
        <f>E2389/L2389</f>
        <v>342</v>
      </c>
      <c r="V2389" s="7" t="str">
        <f>LEFT(T2389,FIND("/",T2389)-1)</f>
        <v>technology</v>
      </c>
      <c r="W2389" s="7" t="str">
        <f>MID(T2389,FIND("/",T2389)+1,LEN(T2389))</f>
        <v>web</v>
      </c>
    </row>
    <row r="2390" spans="1:23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>E2390/D2390</f>
        <v>1.2513513513513513E-2</v>
      </c>
      <c r="O2390" s="13">
        <f>(J2390/86400)+25569</f>
        <v>41989.853692129633</v>
      </c>
      <c r="P2390" s="11">
        <f>YEAR(O2390)</f>
        <v>2014</v>
      </c>
      <c r="Q2390" s="12">
        <f>MONTH(O2390)</f>
        <v>12</v>
      </c>
      <c r="R2390" s="11" t="str">
        <f>IF(Q2390=1,"Jan",IF(Q2390=2,"Feb",IF(Q2390=3,"Mar",IF(Q2390=4,"Apr",IF(Q2390=5,"May",IF(Q2390=6,"Jun",IF(Q2390=7,"Jul",IF(Q2390=8,"Aug",IF(Q2390=9,"Sep",IF(Q2390=10,"Oct",IF(Q2390=11,"Nov","Dec")))))))))))</f>
        <v>Dec</v>
      </c>
      <c r="S2390" s="13">
        <f>(I2390/86400)+25569</f>
        <v>42019.811805555553</v>
      </c>
      <c r="T2390" t="s">
        <v>8272</v>
      </c>
      <c r="U2390" s="6">
        <f>E2390/L2390</f>
        <v>57.875</v>
      </c>
      <c r="V2390" s="7" t="str">
        <f>LEFT(T2390,FIND("/",T2390)-1)</f>
        <v>technology</v>
      </c>
      <c r="W2390" s="7" t="str">
        <f>MID(T2390,FIND("/",T2390)+1,LEN(T2390))</f>
        <v>web</v>
      </c>
    </row>
    <row r="2391" spans="1:23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>E2391/D2391</f>
        <v>1.8749999999999999E-3</v>
      </c>
      <c r="O2391" s="13">
        <f>(J2391/86400)+25569</f>
        <v>42179.653379629628</v>
      </c>
      <c r="P2391" s="11">
        <f>YEAR(O2391)</f>
        <v>2015</v>
      </c>
      <c r="Q2391" s="12">
        <f>MONTH(O2391)</f>
        <v>6</v>
      </c>
      <c r="R2391" s="11" t="str">
        <f>IF(Q2391=1,"Jan",IF(Q2391=2,"Feb",IF(Q2391=3,"Mar",IF(Q2391=4,"Apr",IF(Q2391=5,"May",IF(Q2391=6,"Jun",IF(Q2391=7,"Jul",IF(Q2391=8,"Aug",IF(Q2391=9,"Sep",IF(Q2391=10,"Oct",IF(Q2391=11,"Nov","Dec")))))))))))</f>
        <v>Jun</v>
      </c>
      <c r="S2391" s="13">
        <f>(I2391/86400)+25569</f>
        <v>42210.915972222225</v>
      </c>
      <c r="T2391" t="s">
        <v>8272</v>
      </c>
      <c r="U2391" s="6">
        <f>E2391/L2391</f>
        <v>30</v>
      </c>
      <c r="V2391" s="7" t="str">
        <f>LEFT(T2391,FIND("/",T2391)-1)</f>
        <v>technology</v>
      </c>
      <c r="W2391" s="7" t="str">
        <f>MID(T2391,FIND("/",T2391)+1,LEN(T2391))</f>
        <v>web</v>
      </c>
    </row>
    <row r="2392" spans="1:23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>E2392/D2392</f>
        <v>0</v>
      </c>
      <c r="O2392" s="13">
        <f>(J2392/86400)+25569</f>
        <v>41968.262314814812</v>
      </c>
      <c r="P2392" s="11">
        <f>YEAR(O2392)</f>
        <v>2014</v>
      </c>
      <c r="Q2392" s="12">
        <f>MONTH(O2392)</f>
        <v>11</v>
      </c>
      <c r="R2392" s="11" t="str">
        <f>IF(Q2392=1,"Jan",IF(Q2392=2,"Feb",IF(Q2392=3,"Mar",IF(Q2392=4,"Apr",IF(Q2392=5,"May",IF(Q2392=6,"Jun",IF(Q2392=7,"Jul",IF(Q2392=8,"Aug",IF(Q2392=9,"Sep",IF(Q2392=10,"Oct",IF(Q2392=11,"Nov","Dec")))))))))))</f>
        <v>Nov</v>
      </c>
      <c r="S2392" s="13">
        <f>(I2392/86400)+25569</f>
        <v>42008.262314814812</v>
      </c>
      <c r="T2392" t="s">
        <v>8272</v>
      </c>
      <c r="U2392" s="6" t="e">
        <f>E2392/L2392</f>
        <v>#DIV/0!</v>
      </c>
      <c r="V2392" s="7" t="str">
        <f>LEFT(T2392,FIND("/",T2392)-1)</f>
        <v>technology</v>
      </c>
      <c r="W2392" s="7" t="str">
        <f>MID(T2392,FIND("/",T2392)+1,LEN(T2392))</f>
        <v>web</v>
      </c>
    </row>
    <row r="2393" spans="1:23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>E2393/D2393</f>
        <v>1.25E-3</v>
      </c>
      <c r="O2393" s="13">
        <f>(J2393/86400)+25569</f>
        <v>42064.794490740736</v>
      </c>
      <c r="P2393" s="11">
        <f>YEAR(O2393)</f>
        <v>2015</v>
      </c>
      <c r="Q2393" s="12">
        <f>MONTH(O2393)</f>
        <v>3</v>
      </c>
      <c r="R2393" s="11" t="str">
        <f>IF(Q2393=1,"Jan",IF(Q2393=2,"Feb",IF(Q2393=3,"Mar",IF(Q2393=4,"Apr",IF(Q2393=5,"May",IF(Q2393=6,"Jun",IF(Q2393=7,"Jul",IF(Q2393=8,"Aug",IF(Q2393=9,"Sep",IF(Q2393=10,"Oct",IF(Q2393=11,"Nov","Dec")))))))))))</f>
        <v>Mar</v>
      </c>
      <c r="S2393" s="13">
        <f>(I2393/86400)+25569</f>
        <v>42094.752824074079</v>
      </c>
      <c r="T2393" t="s">
        <v>8272</v>
      </c>
      <c r="U2393" s="6">
        <f>E2393/L2393</f>
        <v>25</v>
      </c>
      <c r="V2393" s="7" t="str">
        <f>LEFT(T2393,FIND("/",T2393)-1)</f>
        <v>technology</v>
      </c>
      <c r="W2393" s="7" t="str">
        <f>MID(T2393,FIND("/",T2393)+1,LEN(T2393))</f>
        <v>web</v>
      </c>
    </row>
    <row r="2394" spans="1:23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>E2394/D2394</f>
        <v>0</v>
      </c>
      <c r="O2394" s="13">
        <f>(J2394/86400)+25569</f>
        <v>42276.120636574073</v>
      </c>
      <c r="P2394" s="11">
        <f>YEAR(O2394)</f>
        <v>2015</v>
      </c>
      <c r="Q2394" s="12">
        <f>MONTH(O2394)</f>
        <v>9</v>
      </c>
      <c r="R2394" s="11" t="str">
        <f>IF(Q2394=1,"Jan",IF(Q2394=2,"Feb",IF(Q2394=3,"Mar",IF(Q2394=4,"Apr",IF(Q2394=5,"May",IF(Q2394=6,"Jun",IF(Q2394=7,"Jul",IF(Q2394=8,"Aug",IF(Q2394=9,"Sep",IF(Q2394=10,"Oct",IF(Q2394=11,"Nov","Dec")))))))))))</f>
        <v>Sep</v>
      </c>
      <c r="S2394" s="13">
        <f>(I2394/86400)+25569</f>
        <v>42306.120636574073</v>
      </c>
      <c r="T2394" t="s">
        <v>8272</v>
      </c>
      <c r="U2394" s="6" t="e">
        <f>E2394/L2394</f>
        <v>#DIV/0!</v>
      </c>
      <c r="V2394" s="7" t="str">
        <f>LEFT(T2394,FIND("/",T2394)-1)</f>
        <v>technology</v>
      </c>
      <c r="W2394" s="7" t="str">
        <f>MID(T2394,FIND("/",T2394)+1,LEN(T2394))</f>
        <v>web</v>
      </c>
    </row>
    <row r="2395" spans="1:23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>E2395/D2395</f>
        <v>5.0000000000000001E-4</v>
      </c>
      <c r="O2395" s="13">
        <f>(J2395/86400)+25569</f>
        <v>42194.648344907408</v>
      </c>
      <c r="P2395" s="11">
        <f>YEAR(O2395)</f>
        <v>2015</v>
      </c>
      <c r="Q2395" s="12">
        <f>MONTH(O2395)</f>
        <v>7</v>
      </c>
      <c r="R2395" s="11" t="str">
        <f>IF(Q2395=1,"Jan",IF(Q2395=2,"Feb",IF(Q2395=3,"Mar",IF(Q2395=4,"Apr",IF(Q2395=5,"May",IF(Q2395=6,"Jun",IF(Q2395=7,"Jul",IF(Q2395=8,"Aug",IF(Q2395=9,"Sep",IF(Q2395=10,"Oct",IF(Q2395=11,"Nov","Dec")))))))))))</f>
        <v>Jul</v>
      </c>
      <c r="S2395" s="13">
        <f>(I2395/86400)+25569</f>
        <v>42224.648344907408</v>
      </c>
      <c r="T2395" t="s">
        <v>8272</v>
      </c>
      <c r="U2395" s="6">
        <f>E2395/L2395</f>
        <v>50</v>
      </c>
      <c r="V2395" s="7" t="str">
        <f>LEFT(T2395,FIND("/",T2395)-1)</f>
        <v>technology</v>
      </c>
      <c r="W2395" s="7" t="str">
        <f>MID(T2395,FIND("/",T2395)+1,LEN(T2395))</f>
        <v>web</v>
      </c>
    </row>
    <row r="2396" spans="1:23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>E2396/D2396</f>
        <v>5.9999999999999995E-4</v>
      </c>
      <c r="O2396" s="13">
        <f>(J2396/86400)+25569</f>
        <v>42031.362187499995</v>
      </c>
      <c r="P2396" s="11">
        <f>YEAR(O2396)</f>
        <v>2015</v>
      </c>
      <c r="Q2396" s="12">
        <f>MONTH(O2396)</f>
        <v>1</v>
      </c>
      <c r="R2396" s="11" t="str">
        <f>IF(Q2396=1,"Jan",IF(Q2396=2,"Feb",IF(Q2396=3,"Mar",IF(Q2396=4,"Apr",IF(Q2396=5,"May",IF(Q2396=6,"Jun",IF(Q2396=7,"Jul",IF(Q2396=8,"Aug",IF(Q2396=9,"Sep",IF(Q2396=10,"Oct",IF(Q2396=11,"Nov","Dec")))))))))))</f>
        <v>Jan</v>
      </c>
      <c r="S2396" s="13">
        <f>(I2396/86400)+25569</f>
        <v>42061.362187499995</v>
      </c>
      <c r="T2396" t="s">
        <v>8272</v>
      </c>
      <c r="U2396" s="6">
        <f>E2396/L2396</f>
        <v>1.5</v>
      </c>
      <c r="V2396" s="7" t="str">
        <f>LEFT(T2396,FIND("/",T2396)-1)</f>
        <v>technology</v>
      </c>
      <c r="W2396" s="7" t="str">
        <f>MID(T2396,FIND("/",T2396)+1,LEN(T2396))</f>
        <v>web</v>
      </c>
    </row>
    <row r="2397" spans="1:23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>E2397/D2397</f>
        <v>0</v>
      </c>
      <c r="O2397" s="13">
        <f>(J2397/86400)+25569</f>
        <v>42717.121377314819</v>
      </c>
      <c r="P2397" s="11">
        <f>YEAR(O2397)</f>
        <v>2016</v>
      </c>
      <c r="Q2397" s="12">
        <f>MONTH(O2397)</f>
        <v>12</v>
      </c>
      <c r="R2397" s="11" t="str">
        <f>IF(Q2397=1,"Jan",IF(Q2397=2,"Feb",IF(Q2397=3,"Mar",IF(Q2397=4,"Apr",IF(Q2397=5,"May",IF(Q2397=6,"Jun",IF(Q2397=7,"Jul",IF(Q2397=8,"Aug",IF(Q2397=9,"Sep",IF(Q2397=10,"Oct",IF(Q2397=11,"Nov","Dec")))))))))))</f>
        <v>Dec</v>
      </c>
      <c r="S2397" s="13">
        <f>(I2397/86400)+25569</f>
        <v>42745.372916666667</v>
      </c>
      <c r="T2397" t="s">
        <v>8272</v>
      </c>
      <c r="U2397" s="6" t="e">
        <f>E2397/L2397</f>
        <v>#DIV/0!</v>
      </c>
      <c r="V2397" s="7" t="str">
        <f>LEFT(T2397,FIND("/",T2397)-1)</f>
        <v>technology</v>
      </c>
      <c r="W2397" s="7" t="str">
        <f>MID(T2397,FIND("/",T2397)+1,LEN(T2397))</f>
        <v>web</v>
      </c>
    </row>
    <row r="2398" spans="1:23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>E2398/D2398</f>
        <v>2E-3</v>
      </c>
      <c r="O2398" s="13">
        <f>(J2398/86400)+25569</f>
        <v>42262.849050925928</v>
      </c>
      <c r="P2398" s="11">
        <f>YEAR(O2398)</f>
        <v>2015</v>
      </c>
      <c r="Q2398" s="12">
        <f>MONTH(O2398)</f>
        <v>9</v>
      </c>
      <c r="R2398" s="11" t="str">
        <f>IF(Q2398=1,"Jan",IF(Q2398=2,"Feb",IF(Q2398=3,"Mar",IF(Q2398=4,"Apr",IF(Q2398=5,"May",IF(Q2398=6,"Jun",IF(Q2398=7,"Jul",IF(Q2398=8,"Aug",IF(Q2398=9,"Sep",IF(Q2398=10,"Oct",IF(Q2398=11,"Nov","Dec")))))))))))</f>
        <v>Sep</v>
      </c>
      <c r="S2398" s="13">
        <f>(I2398/86400)+25569</f>
        <v>42292.849050925928</v>
      </c>
      <c r="T2398" t="s">
        <v>8272</v>
      </c>
      <c r="U2398" s="6">
        <f>E2398/L2398</f>
        <v>10</v>
      </c>
      <c r="V2398" s="7" t="str">
        <f>LEFT(T2398,FIND("/",T2398)-1)</f>
        <v>technology</v>
      </c>
      <c r="W2398" s="7" t="str">
        <f>MID(T2398,FIND("/",T2398)+1,LEN(T2398))</f>
        <v>web</v>
      </c>
    </row>
    <row r="2399" spans="1:23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>E2399/D2399</f>
        <v>0</v>
      </c>
      <c r="O2399" s="13">
        <f>(J2399/86400)+25569</f>
        <v>41976.88490740741</v>
      </c>
      <c r="P2399" s="11">
        <f>YEAR(O2399)</f>
        <v>2014</v>
      </c>
      <c r="Q2399" s="12">
        <f>MONTH(O2399)</f>
        <v>12</v>
      </c>
      <c r="R2399" s="11" t="str">
        <f>IF(Q2399=1,"Jan",IF(Q2399=2,"Feb",IF(Q2399=3,"Mar",IF(Q2399=4,"Apr",IF(Q2399=5,"May",IF(Q2399=6,"Jun",IF(Q2399=7,"Jul",IF(Q2399=8,"Aug",IF(Q2399=9,"Sep",IF(Q2399=10,"Oct",IF(Q2399=11,"Nov","Dec")))))))))))</f>
        <v>Dec</v>
      </c>
      <c r="S2399" s="13">
        <f>(I2399/86400)+25569</f>
        <v>42006.88490740741</v>
      </c>
      <c r="T2399" t="s">
        <v>8272</v>
      </c>
      <c r="U2399" s="6" t="e">
        <f>E2399/L2399</f>
        <v>#DIV/0!</v>
      </c>
      <c r="V2399" s="7" t="str">
        <f>LEFT(T2399,FIND("/",T2399)-1)</f>
        <v>technology</v>
      </c>
      <c r="W2399" s="7" t="str">
        <f>MID(T2399,FIND("/",T2399)+1,LEN(T2399))</f>
        <v>web</v>
      </c>
    </row>
    <row r="2400" spans="1:23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>E2400/D2400</f>
        <v>0</v>
      </c>
      <c r="O2400" s="13">
        <f>(J2400/86400)+25569</f>
        <v>42157.916481481487</v>
      </c>
      <c r="P2400" s="11">
        <f>YEAR(O2400)</f>
        <v>2015</v>
      </c>
      <c r="Q2400" s="12">
        <f>MONTH(O2400)</f>
        <v>6</v>
      </c>
      <c r="R2400" s="11" t="str">
        <f>IF(Q2400=1,"Jan",IF(Q2400=2,"Feb",IF(Q2400=3,"Mar",IF(Q2400=4,"Apr",IF(Q2400=5,"May",IF(Q2400=6,"Jun",IF(Q2400=7,"Jul",IF(Q2400=8,"Aug",IF(Q2400=9,"Sep",IF(Q2400=10,"Oct",IF(Q2400=11,"Nov","Dec")))))))))))</f>
        <v>Jun</v>
      </c>
      <c r="S2400" s="13">
        <f>(I2400/86400)+25569</f>
        <v>42187.916481481487</v>
      </c>
      <c r="T2400" t="s">
        <v>8272</v>
      </c>
      <c r="U2400" s="6" t="e">
        <f>E2400/L2400</f>
        <v>#DIV/0!</v>
      </c>
      <c r="V2400" s="7" t="str">
        <f>LEFT(T2400,FIND("/",T2400)-1)</f>
        <v>technology</v>
      </c>
      <c r="W2400" s="7" t="str">
        <f>MID(T2400,FIND("/",T2400)+1,LEN(T2400))</f>
        <v>web</v>
      </c>
    </row>
    <row r="2401" spans="1:23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>E2401/D2401</f>
        <v>0</v>
      </c>
      <c r="O2401" s="13">
        <f>(J2401/86400)+25569</f>
        <v>41956.853078703702</v>
      </c>
      <c r="P2401" s="11">
        <f>YEAR(O2401)</f>
        <v>2014</v>
      </c>
      <c r="Q2401" s="12">
        <f>MONTH(O2401)</f>
        <v>11</v>
      </c>
      <c r="R2401" s="11" t="str">
        <f>IF(Q2401=1,"Jan",IF(Q2401=2,"Feb",IF(Q2401=3,"Mar",IF(Q2401=4,"Apr",IF(Q2401=5,"May",IF(Q2401=6,"Jun",IF(Q2401=7,"Jul",IF(Q2401=8,"Aug",IF(Q2401=9,"Sep",IF(Q2401=10,"Oct",IF(Q2401=11,"Nov","Dec")))))))))))</f>
        <v>Nov</v>
      </c>
      <c r="S2401" s="13">
        <f>(I2401/86400)+25569</f>
        <v>41991.853078703702</v>
      </c>
      <c r="T2401" t="s">
        <v>8272</v>
      </c>
      <c r="U2401" s="6" t="e">
        <f>E2401/L2401</f>
        <v>#DIV/0!</v>
      </c>
      <c r="V2401" s="7" t="str">
        <f>LEFT(T2401,FIND("/",T2401)-1)</f>
        <v>technology</v>
      </c>
      <c r="W2401" s="7" t="str">
        <f>MID(T2401,FIND("/",T2401)+1,LEN(T2401))</f>
        <v>web</v>
      </c>
    </row>
    <row r="2402" spans="1:23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>E2402/D2402</f>
        <v>0</v>
      </c>
      <c r="O2402" s="13">
        <f>(J2402/86400)+25569</f>
        <v>42444.268101851849</v>
      </c>
      <c r="P2402" s="11">
        <f>YEAR(O2402)</f>
        <v>2016</v>
      </c>
      <c r="Q2402" s="12">
        <f>MONTH(O2402)</f>
        <v>3</v>
      </c>
      <c r="R2402" s="11" t="str">
        <f>IF(Q2402=1,"Jan",IF(Q2402=2,"Feb",IF(Q2402=3,"Mar",IF(Q2402=4,"Apr",IF(Q2402=5,"May",IF(Q2402=6,"Jun",IF(Q2402=7,"Jul",IF(Q2402=8,"Aug",IF(Q2402=9,"Sep",IF(Q2402=10,"Oct",IF(Q2402=11,"Nov","Dec")))))))))))</f>
        <v>Mar</v>
      </c>
      <c r="S2402" s="13">
        <f>(I2402/86400)+25569</f>
        <v>42474.268101851849</v>
      </c>
      <c r="T2402" t="s">
        <v>8272</v>
      </c>
      <c r="U2402" s="6" t="e">
        <f>E2402/L2402</f>
        <v>#DIV/0!</v>
      </c>
      <c r="V2402" s="7" t="str">
        <f>LEFT(T2402,FIND("/",T2402)-1)</f>
        <v>technology</v>
      </c>
      <c r="W2402" s="7" t="str">
        <f>MID(T2402,FIND("/",T2402)+1,LEN(T2402))</f>
        <v>web</v>
      </c>
    </row>
    <row r="2403" spans="1:23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>E2403/D2403</f>
        <v>7.1785714285714283E-3</v>
      </c>
      <c r="O2403" s="13">
        <f>(J2403/86400)+25569</f>
        <v>42374.822870370372</v>
      </c>
      <c r="P2403" s="11">
        <f>YEAR(O2403)</f>
        <v>2016</v>
      </c>
      <c r="Q2403" s="12">
        <f>MONTH(O2403)</f>
        <v>1</v>
      </c>
      <c r="R2403" s="11" t="str">
        <f>IF(Q2403=1,"Jan",IF(Q2403=2,"Feb",IF(Q2403=3,"Mar",IF(Q2403=4,"Apr",IF(Q2403=5,"May",IF(Q2403=6,"Jun",IF(Q2403=7,"Jul",IF(Q2403=8,"Aug",IF(Q2403=9,"Sep",IF(Q2403=10,"Oct",IF(Q2403=11,"Nov","Dec")))))))))))</f>
        <v>Jan</v>
      </c>
      <c r="S2403" s="13">
        <f>(I2403/86400)+25569</f>
        <v>42434.822870370372</v>
      </c>
      <c r="T2403" t="s">
        <v>8284</v>
      </c>
      <c r="U2403" s="6">
        <f>E2403/L2403</f>
        <v>22.333333333333332</v>
      </c>
      <c r="V2403" s="7" t="str">
        <f>LEFT(T2403,FIND("/",T2403)-1)</f>
        <v>food</v>
      </c>
      <c r="W2403" s="7" t="str">
        <f>MID(T2403,FIND("/",T2403)+1,LEN(T2403))</f>
        <v>food trucks</v>
      </c>
    </row>
    <row r="2404" spans="1:23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>E2404/D2404</f>
        <v>4.3333333333333331E-3</v>
      </c>
      <c r="O2404" s="13">
        <f>(J2404/86400)+25569</f>
        <v>42107.679756944446</v>
      </c>
      <c r="P2404" s="11">
        <f>YEAR(O2404)</f>
        <v>2015</v>
      </c>
      <c r="Q2404" s="12">
        <f>MONTH(O2404)</f>
        <v>4</v>
      </c>
      <c r="R2404" s="11" t="str">
        <f>IF(Q2404=1,"Jan",IF(Q2404=2,"Feb",IF(Q2404=3,"Mar",IF(Q2404=4,"Apr",IF(Q2404=5,"May",IF(Q2404=6,"Jun",IF(Q2404=7,"Jul",IF(Q2404=8,"Aug",IF(Q2404=9,"Sep",IF(Q2404=10,"Oct",IF(Q2404=11,"Nov","Dec")))))))))))</f>
        <v>Apr</v>
      </c>
      <c r="S2404" s="13">
        <f>(I2404/86400)+25569</f>
        <v>42137.679756944446</v>
      </c>
      <c r="T2404" t="s">
        <v>8284</v>
      </c>
      <c r="U2404" s="6">
        <f>E2404/L2404</f>
        <v>52</v>
      </c>
      <c r="V2404" s="7" t="str">
        <f>LEFT(T2404,FIND("/",T2404)-1)</f>
        <v>food</v>
      </c>
      <c r="W2404" s="7" t="str">
        <f>MID(T2404,FIND("/",T2404)+1,LEN(T2404))</f>
        <v>food trucks</v>
      </c>
    </row>
    <row r="2405" spans="1:23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>E2405/D2405</f>
        <v>0.16833333333333333</v>
      </c>
      <c r="O2405" s="13">
        <f>(J2405/86400)+25569</f>
        <v>42399.882615740746</v>
      </c>
      <c r="P2405" s="11">
        <f>YEAR(O2405)</f>
        <v>2016</v>
      </c>
      <c r="Q2405" s="12">
        <f>MONTH(O2405)</f>
        <v>1</v>
      </c>
      <c r="R2405" s="11" t="str">
        <f>IF(Q2405=1,"Jan",IF(Q2405=2,"Feb",IF(Q2405=3,"Mar",IF(Q2405=4,"Apr",IF(Q2405=5,"May",IF(Q2405=6,"Jun",IF(Q2405=7,"Jul",IF(Q2405=8,"Aug",IF(Q2405=9,"Sep",IF(Q2405=10,"Oct",IF(Q2405=11,"Nov","Dec")))))))))))</f>
        <v>Jan</v>
      </c>
      <c r="S2405" s="13">
        <f>(I2405/86400)+25569</f>
        <v>42459.840949074074</v>
      </c>
      <c r="T2405" t="s">
        <v>8284</v>
      </c>
      <c r="U2405" s="6">
        <f>E2405/L2405</f>
        <v>16.833333333333332</v>
      </c>
      <c r="V2405" s="7" t="str">
        <f>LEFT(T2405,FIND("/",T2405)-1)</f>
        <v>food</v>
      </c>
      <c r="W2405" s="7" t="str">
        <f>MID(T2405,FIND("/",T2405)+1,LEN(T2405))</f>
        <v>food trucks</v>
      </c>
    </row>
    <row r="2406" spans="1:23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>E2406/D2406</f>
        <v>0</v>
      </c>
      <c r="O2406" s="13">
        <f>(J2406/86400)+25569</f>
        <v>42342.03943287037</v>
      </c>
      <c r="P2406" s="11">
        <f>YEAR(O2406)</f>
        <v>2015</v>
      </c>
      <c r="Q2406" s="12">
        <f>MONTH(O2406)</f>
        <v>12</v>
      </c>
      <c r="R2406" s="11" t="str">
        <f>IF(Q2406=1,"Jan",IF(Q2406=2,"Feb",IF(Q2406=3,"Mar",IF(Q2406=4,"Apr",IF(Q2406=5,"May",IF(Q2406=6,"Jun",IF(Q2406=7,"Jul",IF(Q2406=8,"Aug",IF(Q2406=9,"Sep",IF(Q2406=10,"Oct",IF(Q2406=11,"Nov","Dec")))))))))))</f>
        <v>Dec</v>
      </c>
      <c r="S2406" s="13">
        <f>(I2406/86400)+25569</f>
        <v>42372.03943287037</v>
      </c>
      <c r="T2406" t="s">
        <v>8284</v>
      </c>
      <c r="U2406" s="6" t="e">
        <f>E2406/L2406</f>
        <v>#DIV/0!</v>
      </c>
      <c r="V2406" s="7" t="str">
        <f>LEFT(T2406,FIND("/",T2406)-1)</f>
        <v>food</v>
      </c>
      <c r="W2406" s="7" t="str">
        <f>MID(T2406,FIND("/",T2406)+1,LEN(T2406))</f>
        <v>food trucks</v>
      </c>
    </row>
    <row r="2407" spans="1:23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>E2407/D2407</f>
        <v>0.22520000000000001</v>
      </c>
      <c r="O2407" s="13">
        <f>(J2407/86400)+25569</f>
        <v>42595.585358796292</v>
      </c>
      <c r="P2407" s="11">
        <f>YEAR(O2407)</f>
        <v>2016</v>
      </c>
      <c r="Q2407" s="12">
        <f>MONTH(O2407)</f>
        <v>8</v>
      </c>
      <c r="R2407" s="11" t="str">
        <f>IF(Q2407=1,"Jan",IF(Q2407=2,"Feb",IF(Q2407=3,"Mar",IF(Q2407=4,"Apr",IF(Q2407=5,"May",IF(Q2407=6,"Jun",IF(Q2407=7,"Jul",IF(Q2407=8,"Aug",IF(Q2407=9,"Sep",IF(Q2407=10,"Oct",IF(Q2407=11,"Nov","Dec")))))))))))</f>
        <v>Aug</v>
      </c>
      <c r="S2407" s="13">
        <f>(I2407/86400)+25569</f>
        <v>42616.585358796292</v>
      </c>
      <c r="T2407" t="s">
        <v>8284</v>
      </c>
      <c r="U2407" s="6">
        <f>E2407/L2407</f>
        <v>56.3</v>
      </c>
      <c r="V2407" s="7" t="str">
        <f>LEFT(T2407,FIND("/",T2407)-1)</f>
        <v>food</v>
      </c>
      <c r="W2407" s="7" t="str">
        <f>MID(T2407,FIND("/",T2407)+1,LEN(T2407))</f>
        <v>food trucks</v>
      </c>
    </row>
    <row r="2408" spans="1:23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>E2408/D2408</f>
        <v>0.41384615384615386</v>
      </c>
      <c r="O2408" s="13">
        <f>(J2408/86400)+25569</f>
        <v>41983.110995370371</v>
      </c>
      <c r="P2408" s="11">
        <f>YEAR(O2408)</f>
        <v>2014</v>
      </c>
      <c r="Q2408" s="12">
        <f>MONTH(O2408)</f>
        <v>12</v>
      </c>
      <c r="R2408" s="11" t="str">
        <f>IF(Q2408=1,"Jan",IF(Q2408=2,"Feb",IF(Q2408=3,"Mar",IF(Q2408=4,"Apr",IF(Q2408=5,"May",IF(Q2408=6,"Jun",IF(Q2408=7,"Jul",IF(Q2408=8,"Aug",IF(Q2408=9,"Sep",IF(Q2408=10,"Oct",IF(Q2408=11,"Nov","Dec")))))))))))</f>
        <v>Dec</v>
      </c>
      <c r="S2408" s="13">
        <f>(I2408/86400)+25569</f>
        <v>42023.110995370371</v>
      </c>
      <c r="T2408" t="s">
        <v>8284</v>
      </c>
      <c r="U2408" s="6">
        <f>E2408/L2408</f>
        <v>84.0625</v>
      </c>
      <c r="V2408" s="7" t="str">
        <f>LEFT(T2408,FIND("/",T2408)-1)</f>
        <v>food</v>
      </c>
      <c r="W2408" s="7" t="str">
        <f>MID(T2408,FIND("/",T2408)+1,LEN(T2408))</f>
        <v>food trucks</v>
      </c>
    </row>
    <row r="2409" spans="1:23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>E2409/D2409</f>
        <v>0.25259090909090909</v>
      </c>
      <c r="O2409" s="13">
        <f>(J2409/86400)+25569</f>
        <v>42082.575555555552</v>
      </c>
      <c r="P2409" s="11">
        <f>YEAR(O2409)</f>
        <v>2015</v>
      </c>
      <c r="Q2409" s="12">
        <f>MONTH(O2409)</f>
        <v>3</v>
      </c>
      <c r="R2409" s="11" t="str">
        <f>IF(Q2409=1,"Jan",IF(Q2409=2,"Feb",IF(Q2409=3,"Mar",IF(Q2409=4,"Apr",IF(Q2409=5,"May",IF(Q2409=6,"Jun",IF(Q2409=7,"Jul",IF(Q2409=8,"Aug",IF(Q2409=9,"Sep",IF(Q2409=10,"Oct",IF(Q2409=11,"Nov","Dec")))))))))))</f>
        <v>Mar</v>
      </c>
      <c r="S2409" s="13">
        <f>(I2409/86400)+25569</f>
        <v>42105.25</v>
      </c>
      <c r="T2409" t="s">
        <v>8284</v>
      </c>
      <c r="U2409" s="6">
        <f>E2409/L2409</f>
        <v>168.39393939393941</v>
      </c>
      <c r="V2409" s="7" t="str">
        <f>LEFT(T2409,FIND("/",T2409)-1)</f>
        <v>food</v>
      </c>
      <c r="W2409" s="7" t="str">
        <f>MID(T2409,FIND("/",T2409)+1,LEN(T2409))</f>
        <v>food trucks</v>
      </c>
    </row>
    <row r="2410" spans="1:23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>E2410/D2410</f>
        <v>2E-3</v>
      </c>
      <c r="O2410" s="13">
        <f>(J2410/86400)+25569</f>
        <v>41919.140706018516</v>
      </c>
      <c r="P2410" s="11">
        <f>YEAR(O2410)</f>
        <v>2014</v>
      </c>
      <c r="Q2410" s="12">
        <f>MONTH(O2410)</f>
        <v>10</v>
      </c>
      <c r="R2410" s="11" t="str">
        <f>IF(Q2410=1,"Jan",IF(Q2410=2,"Feb",IF(Q2410=3,"Mar",IF(Q2410=4,"Apr",IF(Q2410=5,"May",IF(Q2410=6,"Jun",IF(Q2410=7,"Jul",IF(Q2410=8,"Aug",IF(Q2410=9,"Sep",IF(Q2410=10,"Oct",IF(Q2410=11,"Nov","Dec")))))))))))</f>
        <v>Oct</v>
      </c>
      <c r="S2410" s="13">
        <f>(I2410/86400)+25569</f>
        <v>41949.182372685187</v>
      </c>
      <c r="T2410" t="s">
        <v>8284</v>
      </c>
      <c r="U2410" s="6">
        <f>E2410/L2410</f>
        <v>15</v>
      </c>
      <c r="V2410" s="7" t="str">
        <f>LEFT(T2410,FIND("/",T2410)-1)</f>
        <v>food</v>
      </c>
      <c r="W2410" s="7" t="str">
        <f>MID(T2410,FIND("/",T2410)+1,LEN(T2410))</f>
        <v>food trucks</v>
      </c>
    </row>
    <row r="2411" spans="1:23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>E2411/D2411</f>
        <v>1.84E-2</v>
      </c>
      <c r="O2411" s="13">
        <f>(J2411/86400)+25569</f>
        <v>42204.875868055555</v>
      </c>
      <c r="P2411" s="11">
        <f>YEAR(O2411)</f>
        <v>2015</v>
      </c>
      <c r="Q2411" s="12">
        <f>MONTH(O2411)</f>
        <v>7</v>
      </c>
      <c r="R2411" s="11" t="str">
        <f>IF(Q2411=1,"Jan",IF(Q2411=2,"Feb",IF(Q2411=3,"Mar",IF(Q2411=4,"Apr",IF(Q2411=5,"May",IF(Q2411=6,"Jun",IF(Q2411=7,"Jul",IF(Q2411=8,"Aug",IF(Q2411=9,"Sep",IF(Q2411=10,"Oct",IF(Q2411=11,"Nov","Dec")))))))))))</f>
        <v>Jul</v>
      </c>
      <c r="S2411" s="13">
        <f>(I2411/86400)+25569</f>
        <v>42234.875868055555</v>
      </c>
      <c r="T2411" t="s">
        <v>8284</v>
      </c>
      <c r="U2411" s="6">
        <f>E2411/L2411</f>
        <v>76.666666666666671</v>
      </c>
      <c r="V2411" s="7" t="str">
        <f>LEFT(T2411,FIND("/",T2411)-1)</f>
        <v>food</v>
      </c>
      <c r="W2411" s="7" t="str">
        <f>MID(T2411,FIND("/",T2411)+1,LEN(T2411))</f>
        <v>food trucks</v>
      </c>
    </row>
    <row r="2412" spans="1:23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>E2412/D2412</f>
        <v>0</v>
      </c>
      <c r="O2412" s="13">
        <f>(J2412/86400)+25569</f>
        <v>42224.408275462964</v>
      </c>
      <c r="P2412" s="11">
        <f>YEAR(O2412)</f>
        <v>2015</v>
      </c>
      <c r="Q2412" s="12">
        <f>MONTH(O2412)</f>
        <v>8</v>
      </c>
      <c r="R2412" s="11" t="str">
        <f>IF(Q2412=1,"Jan",IF(Q2412=2,"Feb",IF(Q2412=3,"Mar",IF(Q2412=4,"Apr",IF(Q2412=5,"May",IF(Q2412=6,"Jun",IF(Q2412=7,"Jul",IF(Q2412=8,"Aug",IF(Q2412=9,"Sep",IF(Q2412=10,"Oct",IF(Q2412=11,"Nov","Dec")))))))))))</f>
        <v>Aug</v>
      </c>
      <c r="S2412" s="13">
        <f>(I2412/86400)+25569</f>
        <v>42254.408275462964</v>
      </c>
      <c r="T2412" t="s">
        <v>8284</v>
      </c>
      <c r="U2412" s="6" t="e">
        <f>E2412/L2412</f>
        <v>#DIV/0!</v>
      </c>
      <c r="V2412" s="7" t="str">
        <f>LEFT(T2412,FIND("/",T2412)-1)</f>
        <v>food</v>
      </c>
      <c r="W2412" s="7" t="str">
        <f>MID(T2412,FIND("/",T2412)+1,LEN(T2412))</f>
        <v>food trucks</v>
      </c>
    </row>
    <row r="2413" spans="1:23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>E2413/D2413</f>
        <v>6.0400000000000002E-3</v>
      </c>
      <c r="O2413" s="13">
        <f>(J2413/86400)+25569</f>
        <v>42211.732430555552</v>
      </c>
      <c r="P2413" s="11">
        <f>YEAR(O2413)</f>
        <v>2015</v>
      </c>
      <c r="Q2413" s="12">
        <f>MONTH(O2413)</f>
        <v>7</v>
      </c>
      <c r="R2413" s="11" t="str">
        <f>IF(Q2413=1,"Jan",IF(Q2413=2,"Feb",IF(Q2413=3,"Mar",IF(Q2413=4,"Apr",IF(Q2413=5,"May",IF(Q2413=6,"Jun",IF(Q2413=7,"Jul",IF(Q2413=8,"Aug",IF(Q2413=9,"Sep",IF(Q2413=10,"Oct",IF(Q2413=11,"Nov","Dec")))))))))))</f>
        <v>Jul</v>
      </c>
      <c r="S2413" s="13">
        <f>(I2413/86400)+25569</f>
        <v>42241.732430555552</v>
      </c>
      <c r="T2413" t="s">
        <v>8284</v>
      </c>
      <c r="U2413" s="6">
        <f>E2413/L2413</f>
        <v>50.333333333333336</v>
      </c>
      <c r="V2413" s="7" t="str">
        <f>LEFT(T2413,FIND("/",T2413)-1)</f>
        <v>food</v>
      </c>
      <c r="W2413" s="7" t="str">
        <f>MID(T2413,FIND("/",T2413)+1,LEN(T2413))</f>
        <v>food trucks</v>
      </c>
    </row>
    <row r="2414" spans="1:23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>E2414/D2414</f>
        <v>0</v>
      </c>
      <c r="O2414" s="13">
        <f>(J2414/86400)+25569</f>
        <v>42655.736956018518</v>
      </c>
      <c r="P2414" s="11">
        <f>YEAR(O2414)</f>
        <v>2016</v>
      </c>
      <c r="Q2414" s="12">
        <f>MONTH(O2414)</f>
        <v>10</v>
      </c>
      <c r="R2414" s="11" t="str">
        <f>IF(Q2414=1,"Jan",IF(Q2414=2,"Feb",IF(Q2414=3,"Mar",IF(Q2414=4,"Apr",IF(Q2414=5,"May",IF(Q2414=6,"Jun",IF(Q2414=7,"Jul",IF(Q2414=8,"Aug",IF(Q2414=9,"Sep",IF(Q2414=10,"Oct",IF(Q2414=11,"Nov","Dec")))))))))))</f>
        <v>Oct</v>
      </c>
      <c r="S2414" s="13">
        <f>(I2414/86400)+25569</f>
        <v>42700.778622685189</v>
      </c>
      <c r="T2414" t="s">
        <v>8284</v>
      </c>
      <c r="U2414" s="6" t="e">
        <f>E2414/L2414</f>
        <v>#DIV/0!</v>
      </c>
      <c r="V2414" s="7" t="str">
        <f>LEFT(T2414,FIND("/",T2414)-1)</f>
        <v>food</v>
      </c>
      <c r="W2414" s="7" t="str">
        <f>MID(T2414,FIND("/",T2414)+1,LEN(T2414))</f>
        <v>food trucks</v>
      </c>
    </row>
    <row r="2415" spans="1:23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>E2415/D2415</f>
        <v>8.3333333333333332E-3</v>
      </c>
      <c r="O2415" s="13">
        <f>(J2415/86400)+25569</f>
        <v>41760.10974537037</v>
      </c>
      <c r="P2415" s="11">
        <f>YEAR(O2415)</f>
        <v>2014</v>
      </c>
      <c r="Q2415" s="12">
        <f>MONTH(O2415)</f>
        <v>5</v>
      </c>
      <c r="R2415" s="11" t="str">
        <f>IF(Q2415=1,"Jan",IF(Q2415=2,"Feb",IF(Q2415=3,"Mar",IF(Q2415=4,"Apr",IF(Q2415=5,"May",IF(Q2415=6,"Jun",IF(Q2415=7,"Jul",IF(Q2415=8,"Aug",IF(Q2415=9,"Sep",IF(Q2415=10,"Oct",IF(Q2415=11,"Nov","Dec")))))))))))</f>
        <v>May</v>
      </c>
      <c r="S2415" s="13">
        <f>(I2415/86400)+25569</f>
        <v>41790.979166666664</v>
      </c>
      <c r="T2415" t="s">
        <v>8284</v>
      </c>
      <c r="U2415" s="6">
        <f>E2415/L2415</f>
        <v>8.3333333333333339</v>
      </c>
      <c r="V2415" s="7" t="str">
        <f>LEFT(T2415,FIND("/",T2415)-1)</f>
        <v>food</v>
      </c>
      <c r="W2415" s="7" t="str">
        <f>MID(T2415,FIND("/",T2415)+1,LEN(T2415))</f>
        <v>food trucks</v>
      </c>
    </row>
    <row r="2416" spans="1:23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>E2416/D2416</f>
        <v>3.0666666666666665E-2</v>
      </c>
      <c r="O2416" s="13">
        <f>(J2416/86400)+25569</f>
        <v>42198.695138888885</v>
      </c>
      <c r="P2416" s="11">
        <f>YEAR(O2416)</f>
        <v>2015</v>
      </c>
      <c r="Q2416" s="12">
        <f>MONTH(O2416)</f>
        <v>7</v>
      </c>
      <c r="R2416" s="11" t="str">
        <f>IF(Q2416=1,"Jan",IF(Q2416=2,"Feb",IF(Q2416=3,"Mar",IF(Q2416=4,"Apr",IF(Q2416=5,"May",IF(Q2416=6,"Jun",IF(Q2416=7,"Jul",IF(Q2416=8,"Aug",IF(Q2416=9,"Sep",IF(Q2416=10,"Oct",IF(Q2416=11,"Nov","Dec")))))))))))</f>
        <v>Jul</v>
      </c>
      <c r="S2416" s="13">
        <f>(I2416/86400)+25569</f>
        <v>42238.165972222225</v>
      </c>
      <c r="T2416" t="s">
        <v>8284</v>
      </c>
      <c r="U2416" s="6">
        <f>E2416/L2416</f>
        <v>35.384615384615387</v>
      </c>
      <c r="V2416" s="7" t="str">
        <f>LEFT(T2416,FIND("/",T2416)-1)</f>
        <v>food</v>
      </c>
      <c r="W2416" s="7" t="str">
        <f>MID(T2416,FIND("/",T2416)+1,LEN(T2416))</f>
        <v>food trucks</v>
      </c>
    </row>
    <row r="2417" spans="1:23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>E2417/D2417</f>
        <v>5.5833333333333334E-3</v>
      </c>
      <c r="O2417" s="13">
        <f>(J2417/86400)+25569</f>
        <v>42536.862800925926</v>
      </c>
      <c r="P2417" s="11">
        <f>YEAR(O2417)</f>
        <v>2016</v>
      </c>
      <c r="Q2417" s="12">
        <f>MONTH(O2417)</f>
        <v>6</v>
      </c>
      <c r="R2417" s="11" t="str">
        <f>IF(Q2417=1,"Jan",IF(Q2417=2,"Feb",IF(Q2417=3,"Mar",IF(Q2417=4,"Apr",IF(Q2417=5,"May",IF(Q2417=6,"Jun",IF(Q2417=7,"Jul",IF(Q2417=8,"Aug",IF(Q2417=9,"Sep",IF(Q2417=10,"Oct",IF(Q2417=11,"Nov","Dec")))))))))))</f>
        <v>Jun</v>
      </c>
      <c r="S2417" s="13">
        <f>(I2417/86400)+25569</f>
        <v>42566.862800925926</v>
      </c>
      <c r="T2417" t="s">
        <v>8284</v>
      </c>
      <c r="U2417" s="6">
        <f>E2417/L2417</f>
        <v>55.833333333333336</v>
      </c>
      <c r="V2417" s="7" t="str">
        <f>LEFT(T2417,FIND("/",T2417)-1)</f>
        <v>food</v>
      </c>
      <c r="W2417" s="7" t="str">
        <f>MID(T2417,FIND("/",T2417)+1,LEN(T2417))</f>
        <v>food trucks</v>
      </c>
    </row>
    <row r="2418" spans="1:23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>E2418/D2418</f>
        <v>2.5000000000000001E-4</v>
      </c>
      <c r="O2418" s="13">
        <f>(J2418/86400)+25569</f>
        <v>42019.737766203703</v>
      </c>
      <c r="P2418" s="11">
        <f>YEAR(O2418)</f>
        <v>2015</v>
      </c>
      <c r="Q2418" s="12">
        <f>MONTH(O2418)</f>
        <v>1</v>
      </c>
      <c r="R2418" s="11" t="str">
        <f>IF(Q2418=1,"Jan",IF(Q2418=2,"Feb",IF(Q2418=3,"Mar",IF(Q2418=4,"Apr",IF(Q2418=5,"May",IF(Q2418=6,"Jun",IF(Q2418=7,"Jul",IF(Q2418=8,"Aug",IF(Q2418=9,"Sep",IF(Q2418=10,"Oct",IF(Q2418=11,"Nov","Dec")))))))))))</f>
        <v>Jan</v>
      </c>
      <c r="S2418" s="13">
        <f>(I2418/86400)+25569</f>
        <v>42077.625</v>
      </c>
      <c r="T2418" t="s">
        <v>8284</v>
      </c>
      <c r="U2418" s="6">
        <f>E2418/L2418</f>
        <v>5</v>
      </c>
      <c r="V2418" s="7" t="str">
        <f>LEFT(T2418,FIND("/",T2418)-1)</f>
        <v>food</v>
      </c>
      <c r="W2418" s="7" t="str">
        <f>MID(T2418,FIND("/",T2418)+1,LEN(T2418))</f>
        <v>food trucks</v>
      </c>
    </row>
    <row r="2419" spans="1:23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>E2419/D2419</f>
        <v>0</v>
      </c>
      <c r="O2419" s="13">
        <f>(J2419/86400)+25569</f>
        <v>41831.884108796294</v>
      </c>
      <c r="P2419" s="11">
        <f>YEAR(O2419)</f>
        <v>2014</v>
      </c>
      <c r="Q2419" s="12">
        <f>MONTH(O2419)</f>
        <v>7</v>
      </c>
      <c r="R2419" s="11" t="str">
        <f>IF(Q2419=1,"Jan",IF(Q2419=2,"Feb",IF(Q2419=3,"Mar",IF(Q2419=4,"Apr",IF(Q2419=5,"May",IF(Q2419=6,"Jun",IF(Q2419=7,"Jul",IF(Q2419=8,"Aug",IF(Q2419=9,"Sep",IF(Q2419=10,"Oct",IF(Q2419=11,"Nov","Dec")))))))))))</f>
        <v>Jul</v>
      </c>
      <c r="S2419" s="13">
        <f>(I2419/86400)+25569</f>
        <v>41861.884108796294</v>
      </c>
      <c r="T2419" t="s">
        <v>8284</v>
      </c>
      <c r="U2419" s="6" t="e">
        <f>E2419/L2419</f>
        <v>#DIV/0!</v>
      </c>
      <c r="V2419" s="7" t="str">
        <f>LEFT(T2419,FIND("/",T2419)-1)</f>
        <v>food</v>
      </c>
      <c r="W2419" s="7" t="str">
        <f>MID(T2419,FIND("/",T2419)+1,LEN(T2419))</f>
        <v>food trucks</v>
      </c>
    </row>
    <row r="2420" spans="1:23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>E2420/D2420</f>
        <v>2.0000000000000001E-4</v>
      </c>
      <c r="O2420" s="13">
        <f>(J2420/86400)+25569</f>
        <v>42027.856990740736</v>
      </c>
      <c r="P2420" s="11">
        <f>YEAR(O2420)</f>
        <v>2015</v>
      </c>
      <c r="Q2420" s="12">
        <f>MONTH(O2420)</f>
        <v>1</v>
      </c>
      <c r="R2420" s="11" t="str">
        <f>IF(Q2420=1,"Jan",IF(Q2420=2,"Feb",IF(Q2420=3,"Mar",IF(Q2420=4,"Apr",IF(Q2420=5,"May",IF(Q2420=6,"Jun",IF(Q2420=7,"Jul",IF(Q2420=8,"Aug",IF(Q2420=9,"Sep",IF(Q2420=10,"Oct",IF(Q2420=11,"Nov","Dec")))))))))))</f>
        <v>Jan</v>
      </c>
      <c r="S2420" s="13">
        <f>(I2420/86400)+25569</f>
        <v>42087.815324074079</v>
      </c>
      <c r="T2420" t="s">
        <v>8284</v>
      </c>
      <c r="U2420" s="6">
        <f>E2420/L2420</f>
        <v>1</v>
      </c>
      <c r="V2420" s="7" t="str">
        <f>LEFT(T2420,FIND("/",T2420)-1)</f>
        <v>food</v>
      </c>
      <c r="W2420" s="7" t="str">
        <f>MID(T2420,FIND("/",T2420)+1,LEN(T2420))</f>
        <v>food trucks</v>
      </c>
    </row>
    <row r="2421" spans="1:23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>E2421/D2421</f>
        <v>0</v>
      </c>
      <c r="O2421" s="13">
        <f>(J2421/86400)+25569</f>
        <v>41993.738298611112</v>
      </c>
      <c r="P2421" s="11">
        <f>YEAR(O2421)</f>
        <v>2014</v>
      </c>
      <c r="Q2421" s="12">
        <f>MONTH(O2421)</f>
        <v>12</v>
      </c>
      <c r="R2421" s="11" t="str">
        <f>IF(Q2421=1,"Jan",IF(Q2421=2,"Feb",IF(Q2421=3,"Mar",IF(Q2421=4,"Apr",IF(Q2421=5,"May",IF(Q2421=6,"Jun",IF(Q2421=7,"Jul",IF(Q2421=8,"Aug",IF(Q2421=9,"Sep",IF(Q2421=10,"Oct",IF(Q2421=11,"Nov","Dec")))))))))))</f>
        <v>Dec</v>
      </c>
      <c r="S2421" s="13">
        <f>(I2421/86400)+25569</f>
        <v>42053.738298611112</v>
      </c>
      <c r="T2421" t="s">
        <v>8284</v>
      </c>
      <c r="U2421" s="6" t="e">
        <f>E2421/L2421</f>
        <v>#DIV/0!</v>
      </c>
      <c r="V2421" s="7" t="str">
        <f>LEFT(T2421,FIND("/",T2421)-1)</f>
        <v>food</v>
      </c>
      <c r="W2421" s="7" t="str">
        <f>MID(T2421,FIND("/",T2421)+1,LEN(T2421))</f>
        <v>food trucks</v>
      </c>
    </row>
    <row r="2422" spans="1:23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>E2422/D2422</f>
        <v>0.14825133372851215</v>
      </c>
      <c r="O2422" s="13">
        <f>(J2422/86400)+25569</f>
        <v>41893.028877314813</v>
      </c>
      <c r="P2422" s="11">
        <f>YEAR(O2422)</f>
        <v>2014</v>
      </c>
      <c r="Q2422" s="12">
        <f>MONTH(O2422)</f>
        <v>9</v>
      </c>
      <c r="R2422" s="11" t="str">
        <f>IF(Q2422=1,"Jan",IF(Q2422=2,"Feb",IF(Q2422=3,"Mar",IF(Q2422=4,"Apr",IF(Q2422=5,"May",IF(Q2422=6,"Jun",IF(Q2422=7,"Jul",IF(Q2422=8,"Aug",IF(Q2422=9,"Sep",IF(Q2422=10,"Oct",IF(Q2422=11,"Nov","Dec")))))))))))</f>
        <v>Sep</v>
      </c>
      <c r="S2422" s="13">
        <f>(I2422/86400)+25569</f>
        <v>41953.070543981477</v>
      </c>
      <c r="T2422" t="s">
        <v>8284</v>
      </c>
      <c r="U2422" s="6">
        <f>E2422/L2422</f>
        <v>69.472222222222229</v>
      </c>
      <c r="V2422" s="7" t="str">
        <f>LEFT(T2422,FIND("/",T2422)-1)</f>
        <v>food</v>
      </c>
      <c r="W2422" s="7" t="str">
        <f>MID(T2422,FIND("/",T2422)+1,LEN(T2422))</f>
        <v>food trucks</v>
      </c>
    </row>
    <row r="2423" spans="1:23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>E2423/D2423</f>
        <v>1.6666666666666666E-4</v>
      </c>
      <c r="O2423" s="13">
        <f>(J2423/86400)+25569</f>
        <v>42026.687453703707</v>
      </c>
      <c r="P2423" s="11">
        <f>YEAR(O2423)</f>
        <v>2015</v>
      </c>
      <c r="Q2423" s="12">
        <f>MONTH(O2423)</f>
        <v>1</v>
      </c>
      <c r="R2423" s="11" t="str">
        <f>IF(Q2423=1,"Jan",IF(Q2423=2,"Feb",IF(Q2423=3,"Mar",IF(Q2423=4,"Apr",IF(Q2423=5,"May",IF(Q2423=6,"Jun",IF(Q2423=7,"Jul",IF(Q2423=8,"Aug",IF(Q2423=9,"Sep",IF(Q2423=10,"Oct",IF(Q2423=11,"Nov","Dec")))))))))))</f>
        <v>Jan</v>
      </c>
      <c r="S2423" s="13">
        <f>(I2423/86400)+25569</f>
        <v>42056.687453703707</v>
      </c>
      <c r="T2423" t="s">
        <v>8284</v>
      </c>
      <c r="U2423" s="6">
        <f>E2423/L2423</f>
        <v>1</v>
      </c>
      <c r="V2423" s="7" t="str">
        <f>LEFT(T2423,FIND("/",T2423)-1)</f>
        <v>food</v>
      </c>
      <c r="W2423" s="7" t="str">
        <f>MID(T2423,FIND("/",T2423)+1,LEN(T2423))</f>
        <v>food trucks</v>
      </c>
    </row>
    <row r="2424" spans="1:23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>E2424/D2424</f>
        <v>2E-3</v>
      </c>
      <c r="O2424" s="13">
        <f>(J2424/86400)+25569</f>
        <v>42044.724953703699</v>
      </c>
      <c r="P2424" s="11">
        <f>YEAR(O2424)</f>
        <v>2015</v>
      </c>
      <c r="Q2424" s="12">
        <f>MONTH(O2424)</f>
        <v>2</v>
      </c>
      <c r="R2424" s="11" t="str">
        <f>IF(Q2424=1,"Jan",IF(Q2424=2,"Feb",IF(Q2424=3,"Mar",IF(Q2424=4,"Apr",IF(Q2424=5,"May",IF(Q2424=6,"Jun",IF(Q2424=7,"Jul",IF(Q2424=8,"Aug",IF(Q2424=9,"Sep",IF(Q2424=10,"Oct",IF(Q2424=11,"Nov","Dec")))))))))))</f>
        <v>Feb</v>
      </c>
      <c r="S2424" s="13">
        <f>(I2424/86400)+25569</f>
        <v>42074.683287037042</v>
      </c>
      <c r="T2424" t="s">
        <v>8284</v>
      </c>
      <c r="U2424" s="6">
        <f>E2424/L2424</f>
        <v>1</v>
      </c>
      <c r="V2424" s="7" t="str">
        <f>LEFT(T2424,FIND("/",T2424)-1)</f>
        <v>food</v>
      </c>
      <c r="W2424" s="7" t="str">
        <f>MID(T2424,FIND("/",T2424)+1,LEN(T2424))</f>
        <v>food trucks</v>
      </c>
    </row>
    <row r="2425" spans="1:23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>E2425/D2425</f>
        <v>1.3333333333333334E-4</v>
      </c>
      <c r="O2425" s="13">
        <f>(J2425/86400)+25569</f>
        <v>41974.704745370371</v>
      </c>
      <c r="P2425" s="11">
        <f>YEAR(O2425)</f>
        <v>2014</v>
      </c>
      <c r="Q2425" s="12">
        <f>MONTH(O2425)</f>
        <v>12</v>
      </c>
      <c r="R2425" s="11" t="str">
        <f>IF(Q2425=1,"Jan",IF(Q2425=2,"Feb",IF(Q2425=3,"Mar",IF(Q2425=4,"Apr",IF(Q2425=5,"May",IF(Q2425=6,"Jun",IF(Q2425=7,"Jul",IF(Q2425=8,"Aug",IF(Q2425=9,"Sep",IF(Q2425=10,"Oct",IF(Q2425=11,"Nov","Dec")))))))))))</f>
        <v>Dec</v>
      </c>
      <c r="S2425" s="13">
        <f>(I2425/86400)+25569</f>
        <v>42004.704745370371</v>
      </c>
      <c r="T2425" t="s">
        <v>8284</v>
      </c>
      <c r="U2425" s="6">
        <f>E2425/L2425</f>
        <v>8</v>
      </c>
      <c r="V2425" s="7" t="str">
        <f>LEFT(T2425,FIND("/",T2425)-1)</f>
        <v>food</v>
      </c>
      <c r="W2425" s="7" t="str">
        <f>MID(T2425,FIND("/",T2425)+1,LEN(T2425))</f>
        <v>food trucks</v>
      </c>
    </row>
    <row r="2426" spans="1:23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>E2426/D2426</f>
        <v>1.24E-2</v>
      </c>
      <c r="O2426" s="13">
        <f>(J2426/86400)+25569</f>
        <v>41909.892453703702</v>
      </c>
      <c r="P2426" s="11">
        <f>YEAR(O2426)</f>
        <v>2014</v>
      </c>
      <c r="Q2426" s="12">
        <f>MONTH(O2426)</f>
        <v>9</v>
      </c>
      <c r="R2426" s="11" t="str">
        <f>IF(Q2426=1,"Jan",IF(Q2426=2,"Feb",IF(Q2426=3,"Mar",IF(Q2426=4,"Apr",IF(Q2426=5,"May",IF(Q2426=6,"Jun",IF(Q2426=7,"Jul",IF(Q2426=8,"Aug",IF(Q2426=9,"Sep",IF(Q2426=10,"Oct",IF(Q2426=11,"Nov","Dec")))))))))))</f>
        <v>Sep</v>
      </c>
      <c r="S2426" s="13">
        <f>(I2426/86400)+25569</f>
        <v>41939.892453703702</v>
      </c>
      <c r="T2426" t="s">
        <v>8284</v>
      </c>
      <c r="U2426" s="6">
        <f>E2426/L2426</f>
        <v>34.444444444444443</v>
      </c>
      <c r="V2426" s="7" t="str">
        <f>LEFT(T2426,FIND("/",T2426)-1)</f>
        <v>food</v>
      </c>
      <c r="W2426" s="7" t="str">
        <f>MID(T2426,FIND("/",T2426)+1,LEN(T2426))</f>
        <v>food trucks</v>
      </c>
    </row>
    <row r="2427" spans="1:23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>E2427/D2427</f>
        <v>2.8571428571428574E-4</v>
      </c>
      <c r="O2427" s="13">
        <f>(J2427/86400)+25569</f>
        <v>42502.913761574076</v>
      </c>
      <c r="P2427" s="11">
        <f>YEAR(O2427)</f>
        <v>2016</v>
      </c>
      <c r="Q2427" s="12">
        <f>MONTH(O2427)</f>
        <v>5</v>
      </c>
      <c r="R2427" s="11" t="str">
        <f>IF(Q2427=1,"Jan",IF(Q2427=2,"Feb",IF(Q2427=3,"Mar",IF(Q2427=4,"Apr",IF(Q2427=5,"May",IF(Q2427=6,"Jun",IF(Q2427=7,"Jul",IF(Q2427=8,"Aug",IF(Q2427=9,"Sep",IF(Q2427=10,"Oct",IF(Q2427=11,"Nov","Dec")))))))))))</f>
        <v>May</v>
      </c>
      <c r="S2427" s="13">
        <f>(I2427/86400)+25569</f>
        <v>42517.919444444444</v>
      </c>
      <c r="T2427" t="s">
        <v>8284</v>
      </c>
      <c r="U2427" s="6">
        <f>E2427/L2427</f>
        <v>1</v>
      </c>
      <c r="V2427" s="7" t="str">
        <f>LEFT(T2427,FIND("/",T2427)-1)</f>
        <v>food</v>
      </c>
      <c r="W2427" s="7" t="str">
        <f>MID(T2427,FIND("/",T2427)+1,LEN(T2427))</f>
        <v>food trucks</v>
      </c>
    </row>
    <row r="2428" spans="1:23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>E2428/D2428</f>
        <v>0</v>
      </c>
      <c r="O2428" s="13">
        <f>(J2428/86400)+25569</f>
        <v>42164.170046296298</v>
      </c>
      <c r="P2428" s="11">
        <f>YEAR(O2428)</f>
        <v>2015</v>
      </c>
      <c r="Q2428" s="12">
        <f>MONTH(O2428)</f>
        <v>6</v>
      </c>
      <c r="R2428" s="11" t="str">
        <f>IF(Q2428=1,"Jan",IF(Q2428=2,"Feb",IF(Q2428=3,"Mar",IF(Q2428=4,"Apr",IF(Q2428=5,"May",IF(Q2428=6,"Jun",IF(Q2428=7,"Jul",IF(Q2428=8,"Aug",IF(Q2428=9,"Sep",IF(Q2428=10,"Oct",IF(Q2428=11,"Nov","Dec")))))))))))</f>
        <v>Jun</v>
      </c>
      <c r="S2428" s="13">
        <f>(I2428/86400)+25569</f>
        <v>42224.170046296298</v>
      </c>
      <c r="T2428" t="s">
        <v>8284</v>
      </c>
      <c r="U2428" s="6" t="e">
        <f>E2428/L2428</f>
        <v>#DIV/0!</v>
      </c>
      <c r="V2428" s="7" t="str">
        <f>LEFT(T2428,FIND("/",T2428)-1)</f>
        <v>food</v>
      </c>
      <c r="W2428" s="7" t="str">
        <f>MID(T2428,FIND("/",T2428)+1,LEN(T2428))</f>
        <v>food trucks</v>
      </c>
    </row>
    <row r="2429" spans="1:23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>E2429/D2429</f>
        <v>2.0000000000000002E-5</v>
      </c>
      <c r="O2429" s="13">
        <f>(J2429/86400)+25569</f>
        <v>42412.318668981483</v>
      </c>
      <c r="P2429" s="11">
        <f>YEAR(O2429)</f>
        <v>2016</v>
      </c>
      <c r="Q2429" s="12">
        <f>MONTH(O2429)</f>
        <v>2</v>
      </c>
      <c r="R2429" s="11" t="str">
        <f>IF(Q2429=1,"Jan",IF(Q2429=2,"Feb",IF(Q2429=3,"Mar",IF(Q2429=4,"Apr",IF(Q2429=5,"May",IF(Q2429=6,"Jun",IF(Q2429=7,"Jul",IF(Q2429=8,"Aug",IF(Q2429=9,"Sep",IF(Q2429=10,"Oct",IF(Q2429=11,"Nov","Dec")))))))))))</f>
        <v>Feb</v>
      </c>
      <c r="S2429" s="13">
        <f>(I2429/86400)+25569</f>
        <v>42452.277002314819</v>
      </c>
      <c r="T2429" t="s">
        <v>8284</v>
      </c>
      <c r="U2429" s="6">
        <f>E2429/L2429</f>
        <v>1</v>
      </c>
      <c r="V2429" s="7" t="str">
        <f>LEFT(T2429,FIND("/",T2429)-1)</f>
        <v>food</v>
      </c>
      <c r="W2429" s="7" t="str">
        <f>MID(T2429,FIND("/",T2429)+1,LEN(T2429))</f>
        <v>food trucks</v>
      </c>
    </row>
    <row r="2430" spans="1:23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>E2430/D2430</f>
        <v>2.8571428571428571E-5</v>
      </c>
      <c r="O2430" s="13">
        <f>(J2430/86400)+25569</f>
        <v>42045.784155092595</v>
      </c>
      <c r="P2430" s="11">
        <f>YEAR(O2430)</f>
        <v>2015</v>
      </c>
      <c r="Q2430" s="12">
        <f>MONTH(O2430)</f>
        <v>2</v>
      </c>
      <c r="R2430" s="11" t="str">
        <f>IF(Q2430=1,"Jan",IF(Q2430=2,"Feb",IF(Q2430=3,"Mar",IF(Q2430=4,"Apr",IF(Q2430=5,"May",IF(Q2430=6,"Jun",IF(Q2430=7,"Jul",IF(Q2430=8,"Aug",IF(Q2430=9,"Sep",IF(Q2430=10,"Oct",IF(Q2430=11,"Nov","Dec")))))))))))</f>
        <v>Feb</v>
      </c>
      <c r="S2430" s="13">
        <f>(I2430/86400)+25569</f>
        <v>42075.742488425924</v>
      </c>
      <c r="T2430" t="s">
        <v>8284</v>
      </c>
      <c r="U2430" s="6">
        <f>E2430/L2430</f>
        <v>1</v>
      </c>
      <c r="V2430" s="7" t="str">
        <f>LEFT(T2430,FIND("/",T2430)-1)</f>
        <v>food</v>
      </c>
      <c r="W2430" s="7" t="str">
        <f>MID(T2430,FIND("/",T2430)+1,LEN(T2430))</f>
        <v>food trucks</v>
      </c>
    </row>
    <row r="2431" spans="1:23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>E2431/D2431</f>
        <v>1.4321428571428572E-2</v>
      </c>
      <c r="O2431" s="13">
        <f>(J2431/86400)+25569</f>
        <v>42734.879236111112</v>
      </c>
      <c r="P2431" s="11">
        <f>YEAR(O2431)</f>
        <v>2016</v>
      </c>
      <c r="Q2431" s="12">
        <f>MONTH(O2431)</f>
        <v>12</v>
      </c>
      <c r="R2431" s="11" t="str">
        <f>IF(Q2431=1,"Jan",IF(Q2431=2,"Feb",IF(Q2431=3,"Mar",IF(Q2431=4,"Apr",IF(Q2431=5,"May",IF(Q2431=6,"Jun",IF(Q2431=7,"Jul",IF(Q2431=8,"Aug",IF(Q2431=9,"Sep",IF(Q2431=10,"Oct",IF(Q2431=11,"Nov","Dec")))))))))))</f>
        <v>Dec</v>
      </c>
      <c r="S2431" s="13">
        <f>(I2431/86400)+25569</f>
        <v>42771.697222222225</v>
      </c>
      <c r="T2431" t="s">
        <v>8284</v>
      </c>
      <c r="U2431" s="6">
        <f>E2431/L2431</f>
        <v>501.25</v>
      </c>
      <c r="V2431" s="7" t="str">
        <f>LEFT(T2431,FIND("/",T2431)-1)</f>
        <v>food</v>
      </c>
      <c r="W2431" s="7" t="str">
        <f>MID(T2431,FIND("/",T2431)+1,LEN(T2431))</f>
        <v>food trucks</v>
      </c>
    </row>
    <row r="2432" spans="1:23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>E2432/D2432</f>
        <v>7.0000000000000001E-3</v>
      </c>
      <c r="O2432" s="13">
        <f>(J2432/86400)+25569</f>
        <v>42382.130833333329</v>
      </c>
      <c r="P2432" s="11">
        <f>YEAR(O2432)</f>
        <v>2016</v>
      </c>
      <c r="Q2432" s="12">
        <f>MONTH(O2432)</f>
        <v>1</v>
      </c>
      <c r="R2432" s="11" t="str">
        <f>IF(Q2432=1,"Jan",IF(Q2432=2,"Feb",IF(Q2432=3,"Mar",IF(Q2432=4,"Apr",IF(Q2432=5,"May",IF(Q2432=6,"Jun",IF(Q2432=7,"Jul",IF(Q2432=8,"Aug",IF(Q2432=9,"Sep",IF(Q2432=10,"Oct",IF(Q2432=11,"Nov","Dec")))))))))))</f>
        <v>Jan</v>
      </c>
      <c r="S2432" s="13">
        <f>(I2432/86400)+25569</f>
        <v>42412.130833333329</v>
      </c>
      <c r="T2432" t="s">
        <v>8284</v>
      </c>
      <c r="U2432" s="6">
        <f>E2432/L2432</f>
        <v>10.5</v>
      </c>
      <c r="V2432" s="7" t="str">
        <f>LEFT(T2432,FIND("/",T2432)-1)</f>
        <v>food</v>
      </c>
      <c r="W2432" s="7" t="str">
        <f>MID(T2432,FIND("/",T2432)+1,LEN(T2432))</f>
        <v>food trucks</v>
      </c>
    </row>
    <row r="2433" spans="1:23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>E2433/D2433</f>
        <v>2.0000000000000002E-5</v>
      </c>
      <c r="O2433" s="13">
        <f>(J2433/86400)+25569</f>
        <v>42489.099687499998</v>
      </c>
      <c r="P2433" s="11">
        <f>YEAR(O2433)</f>
        <v>2016</v>
      </c>
      <c r="Q2433" s="12">
        <f>MONTH(O2433)</f>
        <v>4</v>
      </c>
      <c r="R2433" s="11" t="str">
        <f>IF(Q2433=1,"Jan",IF(Q2433=2,"Feb",IF(Q2433=3,"Mar",IF(Q2433=4,"Apr",IF(Q2433=5,"May",IF(Q2433=6,"Jun",IF(Q2433=7,"Jul",IF(Q2433=8,"Aug",IF(Q2433=9,"Sep",IF(Q2433=10,"Oct",IF(Q2433=11,"Nov","Dec")))))))))))</f>
        <v>Apr</v>
      </c>
      <c r="S2433" s="13">
        <f>(I2433/86400)+25569</f>
        <v>42549.099687499998</v>
      </c>
      <c r="T2433" t="s">
        <v>8284</v>
      </c>
      <c r="U2433" s="6">
        <f>E2433/L2433</f>
        <v>1</v>
      </c>
      <c r="V2433" s="7" t="str">
        <f>LEFT(T2433,FIND("/",T2433)-1)</f>
        <v>food</v>
      </c>
      <c r="W2433" s="7" t="str">
        <f>MID(T2433,FIND("/",T2433)+1,LEN(T2433))</f>
        <v>food trucks</v>
      </c>
    </row>
    <row r="2434" spans="1:23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>E2434/D2434</f>
        <v>1.4285714285714287E-4</v>
      </c>
      <c r="O2434" s="13">
        <f>(J2434/86400)+25569</f>
        <v>42041.218715277777</v>
      </c>
      <c r="P2434" s="11">
        <f>YEAR(O2434)</f>
        <v>2015</v>
      </c>
      <c r="Q2434" s="12">
        <f>MONTH(O2434)</f>
        <v>2</v>
      </c>
      <c r="R2434" s="11" t="str">
        <f>IF(Q2434=1,"Jan",IF(Q2434=2,"Feb",IF(Q2434=3,"Mar",IF(Q2434=4,"Apr",IF(Q2434=5,"May",IF(Q2434=6,"Jun",IF(Q2434=7,"Jul",IF(Q2434=8,"Aug",IF(Q2434=9,"Sep",IF(Q2434=10,"Oct",IF(Q2434=11,"Nov","Dec")))))))))))</f>
        <v>Feb</v>
      </c>
      <c r="S2434" s="13">
        <f>(I2434/86400)+25569</f>
        <v>42071.218715277777</v>
      </c>
      <c r="T2434" t="s">
        <v>8284</v>
      </c>
      <c r="U2434" s="6">
        <f>E2434/L2434</f>
        <v>1</v>
      </c>
      <c r="V2434" s="7" t="str">
        <f>LEFT(T2434,FIND("/",T2434)-1)</f>
        <v>food</v>
      </c>
      <c r="W2434" s="7" t="str">
        <f>MID(T2434,FIND("/",T2434)+1,LEN(T2434))</f>
        <v>food trucks</v>
      </c>
    </row>
    <row r="2435" spans="1:23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>E2435/D2435</f>
        <v>0</v>
      </c>
      <c r="O2435" s="13">
        <f>(J2435/86400)+25569</f>
        <v>42397.89980324074</v>
      </c>
      <c r="P2435" s="11">
        <f>YEAR(O2435)</f>
        <v>2016</v>
      </c>
      <c r="Q2435" s="12">
        <f>MONTH(O2435)</f>
        <v>1</v>
      </c>
      <c r="R2435" s="11" t="str">
        <f>IF(Q2435=1,"Jan",IF(Q2435=2,"Feb",IF(Q2435=3,"Mar",IF(Q2435=4,"Apr",IF(Q2435=5,"May",IF(Q2435=6,"Jun",IF(Q2435=7,"Jul",IF(Q2435=8,"Aug",IF(Q2435=9,"Sep",IF(Q2435=10,"Oct",IF(Q2435=11,"Nov","Dec")))))))))))</f>
        <v>Jan</v>
      </c>
      <c r="S2435" s="13">
        <f>(I2435/86400)+25569</f>
        <v>42427.89980324074</v>
      </c>
      <c r="T2435" t="s">
        <v>8284</v>
      </c>
      <c r="U2435" s="6" t="e">
        <f>E2435/L2435</f>
        <v>#DIV/0!</v>
      </c>
      <c r="V2435" s="7" t="str">
        <f>LEFT(T2435,FIND("/",T2435)-1)</f>
        <v>food</v>
      </c>
      <c r="W2435" s="7" t="str">
        <f>MID(T2435,FIND("/",T2435)+1,LEN(T2435))</f>
        <v>food trucks</v>
      </c>
    </row>
    <row r="2436" spans="1:23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>E2436/D2436</f>
        <v>1.2999999999999999E-3</v>
      </c>
      <c r="O2436" s="13">
        <f>(J2436/86400)+25569</f>
        <v>42180.186041666668</v>
      </c>
      <c r="P2436" s="11">
        <f>YEAR(O2436)</f>
        <v>2015</v>
      </c>
      <c r="Q2436" s="12">
        <f>MONTH(O2436)</f>
        <v>6</v>
      </c>
      <c r="R2436" s="11" t="str">
        <f>IF(Q2436=1,"Jan",IF(Q2436=2,"Feb",IF(Q2436=3,"Mar",IF(Q2436=4,"Apr",IF(Q2436=5,"May",IF(Q2436=6,"Jun",IF(Q2436=7,"Jul",IF(Q2436=8,"Aug",IF(Q2436=9,"Sep",IF(Q2436=10,"Oct",IF(Q2436=11,"Nov","Dec")))))))))))</f>
        <v>Jun</v>
      </c>
      <c r="S2436" s="13">
        <f>(I2436/86400)+25569</f>
        <v>42220.186041666668</v>
      </c>
      <c r="T2436" t="s">
        <v>8284</v>
      </c>
      <c r="U2436" s="6">
        <f>E2436/L2436</f>
        <v>13</v>
      </c>
      <c r="V2436" s="7" t="str">
        <f>LEFT(T2436,FIND("/",T2436)-1)</f>
        <v>food</v>
      </c>
      <c r="W2436" s="7" t="str">
        <f>MID(T2436,FIND("/",T2436)+1,LEN(T2436))</f>
        <v>food trucks</v>
      </c>
    </row>
    <row r="2437" spans="1:23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>E2437/D2437</f>
        <v>4.8960000000000002E-3</v>
      </c>
      <c r="O2437" s="13">
        <f>(J2437/86400)+25569</f>
        <v>42252.277615740742</v>
      </c>
      <c r="P2437" s="11">
        <f>YEAR(O2437)</f>
        <v>2015</v>
      </c>
      <c r="Q2437" s="12">
        <f>MONTH(O2437)</f>
        <v>9</v>
      </c>
      <c r="R2437" s="11" t="str">
        <f>IF(Q2437=1,"Jan",IF(Q2437=2,"Feb",IF(Q2437=3,"Mar",IF(Q2437=4,"Apr",IF(Q2437=5,"May",IF(Q2437=6,"Jun",IF(Q2437=7,"Jul",IF(Q2437=8,"Aug",IF(Q2437=9,"Sep",IF(Q2437=10,"Oct",IF(Q2437=11,"Nov","Dec")))))))))))</f>
        <v>Sep</v>
      </c>
      <c r="S2437" s="13">
        <f>(I2437/86400)+25569</f>
        <v>42282.277615740742</v>
      </c>
      <c r="T2437" t="s">
        <v>8284</v>
      </c>
      <c r="U2437" s="6">
        <f>E2437/L2437</f>
        <v>306</v>
      </c>
      <c r="V2437" s="7" t="str">
        <f>LEFT(T2437,FIND("/",T2437)-1)</f>
        <v>food</v>
      </c>
      <c r="W2437" s="7" t="str">
        <f>MID(T2437,FIND("/",T2437)+1,LEN(T2437))</f>
        <v>food trucks</v>
      </c>
    </row>
    <row r="2438" spans="1:23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>E2438/D2438</f>
        <v>3.8461538461538462E-4</v>
      </c>
      <c r="O2438" s="13">
        <f>(J2438/86400)+25569</f>
        <v>42338.615393518514</v>
      </c>
      <c r="P2438" s="11">
        <f>YEAR(O2438)</f>
        <v>2015</v>
      </c>
      <c r="Q2438" s="12">
        <f>MONTH(O2438)</f>
        <v>11</v>
      </c>
      <c r="R2438" s="11" t="str">
        <f>IF(Q2438=1,"Jan",IF(Q2438=2,"Feb",IF(Q2438=3,"Mar",IF(Q2438=4,"Apr",IF(Q2438=5,"May",IF(Q2438=6,"Jun",IF(Q2438=7,"Jul",IF(Q2438=8,"Aug",IF(Q2438=9,"Sep",IF(Q2438=10,"Oct",IF(Q2438=11,"Nov","Dec")))))))))))</f>
        <v>Nov</v>
      </c>
      <c r="S2438" s="13">
        <f>(I2438/86400)+25569</f>
        <v>42398.615393518514</v>
      </c>
      <c r="T2438" t="s">
        <v>8284</v>
      </c>
      <c r="U2438" s="6">
        <f>E2438/L2438</f>
        <v>22.5</v>
      </c>
      <c r="V2438" s="7" t="str">
        <f>LEFT(T2438,FIND("/",T2438)-1)</f>
        <v>food</v>
      </c>
      <c r="W2438" s="7" t="str">
        <f>MID(T2438,FIND("/",T2438)+1,LEN(T2438))</f>
        <v>food trucks</v>
      </c>
    </row>
    <row r="2439" spans="1:23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>E2439/D2439</f>
        <v>0</v>
      </c>
      <c r="O2439" s="13">
        <f>(J2439/86400)+25569</f>
        <v>42031.965138888889</v>
      </c>
      <c r="P2439" s="11">
        <f>YEAR(O2439)</f>
        <v>2015</v>
      </c>
      <c r="Q2439" s="12">
        <f>MONTH(O2439)</f>
        <v>1</v>
      </c>
      <c r="R2439" s="11" t="str">
        <f>IF(Q2439=1,"Jan",IF(Q2439=2,"Feb",IF(Q2439=3,"Mar",IF(Q2439=4,"Apr",IF(Q2439=5,"May",IF(Q2439=6,"Jun",IF(Q2439=7,"Jul",IF(Q2439=8,"Aug",IF(Q2439=9,"Sep",IF(Q2439=10,"Oct",IF(Q2439=11,"Nov","Dec")))))))))))</f>
        <v>Jan</v>
      </c>
      <c r="S2439" s="13">
        <f>(I2439/86400)+25569</f>
        <v>42080.75</v>
      </c>
      <c r="T2439" t="s">
        <v>8284</v>
      </c>
      <c r="U2439" s="6" t="e">
        <f>E2439/L2439</f>
        <v>#DIV/0!</v>
      </c>
      <c r="V2439" s="7" t="str">
        <f>LEFT(T2439,FIND("/",T2439)-1)</f>
        <v>food</v>
      </c>
      <c r="W2439" s="7" t="str">
        <f>MID(T2439,FIND("/",T2439)+1,LEN(T2439))</f>
        <v>food trucks</v>
      </c>
    </row>
    <row r="2440" spans="1:23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>E2440/D2440</f>
        <v>3.3333333333333335E-3</v>
      </c>
      <c r="O2440" s="13">
        <f>(J2440/86400)+25569</f>
        <v>42285.91506944444</v>
      </c>
      <c r="P2440" s="11">
        <f>YEAR(O2440)</f>
        <v>2015</v>
      </c>
      <c r="Q2440" s="12">
        <f>MONTH(O2440)</f>
        <v>10</v>
      </c>
      <c r="R2440" s="11" t="str">
        <f>IF(Q2440=1,"Jan",IF(Q2440=2,"Feb",IF(Q2440=3,"Mar",IF(Q2440=4,"Apr",IF(Q2440=5,"May",IF(Q2440=6,"Jun",IF(Q2440=7,"Jul",IF(Q2440=8,"Aug",IF(Q2440=9,"Sep",IF(Q2440=10,"Oct",IF(Q2440=11,"Nov","Dec")))))))))))</f>
        <v>Oct</v>
      </c>
      <c r="S2440" s="13">
        <f>(I2440/86400)+25569</f>
        <v>42345.956736111111</v>
      </c>
      <c r="T2440" t="s">
        <v>8284</v>
      </c>
      <c r="U2440" s="6">
        <f>E2440/L2440</f>
        <v>50</v>
      </c>
      <c r="V2440" s="7" t="str">
        <f>LEFT(T2440,FIND("/",T2440)-1)</f>
        <v>food</v>
      </c>
      <c r="W2440" s="7" t="str">
        <f>MID(T2440,FIND("/",T2440)+1,LEN(T2440))</f>
        <v>food trucks</v>
      </c>
    </row>
    <row r="2441" spans="1:23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>E2441/D2441</f>
        <v>0</v>
      </c>
      <c r="O2441" s="13">
        <f>(J2441/86400)+25569</f>
        <v>42265.818622685183</v>
      </c>
      <c r="P2441" s="11">
        <f>YEAR(O2441)</f>
        <v>2015</v>
      </c>
      <c r="Q2441" s="12">
        <f>MONTH(O2441)</f>
        <v>9</v>
      </c>
      <c r="R2441" s="11" t="str">
        <f>IF(Q2441=1,"Jan",IF(Q2441=2,"Feb",IF(Q2441=3,"Mar",IF(Q2441=4,"Apr",IF(Q2441=5,"May",IF(Q2441=6,"Jun",IF(Q2441=7,"Jul",IF(Q2441=8,"Aug",IF(Q2441=9,"Sep",IF(Q2441=10,"Oct",IF(Q2441=11,"Nov","Dec")))))))))))</f>
        <v>Sep</v>
      </c>
      <c r="S2441" s="13">
        <f>(I2441/86400)+25569</f>
        <v>42295.818622685183</v>
      </c>
      <c r="T2441" t="s">
        <v>8284</v>
      </c>
      <c r="U2441" s="6" t="e">
        <f>E2441/L2441</f>
        <v>#DIV/0!</v>
      </c>
      <c r="V2441" s="7" t="str">
        <f>LEFT(T2441,FIND("/",T2441)-1)</f>
        <v>food</v>
      </c>
      <c r="W2441" s="7" t="str">
        <f>MID(T2441,FIND("/",T2441)+1,LEN(T2441))</f>
        <v>food trucks</v>
      </c>
    </row>
    <row r="2442" spans="1:23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>E2442/D2442</f>
        <v>2E-3</v>
      </c>
      <c r="O2442" s="13">
        <f>(J2442/86400)+25569</f>
        <v>42383.899456018524</v>
      </c>
      <c r="P2442" s="11">
        <f>YEAR(O2442)</f>
        <v>2016</v>
      </c>
      <c r="Q2442" s="12">
        <f>MONTH(O2442)</f>
        <v>1</v>
      </c>
      <c r="R2442" s="11" t="str">
        <f>IF(Q2442=1,"Jan",IF(Q2442=2,"Feb",IF(Q2442=3,"Mar",IF(Q2442=4,"Apr",IF(Q2442=5,"May",IF(Q2442=6,"Jun",IF(Q2442=7,"Jul",IF(Q2442=8,"Aug",IF(Q2442=9,"Sep",IF(Q2442=10,"Oct",IF(Q2442=11,"Nov","Dec")))))))))))</f>
        <v>Jan</v>
      </c>
      <c r="S2442" s="13">
        <f>(I2442/86400)+25569</f>
        <v>42413.899456018524</v>
      </c>
      <c r="T2442" t="s">
        <v>8284</v>
      </c>
      <c r="U2442" s="6">
        <f>E2442/L2442</f>
        <v>5</v>
      </c>
      <c r="V2442" s="7" t="str">
        <f>LEFT(T2442,FIND("/",T2442)-1)</f>
        <v>food</v>
      </c>
      <c r="W2442" s="7" t="str">
        <f>MID(T2442,FIND("/",T2442)+1,LEN(T2442))</f>
        <v>food trucks</v>
      </c>
    </row>
    <row r="2443" spans="1:23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>E2443/D2443</f>
        <v>1.0788</v>
      </c>
      <c r="O2443" s="13">
        <f>(J2443/86400)+25569</f>
        <v>42187.125625000001</v>
      </c>
      <c r="P2443" s="11">
        <f>YEAR(O2443)</f>
        <v>2015</v>
      </c>
      <c r="Q2443" s="12">
        <f>MONTH(O2443)</f>
        <v>7</v>
      </c>
      <c r="R2443" s="11" t="str">
        <f>IF(Q2443=1,"Jan",IF(Q2443=2,"Feb",IF(Q2443=3,"Mar",IF(Q2443=4,"Apr",IF(Q2443=5,"May",IF(Q2443=6,"Jun",IF(Q2443=7,"Jul",IF(Q2443=8,"Aug",IF(Q2443=9,"Sep",IF(Q2443=10,"Oct",IF(Q2443=11,"Nov","Dec")))))))))))</f>
        <v>Jul</v>
      </c>
      <c r="S2443" s="13">
        <f>(I2443/86400)+25569</f>
        <v>42208.207638888889</v>
      </c>
      <c r="T2443" t="s">
        <v>8298</v>
      </c>
      <c r="U2443" s="6">
        <f>E2443/L2443</f>
        <v>74.22935779816514</v>
      </c>
      <c r="V2443" s="7" t="str">
        <f>LEFT(T2443,FIND("/",T2443)-1)</f>
        <v>food</v>
      </c>
      <c r="W2443" s="7" t="str">
        <f>MID(T2443,FIND("/",T2443)+1,LEN(T2443))</f>
        <v>small batch</v>
      </c>
    </row>
    <row r="2444" spans="1:23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>E2444/D2444</f>
        <v>1.2594166666666666</v>
      </c>
      <c r="O2444" s="13">
        <f>(J2444/86400)+25569</f>
        <v>42052.666990740741</v>
      </c>
      <c r="P2444" s="11">
        <f>YEAR(O2444)</f>
        <v>2015</v>
      </c>
      <c r="Q2444" s="12">
        <f>MONTH(O2444)</f>
        <v>2</v>
      </c>
      <c r="R2444" s="11" t="str">
        <f>IF(Q2444=1,"Jan",IF(Q2444=2,"Feb",IF(Q2444=3,"Mar",IF(Q2444=4,"Apr",IF(Q2444=5,"May",IF(Q2444=6,"Jun",IF(Q2444=7,"Jul",IF(Q2444=8,"Aug",IF(Q2444=9,"Sep",IF(Q2444=10,"Oct",IF(Q2444=11,"Nov","Dec")))))))))))</f>
        <v>Feb</v>
      </c>
      <c r="S2444" s="13">
        <f>(I2444/86400)+25569</f>
        <v>42082.625324074077</v>
      </c>
      <c r="T2444" t="s">
        <v>8298</v>
      </c>
      <c r="U2444" s="6">
        <f>E2444/L2444</f>
        <v>81.252688172043008</v>
      </c>
      <c r="V2444" s="7" t="str">
        <f>LEFT(T2444,FIND("/",T2444)-1)</f>
        <v>food</v>
      </c>
      <c r="W2444" s="7" t="str">
        <f>MID(T2444,FIND("/",T2444)+1,LEN(T2444))</f>
        <v>small batch</v>
      </c>
    </row>
    <row r="2445" spans="1:23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>E2445/D2445</f>
        <v>2.0251494999999999</v>
      </c>
      <c r="O2445" s="13">
        <f>(J2445/86400)+25569</f>
        <v>41836.625254629631</v>
      </c>
      <c r="P2445" s="11">
        <f>YEAR(O2445)</f>
        <v>2014</v>
      </c>
      <c r="Q2445" s="12">
        <f>MONTH(O2445)</f>
        <v>7</v>
      </c>
      <c r="R2445" s="11" t="str">
        <f>IF(Q2445=1,"Jan",IF(Q2445=2,"Feb",IF(Q2445=3,"Mar",IF(Q2445=4,"Apr",IF(Q2445=5,"May",IF(Q2445=6,"Jun",IF(Q2445=7,"Jul",IF(Q2445=8,"Aug",IF(Q2445=9,"Sep",IF(Q2445=10,"Oct",IF(Q2445=11,"Nov","Dec")))))))))))</f>
        <v>Jul</v>
      </c>
      <c r="S2445" s="13">
        <f>(I2445/86400)+25569</f>
        <v>41866.625254629631</v>
      </c>
      <c r="T2445" t="s">
        <v>8298</v>
      </c>
      <c r="U2445" s="6">
        <f>E2445/L2445</f>
        <v>130.23469453376205</v>
      </c>
      <c r="V2445" s="7" t="str">
        <f>LEFT(T2445,FIND("/",T2445)-1)</f>
        <v>food</v>
      </c>
      <c r="W2445" s="7" t="str">
        <f>MID(T2445,FIND("/",T2445)+1,LEN(T2445))</f>
        <v>small batch</v>
      </c>
    </row>
    <row r="2446" spans="1:23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>E2446/D2446</f>
        <v>1.0860000000000001</v>
      </c>
      <c r="O2446" s="13">
        <f>(J2446/86400)+25569</f>
        <v>42485.754525462966</v>
      </c>
      <c r="P2446" s="11">
        <f>YEAR(O2446)</f>
        <v>2016</v>
      </c>
      <c r="Q2446" s="12">
        <f>MONTH(O2446)</f>
        <v>4</v>
      </c>
      <c r="R2446" s="11" t="str">
        <f>IF(Q2446=1,"Jan",IF(Q2446=2,"Feb",IF(Q2446=3,"Mar",IF(Q2446=4,"Apr",IF(Q2446=5,"May",IF(Q2446=6,"Jun",IF(Q2446=7,"Jul",IF(Q2446=8,"Aug",IF(Q2446=9,"Sep",IF(Q2446=10,"Oct",IF(Q2446=11,"Nov","Dec")))))))))))</f>
        <v>Apr</v>
      </c>
      <c r="S2446" s="13">
        <f>(I2446/86400)+25569</f>
        <v>42515.754525462966</v>
      </c>
      <c r="T2446" t="s">
        <v>8298</v>
      </c>
      <c r="U2446" s="6">
        <f>E2446/L2446</f>
        <v>53.409836065573771</v>
      </c>
      <c r="V2446" s="7" t="str">
        <f>LEFT(T2446,FIND("/",T2446)-1)</f>
        <v>food</v>
      </c>
      <c r="W2446" s="7" t="str">
        <f>MID(T2446,FIND("/",T2446)+1,LEN(T2446))</f>
        <v>small batch</v>
      </c>
    </row>
    <row r="2447" spans="1:23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>E2447/D2447</f>
        <v>1.728</v>
      </c>
      <c r="O2447" s="13">
        <f>(J2447/86400)+25569</f>
        <v>42243.190057870372</v>
      </c>
      <c r="P2447" s="11">
        <f>YEAR(O2447)</f>
        <v>2015</v>
      </c>
      <c r="Q2447" s="12">
        <f>MONTH(O2447)</f>
        <v>8</v>
      </c>
      <c r="R2447" s="11" t="str">
        <f>IF(Q2447=1,"Jan",IF(Q2447=2,"Feb",IF(Q2447=3,"Mar",IF(Q2447=4,"Apr",IF(Q2447=5,"May",IF(Q2447=6,"Jun",IF(Q2447=7,"Jul",IF(Q2447=8,"Aug",IF(Q2447=9,"Sep",IF(Q2447=10,"Oct",IF(Q2447=11,"Nov","Dec")))))))))))</f>
        <v>Aug</v>
      </c>
      <c r="S2447" s="13">
        <f>(I2447/86400)+25569</f>
        <v>42273.190057870372</v>
      </c>
      <c r="T2447" t="s">
        <v>8298</v>
      </c>
      <c r="U2447" s="6">
        <f>E2447/L2447</f>
        <v>75.130434782608702</v>
      </c>
      <c r="V2447" s="7" t="str">
        <f>LEFT(T2447,FIND("/",T2447)-1)</f>
        <v>food</v>
      </c>
      <c r="W2447" s="7" t="str">
        <f>MID(T2447,FIND("/",T2447)+1,LEN(T2447))</f>
        <v>small batch</v>
      </c>
    </row>
    <row r="2448" spans="1:23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>E2448/D2448</f>
        <v>1.6798</v>
      </c>
      <c r="O2448" s="13">
        <f>(J2448/86400)+25569</f>
        <v>42670.602673611109</v>
      </c>
      <c r="P2448" s="11">
        <f>YEAR(O2448)</f>
        <v>2016</v>
      </c>
      <c r="Q2448" s="12">
        <f>MONTH(O2448)</f>
        <v>10</v>
      </c>
      <c r="R2448" s="11" t="str">
        <f>IF(Q2448=1,"Jan",IF(Q2448=2,"Feb",IF(Q2448=3,"Mar",IF(Q2448=4,"Apr",IF(Q2448=5,"May",IF(Q2448=6,"Jun",IF(Q2448=7,"Jul",IF(Q2448=8,"Aug",IF(Q2448=9,"Sep",IF(Q2448=10,"Oct",IF(Q2448=11,"Nov","Dec")))))))))))</f>
        <v>Oct</v>
      </c>
      <c r="S2448" s="13">
        <f>(I2448/86400)+25569</f>
        <v>42700.64434027778</v>
      </c>
      <c r="T2448" t="s">
        <v>8298</v>
      </c>
      <c r="U2448" s="6">
        <f>E2448/L2448</f>
        <v>75.666666666666671</v>
      </c>
      <c r="V2448" s="7" t="str">
        <f>LEFT(T2448,FIND("/",T2448)-1)</f>
        <v>food</v>
      </c>
      <c r="W2448" s="7" t="str">
        <f>MID(T2448,FIND("/",T2448)+1,LEN(T2448))</f>
        <v>small batch</v>
      </c>
    </row>
    <row r="2449" spans="1:23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>E2449/D2449</f>
        <v>4.2720000000000002</v>
      </c>
      <c r="O2449" s="13">
        <f>(J2449/86400)+25569</f>
        <v>42654.469826388886</v>
      </c>
      <c r="P2449" s="11">
        <f>YEAR(O2449)</f>
        <v>2016</v>
      </c>
      <c r="Q2449" s="12">
        <f>MONTH(O2449)</f>
        <v>10</v>
      </c>
      <c r="R2449" s="11" t="str">
        <f>IF(Q2449=1,"Jan",IF(Q2449=2,"Feb",IF(Q2449=3,"Mar",IF(Q2449=4,"Apr",IF(Q2449=5,"May",IF(Q2449=6,"Jun",IF(Q2449=7,"Jul",IF(Q2449=8,"Aug",IF(Q2449=9,"Sep",IF(Q2449=10,"Oct",IF(Q2449=11,"Nov","Dec")))))))))))</f>
        <v>Oct</v>
      </c>
      <c r="S2449" s="13">
        <f>(I2449/86400)+25569</f>
        <v>42686.166666666672</v>
      </c>
      <c r="T2449" t="s">
        <v>8298</v>
      </c>
      <c r="U2449" s="6">
        <f>E2449/L2449</f>
        <v>31.691394658753708</v>
      </c>
      <c r="V2449" s="7" t="str">
        <f>LEFT(T2449,FIND("/",T2449)-1)</f>
        <v>food</v>
      </c>
      <c r="W2449" s="7" t="str">
        <f>MID(T2449,FIND("/",T2449)+1,LEN(T2449))</f>
        <v>small batch</v>
      </c>
    </row>
    <row r="2450" spans="1:23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>E2450/D2450</f>
        <v>1.075</v>
      </c>
      <c r="O2450" s="13">
        <f>(J2450/86400)+25569</f>
        <v>42607.316122685181</v>
      </c>
      <c r="P2450" s="11">
        <f>YEAR(O2450)</f>
        <v>2016</v>
      </c>
      <c r="Q2450" s="12">
        <f>MONTH(O2450)</f>
        <v>8</v>
      </c>
      <c r="R2450" s="11" t="str">
        <f>IF(Q2450=1,"Jan",IF(Q2450=2,"Feb",IF(Q2450=3,"Mar",IF(Q2450=4,"Apr",IF(Q2450=5,"May",IF(Q2450=6,"Jun",IF(Q2450=7,"Jul",IF(Q2450=8,"Aug",IF(Q2450=9,"Sep",IF(Q2450=10,"Oct",IF(Q2450=11,"Nov","Dec")))))))))))</f>
        <v>Aug</v>
      </c>
      <c r="S2450" s="13">
        <f>(I2450/86400)+25569</f>
        <v>42613.233333333337</v>
      </c>
      <c r="T2450" t="s">
        <v>8298</v>
      </c>
      <c r="U2450" s="6">
        <f>E2450/L2450</f>
        <v>47.777777777777779</v>
      </c>
      <c r="V2450" s="7" t="str">
        <f>LEFT(T2450,FIND("/",T2450)-1)</f>
        <v>food</v>
      </c>
      <c r="W2450" s="7" t="str">
        <f>MID(T2450,FIND("/",T2450)+1,LEN(T2450))</f>
        <v>small batch</v>
      </c>
    </row>
    <row r="2451" spans="1:23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>E2451/D2451</f>
        <v>1.08</v>
      </c>
      <c r="O2451" s="13">
        <f>(J2451/86400)+25569</f>
        <v>41943.142534722225</v>
      </c>
      <c r="P2451" s="11">
        <f>YEAR(O2451)</f>
        <v>2014</v>
      </c>
      <c r="Q2451" s="12">
        <f>MONTH(O2451)</f>
        <v>10</v>
      </c>
      <c r="R2451" s="11" t="str">
        <f>IF(Q2451=1,"Jan",IF(Q2451=2,"Feb",IF(Q2451=3,"Mar",IF(Q2451=4,"Apr",IF(Q2451=5,"May",IF(Q2451=6,"Jun",IF(Q2451=7,"Jul",IF(Q2451=8,"Aug",IF(Q2451=9,"Sep",IF(Q2451=10,"Oct",IF(Q2451=11,"Nov","Dec")))))))))))</f>
        <v>Oct</v>
      </c>
      <c r="S2451" s="13">
        <f>(I2451/86400)+25569</f>
        <v>41973.184201388889</v>
      </c>
      <c r="T2451" t="s">
        <v>8298</v>
      </c>
      <c r="U2451" s="6">
        <f>E2451/L2451</f>
        <v>90</v>
      </c>
      <c r="V2451" s="7" t="str">
        <f>LEFT(T2451,FIND("/",T2451)-1)</f>
        <v>food</v>
      </c>
      <c r="W2451" s="7" t="str">
        <f>MID(T2451,FIND("/",T2451)+1,LEN(T2451))</f>
        <v>small batch</v>
      </c>
    </row>
    <row r="2452" spans="1:23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>E2452/D2452</f>
        <v>1.0153353333333335</v>
      </c>
      <c r="O2452" s="13">
        <f>(J2452/86400)+25569</f>
        <v>41902.07240740741</v>
      </c>
      <c r="P2452" s="11">
        <f>YEAR(O2452)</f>
        <v>2014</v>
      </c>
      <c r="Q2452" s="12">
        <f>MONTH(O2452)</f>
        <v>9</v>
      </c>
      <c r="R2452" s="11" t="str">
        <f>IF(Q2452=1,"Jan",IF(Q2452=2,"Feb",IF(Q2452=3,"Mar",IF(Q2452=4,"Apr",IF(Q2452=5,"May",IF(Q2452=6,"Jun",IF(Q2452=7,"Jul",IF(Q2452=8,"Aug",IF(Q2452=9,"Sep",IF(Q2452=10,"Oct",IF(Q2452=11,"Nov","Dec")))))))))))</f>
        <v>Sep</v>
      </c>
      <c r="S2452" s="13">
        <f>(I2452/86400)+25569</f>
        <v>41940.132638888885</v>
      </c>
      <c r="T2452" t="s">
        <v>8298</v>
      </c>
      <c r="U2452" s="6">
        <f>E2452/L2452</f>
        <v>149.31401960784314</v>
      </c>
      <c r="V2452" s="7" t="str">
        <f>LEFT(T2452,FIND("/",T2452)-1)</f>
        <v>food</v>
      </c>
      <c r="W2452" s="7" t="str">
        <f>MID(T2452,FIND("/",T2452)+1,LEN(T2452))</f>
        <v>small batch</v>
      </c>
    </row>
    <row r="2453" spans="1:23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>E2453/D2453</f>
        <v>1.1545000000000001</v>
      </c>
      <c r="O2453" s="13">
        <f>(J2453/86400)+25569</f>
        <v>42779.908449074079</v>
      </c>
      <c r="P2453" s="11">
        <f>YEAR(O2453)</f>
        <v>2017</v>
      </c>
      <c r="Q2453" s="12">
        <f>MONTH(O2453)</f>
        <v>2</v>
      </c>
      <c r="R2453" s="11" t="str">
        <f>IF(Q2453=1,"Jan",IF(Q2453=2,"Feb",IF(Q2453=3,"Mar",IF(Q2453=4,"Apr",IF(Q2453=5,"May",IF(Q2453=6,"Jun",IF(Q2453=7,"Jul",IF(Q2453=8,"Aug",IF(Q2453=9,"Sep",IF(Q2453=10,"Oct",IF(Q2453=11,"Nov","Dec")))))))))))</f>
        <v>Feb</v>
      </c>
      <c r="S2453" s="13">
        <f>(I2453/86400)+25569</f>
        <v>42799.908449074079</v>
      </c>
      <c r="T2453" t="s">
        <v>8298</v>
      </c>
      <c r="U2453" s="6">
        <f>E2453/L2453</f>
        <v>62.06989247311828</v>
      </c>
      <c r="V2453" s="7" t="str">
        <f>LEFT(T2453,FIND("/",T2453)-1)</f>
        <v>food</v>
      </c>
      <c r="W2453" s="7" t="str">
        <f>MID(T2453,FIND("/",T2453)+1,LEN(T2453))</f>
        <v>small batch</v>
      </c>
    </row>
    <row r="2454" spans="1:23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>E2454/D2454</f>
        <v>1.335</v>
      </c>
      <c r="O2454" s="13">
        <f>(J2454/86400)+25569</f>
        <v>42338.84375</v>
      </c>
      <c r="P2454" s="11">
        <f>YEAR(O2454)</f>
        <v>2015</v>
      </c>
      <c r="Q2454" s="12">
        <f>MONTH(O2454)</f>
        <v>11</v>
      </c>
      <c r="R2454" s="11" t="str">
        <f>IF(Q2454=1,"Jan",IF(Q2454=2,"Feb",IF(Q2454=3,"Mar",IF(Q2454=4,"Apr",IF(Q2454=5,"May",IF(Q2454=6,"Jun",IF(Q2454=7,"Jul",IF(Q2454=8,"Aug",IF(Q2454=9,"Sep",IF(Q2454=10,"Oct",IF(Q2454=11,"Nov","Dec")))))))))))</f>
        <v>Nov</v>
      </c>
      <c r="S2454" s="13">
        <f>(I2454/86400)+25569</f>
        <v>42367.958333333328</v>
      </c>
      <c r="T2454" t="s">
        <v>8298</v>
      </c>
      <c r="U2454" s="6">
        <f>E2454/L2454</f>
        <v>53.4</v>
      </c>
      <c r="V2454" s="7" t="str">
        <f>LEFT(T2454,FIND("/",T2454)-1)</f>
        <v>food</v>
      </c>
      <c r="W2454" s="7" t="str">
        <f>MID(T2454,FIND("/",T2454)+1,LEN(T2454))</f>
        <v>small batch</v>
      </c>
    </row>
    <row r="2455" spans="1:23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>E2455/D2455</f>
        <v>1.5469999999999999</v>
      </c>
      <c r="O2455" s="13">
        <f>(J2455/86400)+25569</f>
        <v>42738.692233796297</v>
      </c>
      <c r="P2455" s="11">
        <f>YEAR(O2455)</f>
        <v>2017</v>
      </c>
      <c r="Q2455" s="12">
        <f>MONTH(O2455)</f>
        <v>1</v>
      </c>
      <c r="R2455" s="11" t="str">
        <f>IF(Q2455=1,"Jan",IF(Q2455=2,"Feb",IF(Q2455=3,"Mar",IF(Q2455=4,"Apr",IF(Q2455=5,"May",IF(Q2455=6,"Jun",IF(Q2455=7,"Jul",IF(Q2455=8,"Aug",IF(Q2455=9,"Sep",IF(Q2455=10,"Oct",IF(Q2455=11,"Nov","Dec")))))))))))</f>
        <v>Jan</v>
      </c>
      <c r="S2455" s="13">
        <f>(I2455/86400)+25569</f>
        <v>42768.692233796297</v>
      </c>
      <c r="T2455" t="s">
        <v>8298</v>
      </c>
      <c r="U2455" s="6">
        <f>E2455/L2455</f>
        <v>69.268656716417908</v>
      </c>
      <c r="V2455" s="7" t="str">
        <f>LEFT(T2455,FIND("/",T2455)-1)</f>
        <v>food</v>
      </c>
      <c r="W2455" s="7" t="str">
        <f>MID(T2455,FIND("/",T2455)+1,LEN(T2455))</f>
        <v>small batch</v>
      </c>
    </row>
    <row r="2456" spans="1:23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>E2456/D2456</f>
        <v>1.0084571428571429</v>
      </c>
      <c r="O2456" s="13">
        <f>(J2456/86400)+25569</f>
        <v>42770.201481481483</v>
      </c>
      <c r="P2456" s="11">
        <f>YEAR(O2456)</f>
        <v>2017</v>
      </c>
      <c r="Q2456" s="12">
        <f>MONTH(O2456)</f>
        <v>2</v>
      </c>
      <c r="R2456" s="11" t="str">
        <f>IF(Q2456=1,"Jan",IF(Q2456=2,"Feb",IF(Q2456=3,"Mar",IF(Q2456=4,"Apr",IF(Q2456=5,"May",IF(Q2456=6,"Jun",IF(Q2456=7,"Jul",IF(Q2456=8,"Aug",IF(Q2456=9,"Sep",IF(Q2456=10,"Oct",IF(Q2456=11,"Nov","Dec")))))))))))</f>
        <v>Feb</v>
      </c>
      <c r="S2456" s="13">
        <f>(I2456/86400)+25569</f>
        <v>42805.201481481483</v>
      </c>
      <c r="T2456" t="s">
        <v>8298</v>
      </c>
      <c r="U2456" s="6">
        <f>E2456/L2456</f>
        <v>271.50769230769231</v>
      </c>
      <c r="V2456" s="7" t="str">
        <f>LEFT(T2456,FIND("/",T2456)-1)</f>
        <v>food</v>
      </c>
      <c r="W2456" s="7" t="str">
        <f>MID(T2456,FIND("/",T2456)+1,LEN(T2456))</f>
        <v>small batch</v>
      </c>
    </row>
    <row r="2457" spans="1:23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>E2457/D2457</f>
        <v>1.82</v>
      </c>
      <c r="O2457" s="13">
        <f>(J2457/86400)+25569</f>
        <v>42452.781828703708</v>
      </c>
      <c r="P2457" s="11">
        <f>YEAR(O2457)</f>
        <v>2016</v>
      </c>
      <c r="Q2457" s="12">
        <f>MONTH(O2457)</f>
        <v>3</v>
      </c>
      <c r="R2457" s="11" t="str">
        <f>IF(Q2457=1,"Jan",IF(Q2457=2,"Feb",IF(Q2457=3,"Mar",IF(Q2457=4,"Apr",IF(Q2457=5,"May",IF(Q2457=6,"Jun",IF(Q2457=7,"Jul",IF(Q2457=8,"Aug",IF(Q2457=9,"Sep",IF(Q2457=10,"Oct",IF(Q2457=11,"Nov","Dec")))))))))))</f>
        <v>Mar</v>
      </c>
      <c r="S2457" s="13">
        <f>(I2457/86400)+25569</f>
        <v>42480.781828703708</v>
      </c>
      <c r="T2457" t="s">
        <v>8298</v>
      </c>
      <c r="U2457" s="6">
        <f>E2457/L2457</f>
        <v>34.125</v>
      </c>
      <c r="V2457" s="7" t="str">
        <f>LEFT(T2457,FIND("/",T2457)-1)</f>
        <v>food</v>
      </c>
      <c r="W2457" s="7" t="str">
        <f>MID(T2457,FIND("/",T2457)+1,LEN(T2457))</f>
        <v>small batch</v>
      </c>
    </row>
    <row r="2458" spans="1:23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>E2458/D2458</f>
        <v>1.8086666666666666</v>
      </c>
      <c r="O2458" s="13">
        <f>(J2458/86400)+25569</f>
        <v>42761.961099537039</v>
      </c>
      <c r="P2458" s="11">
        <f>YEAR(O2458)</f>
        <v>2017</v>
      </c>
      <c r="Q2458" s="12">
        <f>MONTH(O2458)</f>
        <v>1</v>
      </c>
      <c r="R2458" s="11" t="str">
        <f>IF(Q2458=1,"Jan",IF(Q2458=2,"Feb",IF(Q2458=3,"Mar",IF(Q2458=4,"Apr",IF(Q2458=5,"May",IF(Q2458=6,"Jun",IF(Q2458=7,"Jul",IF(Q2458=8,"Aug",IF(Q2458=9,"Sep",IF(Q2458=10,"Oct",IF(Q2458=11,"Nov","Dec")))))))))))</f>
        <v>Jan</v>
      </c>
      <c r="S2458" s="13">
        <f>(I2458/86400)+25569</f>
        <v>42791.961099537039</v>
      </c>
      <c r="T2458" t="s">
        <v>8298</v>
      </c>
      <c r="U2458" s="6">
        <f>E2458/L2458</f>
        <v>40.492537313432834</v>
      </c>
      <c r="V2458" s="7" t="str">
        <f>LEFT(T2458,FIND("/",T2458)-1)</f>
        <v>food</v>
      </c>
      <c r="W2458" s="7" t="str">
        <f>MID(T2458,FIND("/",T2458)+1,LEN(T2458))</f>
        <v>small batch</v>
      </c>
    </row>
    <row r="2459" spans="1:23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>E2459/D2459</f>
        <v>1.0230434782608695</v>
      </c>
      <c r="O2459" s="13">
        <f>(J2459/86400)+25569</f>
        <v>42423.602500000001</v>
      </c>
      <c r="P2459" s="11">
        <f>YEAR(O2459)</f>
        <v>2016</v>
      </c>
      <c r="Q2459" s="12">
        <f>MONTH(O2459)</f>
        <v>2</v>
      </c>
      <c r="R2459" s="11" t="str">
        <f>IF(Q2459=1,"Jan",IF(Q2459=2,"Feb",IF(Q2459=3,"Mar",IF(Q2459=4,"Apr",IF(Q2459=5,"May",IF(Q2459=6,"Jun",IF(Q2459=7,"Jul",IF(Q2459=8,"Aug",IF(Q2459=9,"Sep",IF(Q2459=10,"Oct",IF(Q2459=11,"Nov","Dec")))))))))))</f>
        <v>Feb</v>
      </c>
      <c r="S2459" s="13">
        <f>(I2459/86400)+25569</f>
        <v>42453.560833333337</v>
      </c>
      <c r="T2459" t="s">
        <v>8298</v>
      </c>
      <c r="U2459" s="6">
        <f>E2459/L2459</f>
        <v>189.75806451612902</v>
      </c>
      <c r="V2459" s="7" t="str">
        <f>LEFT(T2459,FIND("/",T2459)-1)</f>
        <v>food</v>
      </c>
      <c r="W2459" s="7" t="str">
        <f>MID(T2459,FIND("/",T2459)+1,LEN(T2459))</f>
        <v>small batch</v>
      </c>
    </row>
    <row r="2460" spans="1:23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>E2460/D2460</f>
        <v>1.1017999999999999</v>
      </c>
      <c r="O2460" s="13">
        <f>(J2460/86400)+25569</f>
        <v>42495.871736111112</v>
      </c>
      <c r="P2460" s="11">
        <f>YEAR(O2460)</f>
        <v>2016</v>
      </c>
      <c r="Q2460" s="12">
        <f>MONTH(O2460)</f>
        <v>5</v>
      </c>
      <c r="R2460" s="11" t="str">
        <f>IF(Q2460=1,"Jan",IF(Q2460=2,"Feb",IF(Q2460=3,"Mar",IF(Q2460=4,"Apr",IF(Q2460=5,"May",IF(Q2460=6,"Jun",IF(Q2460=7,"Jul",IF(Q2460=8,"Aug",IF(Q2460=9,"Sep",IF(Q2460=10,"Oct",IF(Q2460=11,"Nov","Dec")))))))))))</f>
        <v>May</v>
      </c>
      <c r="S2460" s="13">
        <f>(I2460/86400)+25569</f>
        <v>42530.791666666672</v>
      </c>
      <c r="T2460" t="s">
        <v>8298</v>
      </c>
      <c r="U2460" s="6">
        <f>E2460/L2460</f>
        <v>68.862499999999997</v>
      </c>
      <c r="V2460" s="7" t="str">
        <f>LEFT(T2460,FIND("/",T2460)-1)</f>
        <v>food</v>
      </c>
      <c r="W2460" s="7" t="str">
        <f>MID(T2460,FIND("/",T2460)+1,LEN(T2460))</f>
        <v>small batch</v>
      </c>
    </row>
    <row r="2461" spans="1:23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>E2461/D2461</f>
        <v>1.0225</v>
      </c>
      <c r="O2461" s="13">
        <f>(J2461/86400)+25569</f>
        <v>42407.637557870374</v>
      </c>
      <c r="P2461" s="11">
        <f>YEAR(O2461)</f>
        <v>2016</v>
      </c>
      <c r="Q2461" s="12">
        <f>MONTH(O2461)</f>
        <v>2</v>
      </c>
      <c r="R2461" s="11" t="str">
        <f>IF(Q2461=1,"Jan",IF(Q2461=2,"Feb",IF(Q2461=3,"Mar",IF(Q2461=4,"Apr",IF(Q2461=5,"May",IF(Q2461=6,"Jun",IF(Q2461=7,"Jul",IF(Q2461=8,"Aug",IF(Q2461=9,"Sep",IF(Q2461=10,"Oct",IF(Q2461=11,"Nov","Dec")))))))))))</f>
        <v>Feb</v>
      </c>
      <c r="S2461" s="13">
        <f>(I2461/86400)+25569</f>
        <v>42452.595891203702</v>
      </c>
      <c r="T2461" t="s">
        <v>8298</v>
      </c>
      <c r="U2461" s="6">
        <f>E2461/L2461</f>
        <v>108.77659574468085</v>
      </c>
      <c r="V2461" s="7" t="str">
        <f>LEFT(T2461,FIND("/",T2461)-1)</f>
        <v>food</v>
      </c>
      <c r="W2461" s="7" t="str">
        <f>MID(T2461,FIND("/",T2461)+1,LEN(T2461))</f>
        <v>small batch</v>
      </c>
    </row>
    <row r="2462" spans="1:23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>E2462/D2462</f>
        <v>1.0078823529411765</v>
      </c>
      <c r="O2462" s="13">
        <f>(J2462/86400)+25569</f>
        <v>42704.187118055561</v>
      </c>
      <c r="P2462" s="11">
        <f>YEAR(O2462)</f>
        <v>2016</v>
      </c>
      <c r="Q2462" s="12">
        <f>MONTH(O2462)</f>
        <v>11</v>
      </c>
      <c r="R2462" s="11" t="str">
        <f>IF(Q2462=1,"Jan",IF(Q2462=2,"Feb",IF(Q2462=3,"Mar",IF(Q2462=4,"Apr",IF(Q2462=5,"May",IF(Q2462=6,"Jun",IF(Q2462=7,"Jul",IF(Q2462=8,"Aug",IF(Q2462=9,"Sep",IF(Q2462=10,"Oct",IF(Q2462=11,"Nov","Dec")))))))))))</f>
        <v>Nov</v>
      </c>
      <c r="S2462" s="13">
        <f>(I2462/86400)+25569</f>
        <v>42738.178472222222</v>
      </c>
      <c r="T2462" t="s">
        <v>8298</v>
      </c>
      <c r="U2462" s="6">
        <f>E2462/L2462</f>
        <v>125.98529411764706</v>
      </c>
      <c r="V2462" s="7" t="str">
        <f>LEFT(T2462,FIND("/",T2462)-1)</f>
        <v>food</v>
      </c>
      <c r="W2462" s="7" t="str">
        <f>MID(T2462,FIND("/",T2462)+1,LEN(T2462))</f>
        <v>small batch</v>
      </c>
    </row>
    <row r="2463" spans="1:23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>E2463/D2463</f>
        <v>1.038</v>
      </c>
      <c r="O2463" s="13">
        <f>(J2463/86400)+25569</f>
        <v>40784.012696759259</v>
      </c>
      <c r="P2463" s="11">
        <f>YEAR(O2463)</f>
        <v>2011</v>
      </c>
      <c r="Q2463" s="12">
        <f>MONTH(O2463)</f>
        <v>8</v>
      </c>
      <c r="R2463" s="11" t="str">
        <f>IF(Q2463=1,"Jan",IF(Q2463=2,"Feb",IF(Q2463=3,"Mar",IF(Q2463=4,"Apr",IF(Q2463=5,"May",IF(Q2463=6,"Jun",IF(Q2463=7,"Jul",IF(Q2463=8,"Aug",IF(Q2463=9,"Sep",IF(Q2463=10,"Oct",IF(Q2463=11,"Nov","Dec")))))))))))</f>
        <v>Aug</v>
      </c>
      <c r="S2463" s="13">
        <f>(I2463/86400)+25569</f>
        <v>40817.125</v>
      </c>
      <c r="T2463" t="s">
        <v>8279</v>
      </c>
      <c r="U2463" s="6">
        <f>E2463/L2463</f>
        <v>90.523255813953483</v>
      </c>
      <c r="V2463" s="7" t="str">
        <f>LEFT(T2463,FIND("/",T2463)-1)</f>
        <v>music</v>
      </c>
      <c r="W2463" s="7" t="str">
        <f>MID(T2463,FIND("/",T2463)+1,LEN(T2463))</f>
        <v>indie rock</v>
      </c>
    </row>
    <row r="2464" spans="1:23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>E2464/D2464</f>
        <v>1.1070833333333334</v>
      </c>
      <c r="O2464" s="13">
        <f>(J2464/86400)+25569</f>
        <v>41089.186296296299</v>
      </c>
      <c r="P2464" s="11">
        <f>YEAR(O2464)</f>
        <v>2012</v>
      </c>
      <c r="Q2464" s="12">
        <f>MONTH(O2464)</f>
        <v>6</v>
      </c>
      <c r="R2464" s="11" t="str">
        <f>IF(Q2464=1,"Jan",IF(Q2464=2,"Feb",IF(Q2464=3,"Mar",IF(Q2464=4,"Apr",IF(Q2464=5,"May",IF(Q2464=6,"Jun",IF(Q2464=7,"Jul",IF(Q2464=8,"Aug",IF(Q2464=9,"Sep",IF(Q2464=10,"Oct",IF(Q2464=11,"Nov","Dec")))))))))))</f>
        <v>Jun</v>
      </c>
      <c r="S2464" s="13">
        <f>(I2464/86400)+25569</f>
        <v>41109.186296296299</v>
      </c>
      <c r="T2464" t="s">
        <v>8279</v>
      </c>
      <c r="U2464" s="6">
        <f>E2464/L2464</f>
        <v>28.880434782608695</v>
      </c>
      <c r="V2464" s="7" t="str">
        <f>LEFT(T2464,FIND("/",T2464)-1)</f>
        <v>music</v>
      </c>
      <c r="W2464" s="7" t="str">
        <f>MID(T2464,FIND("/",T2464)+1,LEN(T2464))</f>
        <v>indie rock</v>
      </c>
    </row>
    <row r="2465" spans="1:23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>E2465/D2465</f>
        <v>1.1625000000000001</v>
      </c>
      <c r="O2465" s="13">
        <f>(J2465/86400)+25569</f>
        <v>41341.111400462964</v>
      </c>
      <c r="P2465" s="11">
        <f>YEAR(O2465)</f>
        <v>2013</v>
      </c>
      <c r="Q2465" s="12">
        <f>MONTH(O2465)</f>
        <v>3</v>
      </c>
      <c r="R2465" s="11" t="str">
        <f>IF(Q2465=1,"Jan",IF(Q2465=2,"Feb",IF(Q2465=3,"Mar",IF(Q2465=4,"Apr",IF(Q2465=5,"May",IF(Q2465=6,"Jun",IF(Q2465=7,"Jul",IF(Q2465=8,"Aug",IF(Q2465=9,"Sep",IF(Q2465=10,"Oct",IF(Q2465=11,"Nov","Dec")))))))))))</f>
        <v>Mar</v>
      </c>
      <c r="S2465" s="13">
        <f>(I2465/86400)+25569</f>
        <v>41380.791666666664</v>
      </c>
      <c r="T2465" t="s">
        <v>8279</v>
      </c>
      <c r="U2465" s="6">
        <f>E2465/L2465</f>
        <v>31</v>
      </c>
      <c r="V2465" s="7" t="str">
        <f>LEFT(T2465,FIND("/",T2465)-1)</f>
        <v>music</v>
      </c>
      <c r="W2465" s="7" t="str">
        <f>MID(T2465,FIND("/",T2465)+1,LEN(T2465))</f>
        <v>indie rock</v>
      </c>
    </row>
    <row r="2466" spans="1:23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>E2466/D2466</f>
        <v>1.111</v>
      </c>
      <c r="O2466" s="13">
        <f>(J2466/86400)+25569</f>
        <v>42248.90042824074</v>
      </c>
      <c r="P2466" s="11">
        <f>YEAR(O2466)</f>
        <v>2015</v>
      </c>
      <c r="Q2466" s="12">
        <f>MONTH(O2466)</f>
        <v>9</v>
      </c>
      <c r="R2466" s="11" t="str">
        <f>IF(Q2466=1,"Jan",IF(Q2466=2,"Feb",IF(Q2466=3,"Mar",IF(Q2466=4,"Apr",IF(Q2466=5,"May",IF(Q2466=6,"Jun",IF(Q2466=7,"Jul",IF(Q2466=8,"Aug",IF(Q2466=9,"Sep",IF(Q2466=10,"Oct",IF(Q2466=11,"Nov","Dec")))))))))))</f>
        <v>Sep</v>
      </c>
      <c r="S2466" s="13">
        <f>(I2466/86400)+25569</f>
        <v>42277.811805555553</v>
      </c>
      <c r="T2466" t="s">
        <v>8279</v>
      </c>
      <c r="U2466" s="6">
        <f>E2466/L2466</f>
        <v>51.674418604651166</v>
      </c>
      <c r="V2466" s="7" t="str">
        <f>LEFT(T2466,FIND("/",T2466)-1)</f>
        <v>music</v>
      </c>
      <c r="W2466" s="7" t="str">
        <f>MID(T2466,FIND("/",T2466)+1,LEN(T2466))</f>
        <v>indie rock</v>
      </c>
    </row>
    <row r="2467" spans="1:23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>E2467/D2467</f>
        <v>1.8014285714285714</v>
      </c>
      <c r="O2467" s="13">
        <f>(J2467/86400)+25569</f>
        <v>41145.719305555554</v>
      </c>
      <c r="P2467" s="11">
        <f>YEAR(O2467)</f>
        <v>2012</v>
      </c>
      <c r="Q2467" s="12">
        <f>MONTH(O2467)</f>
        <v>8</v>
      </c>
      <c r="R2467" s="11" t="str">
        <f>IF(Q2467=1,"Jan",IF(Q2467=2,"Feb",IF(Q2467=3,"Mar",IF(Q2467=4,"Apr",IF(Q2467=5,"May",IF(Q2467=6,"Jun",IF(Q2467=7,"Jul",IF(Q2467=8,"Aug",IF(Q2467=9,"Sep",IF(Q2467=10,"Oct",IF(Q2467=11,"Nov","Dec")))))))))))</f>
        <v>Aug</v>
      </c>
      <c r="S2467" s="13">
        <f>(I2467/86400)+25569</f>
        <v>41175.719305555554</v>
      </c>
      <c r="T2467" t="s">
        <v>8279</v>
      </c>
      <c r="U2467" s="6">
        <f>E2467/L2467</f>
        <v>26.270833333333332</v>
      </c>
      <c r="V2467" s="7" t="str">
        <f>LEFT(T2467,FIND("/",T2467)-1)</f>
        <v>music</v>
      </c>
      <c r="W2467" s="7" t="str">
        <f>MID(T2467,FIND("/",T2467)+1,LEN(T2467))</f>
        <v>indie rock</v>
      </c>
    </row>
    <row r="2468" spans="1:23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>E2468/D2468</f>
        <v>1</v>
      </c>
      <c r="O2468" s="13">
        <f>(J2468/86400)+25569</f>
        <v>41373.102465277778</v>
      </c>
      <c r="P2468" s="11">
        <f>YEAR(O2468)</f>
        <v>2013</v>
      </c>
      <c r="Q2468" s="12">
        <f>MONTH(O2468)</f>
        <v>4</v>
      </c>
      <c r="R2468" s="11" t="str">
        <f>IF(Q2468=1,"Jan",IF(Q2468=2,"Feb",IF(Q2468=3,"Mar",IF(Q2468=4,"Apr",IF(Q2468=5,"May",IF(Q2468=6,"Jun",IF(Q2468=7,"Jul",IF(Q2468=8,"Aug",IF(Q2468=9,"Sep",IF(Q2468=10,"Oct",IF(Q2468=11,"Nov","Dec")))))))))))</f>
        <v>Apr</v>
      </c>
      <c r="S2468" s="13">
        <f>(I2468/86400)+25569</f>
        <v>41403.102465277778</v>
      </c>
      <c r="T2468" t="s">
        <v>8279</v>
      </c>
      <c r="U2468" s="6">
        <f>E2468/L2468</f>
        <v>48.07692307692308</v>
      </c>
      <c r="V2468" s="7" t="str">
        <f>LEFT(T2468,FIND("/",T2468)-1)</f>
        <v>music</v>
      </c>
      <c r="W2468" s="7" t="str">
        <f>MID(T2468,FIND("/",T2468)+1,LEN(T2468))</f>
        <v>indie rock</v>
      </c>
    </row>
    <row r="2469" spans="1:23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>E2469/D2469</f>
        <v>1.1850000000000001</v>
      </c>
      <c r="O2469" s="13">
        <f>(J2469/86400)+25569</f>
        <v>41025.874201388891</v>
      </c>
      <c r="P2469" s="11">
        <f>YEAR(O2469)</f>
        <v>2012</v>
      </c>
      <c r="Q2469" s="12">
        <f>MONTH(O2469)</f>
        <v>4</v>
      </c>
      <c r="R2469" s="11" t="str">
        <f>IF(Q2469=1,"Jan",IF(Q2469=2,"Feb",IF(Q2469=3,"Mar",IF(Q2469=4,"Apr",IF(Q2469=5,"May",IF(Q2469=6,"Jun",IF(Q2469=7,"Jul",IF(Q2469=8,"Aug",IF(Q2469=9,"Sep",IF(Q2469=10,"Oct",IF(Q2469=11,"Nov","Dec")))))))))))</f>
        <v>Apr</v>
      </c>
      <c r="S2469" s="13">
        <f>(I2469/86400)+25569</f>
        <v>41039.708333333336</v>
      </c>
      <c r="T2469" t="s">
        <v>8279</v>
      </c>
      <c r="U2469" s="6">
        <f>E2469/L2469</f>
        <v>27.558139534883722</v>
      </c>
      <c r="V2469" s="7" t="str">
        <f>LEFT(T2469,FIND("/",T2469)-1)</f>
        <v>music</v>
      </c>
      <c r="W2469" s="7" t="str">
        <f>MID(T2469,FIND("/",T2469)+1,LEN(T2469))</f>
        <v>indie rock</v>
      </c>
    </row>
    <row r="2470" spans="1:23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>E2470/D2470</f>
        <v>1.0721700000000001</v>
      </c>
      <c r="O2470" s="13">
        <f>(J2470/86400)+25569</f>
        <v>41174.154178240744</v>
      </c>
      <c r="P2470" s="11">
        <f>YEAR(O2470)</f>
        <v>2012</v>
      </c>
      <c r="Q2470" s="12">
        <f>MONTH(O2470)</f>
        <v>9</v>
      </c>
      <c r="R2470" s="11" t="str">
        <f>IF(Q2470=1,"Jan",IF(Q2470=2,"Feb",IF(Q2470=3,"Mar",IF(Q2470=4,"Apr",IF(Q2470=5,"May",IF(Q2470=6,"Jun",IF(Q2470=7,"Jul",IF(Q2470=8,"Aug",IF(Q2470=9,"Sep",IF(Q2470=10,"Oct",IF(Q2470=11,"Nov","Dec")))))))))))</f>
        <v>Sep</v>
      </c>
      <c r="S2470" s="13">
        <f>(I2470/86400)+25569</f>
        <v>41210.208333333336</v>
      </c>
      <c r="T2470" t="s">
        <v>8279</v>
      </c>
      <c r="U2470" s="6">
        <f>E2470/L2470</f>
        <v>36.97137931034483</v>
      </c>
      <c r="V2470" s="7" t="str">
        <f>LEFT(T2470,FIND("/",T2470)-1)</f>
        <v>music</v>
      </c>
      <c r="W2470" s="7" t="str">
        <f>MID(T2470,FIND("/",T2470)+1,LEN(T2470))</f>
        <v>indie rock</v>
      </c>
    </row>
    <row r="2471" spans="1:23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>E2471/D2471</f>
        <v>1.1366666666666667</v>
      </c>
      <c r="O2471" s="13">
        <f>(J2471/86400)+25569</f>
        <v>40557.429733796293</v>
      </c>
      <c r="P2471" s="11">
        <f>YEAR(O2471)</f>
        <v>2011</v>
      </c>
      <c r="Q2471" s="12">
        <f>MONTH(O2471)</f>
        <v>1</v>
      </c>
      <c r="R2471" s="11" t="str">
        <f>IF(Q2471=1,"Jan",IF(Q2471=2,"Feb",IF(Q2471=3,"Mar",IF(Q2471=4,"Apr",IF(Q2471=5,"May",IF(Q2471=6,"Jun",IF(Q2471=7,"Jul",IF(Q2471=8,"Aug",IF(Q2471=9,"Sep",IF(Q2471=10,"Oct",IF(Q2471=11,"Nov","Dec")))))))))))</f>
        <v>Jan</v>
      </c>
      <c r="S2471" s="13">
        <f>(I2471/86400)+25569</f>
        <v>40582.429733796293</v>
      </c>
      <c r="T2471" t="s">
        <v>8279</v>
      </c>
      <c r="U2471" s="6">
        <f>E2471/L2471</f>
        <v>29.021276595744681</v>
      </c>
      <c r="V2471" s="7" t="str">
        <f>LEFT(T2471,FIND("/",T2471)-1)</f>
        <v>music</v>
      </c>
      <c r="W2471" s="7" t="str">
        <f>MID(T2471,FIND("/",T2471)+1,LEN(T2471))</f>
        <v>indie rock</v>
      </c>
    </row>
    <row r="2472" spans="1:23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>E2472/D2472</f>
        <v>1.0316400000000001</v>
      </c>
      <c r="O2472" s="13">
        <f>(J2472/86400)+25569</f>
        <v>41023.07471064815</v>
      </c>
      <c r="P2472" s="11">
        <f>YEAR(O2472)</f>
        <v>2012</v>
      </c>
      <c r="Q2472" s="12">
        <f>MONTH(O2472)</f>
        <v>4</v>
      </c>
      <c r="R2472" s="11" t="str">
        <f>IF(Q2472=1,"Jan",IF(Q2472=2,"Feb",IF(Q2472=3,"Mar",IF(Q2472=4,"Apr",IF(Q2472=5,"May",IF(Q2472=6,"Jun",IF(Q2472=7,"Jul",IF(Q2472=8,"Aug",IF(Q2472=9,"Sep",IF(Q2472=10,"Oct",IF(Q2472=11,"Nov","Dec")))))))))))</f>
        <v>Apr</v>
      </c>
      <c r="S2472" s="13">
        <f>(I2472/86400)+25569</f>
        <v>41053.07471064815</v>
      </c>
      <c r="T2472" t="s">
        <v>8279</v>
      </c>
      <c r="U2472" s="6">
        <f>E2472/L2472</f>
        <v>28.65666666666667</v>
      </c>
      <c r="V2472" s="7" t="str">
        <f>LEFT(T2472,FIND("/",T2472)-1)</f>
        <v>music</v>
      </c>
      <c r="W2472" s="7" t="str">
        <f>MID(T2472,FIND("/",T2472)+1,LEN(T2472))</f>
        <v>indie rock</v>
      </c>
    </row>
    <row r="2473" spans="1:23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>E2473/D2473</f>
        <v>1.28</v>
      </c>
      <c r="O2473" s="13">
        <f>(J2473/86400)+25569</f>
        <v>40893.992962962962</v>
      </c>
      <c r="P2473" s="11">
        <f>YEAR(O2473)</f>
        <v>2011</v>
      </c>
      <c r="Q2473" s="12">
        <f>MONTH(O2473)</f>
        <v>12</v>
      </c>
      <c r="R2473" s="11" t="str">
        <f>IF(Q2473=1,"Jan",IF(Q2473=2,"Feb",IF(Q2473=3,"Mar",IF(Q2473=4,"Apr",IF(Q2473=5,"May",IF(Q2473=6,"Jun",IF(Q2473=7,"Jul",IF(Q2473=8,"Aug",IF(Q2473=9,"Sep",IF(Q2473=10,"Oct",IF(Q2473=11,"Nov","Dec")))))))))))</f>
        <v>Dec</v>
      </c>
      <c r="S2473" s="13">
        <f>(I2473/86400)+25569</f>
        <v>40933.992962962962</v>
      </c>
      <c r="T2473" t="s">
        <v>8279</v>
      </c>
      <c r="U2473" s="6">
        <f>E2473/L2473</f>
        <v>37.647058823529413</v>
      </c>
      <c r="V2473" s="7" t="str">
        <f>LEFT(T2473,FIND("/",T2473)-1)</f>
        <v>music</v>
      </c>
      <c r="W2473" s="7" t="str">
        <f>MID(T2473,FIND("/",T2473)+1,LEN(T2473))</f>
        <v>indie rock</v>
      </c>
    </row>
    <row r="2474" spans="1:23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>E2474/D2474</f>
        <v>1.3576026666666667</v>
      </c>
      <c r="O2474" s="13">
        <f>(J2474/86400)+25569</f>
        <v>40354.11550925926</v>
      </c>
      <c r="P2474" s="11">
        <f>YEAR(O2474)</f>
        <v>2010</v>
      </c>
      <c r="Q2474" s="12">
        <f>MONTH(O2474)</f>
        <v>6</v>
      </c>
      <c r="R2474" s="11" t="str">
        <f>IF(Q2474=1,"Jan",IF(Q2474=2,"Feb",IF(Q2474=3,"Mar",IF(Q2474=4,"Apr",IF(Q2474=5,"May",IF(Q2474=6,"Jun",IF(Q2474=7,"Jul",IF(Q2474=8,"Aug",IF(Q2474=9,"Sep",IF(Q2474=10,"Oct",IF(Q2474=11,"Nov","Dec")))))))))))</f>
        <v>Jun</v>
      </c>
      <c r="S2474" s="13">
        <f>(I2474/86400)+25569</f>
        <v>40425.043749999997</v>
      </c>
      <c r="T2474" t="s">
        <v>8279</v>
      </c>
      <c r="U2474" s="6">
        <f>E2474/L2474</f>
        <v>97.904038461538462</v>
      </c>
      <c r="V2474" s="7" t="str">
        <f>LEFT(T2474,FIND("/",T2474)-1)</f>
        <v>music</v>
      </c>
      <c r="W2474" s="7" t="str">
        <f>MID(T2474,FIND("/",T2474)+1,LEN(T2474))</f>
        <v>indie rock</v>
      </c>
    </row>
    <row r="2475" spans="1:23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>E2475/D2475</f>
        <v>1</v>
      </c>
      <c r="O2475" s="13">
        <f>(J2475/86400)+25569</f>
        <v>41193.748483796298</v>
      </c>
      <c r="P2475" s="11">
        <f>YEAR(O2475)</f>
        <v>2012</v>
      </c>
      <c r="Q2475" s="12">
        <f>MONTH(O2475)</f>
        <v>10</v>
      </c>
      <c r="R2475" s="11" t="str">
        <f>IF(Q2475=1,"Jan",IF(Q2475=2,"Feb",IF(Q2475=3,"Mar",IF(Q2475=4,"Apr",IF(Q2475=5,"May",IF(Q2475=6,"Jun",IF(Q2475=7,"Jul",IF(Q2475=8,"Aug",IF(Q2475=9,"Sep",IF(Q2475=10,"Oct",IF(Q2475=11,"Nov","Dec")))))))))))</f>
        <v>Oct</v>
      </c>
      <c r="S2475" s="13">
        <f>(I2475/86400)+25569</f>
        <v>41223.790150462963</v>
      </c>
      <c r="T2475" t="s">
        <v>8279</v>
      </c>
      <c r="U2475" s="6">
        <f>E2475/L2475</f>
        <v>42.553191489361701</v>
      </c>
      <c r="V2475" s="7" t="str">
        <f>LEFT(T2475,FIND("/",T2475)-1)</f>
        <v>music</v>
      </c>
      <c r="W2475" s="7" t="str">
        <f>MID(T2475,FIND("/",T2475)+1,LEN(T2475))</f>
        <v>indie rock</v>
      </c>
    </row>
    <row r="2476" spans="1:23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>E2476/D2476</f>
        <v>1.0000360000000001</v>
      </c>
      <c r="O2476" s="13">
        <f>(J2476/86400)+25569</f>
        <v>40417.011296296296</v>
      </c>
      <c r="P2476" s="11">
        <f>YEAR(O2476)</f>
        <v>2010</v>
      </c>
      <c r="Q2476" s="12">
        <f>MONTH(O2476)</f>
        <v>8</v>
      </c>
      <c r="R2476" s="11" t="str">
        <f>IF(Q2476=1,"Jan",IF(Q2476=2,"Feb",IF(Q2476=3,"Mar",IF(Q2476=4,"Apr",IF(Q2476=5,"May",IF(Q2476=6,"Jun",IF(Q2476=7,"Jul",IF(Q2476=8,"Aug",IF(Q2476=9,"Sep",IF(Q2476=10,"Oct",IF(Q2476=11,"Nov","Dec")))))))))))</f>
        <v>Aug</v>
      </c>
      <c r="S2476" s="13">
        <f>(I2476/86400)+25569</f>
        <v>40462.011296296296</v>
      </c>
      <c r="T2476" t="s">
        <v>8279</v>
      </c>
      <c r="U2476" s="6">
        <f>E2476/L2476</f>
        <v>131.58368421052631</v>
      </c>
      <c r="V2476" s="7" t="str">
        <f>LEFT(T2476,FIND("/",T2476)-1)</f>
        <v>music</v>
      </c>
      <c r="W2476" s="7" t="str">
        <f>MID(T2476,FIND("/",T2476)+1,LEN(T2476))</f>
        <v>indie rock</v>
      </c>
    </row>
    <row r="2477" spans="1:23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>E2477/D2477</f>
        <v>1.0471999999999999</v>
      </c>
      <c r="O2477" s="13">
        <f>(J2477/86400)+25569</f>
        <v>40310.287673611107</v>
      </c>
      <c r="P2477" s="11">
        <f>YEAR(O2477)</f>
        <v>2010</v>
      </c>
      <c r="Q2477" s="12">
        <f>MONTH(O2477)</f>
        <v>5</v>
      </c>
      <c r="R2477" s="11" t="str">
        <f>IF(Q2477=1,"Jan",IF(Q2477=2,"Feb",IF(Q2477=3,"Mar",IF(Q2477=4,"Apr",IF(Q2477=5,"May",IF(Q2477=6,"Jun",IF(Q2477=7,"Jul",IF(Q2477=8,"Aug",IF(Q2477=9,"Sep",IF(Q2477=10,"Oct",IF(Q2477=11,"Nov","Dec")))))))))))</f>
        <v>May</v>
      </c>
      <c r="S2477" s="13">
        <f>(I2477/86400)+25569</f>
        <v>40369.916666666664</v>
      </c>
      <c r="T2477" t="s">
        <v>8279</v>
      </c>
      <c r="U2477" s="6">
        <f>E2477/L2477</f>
        <v>32.320987654320987</v>
      </c>
      <c r="V2477" s="7" t="str">
        <f>LEFT(T2477,FIND("/",T2477)-1)</f>
        <v>music</v>
      </c>
      <c r="W2477" s="7" t="str">
        <f>MID(T2477,FIND("/",T2477)+1,LEN(T2477))</f>
        <v>indie rock</v>
      </c>
    </row>
    <row r="2478" spans="1:23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>E2478/D2478</f>
        <v>1.050225</v>
      </c>
      <c r="O2478" s="13">
        <f>(J2478/86400)+25569</f>
        <v>41913.328356481477</v>
      </c>
      <c r="P2478" s="11">
        <f>YEAR(O2478)</f>
        <v>2014</v>
      </c>
      <c r="Q2478" s="12">
        <f>MONTH(O2478)</f>
        <v>10</v>
      </c>
      <c r="R2478" s="11" t="str">
        <f>IF(Q2478=1,"Jan",IF(Q2478=2,"Feb",IF(Q2478=3,"Mar",IF(Q2478=4,"Apr",IF(Q2478=5,"May",IF(Q2478=6,"Jun",IF(Q2478=7,"Jul",IF(Q2478=8,"Aug",IF(Q2478=9,"Sep",IF(Q2478=10,"Oct",IF(Q2478=11,"Nov","Dec")))))))))))</f>
        <v>Oct</v>
      </c>
      <c r="S2478" s="13">
        <f>(I2478/86400)+25569</f>
        <v>41946.370023148149</v>
      </c>
      <c r="T2478" t="s">
        <v>8279</v>
      </c>
      <c r="U2478" s="6">
        <f>E2478/L2478</f>
        <v>61.103999999999999</v>
      </c>
      <c r="V2478" s="7" t="str">
        <f>LEFT(T2478,FIND("/",T2478)-1)</f>
        <v>music</v>
      </c>
      <c r="W2478" s="7" t="str">
        <f>MID(T2478,FIND("/",T2478)+1,LEN(T2478))</f>
        <v>indie rock</v>
      </c>
    </row>
    <row r="2479" spans="1:23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>E2479/D2479</f>
        <v>1.7133333333333334</v>
      </c>
      <c r="O2479" s="13">
        <f>(J2479/86400)+25569</f>
        <v>41088.691493055558</v>
      </c>
      <c r="P2479" s="11">
        <f>YEAR(O2479)</f>
        <v>2012</v>
      </c>
      <c r="Q2479" s="12">
        <f>MONTH(O2479)</f>
        <v>6</v>
      </c>
      <c r="R2479" s="11" t="str">
        <f>IF(Q2479=1,"Jan",IF(Q2479=2,"Feb",IF(Q2479=3,"Mar",IF(Q2479=4,"Apr",IF(Q2479=5,"May",IF(Q2479=6,"Jun",IF(Q2479=7,"Jul",IF(Q2479=8,"Aug",IF(Q2479=9,"Sep",IF(Q2479=10,"Oct",IF(Q2479=11,"Nov","Dec")))))))))))</f>
        <v>Jun</v>
      </c>
      <c r="S2479" s="13">
        <f>(I2479/86400)+25569</f>
        <v>41133.691493055558</v>
      </c>
      <c r="T2479" t="s">
        <v>8279</v>
      </c>
      <c r="U2479" s="6">
        <f>E2479/L2479</f>
        <v>31.341463414634145</v>
      </c>
      <c r="V2479" s="7" t="str">
        <f>LEFT(T2479,FIND("/",T2479)-1)</f>
        <v>music</v>
      </c>
      <c r="W2479" s="7" t="str">
        <f>MID(T2479,FIND("/",T2479)+1,LEN(T2479))</f>
        <v>indie rock</v>
      </c>
    </row>
    <row r="2480" spans="1:23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>E2480/D2480</f>
        <v>1.2749999999999999</v>
      </c>
      <c r="O2480" s="13">
        <f>(J2480/86400)+25569</f>
        <v>41257.950381944444</v>
      </c>
      <c r="P2480" s="11">
        <f>YEAR(O2480)</f>
        <v>2012</v>
      </c>
      <c r="Q2480" s="12">
        <f>MONTH(O2480)</f>
        <v>12</v>
      </c>
      <c r="R2480" s="11" t="str">
        <f>IF(Q2480=1,"Jan",IF(Q2480=2,"Feb",IF(Q2480=3,"Mar",IF(Q2480=4,"Apr",IF(Q2480=5,"May",IF(Q2480=6,"Jun",IF(Q2480=7,"Jul",IF(Q2480=8,"Aug",IF(Q2480=9,"Sep",IF(Q2480=10,"Oct",IF(Q2480=11,"Nov","Dec")))))))))))</f>
        <v>Dec</v>
      </c>
      <c r="S2480" s="13">
        <f>(I2480/86400)+25569</f>
        <v>41287.950381944444</v>
      </c>
      <c r="T2480" t="s">
        <v>8279</v>
      </c>
      <c r="U2480" s="6">
        <f>E2480/L2480</f>
        <v>129.1139240506329</v>
      </c>
      <c r="V2480" s="7" t="str">
        <f>LEFT(T2480,FIND("/",T2480)-1)</f>
        <v>music</v>
      </c>
      <c r="W2480" s="7" t="str">
        <f>MID(T2480,FIND("/",T2480)+1,LEN(T2480))</f>
        <v>indie rock</v>
      </c>
    </row>
    <row r="2481" spans="1:23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>E2481/D2481</f>
        <v>1.3344333333333334</v>
      </c>
      <c r="O2481" s="13">
        <f>(J2481/86400)+25569</f>
        <v>41107.726782407408</v>
      </c>
      <c r="P2481" s="11">
        <f>YEAR(O2481)</f>
        <v>2012</v>
      </c>
      <c r="Q2481" s="12">
        <f>MONTH(O2481)</f>
        <v>7</v>
      </c>
      <c r="R2481" s="11" t="str">
        <f>IF(Q2481=1,"Jan",IF(Q2481=2,"Feb",IF(Q2481=3,"Mar",IF(Q2481=4,"Apr",IF(Q2481=5,"May",IF(Q2481=6,"Jun",IF(Q2481=7,"Jul",IF(Q2481=8,"Aug",IF(Q2481=9,"Sep",IF(Q2481=10,"Oct",IF(Q2481=11,"Nov","Dec")))))))))))</f>
        <v>Jul</v>
      </c>
      <c r="S2481" s="13">
        <f>(I2481/86400)+25569</f>
        <v>41118.083333333336</v>
      </c>
      <c r="T2481" t="s">
        <v>8279</v>
      </c>
      <c r="U2481" s="6">
        <f>E2481/L2481</f>
        <v>25.020624999999999</v>
      </c>
      <c r="V2481" s="7" t="str">
        <f>LEFT(T2481,FIND("/",T2481)-1)</f>
        <v>music</v>
      </c>
      <c r="W2481" s="7" t="str">
        <f>MID(T2481,FIND("/",T2481)+1,LEN(T2481))</f>
        <v>indie rock</v>
      </c>
    </row>
    <row r="2482" spans="1:23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>E2482/D2482</f>
        <v>1</v>
      </c>
      <c r="O2482" s="13">
        <f>(J2482/86400)+25569</f>
        <v>42227.936157407406</v>
      </c>
      <c r="P2482" s="11">
        <f>YEAR(O2482)</f>
        <v>2015</v>
      </c>
      <c r="Q2482" s="12">
        <f>MONTH(O2482)</f>
        <v>8</v>
      </c>
      <c r="R2482" s="11" t="str">
        <f>IF(Q2482=1,"Jan",IF(Q2482=2,"Feb",IF(Q2482=3,"Mar",IF(Q2482=4,"Apr",IF(Q2482=5,"May",IF(Q2482=6,"Jun",IF(Q2482=7,"Jul",IF(Q2482=8,"Aug",IF(Q2482=9,"Sep",IF(Q2482=10,"Oct",IF(Q2482=11,"Nov","Dec")))))))))))</f>
        <v>Aug</v>
      </c>
      <c r="S2482" s="13">
        <f>(I2482/86400)+25569</f>
        <v>42287.936157407406</v>
      </c>
      <c r="T2482" t="s">
        <v>8279</v>
      </c>
      <c r="U2482" s="6">
        <f>E2482/L2482</f>
        <v>250</v>
      </c>
      <c r="V2482" s="7" t="str">
        <f>LEFT(T2482,FIND("/",T2482)-1)</f>
        <v>music</v>
      </c>
      <c r="W2482" s="7" t="str">
        <f>MID(T2482,FIND("/",T2482)+1,LEN(T2482))</f>
        <v>indie rock</v>
      </c>
    </row>
    <row r="2483" spans="1:23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>E2483/D2483</f>
        <v>1.1291099999999998</v>
      </c>
      <c r="O2483" s="13">
        <f>(J2483/86400)+25569</f>
        <v>40999.645925925928</v>
      </c>
      <c r="P2483" s="11">
        <f>YEAR(O2483)</f>
        <v>2012</v>
      </c>
      <c r="Q2483" s="12">
        <f>MONTH(O2483)</f>
        <v>3</v>
      </c>
      <c r="R2483" s="11" t="str">
        <f>IF(Q2483=1,"Jan",IF(Q2483=2,"Feb",IF(Q2483=3,"Mar",IF(Q2483=4,"Apr",IF(Q2483=5,"May",IF(Q2483=6,"Jun",IF(Q2483=7,"Jul",IF(Q2483=8,"Aug",IF(Q2483=9,"Sep",IF(Q2483=10,"Oct",IF(Q2483=11,"Nov","Dec")))))))))))</f>
        <v>Mar</v>
      </c>
      <c r="S2483" s="13">
        <f>(I2483/86400)+25569</f>
        <v>41029.645925925928</v>
      </c>
      <c r="T2483" t="s">
        <v>8279</v>
      </c>
      <c r="U2483" s="6">
        <f>E2483/L2483</f>
        <v>47.541473684210523</v>
      </c>
      <c r="V2483" s="7" t="str">
        <f>LEFT(T2483,FIND("/",T2483)-1)</f>
        <v>music</v>
      </c>
      <c r="W2483" s="7" t="str">
        <f>MID(T2483,FIND("/",T2483)+1,LEN(T2483))</f>
        <v>indie rock</v>
      </c>
    </row>
    <row r="2484" spans="1:23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>E2484/D2484</f>
        <v>1.0009999999999999</v>
      </c>
      <c r="O2484" s="13">
        <f>(J2484/86400)+25569</f>
        <v>40711.782210648147</v>
      </c>
      <c r="P2484" s="11">
        <f>YEAR(O2484)</f>
        <v>2011</v>
      </c>
      <c r="Q2484" s="12">
        <f>MONTH(O2484)</f>
        <v>6</v>
      </c>
      <c r="R2484" s="11" t="str">
        <f>IF(Q2484=1,"Jan",IF(Q2484=2,"Feb",IF(Q2484=3,"Mar",IF(Q2484=4,"Apr",IF(Q2484=5,"May",IF(Q2484=6,"Jun",IF(Q2484=7,"Jul",IF(Q2484=8,"Aug",IF(Q2484=9,"Sep",IF(Q2484=10,"Oct",IF(Q2484=11,"Nov","Dec")))))))))))</f>
        <v>Jun</v>
      </c>
      <c r="S2484" s="13">
        <f>(I2484/86400)+25569</f>
        <v>40756.782210648147</v>
      </c>
      <c r="T2484" t="s">
        <v>8279</v>
      </c>
      <c r="U2484" s="6">
        <f>E2484/L2484</f>
        <v>40.04</v>
      </c>
      <c r="V2484" s="7" t="str">
        <f>LEFT(T2484,FIND("/",T2484)-1)</f>
        <v>music</v>
      </c>
      <c r="W2484" s="7" t="str">
        <f>MID(T2484,FIND("/",T2484)+1,LEN(T2484))</f>
        <v>indie rock</v>
      </c>
    </row>
    <row r="2485" spans="1:23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>E2485/D2485</f>
        <v>1.1372727272727272</v>
      </c>
      <c r="O2485" s="13">
        <f>(J2485/86400)+25569</f>
        <v>40970.750034722223</v>
      </c>
      <c r="P2485" s="11">
        <f>YEAR(O2485)</f>
        <v>2012</v>
      </c>
      <c r="Q2485" s="12">
        <f>MONTH(O2485)</f>
        <v>3</v>
      </c>
      <c r="R2485" s="11" t="str">
        <f>IF(Q2485=1,"Jan",IF(Q2485=2,"Feb",IF(Q2485=3,"Mar",IF(Q2485=4,"Apr",IF(Q2485=5,"May",IF(Q2485=6,"Jun",IF(Q2485=7,"Jul",IF(Q2485=8,"Aug",IF(Q2485=9,"Sep",IF(Q2485=10,"Oct",IF(Q2485=11,"Nov","Dec")))))))))))</f>
        <v>Mar</v>
      </c>
      <c r="S2485" s="13">
        <f>(I2485/86400)+25569</f>
        <v>41030.708368055552</v>
      </c>
      <c r="T2485" t="s">
        <v>8279</v>
      </c>
      <c r="U2485" s="6">
        <f>E2485/L2485</f>
        <v>65.84210526315789</v>
      </c>
      <c r="V2485" s="7" t="str">
        <f>LEFT(T2485,FIND("/",T2485)-1)</f>
        <v>music</v>
      </c>
      <c r="W2485" s="7" t="str">
        <f>MID(T2485,FIND("/",T2485)+1,LEN(T2485))</f>
        <v>indie rock</v>
      </c>
    </row>
    <row r="2486" spans="1:23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>E2486/D2486</f>
        <v>1.1931742857142855</v>
      </c>
      <c r="O2486" s="13">
        <f>(J2486/86400)+25569</f>
        <v>40771.916701388887</v>
      </c>
      <c r="P2486" s="11">
        <f>YEAR(O2486)</f>
        <v>2011</v>
      </c>
      <c r="Q2486" s="12">
        <f>MONTH(O2486)</f>
        <v>8</v>
      </c>
      <c r="R2486" s="11" t="str">
        <f>IF(Q2486=1,"Jan",IF(Q2486=2,"Feb",IF(Q2486=3,"Mar",IF(Q2486=4,"Apr",IF(Q2486=5,"May",IF(Q2486=6,"Jun",IF(Q2486=7,"Jul",IF(Q2486=8,"Aug",IF(Q2486=9,"Sep",IF(Q2486=10,"Oct",IF(Q2486=11,"Nov","Dec")))))))))))</f>
        <v>Aug</v>
      </c>
      <c r="S2486" s="13">
        <f>(I2486/86400)+25569</f>
        <v>40801.916701388887</v>
      </c>
      <c r="T2486" t="s">
        <v>8279</v>
      </c>
      <c r="U2486" s="6">
        <f>E2486/L2486</f>
        <v>46.401222222222216</v>
      </c>
      <c r="V2486" s="7" t="str">
        <f>LEFT(T2486,FIND("/",T2486)-1)</f>
        <v>music</v>
      </c>
      <c r="W2486" s="7" t="str">
        <f>MID(T2486,FIND("/",T2486)+1,LEN(T2486))</f>
        <v>indie rock</v>
      </c>
    </row>
    <row r="2487" spans="1:23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>E2487/D2487</f>
        <v>1.0325</v>
      </c>
      <c r="O2487" s="13">
        <f>(J2487/86400)+25569</f>
        <v>40793.998599537037</v>
      </c>
      <c r="P2487" s="11">
        <f>YEAR(O2487)</f>
        <v>2011</v>
      </c>
      <c r="Q2487" s="12">
        <f>MONTH(O2487)</f>
        <v>9</v>
      </c>
      <c r="R2487" s="11" t="str">
        <f>IF(Q2487=1,"Jan",IF(Q2487=2,"Feb",IF(Q2487=3,"Mar",IF(Q2487=4,"Apr",IF(Q2487=5,"May",IF(Q2487=6,"Jun",IF(Q2487=7,"Jul",IF(Q2487=8,"Aug",IF(Q2487=9,"Sep",IF(Q2487=10,"Oct",IF(Q2487=11,"Nov","Dec")))))))))))</f>
        <v>Sep</v>
      </c>
      <c r="S2487" s="13">
        <f>(I2487/86400)+25569</f>
        <v>40828.998599537037</v>
      </c>
      <c r="T2487" t="s">
        <v>8279</v>
      </c>
      <c r="U2487" s="6">
        <f>E2487/L2487</f>
        <v>50.365853658536587</v>
      </c>
      <c r="V2487" s="7" t="str">
        <f>LEFT(T2487,FIND("/",T2487)-1)</f>
        <v>music</v>
      </c>
      <c r="W2487" s="7" t="str">
        <f>MID(T2487,FIND("/",T2487)+1,LEN(T2487))</f>
        <v>indie rock</v>
      </c>
    </row>
    <row r="2488" spans="1:23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>E2488/D2488</f>
        <v>2.6566666666666667</v>
      </c>
      <c r="O2488" s="13">
        <f>(J2488/86400)+25569</f>
        <v>40991.708055555559</v>
      </c>
      <c r="P2488" s="11">
        <f>YEAR(O2488)</f>
        <v>2012</v>
      </c>
      <c r="Q2488" s="12">
        <f>MONTH(O2488)</f>
        <v>3</v>
      </c>
      <c r="R2488" s="11" t="str">
        <f>IF(Q2488=1,"Jan",IF(Q2488=2,"Feb",IF(Q2488=3,"Mar",IF(Q2488=4,"Apr",IF(Q2488=5,"May",IF(Q2488=6,"Jun",IF(Q2488=7,"Jul",IF(Q2488=8,"Aug",IF(Q2488=9,"Sep",IF(Q2488=10,"Oct",IF(Q2488=11,"Nov","Dec")))))))))))</f>
        <v>Mar</v>
      </c>
      <c r="S2488" s="13">
        <f>(I2488/86400)+25569</f>
        <v>41021.708055555559</v>
      </c>
      <c r="T2488" t="s">
        <v>8279</v>
      </c>
      <c r="U2488" s="6">
        <f>E2488/L2488</f>
        <v>26.566666666666666</v>
      </c>
      <c r="V2488" s="7" t="str">
        <f>LEFT(T2488,FIND("/",T2488)-1)</f>
        <v>music</v>
      </c>
      <c r="W2488" s="7" t="str">
        <f>MID(T2488,FIND("/",T2488)+1,LEN(T2488))</f>
        <v>indie rock</v>
      </c>
    </row>
    <row r="2489" spans="1:23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>E2489/D2489</f>
        <v>1.0005066666666667</v>
      </c>
      <c r="O2489" s="13">
        <f>(J2489/86400)+25569</f>
        <v>41026.083298611113</v>
      </c>
      <c r="P2489" s="11">
        <f>YEAR(O2489)</f>
        <v>2012</v>
      </c>
      <c r="Q2489" s="12">
        <f>MONTH(O2489)</f>
        <v>4</v>
      </c>
      <c r="R2489" s="11" t="str">
        <f>IF(Q2489=1,"Jan",IF(Q2489=2,"Feb",IF(Q2489=3,"Mar",IF(Q2489=4,"Apr",IF(Q2489=5,"May",IF(Q2489=6,"Jun",IF(Q2489=7,"Jul",IF(Q2489=8,"Aug",IF(Q2489=9,"Sep",IF(Q2489=10,"Oct",IF(Q2489=11,"Nov","Dec")))))))))))</f>
        <v>Apr</v>
      </c>
      <c r="S2489" s="13">
        <f>(I2489/86400)+25569</f>
        <v>41056.083298611113</v>
      </c>
      <c r="T2489" t="s">
        <v>8279</v>
      </c>
      <c r="U2489" s="6">
        <f>E2489/L2489</f>
        <v>39.493684210526318</v>
      </c>
      <c r="V2489" s="7" t="str">
        <f>LEFT(T2489,FIND("/",T2489)-1)</f>
        <v>music</v>
      </c>
      <c r="W2489" s="7" t="str">
        <f>MID(T2489,FIND("/",T2489)+1,LEN(T2489))</f>
        <v>indie rock</v>
      </c>
    </row>
    <row r="2490" spans="1:23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>E2490/D2490</f>
        <v>1.0669999999999999</v>
      </c>
      <c r="O2490" s="13">
        <f>(J2490/86400)+25569</f>
        <v>40833.633194444446</v>
      </c>
      <c r="P2490" s="11">
        <f>YEAR(O2490)</f>
        <v>2011</v>
      </c>
      <c r="Q2490" s="12">
        <f>MONTH(O2490)</f>
        <v>10</v>
      </c>
      <c r="R2490" s="11" t="str">
        <f>IF(Q2490=1,"Jan",IF(Q2490=2,"Feb",IF(Q2490=3,"Mar",IF(Q2490=4,"Apr",IF(Q2490=5,"May",IF(Q2490=6,"Jun",IF(Q2490=7,"Jul",IF(Q2490=8,"Aug",IF(Q2490=9,"Sep",IF(Q2490=10,"Oct",IF(Q2490=11,"Nov","Dec")))))))))))</f>
        <v>Oct</v>
      </c>
      <c r="S2490" s="13">
        <f>(I2490/86400)+25569</f>
        <v>40863.674861111111</v>
      </c>
      <c r="T2490" t="s">
        <v>8279</v>
      </c>
      <c r="U2490" s="6">
        <f>E2490/L2490</f>
        <v>49.246153846153845</v>
      </c>
      <c r="V2490" s="7" t="str">
        <f>LEFT(T2490,FIND("/",T2490)-1)</f>
        <v>music</v>
      </c>
      <c r="W2490" s="7" t="str">
        <f>MID(T2490,FIND("/",T2490)+1,LEN(T2490))</f>
        <v>indie rock</v>
      </c>
    </row>
    <row r="2491" spans="1:23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>E2491/D2491</f>
        <v>1.3367142857142857</v>
      </c>
      <c r="O2491" s="13">
        <f>(J2491/86400)+25569</f>
        <v>41373.690266203703</v>
      </c>
      <c r="P2491" s="11">
        <f>YEAR(O2491)</f>
        <v>2013</v>
      </c>
      <c r="Q2491" s="12">
        <f>MONTH(O2491)</f>
        <v>4</v>
      </c>
      <c r="R2491" s="11" t="str">
        <f>IF(Q2491=1,"Jan",IF(Q2491=2,"Feb",IF(Q2491=3,"Mar",IF(Q2491=4,"Apr",IF(Q2491=5,"May",IF(Q2491=6,"Jun",IF(Q2491=7,"Jul",IF(Q2491=8,"Aug",IF(Q2491=9,"Sep",IF(Q2491=10,"Oct",IF(Q2491=11,"Nov","Dec")))))))))))</f>
        <v>Apr</v>
      </c>
      <c r="S2491" s="13">
        <f>(I2491/86400)+25569</f>
        <v>41403.690266203703</v>
      </c>
      <c r="T2491" t="s">
        <v>8279</v>
      </c>
      <c r="U2491" s="6">
        <f>E2491/L2491</f>
        <v>62.38</v>
      </c>
      <c r="V2491" s="7" t="str">
        <f>LEFT(T2491,FIND("/",T2491)-1)</f>
        <v>music</v>
      </c>
      <c r="W2491" s="7" t="str">
        <f>MID(T2491,FIND("/",T2491)+1,LEN(T2491))</f>
        <v>indie rock</v>
      </c>
    </row>
    <row r="2492" spans="1:23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>E2492/D2492</f>
        <v>1.214</v>
      </c>
      <c r="O2492" s="13">
        <f>(J2492/86400)+25569</f>
        <v>41023.227731481486</v>
      </c>
      <c r="P2492" s="11">
        <f>YEAR(O2492)</f>
        <v>2012</v>
      </c>
      <c r="Q2492" s="12">
        <f>MONTH(O2492)</f>
        <v>4</v>
      </c>
      <c r="R2492" s="11" t="str">
        <f>IF(Q2492=1,"Jan",IF(Q2492=2,"Feb",IF(Q2492=3,"Mar",IF(Q2492=4,"Apr",IF(Q2492=5,"May",IF(Q2492=6,"Jun",IF(Q2492=7,"Jul",IF(Q2492=8,"Aug",IF(Q2492=9,"Sep",IF(Q2492=10,"Oct",IF(Q2492=11,"Nov","Dec")))))))))))</f>
        <v>Apr</v>
      </c>
      <c r="S2492" s="13">
        <f>(I2492/86400)+25569</f>
        <v>41083.227731481486</v>
      </c>
      <c r="T2492" t="s">
        <v>8279</v>
      </c>
      <c r="U2492" s="6">
        <f>E2492/L2492</f>
        <v>37.9375</v>
      </c>
      <c r="V2492" s="7" t="str">
        <f>LEFT(T2492,FIND("/",T2492)-1)</f>
        <v>music</v>
      </c>
      <c r="W2492" s="7" t="str">
        <f>MID(T2492,FIND("/",T2492)+1,LEN(T2492))</f>
        <v>indie rock</v>
      </c>
    </row>
    <row r="2493" spans="1:23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>E2493/D2493</f>
        <v>1.032</v>
      </c>
      <c r="O2493" s="13">
        <f>(J2493/86400)+25569</f>
        <v>40542.839282407411</v>
      </c>
      <c r="P2493" s="11">
        <f>YEAR(O2493)</f>
        <v>2010</v>
      </c>
      <c r="Q2493" s="12">
        <f>MONTH(O2493)</f>
        <v>12</v>
      </c>
      <c r="R2493" s="11" t="str">
        <f>IF(Q2493=1,"Jan",IF(Q2493=2,"Feb",IF(Q2493=3,"Mar",IF(Q2493=4,"Apr",IF(Q2493=5,"May",IF(Q2493=6,"Jun",IF(Q2493=7,"Jul",IF(Q2493=8,"Aug",IF(Q2493=9,"Sep",IF(Q2493=10,"Oct",IF(Q2493=11,"Nov","Dec")))))))))))</f>
        <v>Dec</v>
      </c>
      <c r="S2493" s="13">
        <f>(I2493/86400)+25569</f>
        <v>40559.077083333337</v>
      </c>
      <c r="T2493" t="s">
        <v>8279</v>
      </c>
      <c r="U2493" s="6">
        <f>E2493/L2493</f>
        <v>51.6</v>
      </c>
      <c r="V2493" s="7" t="str">
        <f>LEFT(T2493,FIND("/",T2493)-1)</f>
        <v>music</v>
      </c>
      <c r="W2493" s="7" t="str">
        <f>MID(T2493,FIND("/",T2493)+1,LEN(T2493))</f>
        <v>indie rock</v>
      </c>
    </row>
    <row r="2494" spans="1:23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>E2494/D2494</f>
        <v>1.25</v>
      </c>
      <c r="O2494" s="13">
        <f>(J2494/86400)+25569</f>
        <v>41024.985972222225</v>
      </c>
      <c r="P2494" s="11">
        <f>YEAR(O2494)</f>
        <v>2012</v>
      </c>
      <c r="Q2494" s="12">
        <f>MONTH(O2494)</f>
        <v>4</v>
      </c>
      <c r="R2494" s="11" t="str">
        <f>IF(Q2494=1,"Jan",IF(Q2494=2,"Feb",IF(Q2494=3,"Mar",IF(Q2494=4,"Apr",IF(Q2494=5,"May",IF(Q2494=6,"Jun",IF(Q2494=7,"Jul",IF(Q2494=8,"Aug",IF(Q2494=9,"Sep",IF(Q2494=10,"Oct",IF(Q2494=11,"Nov","Dec")))))))))))</f>
        <v>Apr</v>
      </c>
      <c r="S2494" s="13">
        <f>(I2494/86400)+25569</f>
        <v>41076.415972222225</v>
      </c>
      <c r="T2494" t="s">
        <v>8279</v>
      </c>
      <c r="U2494" s="6">
        <f>E2494/L2494</f>
        <v>27.777777777777779</v>
      </c>
      <c r="V2494" s="7" t="str">
        <f>LEFT(T2494,FIND("/",T2494)-1)</f>
        <v>music</v>
      </c>
      <c r="W2494" s="7" t="str">
        <f>MID(T2494,FIND("/",T2494)+1,LEN(T2494))</f>
        <v>indie rock</v>
      </c>
    </row>
    <row r="2495" spans="1:23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>E2495/D2495</f>
        <v>1.2869999999999999</v>
      </c>
      <c r="O2495" s="13">
        <f>(J2495/86400)+25569</f>
        <v>41348.168287037035</v>
      </c>
      <c r="P2495" s="11">
        <f>YEAR(O2495)</f>
        <v>2013</v>
      </c>
      <c r="Q2495" s="12">
        <f>MONTH(O2495)</f>
        <v>3</v>
      </c>
      <c r="R2495" s="11" t="str">
        <f>IF(Q2495=1,"Jan",IF(Q2495=2,"Feb",IF(Q2495=3,"Mar",IF(Q2495=4,"Apr",IF(Q2495=5,"May",IF(Q2495=6,"Jun",IF(Q2495=7,"Jul",IF(Q2495=8,"Aug",IF(Q2495=9,"Sep",IF(Q2495=10,"Oct",IF(Q2495=11,"Nov","Dec")))))))))))</f>
        <v>Mar</v>
      </c>
      <c r="S2495" s="13">
        <f>(I2495/86400)+25569</f>
        <v>41393.168287037035</v>
      </c>
      <c r="T2495" t="s">
        <v>8279</v>
      </c>
      <c r="U2495" s="6">
        <f>E2495/L2495</f>
        <v>99.382239382239376</v>
      </c>
      <c r="V2495" s="7" t="str">
        <f>LEFT(T2495,FIND("/",T2495)-1)</f>
        <v>music</v>
      </c>
      <c r="W2495" s="7" t="str">
        <f>MID(T2495,FIND("/",T2495)+1,LEN(T2495))</f>
        <v>indie rock</v>
      </c>
    </row>
    <row r="2496" spans="1:23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>E2496/D2496</f>
        <v>1.0100533333333332</v>
      </c>
      <c r="O2496" s="13">
        <f>(J2496/86400)+25569</f>
        <v>41022.645185185189</v>
      </c>
      <c r="P2496" s="11">
        <f>YEAR(O2496)</f>
        <v>2012</v>
      </c>
      <c r="Q2496" s="12">
        <f>MONTH(O2496)</f>
        <v>4</v>
      </c>
      <c r="R2496" s="11" t="str">
        <f>IF(Q2496=1,"Jan",IF(Q2496=2,"Feb",IF(Q2496=3,"Mar",IF(Q2496=4,"Apr",IF(Q2496=5,"May",IF(Q2496=6,"Jun",IF(Q2496=7,"Jul",IF(Q2496=8,"Aug",IF(Q2496=9,"Sep",IF(Q2496=10,"Oct",IF(Q2496=11,"Nov","Dec")))))))))))</f>
        <v>Apr</v>
      </c>
      <c r="S2496" s="13">
        <f>(I2496/86400)+25569</f>
        <v>41052.645185185189</v>
      </c>
      <c r="T2496" t="s">
        <v>8279</v>
      </c>
      <c r="U2496" s="6">
        <f>E2496/L2496</f>
        <v>38.848205128205123</v>
      </c>
      <c r="V2496" s="7" t="str">
        <f>LEFT(T2496,FIND("/",T2496)-1)</f>
        <v>music</v>
      </c>
      <c r="W2496" s="7" t="str">
        <f>MID(T2496,FIND("/",T2496)+1,LEN(T2496))</f>
        <v>indie rock</v>
      </c>
    </row>
    <row r="2497" spans="1:23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>E2497/D2497</f>
        <v>1.2753666666666665</v>
      </c>
      <c r="O2497" s="13">
        <f>(J2497/86400)+25569</f>
        <v>41036.946469907409</v>
      </c>
      <c r="P2497" s="11">
        <f>YEAR(O2497)</f>
        <v>2012</v>
      </c>
      <c r="Q2497" s="12">
        <f>MONTH(O2497)</f>
        <v>5</v>
      </c>
      <c r="R2497" s="11" t="str">
        <f>IF(Q2497=1,"Jan",IF(Q2497=2,"Feb",IF(Q2497=3,"Mar",IF(Q2497=4,"Apr",IF(Q2497=5,"May",IF(Q2497=6,"Jun",IF(Q2497=7,"Jul",IF(Q2497=8,"Aug",IF(Q2497=9,"Sep",IF(Q2497=10,"Oct",IF(Q2497=11,"Nov","Dec")))))))))))</f>
        <v>May</v>
      </c>
      <c r="S2497" s="13">
        <f>(I2497/86400)+25569</f>
        <v>41066.946469907409</v>
      </c>
      <c r="T2497" t="s">
        <v>8279</v>
      </c>
      <c r="U2497" s="6">
        <f>E2497/L2497</f>
        <v>45.548809523809524</v>
      </c>
      <c r="V2497" s="7" t="str">
        <f>LEFT(T2497,FIND("/",T2497)-1)</f>
        <v>music</v>
      </c>
      <c r="W2497" s="7" t="str">
        <f>MID(T2497,FIND("/",T2497)+1,LEN(T2497))</f>
        <v>indie rock</v>
      </c>
    </row>
    <row r="2498" spans="1:23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>E2498/D2498</f>
        <v>1</v>
      </c>
      <c r="O2498" s="13">
        <f>(J2498/86400)+25569</f>
        <v>41327.996435185181</v>
      </c>
      <c r="P2498" s="11">
        <f>YEAR(O2498)</f>
        <v>2013</v>
      </c>
      <c r="Q2498" s="12">
        <f>MONTH(O2498)</f>
        <v>2</v>
      </c>
      <c r="R2498" s="11" t="str">
        <f>IF(Q2498=1,"Jan",IF(Q2498=2,"Feb",IF(Q2498=3,"Mar",IF(Q2498=4,"Apr",IF(Q2498=5,"May",IF(Q2498=6,"Jun",IF(Q2498=7,"Jul",IF(Q2498=8,"Aug",IF(Q2498=9,"Sep",IF(Q2498=10,"Oct",IF(Q2498=11,"Nov","Dec")))))))))))</f>
        <v>Feb</v>
      </c>
      <c r="S2498" s="13">
        <f>(I2498/86400)+25569</f>
        <v>41362.954768518517</v>
      </c>
      <c r="T2498" t="s">
        <v>8279</v>
      </c>
      <c r="U2498" s="6">
        <f>E2498/L2498</f>
        <v>600</v>
      </c>
      <c r="V2498" s="7" t="str">
        <f>LEFT(T2498,FIND("/",T2498)-1)</f>
        <v>music</v>
      </c>
      <c r="W2498" s="7" t="str">
        <f>MID(T2498,FIND("/",T2498)+1,LEN(T2498))</f>
        <v>indie rock</v>
      </c>
    </row>
    <row r="2499" spans="1:23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>E2499/D2499</f>
        <v>1.127715</v>
      </c>
      <c r="O2499" s="13">
        <f>(J2499/86400)+25569</f>
        <v>40730.878912037035</v>
      </c>
      <c r="P2499" s="11">
        <f>YEAR(O2499)</f>
        <v>2011</v>
      </c>
      <c r="Q2499" s="12">
        <f>MONTH(O2499)</f>
        <v>7</v>
      </c>
      <c r="R2499" s="11" t="str">
        <f>IF(Q2499=1,"Jan",IF(Q2499=2,"Feb",IF(Q2499=3,"Mar",IF(Q2499=4,"Apr",IF(Q2499=5,"May",IF(Q2499=6,"Jun",IF(Q2499=7,"Jul",IF(Q2499=8,"Aug",IF(Q2499=9,"Sep",IF(Q2499=10,"Oct",IF(Q2499=11,"Nov","Dec")))))))))))</f>
        <v>Jul</v>
      </c>
      <c r="S2499" s="13">
        <f>(I2499/86400)+25569</f>
        <v>40760.878912037035</v>
      </c>
      <c r="T2499" t="s">
        <v>8279</v>
      </c>
      <c r="U2499" s="6">
        <f>E2499/L2499</f>
        <v>80.551071428571419</v>
      </c>
      <c r="V2499" s="7" t="str">
        <f>LEFT(T2499,FIND("/",T2499)-1)</f>
        <v>music</v>
      </c>
      <c r="W2499" s="7" t="str">
        <f>MID(T2499,FIND("/",T2499)+1,LEN(T2499))</f>
        <v>indie rock</v>
      </c>
    </row>
    <row r="2500" spans="1:23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>E2500/D2500</f>
        <v>1.056</v>
      </c>
      <c r="O2500" s="13">
        <f>(J2500/86400)+25569</f>
        <v>42017.967442129629</v>
      </c>
      <c r="P2500" s="11">
        <f>YEAR(O2500)</f>
        <v>2015</v>
      </c>
      <c r="Q2500" s="12">
        <f>MONTH(O2500)</f>
        <v>1</v>
      </c>
      <c r="R2500" s="11" t="str">
        <f>IF(Q2500=1,"Jan",IF(Q2500=2,"Feb",IF(Q2500=3,"Mar",IF(Q2500=4,"Apr",IF(Q2500=5,"May",IF(Q2500=6,"Jun",IF(Q2500=7,"Jul",IF(Q2500=8,"Aug",IF(Q2500=9,"Sep",IF(Q2500=10,"Oct",IF(Q2500=11,"Nov","Dec")))))))))))</f>
        <v>Jan</v>
      </c>
      <c r="S2500" s="13">
        <f>(I2500/86400)+25569</f>
        <v>42031.967442129629</v>
      </c>
      <c r="T2500" t="s">
        <v>8279</v>
      </c>
      <c r="U2500" s="6">
        <f>E2500/L2500</f>
        <v>52.8</v>
      </c>
      <c r="V2500" s="7" t="str">
        <f>LEFT(T2500,FIND("/",T2500)-1)</f>
        <v>music</v>
      </c>
      <c r="W2500" s="7" t="str">
        <f>MID(T2500,FIND("/",T2500)+1,LEN(T2500))</f>
        <v>indie rock</v>
      </c>
    </row>
    <row r="2501" spans="1:23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>E2501/D2501</f>
        <v>2.0262500000000001</v>
      </c>
      <c r="O2501" s="13">
        <f>(J2501/86400)+25569</f>
        <v>41226.648576388892</v>
      </c>
      <c r="P2501" s="11">
        <f>YEAR(O2501)</f>
        <v>2012</v>
      </c>
      <c r="Q2501" s="12">
        <f>MONTH(O2501)</f>
        <v>11</v>
      </c>
      <c r="R2501" s="11" t="str">
        <f>IF(Q2501=1,"Jan",IF(Q2501=2,"Feb",IF(Q2501=3,"Mar",IF(Q2501=4,"Apr",IF(Q2501=5,"May",IF(Q2501=6,"Jun",IF(Q2501=7,"Jul",IF(Q2501=8,"Aug",IF(Q2501=9,"Sep",IF(Q2501=10,"Oct",IF(Q2501=11,"Nov","Dec")))))))))))</f>
        <v>Nov</v>
      </c>
      <c r="S2501" s="13">
        <f>(I2501/86400)+25569</f>
        <v>41274.75</v>
      </c>
      <c r="T2501" t="s">
        <v>8279</v>
      </c>
      <c r="U2501" s="6">
        <f>E2501/L2501</f>
        <v>47.676470588235297</v>
      </c>
      <c r="V2501" s="7" t="str">
        <f>LEFT(T2501,FIND("/",T2501)-1)</f>
        <v>music</v>
      </c>
      <c r="W2501" s="7" t="str">
        <f>MID(T2501,FIND("/",T2501)+1,LEN(T2501))</f>
        <v>indie rock</v>
      </c>
    </row>
    <row r="2502" spans="1:23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>E2502/D2502</f>
        <v>1.1333333333333333</v>
      </c>
      <c r="O2502" s="13">
        <f>(J2502/86400)+25569</f>
        <v>41053.772858796292</v>
      </c>
      <c r="P2502" s="11">
        <f>YEAR(O2502)</f>
        <v>2012</v>
      </c>
      <c r="Q2502" s="12">
        <f>MONTH(O2502)</f>
        <v>5</v>
      </c>
      <c r="R2502" s="11" t="str">
        <f>IF(Q2502=1,"Jan",IF(Q2502=2,"Feb",IF(Q2502=3,"Mar",IF(Q2502=4,"Apr",IF(Q2502=5,"May",IF(Q2502=6,"Jun",IF(Q2502=7,"Jul",IF(Q2502=8,"Aug",IF(Q2502=9,"Sep",IF(Q2502=10,"Oct",IF(Q2502=11,"Nov","Dec")))))))))))</f>
        <v>May</v>
      </c>
      <c r="S2502" s="13">
        <f>(I2502/86400)+25569</f>
        <v>41083.772858796292</v>
      </c>
      <c r="T2502" t="s">
        <v>8279</v>
      </c>
      <c r="U2502" s="6">
        <f>E2502/L2502</f>
        <v>23.448275862068964</v>
      </c>
      <c r="V2502" s="7" t="str">
        <f>LEFT(T2502,FIND("/",T2502)-1)</f>
        <v>music</v>
      </c>
      <c r="W2502" s="7" t="str">
        <f>MID(T2502,FIND("/",T2502)+1,LEN(T2502))</f>
        <v>indie rock</v>
      </c>
    </row>
    <row r="2503" spans="1:23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>E2503/D2503</f>
        <v>2.5545454545454545E-2</v>
      </c>
      <c r="O2503" s="13">
        <f>(J2503/86400)+25569</f>
        <v>42244.776666666672</v>
      </c>
      <c r="P2503" s="11">
        <f>YEAR(O2503)</f>
        <v>2015</v>
      </c>
      <c r="Q2503" s="12">
        <f>MONTH(O2503)</f>
        <v>8</v>
      </c>
      <c r="R2503" s="11" t="str">
        <f>IF(Q2503=1,"Jan",IF(Q2503=2,"Feb",IF(Q2503=3,"Mar",IF(Q2503=4,"Apr",IF(Q2503=5,"May",IF(Q2503=6,"Jun",IF(Q2503=7,"Jul",IF(Q2503=8,"Aug",IF(Q2503=9,"Sep",IF(Q2503=10,"Oct",IF(Q2503=11,"Nov","Dec")))))))))))</f>
        <v>Aug</v>
      </c>
      <c r="S2503" s="13">
        <f>(I2503/86400)+25569</f>
        <v>42274.776666666672</v>
      </c>
      <c r="T2503" t="s">
        <v>8299</v>
      </c>
      <c r="U2503" s="6">
        <f>E2503/L2503</f>
        <v>40.142857142857146</v>
      </c>
      <c r="V2503" s="7" t="str">
        <f>LEFT(T2503,FIND("/",T2503)-1)</f>
        <v>food</v>
      </c>
      <c r="W2503" s="7" t="str">
        <f>MID(T2503,FIND("/",T2503)+1,LEN(T2503))</f>
        <v>restaurants</v>
      </c>
    </row>
    <row r="2504" spans="1:23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>E2504/D2504</f>
        <v>7.8181818181818181E-4</v>
      </c>
      <c r="O2504" s="13">
        <f>(J2504/86400)+25569</f>
        <v>41858.825439814813</v>
      </c>
      <c r="P2504" s="11">
        <f>YEAR(O2504)</f>
        <v>2014</v>
      </c>
      <c r="Q2504" s="12">
        <f>MONTH(O2504)</f>
        <v>8</v>
      </c>
      <c r="R2504" s="11" t="str">
        <f>IF(Q2504=1,"Jan",IF(Q2504=2,"Feb",IF(Q2504=3,"Mar",IF(Q2504=4,"Apr",IF(Q2504=5,"May",IF(Q2504=6,"Jun",IF(Q2504=7,"Jul",IF(Q2504=8,"Aug",IF(Q2504=9,"Sep",IF(Q2504=10,"Oct",IF(Q2504=11,"Nov","Dec")))))))))))</f>
        <v>Aug</v>
      </c>
      <c r="S2504" s="13">
        <f>(I2504/86400)+25569</f>
        <v>41903.825439814813</v>
      </c>
      <c r="T2504" t="s">
        <v>8299</v>
      </c>
      <c r="U2504" s="6">
        <f>E2504/L2504</f>
        <v>17.2</v>
      </c>
      <c r="V2504" s="7" t="str">
        <f>LEFT(T2504,FIND("/",T2504)-1)</f>
        <v>food</v>
      </c>
      <c r="W2504" s="7" t="str">
        <f>MID(T2504,FIND("/",T2504)+1,LEN(T2504))</f>
        <v>restaurants</v>
      </c>
    </row>
    <row r="2505" spans="1:23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>E2505/D2505</f>
        <v>0</v>
      </c>
      <c r="O2505" s="13">
        <f>(J2505/86400)+25569</f>
        <v>42498.899398148147</v>
      </c>
      <c r="P2505" s="11">
        <f>YEAR(O2505)</f>
        <v>2016</v>
      </c>
      <c r="Q2505" s="12">
        <f>MONTH(O2505)</f>
        <v>5</v>
      </c>
      <c r="R2505" s="11" t="str">
        <f>IF(Q2505=1,"Jan",IF(Q2505=2,"Feb",IF(Q2505=3,"Mar",IF(Q2505=4,"Apr",IF(Q2505=5,"May",IF(Q2505=6,"Jun",IF(Q2505=7,"Jul",IF(Q2505=8,"Aug",IF(Q2505=9,"Sep",IF(Q2505=10,"Oct",IF(Q2505=11,"Nov","Dec")))))))))))</f>
        <v>May</v>
      </c>
      <c r="S2505" s="13">
        <f>(I2505/86400)+25569</f>
        <v>42528.879166666666</v>
      </c>
      <c r="T2505" t="s">
        <v>8299</v>
      </c>
      <c r="U2505" s="6" t="e">
        <f>E2505/L2505</f>
        <v>#DIV/0!</v>
      </c>
      <c r="V2505" s="7" t="str">
        <f>LEFT(T2505,FIND("/",T2505)-1)</f>
        <v>food</v>
      </c>
      <c r="W2505" s="7" t="str">
        <f>MID(T2505,FIND("/",T2505)+1,LEN(T2505))</f>
        <v>restaurants</v>
      </c>
    </row>
    <row r="2506" spans="1:23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>E2506/D2506</f>
        <v>0</v>
      </c>
      <c r="O2506" s="13">
        <f>(J2506/86400)+25569</f>
        <v>41928.015439814815</v>
      </c>
      <c r="P2506" s="11">
        <f>YEAR(O2506)</f>
        <v>2014</v>
      </c>
      <c r="Q2506" s="12">
        <f>MONTH(O2506)</f>
        <v>10</v>
      </c>
      <c r="R2506" s="11" t="str">
        <f>IF(Q2506=1,"Jan",IF(Q2506=2,"Feb",IF(Q2506=3,"Mar",IF(Q2506=4,"Apr",IF(Q2506=5,"May",IF(Q2506=6,"Jun",IF(Q2506=7,"Jul",IF(Q2506=8,"Aug",IF(Q2506=9,"Sep",IF(Q2506=10,"Oct",IF(Q2506=11,"Nov","Dec")))))))))))</f>
        <v>Oct</v>
      </c>
      <c r="S2506" s="13">
        <f>(I2506/86400)+25569</f>
        <v>41958.057106481487</v>
      </c>
      <c r="T2506" t="s">
        <v>8299</v>
      </c>
      <c r="U2506" s="6" t="e">
        <f>E2506/L2506</f>
        <v>#DIV/0!</v>
      </c>
      <c r="V2506" s="7" t="str">
        <f>LEFT(T2506,FIND("/",T2506)-1)</f>
        <v>food</v>
      </c>
      <c r="W2506" s="7" t="str">
        <f>MID(T2506,FIND("/",T2506)+1,LEN(T2506))</f>
        <v>restaurants</v>
      </c>
    </row>
    <row r="2507" spans="1:23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>E2507/D2507</f>
        <v>0</v>
      </c>
      <c r="O2507" s="13">
        <f>(J2507/86400)+25569</f>
        <v>42047.05574074074</v>
      </c>
      <c r="P2507" s="11">
        <f>YEAR(O2507)</f>
        <v>2015</v>
      </c>
      <c r="Q2507" s="12">
        <f>MONTH(O2507)</f>
        <v>2</v>
      </c>
      <c r="R2507" s="11" t="str">
        <f>IF(Q2507=1,"Jan",IF(Q2507=2,"Feb",IF(Q2507=3,"Mar",IF(Q2507=4,"Apr",IF(Q2507=5,"May",IF(Q2507=6,"Jun",IF(Q2507=7,"Jul",IF(Q2507=8,"Aug",IF(Q2507=9,"Sep",IF(Q2507=10,"Oct",IF(Q2507=11,"Nov","Dec")))))))))))</f>
        <v>Feb</v>
      </c>
      <c r="S2507" s="13">
        <f>(I2507/86400)+25569</f>
        <v>42077.014074074075</v>
      </c>
      <c r="T2507" t="s">
        <v>8299</v>
      </c>
      <c r="U2507" s="6" t="e">
        <f>E2507/L2507</f>
        <v>#DIV/0!</v>
      </c>
      <c r="V2507" s="7" t="str">
        <f>LEFT(T2507,FIND("/",T2507)-1)</f>
        <v>food</v>
      </c>
      <c r="W2507" s="7" t="str">
        <f>MID(T2507,FIND("/",T2507)+1,LEN(T2507))</f>
        <v>restaurants</v>
      </c>
    </row>
    <row r="2508" spans="1:23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>E2508/D2508</f>
        <v>6.0000000000000001E-3</v>
      </c>
      <c r="O2508" s="13">
        <f>(J2508/86400)+25569</f>
        <v>42258.297094907408</v>
      </c>
      <c r="P2508" s="11">
        <f>YEAR(O2508)</f>
        <v>2015</v>
      </c>
      <c r="Q2508" s="12">
        <f>MONTH(O2508)</f>
        <v>9</v>
      </c>
      <c r="R2508" s="11" t="str">
        <f>IF(Q2508=1,"Jan",IF(Q2508=2,"Feb",IF(Q2508=3,"Mar",IF(Q2508=4,"Apr",IF(Q2508=5,"May",IF(Q2508=6,"Jun",IF(Q2508=7,"Jul",IF(Q2508=8,"Aug",IF(Q2508=9,"Sep",IF(Q2508=10,"Oct",IF(Q2508=11,"Nov","Dec")))))))))))</f>
        <v>Sep</v>
      </c>
      <c r="S2508" s="13">
        <f>(I2508/86400)+25569</f>
        <v>42280.875</v>
      </c>
      <c r="T2508" t="s">
        <v>8299</v>
      </c>
      <c r="U2508" s="6">
        <f>E2508/L2508</f>
        <v>15</v>
      </c>
      <c r="V2508" s="7" t="str">
        <f>LEFT(T2508,FIND("/",T2508)-1)</f>
        <v>food</v>
      </c>
      <c r="W2508" s="7" t="str">
        <f>MID(T2508,FIND("/",T2508)+1,LEN(T2508))</f>
        <v>restaurants</v>
      </c>
    </row>
    <row r="2509" spans="1:23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>E2509/D2509</f>
        <v>0</v>
      </c>
      <c r="O2509" s="13">
        <f>(J2509/86400)+25569</f>
        <v>42105.072962962964</v>
      </c>
      <c r="P2509" s="11">
        <f>YEAR(O2509)</f>
        <v>2015</v>
      </c>
      <c r="Q2509" s="12">
        <f>MONTH(O2509)</f>
        <v>4</v>
      </c>
      <c r="R2509" s="11" t="str">
        <f>IF(Q2509=1,"Jan",IF(Q2509=2,"Feb",IF(Q2509=3,"Mar",IF(Q2509=4,"Apr",IF(Q2509=5,"May",IF(Q2509=6,"Jun",IF(Q2509=7,"Jul",IF(Q2509=8,"Aug",IF(Q2509=9,"Sep",IF(Q2509=10,"Oct",IF(Q2509=11,"Nov","Dec")))))))))))</f>
        <v>Apr</v>
      </c>
      <c r="S2509" s="13">
        <f>(I2509/86400)+25569</f>
        <v>42135.072962962964</v>
      </c>
      <c r="T2509" t="s">
        <v>8299</v>
      </c>
      <c r="U2509" s="6" t="e">
        <f>E2509/L2509</f>
        <v>#DIV/0!</v>
      </c>
      <c r="V2509" s="7" t="str">
        <f>LEFT(T2509,FIND("/",T2509)-1)</f>
        <v>food</v>
      </c>
      <c r="W2509" s="7" t="str">
        <f>MID(T2509,FIND("/",T2509)+1,LEN(T2509))</f>
        <v>restaurants</v>
      </c>
    </row>
    <row r="2510" spans="1:23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>E2510/D2510</f>
        <v>0</v>
      </c>
      <c r="O2510" s="13">
        <f>(J2510/86400)+25569</f>
        <v>41835.951782407406</v>
      </c>
      <c r="P2510" s="11">
        <f>YEAR(O2510)</f>
        <v>2014</v>
      </c>
      <c r="Q2510" s="12">
        <f>MONTH(O2510)</f>
        <v>7</v>
      </c>
      <c r="R2510" s="11" t="str">
        <f>IF(Q2510=1,"Jan",IF(Q2510=2,"Feb",IF(Q2510=3,"Mar",IF(Q2510=4,"Apr",IF(Q2510=5,"May",IF(Q2510=6,"Jun",IF(Q2510=7,"Jul",IF(Q2510=8,"Aug",IF(Q2510=9,"Sep",IF(Q2510=10,"Oct",IF(Q2510=11,"Nov","Dec")))))))))))</f>
        <v>Jul</v>
      </c>
      <c r="S2510" s="13">
        <f>(I2510/86400)+25569</f>
        <v>41865.951782407406</v>
      </c>
      <c r="T2510" t="s">
        <v>8299</v>
      </c>
      <c r="U2510" s="6" t="e">
        <f>E2510/L2510</f>
        <v>#DIV/0!</v>
      </c>
      <c r="V2510" s="7" t="str">
        <f>LEFT(T2510,FIND("/",T2510)-1)</f>
        <v>food</v>
      </c>
      <c r="W2510" s="7" t="str">
        <f>MID(T2510,FIND("/",T2510)+1,LEN(T2510))</f>
        <v>restaurants</v>
      </c>
    </row>
    <row r="2511" spans="1:23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>E2511/D2511</f>
        <v>1.0526315789473684E-2</v>
      </c>
      <c r="O2511" s="13">
        <f>(J2511/86400)+25569</f>
        <v>42058.809594907405</v>
      </c>
      <c r="P2511" s="11">
        <f>YEAR(O2511)</f>
        <v>2015</v>
      </c>
      <c r="Q2511" s="12">
        <f>MONTH(O2511)</f>
        <v>2</v>
      </c>
      <c r="R2511" s="11" t="str">
        <f>IF(Q2511=1,"Jan",IF(Q2511=2,"Feb",IF(Q2511=3,"Mar",IF(Q2511=4,"Apr",IF(Q2511=5,"May",IF(Q2511=6,"Jun",IF(Q2511=7,"Jul",IF(Q2511=8,"Aug",IF(Q2511=9,"Sep",IF(Q2511=10,"Oct",IF(Q2511=11,"Nov","Dec")))))))))))</f>
        <v>Feb</v>
      </c>
      <c r="S2511" s="13">
        <f>(I2511/86400)+25569</f>
        <v>42114.767928240741</v>
      </c>
      <c r="T2511" t="s">
        <v>8299</v>
      </c>
      <c r="U2511" s="6">
        <f>E2511/L2511</f>
        <v>35.714285714285715</v>
      </c>
      <c r="V2511" s="7" t="str">
        <f>LEFT(T2511,FIND("/",T2511)-1)</f>
        <v>food</v>
      </c>
      <c r="W2511" s="7" t="str">
        <f>MID(T2511,FIND("/",T2511)+1,LEN(T2511))</f>
        <v>restaurants</v>
      </c>
    </row>
    <row r="2512" spans="1:23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>E2512/D2512</f>
        <v>1.5E-3</v>
      </c>
      <c r="O2512" s="13">
        <f>(J2512/86400)+25569</f>
        <v>42078.997361111113</v>
      </c>
      <c r="P2512" s="11">
        <f>YEAR(O2512)</f>
        <v>2015</v>
      </c>
      <c r="Q2512" s="12">
        <f>MONTH(O2512)</f>
        <v>3</v>
      </c>
      <c r="R2512" s="11" t="str">
        <f>IF(Q2512=1,"Jan",IF(Q2512=2,"Feb",IF(Q2512=3,"Mar",IF(Q2512=4,"Apr",IF(Q2512=5,"May",IF(Q2512=6,"Jun",IF(Q2512=7,"Jul",IF(Q2512=8,"Aug",IF(Q2512=9,"Sep",IF(Q2512=10,"Oct",IF(Q2512=11,"Nov","Dec")))))))))))</f>
        <v>Mar</v>
      </c>
      <c r="S2512" s="13">
        <f>(I2512/86400)+25569</f>
        <v>42138.997361111113</v>
      </c>
      <c r="T2512" t="s">
        <v>8299</v>
      </c>
      <c r="U2512" s="6">
        <f>E2512/L2512</f>
        <v>37.5</v>
      </c>
      <c r="V2512" s="7" t="str">
        <f>LEFT(T2512,FIND("/",T2512)-1)</f>
        <v>food</v>
      </c>
      <c r="W2512" s="7" t="str">
        <f>MID(T2512,FIND("/",T2512)+1,LEN(T2512))</f>
        <v>restaurants</v>
      </c>
    </row>
    <row r="2513" spans="1:23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>E2513/D2513</f>
        <v>0</v>
      </c>
      <c r="O2513" s="13">
        <f>(J2513/86400)+25569</f>
        <v>42371.446909722217</v>
      </c>
      <c r="P2513" s="11">
        <f>YEAR(O2513)</f>
        <v>2016</v>
      </c>
      <c r="Q2513" s="12">
        <f>MONTH(O2513)</f>
        <v>1</v>
      </c>
      <c r="R2513" s="11" t="str">
        <f>IF(Q2513=1,"Jan",IF(Q2513=2,"Feb",IF(Q2513=3,"Mar",IF(Q2513=4,"Apr",IF(Q2513=5,"May",IF(Q2513=6,"Jun",IF(Q2513=7,"Jul",IF(Q2513=8,"Aug",IF(Q2513=9,"Sep",IF(Q2513=10,"Oct",IF(Q2513=11,"Nov","Dec")))))))))))</f>
        <v>Jan</v>
      </c>
      <c r="S2513" s="13">
        <f>(I2513/86400)+25569</f>
        <v>42401.446909722217</v>
      </c>
      <c r="T2513" t="s">
        <v>8299</v>
      </c>
      <c r="U2513" s="6" t="e">
        <f>E2513/L2513</f>
        <v>#DIV/0!</v>
      </c>
      <c r="V2513" s="7" t="str">
        <f>LEFT(T2513,FIND("/",T2513)-1)</f>
        <v>food</v>
      </c>
      <c r="W2513" s="7" t="str">
        <f>MID(T2513,FIND("/",T2513)+1,LEN(T2513))</f>
        <v>restaurants</v>
      </c>
    </row>
    <row r="2514" spans="1:23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>E2514/D2514</f>
        <v>0</v>
      </c>
      <c r="O2514" s="13">
        <f>(J2514/86400)+25569</f>
        <v>41971.876863425925</v>
      </c>
      <c r="P2514" s="11">
        <f>YEAR(O2514)</f>
        <v>2014</v>
      </c>
      <c r="Q2514" s="12">
        <f>MONTH(O2514)</f>
        <v>11</v>
      </c>
      <c r="R2514" s="11" t="str">
        <f>IF(Q2514=1,"Jan",IF(Q2514=2,"Feb",IF(Q2514=3,"Mar",IF(Q2514=4,"Apr",IF(Q2514=5,"May",IF(Q2514=6,"Jun",IF(Q2514=7,"Jul",IF(Q2514=8,"Aug",IF(Q2514=9,"Sep",IF(Q2514=10,"Oct",IF(Q2514=11,"Nov","Dec")))))))))))</f>
        <v>Nov</v>
      </c>
      <c r="S2514" s="13">
        <f>(I2514/86400)+25569</f>
        <v>41986.876863425925</v>
      </c>
      <c r="T2514" t="s">
        <v>8299</v>
      </c>
      <c r="U2514" s="6" t="e">
        <f>E2514/L2514</f>
        <v>#DIV/0!</v>
      </c>
      <c r="V2514" s="7" t="str">
        <f>LEFT(T2514,FIND("/",T2514)-1)</f>
        <v>food</v>
      </c>
      <c r="W2514" s="7" t="str">
        <f>MID(T2514,FIND("/",T2514)+1,LEN(T2514))</f>
        <v>restaurants</v>
      </c>
    </row>
    <row r="2515" spans="1:23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>E2515/D2515</f>
        <v>0</v>
      </c>
      <c r="O2515" s="13">
        <f>(J2515/86400)+25569</f>
        <v>42732.00681712963</v>
      </c>
      <c r="P2515" s="11">
        <f>YEAR(O2515)</f>
        <v>2016</v>
      </c>
      <c r="Q2515" s="12">
        <f>MONTH(O2515)</f>
        <v>12</v>
      </c>
      <c r="R2515" s="11" t="str">
        <f>IF(Q2515=1,"Jan",IF(Q2515=2,"Feb",IF(Q2515=3,"Mar",IF(Q2515=4,"Apr",IF(Q2515=5,"May",IF(Q2515=6,"Jun",IF(Q2515=7,"Jul",IF(Q2515=8,"Aug",IF(Q2515=9,"Sep",IF(Q2515=10,"Oct",IF(Q2515=11,"Nov","Dec")))))))))))</f>
        <v>Dec</v>
      </c>
      <c r="S2515" s="13">
        <f>(I2515/86400)+25569</f>
        <v>42792.00681712963</v>
      </c>
      <c r="T2515" t="s">
        <v>8299</v>
      </c>
      <c r="U2515" s="6" t="e">
        <f>E2515/L2515</f>
        <v>#DIV/0!</v>
      </c>
      <c r="V2515" s="7" t="str">
        <f>LEFT(T2515,FIND("/",T2515)-1)</f>
        <v>food</v>
      </c>
      <c r="W2515" s="7" t="str">
        <f>MID(T2515,FIND("/",T2515)+1,LEN(T2515))</f>
        <v>restaurants</v>
      </c>
    </row>
    <row r="2516" spans="1:23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>E2516/D2516</f>
        <v>1.7500000000000002E-2</v>
      </c>
      <c r="O2516" s="13">
        <f>(J2516/86400)+25569</f>
        <v>41854.389780092592</v>
      </c>
      <c r="P2516" s="11">
        <f>YEAR(O2516)</f>
        <v>2014</v>
      </c>
      <c r="Q2516" s="12">
        <f>MONTH(O2516)</f>
        <v>8</v>
      </c>
      <c r="R2516" s="11" t="str">
        <f>IF(Q2516=1,"Jan",IF(Q2516=2,"Feb",IF(Q2516=3,"Mar",IF(Q2516=4,"Apr",IF(Q2516=5,"May",IF(Q2516=6,"Jun",IF(Q2516=7,"Jul",IF(Q2516=8,"Aug",IF(Q2516=9,"Sep",IF(Q2516=10,"Oct",IF(Q2516=11,"Nov","Dec")))))))))))</f>
        <v>Aug</v>
      </c>
      <c r="S2516" s="13">
        <f>(I2516/86400)+25569</f>
        <v>41871.389780092592</v>
      </c>
      <c r="T2516" t="s">
        <v>8299</v>
      </c>
      <c r="U2516" s="6">
        <f>E2516/L2516</f>
        <v>52.5</v>
      </c>
      <c r="V2516" s="7" t="str">
        <f>LEFT(T2516,FIND("/",T2516)-1)</f>
        <v>food</v>
      </c>
      <c r="W2516" s="7" t="str">
        <f>MID(T2516,FIND("/",T2516)+1,LEN(T2516))</f>
        <v>restaurants</v>
      </c>
    </row>
    <row r="2517" spans="1:23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>E2517/D2517</f>
        <v>0.186</v>
      </c>
      <c r="O2517" s="13">
        <f>(J2517/86400)+25569</f>
        <v>42027.839733796296</v>
      </c>
      <c r="P2517" s="11">
        <f>YEAR(O2517)</f>
        <v>2015</v>
      </c>
      <c r="Q2517" s="12">
        <f>MONTH(O2517)</f>
        <v>1</v>
      </c>
      <c r="R2517" s="11" t="str">
        <f>IF(Q2517=1,"Jan",IF(Q2517=2,"Feb",IF(Q2517=3,"Mar",IF(Q2517=4,"Apr",IF(Q2517=5,"May",IF(Q2517=6,"Jun",IF(Q2517=7,"Jul",IF(Q2517=8,"Aug",IF(Q2517=9,"Sep",IF(Q2517=10,"Oct",IF(Q2517=11,"Nov","Dec")))))))))))</f>
        <v>Jan</v>
      </c>
      <c r="S2517" s="13">
        <f>(I2517/86400)+25569</f>
        <v>42057.839733796296</v>
      </c>
      <c r="T2517" t="s">
        <v>8299</v>
      </c>
      <c r="U2517" s="6">
        <f>E2517/L2517</f>
        <v>77.5</v>
      </c>
      <c r="V2517" s="7" t="str">
        <f>LEFT(T2517,FIND("/",T2517)-1)</f>
        <v>food</v>
      </c>
      <c r="W2517" s="7" t="str">
        <f>MID(T2517,FIND("/",T2517)+1,LEN(T2517))</f>
        <v>restaurants</v>
      </c>
    </row>
    <row r="2518" spans="1:23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>E2518/D2518</f>
        <v>0</v>
      </c>
      <c r="O2518" s="13">
        <f>(J2518/86400)+25569</f>
        <v>41942.653379629628</v>
      </c>
      <c r="P2518" s="11">
        <f>YEAR(O2518)</f>
        <v>2014</v>
      </c>
      <c r="Q2518" s="12">
        <f>MONTH(O2518)</f>
        <v>10</v>
      </c>
      <c r="R2518" s="11" t="str">
        <f>IF(Q2518=1,"Jan",IF(Q2518=2,"Feb",IF(Q2518=3,"Mar",IF(Q2518=4,"Apr",IF(Q2518=5,"May",IF(Q2518=6,"Jun",IF(Q2518=7,"Jul",IF(Q2518=8,"Aug",IF(Q2518=9,"Sep",IF(Q2518=10,"Oct",IF(Q2518=11,"Nov","Dec")))))))))))</f>
        <v>Oct</v>
      </c>
      <c r="S2518" s="13">
        <f>(I2518/86400)+25569</f>
        <v>41972.6950462963</v>
      </c>
      <c r="T2518" t="s">
        <v>8299</v>
      </c>
      <c r="U2518" s="6" t="e">
        <f>E2518/L2518</f>
        <v>#DIV/0!</v>
      </c>
      <c r="V2518" s="7" t="str">
        <f>LEFT(T2518,FIND("/",T2518)-1)</f>
        <v>food</v>
      </c>
      <c r="W2518" s="7" t="str">
        <f>MID(T2518,FIND("/",T2518)+1,LEN(T2518))</f>
        <v>restaurants</v>
      </c>
    </row>
    <row r="2519" spans="1:23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>E2519/D2519</f>
        <v>9.8166666666666666E-2</v>
      </c>
      <c r="O2519" s="13">
        <f>(J2519/86400)+25569</f>
        <v>42052.802430555559</v>
      </c>
      <c r="P2519" s="11">
        <f>YEAR(O2519)</f>
        <v>2015</v>
      </c>
      <c r="Q2519" s="12">
        <f>MONTH(O2519)</f>
        <v>2</v>
      </c>
      <c r="R2519" s="11" t="str">
        <f>IF(Q2519=1,"Jan",IF(Q2519=2,"Feb",IF(Q2519=3,"Mar",IF(Q2519=4,"Apr",IF(Q2519=5,"May",IF(Q2519=6,"Jun",IF(Q2519=7,"Jul",IF(Q2519=8,"Aug",IF(Q2519=9,"Sep",IF(Q2519=10,"Oct",IF(Q2519=11,"Nov","Dec")))))))))))</f>
        <v>Feb</v>
      </c>
      <c r="S2519" s="13">
        <f>(I2519/86400)+25569</f>
        <v>42082.760763888888</v>
      </c>
      <c r="T2519" t="s">
        <v>8299</v>
      </c>
      <c r="U2519" s="6">
        <f>E2519/L2519</f>
        <v>53.545454545454547</v>
      </c>
      <c r="V2519" s="7" t="str">
        <f>LEFT(T2519,FIND("/",T2519)-1)</f>
        <v>food</v>
      </c>
      <c r="W2519" s="7" t="str">
        <f>MID(T2519,FIND("/",T2519)+1,LEN(T2519))</f>
        <v>restaurants</v>
      </c>
    </row>
    <row r="2520" spans="1:23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>E2520/D2520</f>
        <v>0</v>
      </c>
      <c r="O2520" s="13">
        <f>(J2520/86400)+25569</f>
        <v>41926.680879629632</v>
      </c>
      <c r="P2520" s="11">
        <f>YEAR(O2520)</f>
        <v>2014</v>
      </c>
      <c r="Q2520" s="12">
        <f>MONTH(O2520)</f>
        <v>10</v>
      </c>
      <c r="R2520" s="11" t="str">
        <f>IF(Q2520=1,"Jan",IF(Q2520=2,"Feb",IF(Q2520=3,"Mar",IF(Q2520=4,"Apr",IF(Q2520=5,"May",IF(Q2520=6,"Jun",IF(Q2520=7,"Jul",IF(Q2520=8,"Aug",IF(Q2520=9,"Sep",IF(Q2520=10,"Oct",IF(Q2520=11,"Nov","Dec")))))))))))</f>
        <v>Oct</v>
      </c>
      <c r="S2520" s="13">
        <f>(I2520/86400)+25569</f>
        <v>41956.722546296296</v>
      </c>
      <c r="T2520" t="s">
        <v>8299</v>
      </c>
      <c r="U2520" s="6" t="e">
        <f>E2520/L2520</f>
        <v>#DIV/0!</v>
      </c>
      <c r="V2520" s="7" t="str">
        <f>LEFT(T2520,FIND("/",T2520)-1)</f>
        <v>food</v>
      </c>
      <c r="W2520" s="7" t="str">
        <f>MID(T2520,FIND("/",T2520)+1,LEN(T2520))</f>
        <v>restaurants</v>
      </c>
    </row>
    <row r="2521" spans="1:23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>E2521/D2521</f>
        <v>4.3333333333333331E-4</v>
      </c>
      <c r="O2521" s="13">
        <f>(J2521/86400)+25569</f>
        <v>41809.155138888891</v>
      </c>
      <c r="P2521" s="11">
        <f>YEAR(O2521)</f>
        <v>2014</v>
      </c>
      <c r="Q2521" s="12">
        <f>MONTH(O2521)</f>
        <v>6</v>
      </c>
      <c r="R2521" s="11" t="str">
        <f>IF(Q2521=1,"Jan",IF(Q2521=2,"Feb",IF(Q2521=3,"Mar",IF(Q2521=4,"Apr",IF(Q2521=5,"May",IF(Q2521=6,"Jun",IF(Q2521=7,"Jul",IF(Q2521=8,"Aug",IF(Q2521=9,"Sep",IF(Q2521=10,"Oct",IF(Q2521=11,"Nov","Dec")))))))))))</f>
        <v>Jun</v>
      </c>
      <c r="S2521" s="13">
        <f>(I2521/86400)+25569</f>
        <v>41839.155138888891</v>
      </c>
      <c r="T2521" t="s">
        <v>8299</v>
      </c>
      <c r="U2521" s="6">
        <f>E2521/L2521</f>
        <v>16.25</v>
      </c>
      <c r="V2521" s="7" t="str">
        <f>LEFT(T2521,FIND("/",T2521)-1)</f>
        <v>food</v>
      </c>
      <c r="W2521" s="7" t="str">
        <f>MID(T2521,FIND("/",T2521)+1,LEN(T2521))</f>
        <v>restaurants</v>
      </c>
    </row>
    <row r="2522" spans="1:23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>E2522/D2522</f>
        <v>0</v>
      </c>
      <c r="O2522" s="13">
        <f>(J2522/86400)+25569</f>
        <v>42612.600520833337</v>
      </c>
      <c r="P2522" s="11">
        <f>YEAR(O2522)</f>
        <v>2016</v>
      </c>
      <c r="Q2522" s="12">
        <f>MONTH(O2522)</f>
        <v>8</v>
      </c>
      <c r="R2522" s="11" t="str">
        <f>IF(Q2522=1,"Jan",IF(Q2522=2,"Feb",IF(Q2522=3,"Mar",IF(Q2522=4,"Apr",IF(Q2522=5,"May",IF(Q2522=6,"Jun",IF(Q2522=7,"Jul",IF(Q2522=8,"Aug",IF(Q2522=9,"Sep",IF(Q2522=10,"Oct",IF(Q2522=11,"Nov","Dec")))))))))))</f>
        <v>Aug</v>
      </c>
      <c r="S2522" s="13">
        <f>(I2522/86400)+25569</f>
        <v>42658.806250000001</v>
      </c>
      <c r="T2522" t="s">
        <v>8299</v>
      </c>
      <c r="U2522" s="6" t="e">
        <f>E2522/L2522</f>
        <v>#DIV/0!</v>
      </c>
      <c r="V2522" s="7" t="str">
        <f>LEFT(T2522,FIND("/",T2522)-1)</f>
        <v>food</v>
      </c>
      <c r="W2522" s="7" t="str">
        <f>MID(T2522,FIND("/",T2522)+1,LEN(T2522))</f>
        <v>restaurants</v>
      </c>
    </row>
    <row r="2523" spans="1:23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>E2523/D2523</f>
        <v>1.0948792000000001</v>
      </c>
      <c r="O2523" s="13">
        <f>(J2523/86400)+25569</f>
        <v>42269.967835648145</v>
      </c>
      <c r="P2523" s="11">
        <f>YEAR(O2523)</f>
        <v>2015</v>
      </c>
      <c r="Q2523" s="12">
        <f>MONTH(O2523)</f>
        <v>9</v>
      </c>
      <c r="R2523" s="11" t="str">
        <f>IF(Q2523=1,"Jan",IF(Q2523=2,"Feb",IF(Q2523=3,"Mar",IF(Q2523=4,"Apr",IF(Q2523=5,"May",IF(Q2523=6,"Jun",IF(Q2523=7,"Jul",IF(Q2523=8,"Aug",IF(Q2523=9,"Sep",IF(Q2523=10,"Oct",IF(Q2523=11,"Nov","Dec")))))))))))</f>
        <v>Sep</v>
      </c>
      <c r="S2523" s="13">
        <f>(I2523/86400)+25569</f>
        <v>42290.967835648145</v>
      </c>
      <c r="T2523" t="s">
        <v>8300</v>
      </c>
      <c r="U2523" s="6">
        <f>E2523/L2523</f>
        <v>103.68174242424243</v>
      </c>
      <c r="V2523" s="7" t="str">
        <f>LEFT(T2523,FIND("/",T2523)-1)</f>
        <v>music</v>
      </c>
      <c r="W2523" s="7" t="str">
        <f>MID(T2523,FIND("/",T2523)+1,LEN(T2523))</f>
        <v>classical music</v>
      </c>
    </row>
    <row r="2524" spans="1:23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>E2524/D2524</f>
        <v>1</v>
      </c>
      <c r="O2524" s="13">
        <f>(J2524/86400)+25569</f>
        <v>42460.573611111111</v>
      </c>
      <c r="P2524" s="11">
        <f>YEAR(O2524)</f>
        <v>2016</v>
      </c>
      <c r="Q2524" s="12">
        <f>MONTH(O2524)</f>
        <v>3</v>
      </c>
      <c r="R2524" s="11" t="str">
        <f>IF(Q2524=1,"Jan",IF(Q2524=2,"Feb",IF(Q2524=3,"Mar",IF(Q2524=4,"Apr",IF(Q2524=5,"May",IF(Q2524=6,"Jun",IF(Q2524=7,"Jul",IF(Q2524=8,"Aug",IF(Q2524=9,"Sep",IF(Q2524=10,"Oct",IF(Q2524=11,"Nov","Dec")))))))))))</f>
        <v>Mar</v>
      </c>
      <c r="S2524" s="13">
        <f>(I2524/86400)+25569</f>
        <v>42482.619444444441</v>
      </c>
      <c r="T2524" t="s">
        <v>8300</v>
      </c>
      <c r="U2524" s="6">
        <f>E2524/L2524</f>
        <v>185.18518518518519</v>
      </c>
      <c r="V2524" s="7" t="str">
        <f>LEFT(T2524,FIND("/",T2524)-1)</f>
        <v>music</v>
      </c>
      <c r="W2524" s="7" t="str">
        <f>MID(T2524,FIND("/",T2524)+1,LEN(T2524))</f>
        <v>classical music</v>
      </c>
    </row>
    <row r="2525" spans="1:23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>E2525/D2525</f>
        <v>1.5644444444444445</v>
      </c>
      <c r="O2525" s="13">
        <f>(J2525/86400)+25569</f>
        <v>41930.975601851853</v>
      </c>
      <c r="P2525" s="11">
        <f>YEAR(O2525)</f>
        <v>2014</v>
      </c>
      <c r="Q2525" s="12">
        <f>MONTH(O2525)</f>
        <v>10</v>
      </c>
      <c r="R2525" s="11" t="str">
        <f>IF(Q2525=1,"Jan",IF(Q2525=2,"Feb",IF(Q2525=3,"Mar",IF(Q2525=4,"Apr",IF(Q2525=5,"May",IF(Q2525=6,"Jun",IF(Q2525=7,"Jul",IF(Q2525=8,"Aug",IF(Q2525=9,"Sep",IF(Q2525=10,"Oct",IF(Q2525=11,"Nov","Dec")))))))))))</f>
        <v>Oct</v>
      </c>
      <c r="S2525" s="13">
        <f>(I2525/86400)+25569</f>
        <v>41961.017268518517</v>
      </c>
      <c r="T2525" t="s">
        <v>8300</v>
      </c>
      <c r="U2525" s="6">
        <f>E2525/L2525</f>
        <v>54.153846153846153</v>
      </c>
      <c r="V2525" s="7" t="str">
        <f>LEFT(T2525,FIND("/",T2525)-1)</f>
        <v>music</v>
      </c>
      <c r="W2525" s="7" t="str">
        <f>MID(T2525,FIND("/",T2525)+1,LEN(T2525))</f>
        <v>classical music</v>
      </c>
    </row>
    <row r="2526" spans="1:23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>E2526/D2526</f>
        <v>1.016</v>
      </c>
      <c r="O2526" s="13">
        <f>(J2526/86400)+25569</f>
        <v>41961.807372685187</v>
      </c>
      <c r="P2526" s="11">
        <f>YEAR(O2526)</f>
        <v>2014</v>
      </c>
      <c r="Q2526" s="12">
        <f>MONTH(O2526)</f>
        <v>11</v>
      </c>
      <c r="R2526" s="11" t="str">
        <f>IF(Q2526=1,"Jan",IF(Q2526=2,"Feb",IF(Q2526=3,"Mar",IF(Q2526=4,"Apr",IF(Q2526=5,"May",IF(Q2526=6,"Jun",IF(Q2526=7,"Jul",IF(Q2526=8,"Aug",IF(Q2526=9,"Sep",IF(Q2526=10,"Oct",IF(Q2526=11,"Nov","Dec")))))))))))</f>
        <v>Nov</v>
      </c>
      <c r="S2526" s="13">
        <f>(I2526/86400)+25569</f>
        <v>41994.1875</v>
      </c>
      <c r="T2526" t="s">
        <v>8300</v>
      </c>
      <c r="U2526" s="6">
        <f>E2526/L2526</f>
        <v>177.2093023255814</v>
      </c>
      <c r="V2526" s="7" t="str">
        <f>LEFT(T2526,FIND("/",T2526)-1)</f>
        <v>music</v>
      </c>
      <c r="W2526" s="7" t="str">
        <f>MID(T2526,FIND("/",T2526)+1,LEN(T2526))</f>
        <v>classical music</v>
      </c>
    </row>
    <row r="2527" spans="1:23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>E2527/D2527</f>
        <v>1.00325</v>
      </c>
      <c r="O2527" s="13">
        <f>(J2527/86400)+25569</f>
        <v>41058.844571759255</v>
      </c>
      <c r="P2527" s="11">
        <f>YEAR(O2527)</f>
        <v>2012</v>
      </c>
      <c r="Q2527" s="12">
        <f>MONTH(O2527)</f>
        <v>5</v>
      </c>
      <c r="R2527" s="11" t="str">
        <f>IF(Q2527=1,"Jan",IF(Q2527=2,"Feb",IF(Q2527=3,"Mar",IF(Q2527=4,"Apr",IF(Q2527=5,"May",IF(Q2527=6,"Jun",IF(Q2527=7,"Jul",IF(Q2527=8,"Aug",IF(Q2527=9,"Sep",IF(Q2527=10,"Oct",IF(Q2527=11,"Nov","Dec")))))))))))</f>
        <v>May</v>
      </c>
      <c r="S2527" s="13">
        <f>(I2527/86400)+25569</f>
        <v>41088.844571759255</v>
      </c>
      <c r="T2527" t="s">
        <v>8300</v>
      </c>
      <c r="U2527" s="6">
        <f>E2527/L2527</f>
        <v>100.325</v>
      </c>
      <c r="V2527" s="7" t="str">
        <f>LEFT(T2527,FIND("/",T2527)-1)</f>
        <v>music</v>
      </c>
      <c r="W2527" s="7" t="str">
        <f>MID(T2527,FIND("/",T2527)+1,LEN(T2527))</f>
        <v>classical music</v>
      </c>
    </row>
    <row r="2528" spans="1:23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>E2528/D2528</f>
        <v>1.1294999999999999</v>
      </c>
      <c r="O2528" s="13">
        <f>(J2528/86400)+25569</f>
        <v>41953.091134259259</v>
      </c>
      <c r="P2528" s="11">
        <f>YEAR(O2528)</f>
        <v>2014</v>
      </c>
      <c r="Q2528" s="12">
        <f>MONTH(O2528)</f>
        <v>11</v>
      </c>
      <c r="R2528" s="11" t="str">
        <f>IF(Q2528=1,"Jan",IF(Q2528=2,"Feb",IF(Q2528=3,"Mar",IF(Q2528=4,"Apr",IF(Q2528=5,"May",IF(Q2528=6,"Jun",IF(Q2528=7,"Jul",IF(Q2528=8,"Aug",IF(Q2528=9,"Sep",IF(Q2528=10,"Oct",IF(Q2528=11,"Nov","Dec")))))))))))</f>
        <v>Nov</v>
      </c>
      <c r="S2528" s="13">
        <f>(I2528/86400)+25569</f>
        <v>41981.207638888889</v>
      </c>
      <c r="T2528" t="s">
        <v>8300</v>
      </c>
      <c r="U2528" s="6">
        <f>E2528/L2528</f>
        <v>136.90909090909091</v>
      </c>
      <c r="V2528" s="7" t="str">
        <f>LEFT(T2528,FIND("/",T2528)-1)</f>
        <v>music</v>
      </c>
      <c r="W2528" s="7" t="str">
        <f>MID(T2528,FIND("/",T2528)+1,LEN(T2528))</f>
        <v>classical music</v>
      </c>
    </row>
    <row r="2529" spans="1:23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>E2529/D2529</f>
        <v>1.02125</v>
      </c>
      <c r="O2529" s="13">
        <f>(J2529/86400)+25569</f>
        <v>41546.75105324074</v>
      </c>
      <c r="P2529" s="11">
        <f>YEAR(O2529)</f>
        <v>2013</v>
      </c>
      <c r="Q2529" s="12">
        <f>MONTH(O2529)</f>
        <v>9</v>
      </c>
      <c r="R2529" s="11" t="str">
        <f>IF(Q2529=1,"Jan",IF(Q2529=2,"Feb",IF(Q2529=3,"Mar",IF(Q2529=4,"Apr",IF(Q2529=5,"May",IF(Q2529=6,"Jun",IF(Q2529=7,"Jul",IF(Q2529=8,"Aug",IF(Q2529=9,"Sep",IF(Q2529=10,"Oct",IF(Q2529=11,"Nov","Dec")))))))))))</f>
        <v>Sep</v>
      </c>
      <c r="S2529" s="13">
        <f>(I2529/86400)+25569</f>
        <v>41565.165972222225</v>
      </c>
      <c r="T2529" t="s">
        <v>8300</v>
      </c>
      <c r="U2529" s="6">
        <f>E2529/L2529</f>
        <v>57.535211267605632</v>
      </c>
      <c r="V2529" s="7" t="str">
        <f>LEFT(T2529,FIND("/",T2529)-1)</f>
        <v>music</v>
      </c>
      <c r="W2529" s="7" t="str">
        <f>MID(T2529,FIND("/",T2529)+1,LEN(T2529))</f>
        <v>classical music</v>
      </c>
    </row>
    <row r="2530" spans="1:23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>E2530/D2530</f>
        <v>1.0724974999999999</v>
      </c>
      <c r="O2530" s="13">
        <f>(J2530/86400)+25569</f>
        <v>42217.834525462968</v>
      </c>
      <c r="P2530" s="11">
        <f>YEAR(O2530)</f>
        <v>2015</v>
      </c>
      <c r="Q2530" s="12">
        <f>MONTH(O2530)</f>
        <v>8</v>
      </c>
      <c r="R2530" s="11" t="str">
        <f>IF(Q2530=1,"Jan",IF(Q2530=2,"Feb",IF(Q2530=3,"Mar",IF(Q2530=4,"Apr",IF(Q2530=5,"May",IF(Q2530=6,"Jun",IF(Q2530=7,"Jul",IF(Q2530=8,"Aug",IF(Q2530=9,"Sep",IF(Q2530=10,"Oct",IF(Q2530=11,"Nov","Dec")))))))))))</f>
        <v>Aug</v>
      </c>
      <c r="S2530" s="13">
        <f>(I2530/86400)+25569</f>
        <v>42236.458333333328</v>
      </c>
      <c r="T2530" t="s">
        <v>8300</v>
      </c>
      <c r="U2530" s="6">
        <f>E2530/L2530</f>
        <v>52.962839506172834</v>
      </c>
      <c r="V2530" s="7" t="str">
        <f>LEFT(T2530,FIND("/",T2530)-1)</f>
        <v>music</v>
      </c>
      <c r="W2530" s="7" t="str">
        <f>MID(T2530,FIND("/",T2530)+1,LEN(T2530))</f>
        <v>classical music</v>
      </c>
    </row>
    <row r="2531" spans="1:23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>E2531/D2531</f>
        <v>1.0428333333333333</v>
      </c>
      <c r="O2531" s="13">
        <f>(J2531/86400)+25569</f>
        <v>40948.080729166664</v>
      </c>
      <c r="P2531" s="11">
        <f>YEAR(O2531)</f>
        <v>2012</v>
      </c>
      <c r="Q2531" s="12">
        <f>MONTH(O2531)</f>
        <v>2</v>
      </c>
      <c r="R2531" s="11" t="str">
        <f>IF(Q2531=1,"Jan",IF(Q2531=2,"Feb",IF(Q2531=3,"Mar",IF(Q2531=4,"Apr",IF(Q2531=5,"May",IF(Q2531=6,"Jun",IF(Q2531=7,"Jul",IF(Q2531=8,"Aug",IF(Q2531=9,"Sep",IF(Q2531=10,"Oct",IF(Q2531=11,"Nov","Dec")))))))))))</f>
        <v>Feb</v>
      </c>
      <c r="S2531" s="13">
        <f>(I2531/86400)+25569</f>
        <v>40993.0390625</v>
      </c>
      <c r="T2531" t="s">
        <v>8300</v>
      </c>
      <c r="U2531" s="6">
        <f>E2531/L2531</f>
        <v>82.328947368421055</v>
      </c>
      <c r="V2531" s="7" t="str">
        <f>LEFT(T2531,FIND("/",T2531)-1)</f>
        <v>music</v>
      </c>
      <c r="W2531" s="7" t="str">
        <f>MID(T2531,FIND("/",T2531)+1,LEN(T2531))</f>
        <v>classical music</v>
      </c>
    </row>
    <row r="2532" spans="1:23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>E2532/D2532</f>
        <v>1</v>
      </c>
      <c r="O2532" s="13">
        <f>(J2532/86400)+25569</f>
        <v>42081.864641203705</v>
      </c>
      <c r="P2532" s="11">
        <f>YEAR(O2532)</f>
        <v>2015</v>
      </c>
      <c r="Q2532" s="12">
        <f>MONTH(O2532)</f>
        <v>3</v>
      </c>
      <c r="R2532" s="11" t="str">
        <f>IF(Q2532=1,"Jan",IF(Q2532=2,"Feb",IF(Q2532=3,"Mar",IF(Q2532=4,"Apr",IF(Q2532=5,"May",IF(Q2532=6,"Jun",IF(Q2532=7,"Jul",IF(Q2532=8,"Aug",IF(Q2532=9,"Sep",IF(Q2532=10,"Oct",IF(Q2532=11,"Nov","Dec")))))))))))</f>
        <v>Mar</v>
      </c>
      <c r="S2532" s="13">
        <f>(I2532/86400)+25569</f>
        <v>42114.201388888891</v>
      </c>
      <c r="T2532" t="s">
        <v>8300</v>
      </c>
      <c r="U2532" s="6">
        <f>E2532/L2532</f>
        <v>135.41666666666666</v>
      </c>
      <c r="V2532" s="7" t="str">
        <f>LEFT(T2532,FIND("/",T2532)-1)</f>
        <v>music</v>
      </c>
      <c r="W2532" s="7" t="str">
        <f>MID(T2532,FIND("/",T2532)+1,LEN(T2532))</f>
        <v>classical music</v>
      </c>
    </row>
    <row r="2533" spans="1:23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>E2533/D2533</f>
        <v>1.004</v>
      </c>
      <c r="O2533" s="13">
        <f>(J2533/86400)+25569</f>
        <v>42208.680023148147</v>
      </c>
      <c r="P2533" s="11">
        <f>YEAR(O2533)</f>
        <v>2015</v>
      </c>
      <c r="Q2533" s="12">
        <f>MONTH(O2533)</f>
        <v>7</v>
      </c>
      <c r="R2533" s="11" t="str">
        <f>IF(Q2533=1,"Jan",IF(Q2533=2,"Feb",IF(Q2533=3,"Mar",IF(Q2533=4,"Apr",IF(Q2533=5,"May",IF(Q2533=6,"Jun",IF(Q2533=7,"Jul",IF(Q2533=8,"Aug",IF(Q2533=9,"Sep",IF(Q2533=10,"Oct",IF(Q2533=11,"Nov","Dec")))))))))))</f>
        <v>Jul</v>
      </c>
      <c r="S2533" s="13">
        <f>(I2533/86400)+25569</f>
        <v>42231.165972222225</v>
      </c>
      <c r="T2533" t="s">
        <v>8300</v>
      </c>
      <c r="U2533" s="6">
        <f>E2533/L2533</f>
        <v>74.06557377049181</v>
      </c>
      <c r="V2533" s="7" t="str">
        <f>LEFT(T2533,FIND("/",T2533)-1)</f>
        <v>music</v>
      </c>
      <c r="W2533" s="7" t="str">
        <f>MID(T2533,FIND("/",T2533)+1,LEN(T2533))</f>
        <v>classical music</v>
      </c>
    </row>
    <row r="2534" spans="1:23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>E2534/D2534</f>
        <v>1.26125</v>
      </c>
      <c r="O2534" s="13">
        <f>(J2534/86400)+25569</f>
        <v>41107.849143518521</v>
      </c>
      <c r="P2534" s="11">
        <f>YEAR(O2534)</f>
        <v>2012</v>
      </c>
      <c r="Q2534" s="12">
        <f>MONTH(O2534)</f>
        <v>7</v>
      </c>
      <c r="R2534" s="11" t="str">
        <f>IF(Q2534=1,"Jan",IF(Q2534=2,"Feb",IF(Q2534=3,"Mar",IF(Q2534=4,"Apr",IF(Q2534=5,"May",IF(Q2534=6,"Jun",IF(Q2534=7,"Jul",IF(Q2534=8,"Aug",IF(Q2534=9,"Sep",IF(Q2534=10,"Oct",IF(Q2534=11,"Nov","Dec")))))))))))</f>
        <v>Jul</v>
      </c>
      <c r="S2534" s="13">
        <f>(I2534/86400)+25569</f>
        <v>41137.849143518521</v>
      </c>
      <c r="T2534" t="s">
        <v>8300</v>
      </c>
      <c r="U2534" s="6">
        <f>E2534/L2534</f>
        <v>84.083333333333329</v>
      </c>
      <c r="V2534" s="7" t="str">
        <f>LEFT(T2534,FIND("/",T2534)-1)</f>
        <v>music</v>
      </c>
      <c r="W2534" s="7" t="str">
        <f>MID(T2534,FIND("/",T2534)+1,LEN(T2534))</f>
        <v>classical music</v>
      </c>
    </row>
    <row r="2535" spans="1:23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>E2535/D2535</f>
        <v>1.1066666666666667</v>
      </c>
      <c r="O2535" s="13">
        <f>(J2535/86400)+25569</f>
        <v>41304.751284722224</v>
      </c>
      <c r="P2535" s="11">
        <f>YEAR(O2535)</f>
        <v>2013</v>
      </c>
      <c r="Q2535" s="12">
        <f>MONTH(O2535)</f>
        <v>1</v>
      </c>
      <c r="R2535" s="11" t="str">
        <f>IF(Q2535=1,"Jan",IF(Q2535=2,"Feb",IF(Q2535=3,"Mar",IF(Q2535=4,"Apr",IF(Q2535=5,"May",IF(Q2535=6,"Jun",IF(Q2535=7,"Jul",IF(Q2535=8,"Aug",IF(Q2535=9,"Sep",IF(Q2535=10,"Oct",IF(Q2535=11,"Nov","Dec")))))))))))</f>
        <v>Jan</v>
      </c>
      <c r="S2535" s="13">
        <f>(I2535/86400)+25569</f>
        <v>41334.750787037039</v>
      </c>
      <c r="T2535" t="s">
        <v>8300</v>
      </c>
      <c r="U2535" s="6">
        <f>E2535/L2535</f>
        <v>61.029411764705884</v>
      </c>
      <c r="V2535" s="7" t="str">
        <f>LEFT(T2535,FIND("/",T2535)-1)</f>
        <v>music</v>
      </c>
      <c r="W2535" s="7" t="str">
        <f>MID(T2535,FIND("/",T2535)+1,LEN(T2535))</f>
        <v>classical music</v>
      </c>
    </row>
    <row r="2536" spans="1:23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>E2536/D2536</f>
        <v>1.05</v>
      </c>
      <c r="O2536" s="13">
        <f>(J2536/86400)+25569</f>
        <v>40127.700370370367</v>
      </c>
      <c r="P2536" s="11">
        <f>YEAR(O2536)</f>
        <v>2009</v>
      </c>
      <c r="Q2536" s="12">
        <f>MONTH(O2536)</f>
        <v>11</v>
      </c>
      <c r="R2536" s="11" t="str">
        <f>IF(Q2536=1,"Jan",IF(Q2536=2,"Feb",IF(Q2536=3,"Mar",IF(Q2536=4,"Apr",IF(Q2536=5,"May",IF(Q2536=6,"Jun",IF(Q2536=7,"Jul",IF(Q2536=8,"Aug",IF(Q2536=9,"Sep",IF(Q2536=10,"Oct",IF(Q2536=11,"Nov","Dec")))))))))))</f>
        <v>Nov</v>
      </c>
      <c r="S2536" s="13">
        <f>(I2536/86400)+25569</f>
        <v>40179.25</v>
      </c>
      <c r="T2536" t="s">
        <v>8300</v>
      </c>
      <c r="U2536" s="6">
        <f>E2536/L2536</f>
        <v>150</v>
      </c>
      <c r="V2536" s="7" t="str">
        <f>LEFT(T2536,FIND("/",T2536)-1)</f>
        <v>music</v>
      </c>
      <c r="W2536" s="7" t="str">
        <f>MID(T2536,FIND("/",T2536)+1,LEN(T2536))</f>
        <v>classical music</v>
      </c>
    </row>
    <row r="2537" spans="1:23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>E2537/D2537</f>
        <v>1.03775</v>
      </c>
      <c r="O2537" s="13">
        <f>(J2537/86400)+25569</f>
        <v>41943.791030092594</v>
      </c>
      <c r="P2537" s="11">
        <f>YEAR(O2537)</f>
        <v>2014</v>
      </c>
      <c r="Q2537" s="12">
        <f>MONTH(O2537)</f>
        <v>10</v>
      </c>
      <c r="R2537" s="11" t="str">
        <f>IF(Q2537=1,"Jan",IF(Q2537=2,"Feb",IF(Q2537=3,"Mar",IF(Q2537=4,"Apr",IF(Q2537=5,"May",IF(Q2537=6,"Jun",IF(Q2537=7,"Jul",IF(Q2537=8,"Aug",IF(Q2537=9,"Sep",IF(Q2537=10,"Oct",IF(Q2537=11,"Nov","Dec")))))))))))</f>
        <v>Oct</v>
      </c>
      <c r="S2537" s="13">
        <f>(I2537/86400)+25569</f>
        <v>41974.832696759258</v>
      </c>
      <c r="T2537" t="s">
        <v>8300</v>
      </c>
      <c r="U2537" s="6">
        <f>E2537/L2537</f>
        <v>266.08974358974359</v>
      </c>
      <c r="V2537" s="7" t="str">
        <f>LEFT(T2537,FIND("/",T2537)-1)</f>
        <v>music</v>
      </c>
      <c r="W2537" s="7" t="str">
        <f>MID(T2537,FIND("/",T2537)+1,LEN(T2537))</f>
        <v>classical music</v>
      </c>
    </row>
    <row r="2538" spans="1:23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>E2538/D2538</f>
        <v>1.1599999999999999</v>
      </c>
      <c r="O2538" s="13">
        <f>(J2538/86400)+25569</f>
        <v>41464.106087962966</v>
      </c>
      <c r="P2538" s="11">
        <f>YEAR(O2538)</f>
        <v>2013</v>
      </c>
      <c r="Q2538" s="12">
        <f>MONTH(O2538)</f>
        <v>7</v>
      </c>
      <c r="R2538" s="11" t="str">
        <f>IF(Q2538=1,"Jan",IF(Q2538=2,"Feb",IF(Q2538=3,"Mar",IF(Q2538=4,"Apr",IF(Q2538=5,"May",IF(Q2538=6,"Jun",IF(Q2538=7,"Jul",IF(Q2538=8,"Aug",IF(Q2538=9,"Sep",IF(Q2538=10,"Oct",IF(Q2538=11,"Nov","Dec")))))))))))</f>
        <v>Jul</v>
      </c>
      <c r="S2538" s="13">
        <f>(I2538/86400)+25569</f>
        <v>41485.106087962966</v>
      </c>
      <c r="T2538" t="s">
        <v>8300</v>
      </c>
      <c r="U2538" s="6">
        <f>E2538/L2538</f>
        <v>7.25</v>
      </c>
      <c r="V2538" s="7" t="str">
        <f>LEFT(T2538,FIND("/",T2538)-1)</f>
        <v>music</v>
      </c>
      <c r="W2538" s="7" t="str">
        <f>MID(T2538,FIND("/",T2538)+1,LEN(T2538))</f>
        <v>classical music</v>
      </c>
    </row>
    <row r="2539" spans="1:23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>E2539/D2539</f>
        <v>1.1000000000000001</v>
      </c>
      <c r="O2539" s="13">
        <f>(J2539/86400)+25569</f>
        <v>40696.648784722223</v>
      </c>
      <c r="P2539" s="11">
        <f>YEAR(O2539)</f>
        <v>2011</v>
      </c>
      <c r="Q2539" s="12">
        <f>MONTH(O2539)</f>
        <v>6</v>
      </c>
      <c r="R2539" s="11" t="str">
        <f>IF(Q2539=1,"Jan",IF(Q2539=2,"Feb",IF(Q2539=3,"Mar",IF(Q2539=4,"Apr",IF(Q2539=5,"May",IF(Q2539=6,"Jun",IF(Q2539=7,"Jul",IF(Q2539=8,"Aug",IF(Q2539=9,"Sep",IF(Q2539=10,"Oct",IF(Q2539=11,"Nov","Dec")))))))))))</f>
        <v>Jun</v>
      </c>
      <c r="S2539" s="13">
        <f>(I2539/86400)+25569</f>
        <v>40756.648784722223</v>
      </c>
      <c r="T2539" t="s">
        <v>8300</v>
      </c>
      <c r="U2539" s="6">
        <f>E2539/L2539</f>
        <v>100</v>
      </c>
      <c r="V2539" s="7" t="str">
        <f>LEFT(T2539,FIND("/",T2539)-1)</f>
        <v>music</v>
      </c>
      <c r="W2539" s="7" t="str">
        <f>MID(T2539,FIND("/",T2539)+1,LEN(T2539))</f>
        <v>classical music</v>
      </c>
    </row>
    <row r="2540" spans="1:23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>E2540/D2540</f>
        <v>1.130176111111111</v>
      </c>
      <c r="O2540" s="13">
        <f>(J2540/86400)+25569</f>
        <v>41298.509965277779</v>
      </c>
      <c r="P2540" s="11">
        <f>YEAR(O2540)</f>
        <v>2013</v>
      </c>
      <c r="Q2540" s="12">
        <f>MONTH(O2540)</f>
        <v>1</v>
      </c>
      <c r="R2540" s="11" t="str">
        <f>IF(Q2540=1,"Jan",IF(Q2540=2,"Feb",IF(Q2540=3,"Mar",IF(Q2540=4,"Apr",IF(Q2540=5,"May",IF(Q2540=6,"Jun",IF(Q2540=7,"Jul",IF(Q2540=8,"Aug",IF(Q2540=9,"Sep",IF(Q2540=10,"Oct",IF(Q2540=11,"Nov","Dec")))))))))))</f>
        <v>Jan</v>
      </c>
      <c r="S2540" s="13">
        <f>(I2540/86400)+25569</f>
        <v>41329.207638888889</v>
      </c>
      <c r="T2540" t="s">
        <v>8300</v>
      </c>
      <c r="U2540" s="6">
        <f>E2540/L2540</f>
        <v>109.96308108108107</v>
      </c>
      <c r="V2540" s="7" t="str">
        <f>LEFT(T2540,FIND("/",T2540)-1)</f>
        <v>music</v>
      </c>
      <c r="W2540" s="7" t="str">
        <f>MID(T2540,FIND("/",T2540)+1,LEN(T2540))</f>
        <v>classical music</v>
      </c>
    </row>
    <row r="2541" spans="1:23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>E2541/D2541</f>
        <v>1.0024999999999999</v>
      </c>
      <c r="O2541" s="13">
        <f>(J2541/86400)+25569</f>
        <v>41977.902222222227</v>
      </c>
      <c r="P2541" s="11">
        <f>YEAR(O2541)</f>
        <v>2014</v>
      </c>
      <c r="Q2541" s="12">
        <f>MONTH(O2541)</f>
        <v>12</v>
      </c>
      <c r="R2541" s="11" t="str">
        <f>IF(Q2541=1,"Jan",IF(Q2541=2,"Feb",IF(Q2541=3,"Mar",IF(Q2541=4,"Apr",IF(Q2541=5,"May",IF(Q2541=6,"Jun",IF(Q2541=7,"Jul",IF(Q2541=8,"Aug",IF(Q2541=9,"Sep",IF(Q2541=10,"Oct",IF(Q2541=11,"Nov","Dec")))))))))))</f>
        <v>Dec</v>
      </c>
      <c r="S2541" s="13">
        <f>(I2541/86400)+25569</f>
        <v>42037.902222222227</v>
      </c>
      <c r="T2541" t="s">
        <v>8300</v>
      </c>
      <c r="U2541" s="6">
        <f>E2541/L2541</f>
        <v>169.91525423728814</v>
      </c>
      <c r="V2541" s="7" t="str">
        <f>LEFT(T2541,FIND("/",T2541)-1)</f>
        <v>music</v>
      </c>
      <c r="W2541" s="7" t="str">
        <f>MID(T2541,FIND("/",T2541)+1,LEN(T2541))</f>
        <v>classical music</v>
      </c>
    </row>
    <row r="2542" spans="1:23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>E2542/D2542</f>
        <v>1.034</v>
      </c>
      <c r="O2542" s="13">
        <f>(J2542/86400)+25569</f>
        <v>40785.675011574072</v>
      </c>
      <c r="P2542" s="11">
        <f>YEAR(O2542)</f>
        <v>2011</v>
      </c>
      <c r="Q2542" s="12">
        <f>MONTH(O2542)</f>
        <v>8</v>
      </c>
      <c r="R2542" s="11" t="str">
        <f>IF(Q2542=1,"Jan",IF(Q2542=2,"Feb",IF(Q2542=3,"Mar",IF(Q2542=4,"Apr",IF(Q2542=5,"May",IF(Q2542=6,"Jun",IF(Q2542=7,"Jul",IF(Q2542=8,"Aug",IF(Q2542=9,"Sep",IF(Q2542=10,"Oct",IF(Q2542=11,"Nov","Dec")))))))))))</f>
        <v>Aug</v>
      </c>
      <c r="S2542" s="13">
        <f>(I2542/86400)+25569</f>
        <v>40845.675011574072</v>
      </c>
      <c r="T2542" t="s">
        <v>8300</v>
      </c>
      <c r="U2542" s="6">
        <f>E2542/L2542</f>
        <v>95.740740740740748</v>
      </c>
      <c r="V2542" s="7" t="str">
        <f>LEFT(T2542,FIND("/",T2542)-1)</f>
        <v>music</v>
      </c>
      <c r="W2542" s="7" t="str">
        <f>MID(T2542,FIND("/",T2542)+1,LEN(T2542))</f>
        <v>classical music</v>
      </c>
    </row>
    <row r="2543" spans="1:23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>E2543/D2543</f>
        <v>1.0702857142857143</v>
      </c>
      <c r="O2543" s="13">
        <f>(J2543/86400)+25569</f>
        <v>41483.449282407411</v>
      </c>
      <c r="P2543" s="11">
        <f>YEAR(O2543)</f>
        <v>2013</v>
      </c>
      <c r="Q2543" s="12">
        <f>MONTH(O2543)</f>
        <v>7</v>
      </c>
      <c r="R2543" s="11" t="str">
        <f>IF(Q2543=1,"Jan",IF(Q2543=2,"Feb",IF(Q2543=3,"Mar",IF(Q2543=4,"Apr",IF(Q2543=5,"May",IF(Q2543=6,"Jun",IF(Q2543=7,"Jul",IF(Q2543=8,"Aug",IF(Q2543=9,"Sep",IF(Q2543=10,"Oct",IF(Q2543=11,"Nov","Dec")))))))))))</f>
        <v>Jul</v>
      </c>
      <c r="S2543" s="13">
        <f>(I2543/86400)+25569</f>
        <v>41543.449282407411</v>
      </c>
      <c r="T2543" t="s">
        <v>8300</v>
      </c>
      <c r="U2543" s="6">
        <f>E2543/L2543</f>
        <v>59.460317460317462</v>
      </c>
      <c r="V2543" s="7" t="str">
        <f>LEFT(T2543,FIND("/",T2543)-1)</f>
        <v>music</v>
      </c>
      <c r="W2543" s="7" t="str">
        <f>MID(T2543,FIND("/",T2543)+1,LEN(T2543))</f>
        <v>classical music</v>
      </c>
    </row>
    <row r="2544" spans="1:23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>E2544/D2544</f>
        <v>1.0357142857142858</v>
      </c>
      <c r="O2544" s="13">
        <f>(J2544/86400)+25569</f>
        <v>41509.426585648151</v>
      </c>
      <c r="P2544" s="11">
        <f>YEAR(O2544)</f>
        <v>2013</v>
      </c>
      <c r="Q2544" s="12">
        <f>MONTH(O2544)</f>
        <v>8</v>
      </c>
      <c r="R2544" s="11" t="str">
        <f>IF(Q2544=1,"Jan",IF(Q2544=2,"Feb",IF(Q2544=3,"Mar",IF(Q2544=4,"Apr",IF(Q2544=5,"May",IF(Q2544=6,"Jun",IF(Q2544=7,"Jul",IF(Q2544=8,"Aug",IF(Q2544=9,"Sep",IF(Q2544=10,"Oct",IF(Q2544=11,"Nov","Dec")))))))))))</f>
        <v>Aug</v>
      </c>
      <c r="S2544" s="13">
        <f>(I2544/86400)+25569</f>
        <v>41548.165972222225</v>
      </c>
      <c r="T2544" t="s">
        <v>8300</v>
      </c>
      <c r="U2544" s="6">
        <f>E2544/L2544</f>
        <v>55.769230769230766</v>
      </c>
      <c r="V2544" s="7" t="str">
        <f>LEFT(T2544,FIND("/",T2544)-1)</f>
        <v>music</v>
      </c>
      <c r="W2544" s="7" t="str">
        <f>MID(T2544,FIND("/",T2544)+1,LEN(T2544))</f>
        <v>classical music</v>
      </c>
    </row>
    <row r="2545" spans="1:23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>E2545/D2545</f>
        <v>1.5640000000000001</v>
      </c>
      <c r="O2545" s="13">
        <f>(J2545/86400)+25569</f>
        <v>40514.107615740737</v>
      </c>
      <c r="P2545" s="11">
        <f>YEAR(O2545)</f>
        <v>2010</v>
      </c>
      <c r="Q2545" s="12">
        <f>MONTH(O2545)</f>
        <v>12</v>
      </c>
      <c r="R2545" s="11" t="str">
        <f>IF(Q2545=1,"Jan",IF(Q2545=2,"Feb",IF(Q2545=3,"Mar",IF(Q2545=4,"Apr",IF(Q2545=5,"May",IF(Q2545=6,"Jun",IF(Q2545=7,"Jul",IF(Q2545=8,"Aug",IF(Q2545=9,"Sep",IF(Q2545=10,"Oct",IF(Q2545=11,"Nov","Dec")))))))))))</f>
        <v>Dec</v>
      </c>
      <c r="S2545" s="13">
        <f>(I2545/86400)+25569</f>
        <v>40545.125</v>
      </c>
      <c r="T2545" t="s">
        <v>8300</v>
      </c>
      <c r="U2545" s="6">
        <f>E2545/L2545</f>
        <v>30.076923076923077</v>
      </c>
      <c r="V2545" s="7" t="str">
        <f>LEFT(T2545,FIND("/",T2545)-1)</f>
        <v>music</v>
      </c>
      <c r="W2545" s="7" t="str">
        <f>MID(T2545,FIND("/",T2545)+1,LEN(T2545))</f>
        <v>classical music</v>
      </c>
    </row>
    <row r="2546" spans="1:23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>E2546/D2546</f>
        <v>1.0082</v>
      </c>
      <c r="O2546" s="13">
        <f>(J2546/86400)+25569</f>
        <v>41068.520474537036</v>
      </c>
      <c r="P2546" s="11">
        <f>YEAR(O2546)</f>
        <v>2012</v>
      </c>
      <c r="Q2546" s="12">
        <f>MONTH(O2546)</f>
        <v>6</v>
      </c>
      <c r="R2546" s="11" t="str">
        <f>IF(Q2546=1,"Jan",IF(Q2546=2,"Feb",IF(Q2546=3,"Mar",IF(Q2546=4,"Apr",IF(Q2546=5,"May",IF(Q2546=6,"Jun",IF(Q2546=7,"Jul",IF(Q2546=8,"Aug",IF(Q2546=9,"Sep",IF(Q2546=10,"Oct",IF(Q2546=11,"Nov","Dec")))))))))))</f>
        <v>Jun</v>
      </c>
      <c r="S2546" s="13">
        <f>(I2546/86400)+25569</f>
        <v>41098.520474537036</v>
      </c>
      <c r="T2546" t="s">
        <v>8300</v>
      </c>
      <c r="U2546" s="6">
        <f>E2546/L2546</f>
        <v>88.438596491228068</v>
      </c>
      <c r="V2546" s="7" t="str">
        <f>LEFT(T2546,FIND("/",T2546)-1)</f>
        <v>music</v>
      </c>
      <c r="W2546" s="7" t="str">
        <f>MID(T2546,FIND("/",T2546)+1,LEN(T2546))</f>
        <v>classical music</v>
      </c>
    </row>
    <row r="2547" spans="1:23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>E2547/D2547</f>
        <v>1.9530000000000001</v>
      </c>
      <c r="O2547" s="13">
        <f>(J2547/86400)+25569</f>
        <v>42027.138171296298</v>
      </c>
      <c r="P2547" s="11">
        <f>YEAR(O2547)</f>
        <v>2015</v>
      </c>
      <c r="Q2547" s="12">
        <f>MONTH(O2547)</f>
        <v>1</v>
      </c>
      <c r="R2547" s="11" t="str">
        <f>IF(Q2547=1,"Jan",IF(Q2547=2,"Feb",IF(Q2547=3,"Mar",IF(Q2547=4,"Apr",IF(Q2547=5,"May",IF(Q2547=6,"Jun",IF(Q2547=7,"Jul",IF(Q2547=8,"Aug",IF(Q2547=9,"Sep",IF(Q2547=10,"Oct",IF(Q2547=11,"Nov","Dec")))))))))))</f>
        <v>Jan</v>
      </c>
      <c r="S2547" s="13">
        <f>(I2547/86400)+25569</f>
        <v>42062.020833333328</v>
      </c>
      <c r="T2547" t="s">
        <v>8300</v>
      </c>
      <c r="U2547" s="6">
        <f>E2547/L2547</f>
        <v>64.032786885245898</v>
      </c>
      <c r="V2547" s="7" t="str">
        <f>LEFT(T2547,FIND("/",T2547)-1)</f>
        <v>music</v>
      </c>
      <c r="W2547" s="7" t="str">
        <f>MID(T2547,FIND("/",T2547)+1,LEN(T2547))</f>
        <v>classical music</v>
      </c>
    </row>
    <row r="2548" spans="1:23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>E2548/D2548</f>
        <v>1.1171428571428572</v>
      </c>
      <c r="O2548" s="13">
        <f>(J2548/86400)+25569</f>
        <v>41524.858553240745</v>
      </c>
      <c r="P2548" s="11">
        <f>YEAR(O2548)</f>
        <v>2013</v>
      </c>
      <c r="Q2548" s="12">
        <f>MONTH(O2548)</f>
        <v>9</v>
      </c>
      <c r="R2548" s="11" t="str">
        <f>IF(Q2548=1,"Jan",IF(Q2548=2,"Feb",IF(Q2548=3,"Mar",IF(Q2548=4,"Apr",IF(Q2548=5,"May",IF(Q2548=6,"Jun",IF(Q2548=7,"Jul",IF(Q2548=8,"Aug",IF(Q2548=9,"Sep",IF(Q2548=10,"Oct",IF(Q2548=11,"Nov","Dec")))))))))))</f>
        <v>Sep</v>
      </c>
      <c r="S2548" s="13">
        <f>(I2548/86400)+25569</f>
        <v>41552.208333333336</v>
      </c>
      <c r="T2548" t="s">
        <v>8300</v>
      </c>
      <c r="U2548" s="6">
        <f>E2548/L2548</f>
        <v>60.153846153846153</v>
      </c>
      <c r="V2548" s="7" t="str">
        <f>LEFT(T2548,FIND("/",T2548)-1)</f>
        <v>music</v>
      </c>
      <c r="W2548" s="7" t="str">
        <f>MID(T2548,FIND("/",T2548)+1,LEN(T2548))</f>
        <v>classical music</v>
      </c>
    </row>
    <row r="2549" spans="1:23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>E2549/D2549</f>
        <v>1.1985454545454546</v>
      </c>
      <c r="O2549" s="13">
        <f>(J2549/86400)+25569</f>
        <v>40973.773182870369</v>
      </c>
      <c r="P2549" s="11">
        <f>YEAR(O2549)</f>
        <v>2012</v>
      </c>
      <c r="Q2549" s="12">
        <f>MONTH(O2549)</f>
        <v>3</v>
      </c>
      <c r="R2549" s="11" t="str">
        <f>IF(Q2549=1,"Jan",IF(Q2549=2,"Feb",IF(Q2549=3,"Mar",IF(Q2549=4,"Apr",IF(Q2549=5,"May",IF(Q2549=6,"Jun",IF(Q2549=7,"Jul",IF(Q2549=8,"Aug",IF(Q2549=9,"Sep",IF(Q2549=10,"Oct",IF(Q2549=11,"Nov","Dec")))))))))))</f>
        <v>Mar</v>
      </c>
      <c r="S2549" s="13">
        <f>(I2549/86400)+25569</f>
        <v>41003.731516203705</v>
      </c>
      <c r="T2549" t="s">
        <v>8300</v>
      </c>
      <c r="U2549" s="6">
        <f>E2549/L2549</f>
        <v>49.194029850746269</v>
      </c>
      <c r="V2549" s="7" t="str">
        <f>LEFT(T2549,FIND("/",T2549)-1)</f>
        <v>music</v>
      </c>
      <c r="W2549" s="7" t="str">
        <f>MID(T2549,FIND("/",T2549)+1,LEN(T2549))</f>
        <v>classical music</v>
      </c>
    </row>
    <row r="2550" spans="1:23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>E2550/D2550</f>
        <v>1.0185</v>
      </c>
      <c r="O2550" s="13">
        <f>(J2550/86400)+25569</f>
        <v>42618.625428240739</v>
      </c>
      <c r="P2550" s="11">
        <f>YEAR(O2550)</f>
        <v>2016</v>
      </c>
      <c r="Q2550" s="12">
        <f>MONTH(O2550)</f>
        <v>9</v>
      </c>
      <c r="R2550" s="11" t="str">
        <f>IF(Q2550=1,"Jan",IF(Q2550=2,"Feb",IF(Q2550=3,"Mar",IF(Q2550=4,"Apr",IF(Q2550=5,"May",IF(Q2550=6,"Jun",IF(Q2550=7,"Jul",IF(Q2550=8,"Aug",IF(Q2550=9,"Sep",IF(Q2550=10,"Oct",IF(Q2550=11,"Nov","Dec")))))))))))</f>
        <v>Sep</v>
      </c>
      <c r="S2550" s="13">
        <f>(I2550/86400)+25569</f>
        <v>42643.185416666667</v>
      </c>
      <c r="T2550" t="s">
        <v>8300</v>
      </c>
      <c r="U2550" s="6">
        <f>E2550/L2550</f>
        <v>165.16216216216216</v>
      </c>
      <c r="V2550" s="7" t="str">
        <f>LEFT(T2550,FIND("/",T2550)-1)</f>
        <v>music</v>
      </c>
      <c r="W2550" s="7" t="str">
        <f>MID(T2550,FIND("/",T2550)+1,LEN(T2550))</f>
        <v>classical music</v>
      </c>
    </row>
    <row r="2551" spans="1:23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>E2551/D2551</f>
        <v>1.0280254777070064</v>
      </c>
      <c r="O2551" s="13">
        <f>(J2551/86400)+25569</f>
        <v>41390.757754629631</v>
      </c>
      <c r="P2551" s="11">
        <f>YEAR(O2551)</f>
        <v>2013</v>
      </c>
      <c r="Q2551" s="12">
        <f>MONTH(O2551)</f>
        <v>4</v>
      </c>
      <c r="R2551" s="11" t="str">
        <f>IF(Q2551=1,"Jan",IF(Q2551=2,"Feb",IF(Q2551=3,"Mar",IF(Q2551=4,"Apr",IF(Q2551=5,"May",IF(Q2551=6,"Jun",IF(Q2551=7,"Jul",IF(Q2551=8,"Aug",IF(Q2551=9,"Sep",IF(Q2551=10,"Oct",IF(Q2551=11,"Nov","Dec")))))))))))</f>
        <v>Apr</v>
      </c>
      <c r="S2551" s="13">
        <f>(I2551/86400)+25569</f>
        <v>41425.708333333336</v>
      </c>
      <c r="T2551" t="s">
        <v>8300</v>
      </c>
      <c r="U2551" s="6">
        <f>E2551/L2551</f>
        <v>43.621621621621621</v>
      </c>
      <c r="V2551" s="7" t="str">
        <f>LEFT(T2551,FIND("/",T2551)-1)</f>
        <v>music</v>
      </c>
      <c r="W2551" s="7" t="str">
        <f>MID(T2551,FIND("/",T2551)+1,LEN(T2551))</f>
        <v>classical music</v>
      </c>
    </row>
    <row r="2552" spans="1:23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>E2552/D2552</f>
        <v>1.0084615384615385</v>
      </c>
      <c r="O2552" s="13">
        <f>(J2552/86400)+25569</f>
        <v>42228.634328703702</v>
      </c>
      <c r="P2552" s="11">
        <f>YEAR(O2552)</f>
        <v>2015</v>
      </c>
      <c r="Q2552" s="12">
        <f>MONTH(O2552)</f>
        <v>8</v>
      </c>
      <c r="R2552" s="11" t="str">
        <f>IF(Q2552=1,"Jan",IF(Q2552=2,"Feb",IF(Q2552=3,"Mar",IF(Q2552=4,"Apr",IF(Q2552=5,"May",IF(Q2552=6,"Jun",IF(Q2552=7,"Jul",IF(Q2552=8,"Aug",IF(Q2552=9,"Sep",IF(Q2552=10,"Oct",IF(Q2552=11,"Nov","Dec")))))))))))</f>
        <v>Aug</v>
      </c>
      <c r="S2552" s="13">
        <f>(I2552/86400)+25569</f>
        <v>42285.165972222225</v>
      </c>
      <c r="T2552" t="s">
        <v>8300</v>
      </c>
      <c r="U2552" s="6">
        <f>E2552/L2552</f>
        <v>43.7</v>
      </c>
      <c r="V2552" s="7" t="str">
        <f>LEFT(T2552,FIND("/",T2552)-1)</f>
        <v>music</v>
      </c>
      <c r="W2552" s="7" t="str">
        <f>MID(T2552,FIND("/",T2552)+1,LEN(T2552))</f>
        <v>classical music</v>
      </c>
    </row>
    <row r="2553" spans="1:23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>E2553/D2553</f>
        <v>1.0273469387755103</v>
      </c>
      <c r="O2553" s="13">
        <f>(J2553/86400)+25569</f>
        <v>40961.252141203702</v>
      </c>
      <c r="P2553" s="11">
        <f>YEAR(O2553)</f>
        <v>2012</v>
      </c>
      <c r="Q2553" s="12">
        <f>MONTH(O2553)</f>
        <v>2</v>
      </c>
      <c r="R2553" s="11" t="str">
        <f>IF(Q2553=1,"Jan",IF(Q2553=2,"Feb",IF(Q2553=3,"Mar",IF(Q2553=4,"Apr",IF(Q2553=5,"May",IF(Q2553=6,"Jun",IF(Q2553=7,"Jul",IF(Q2553=8,"Aug",IF(Q2553=9,"Sep",IF(Q2553=10,"Oct",IF(Q2553=11,"Nov","Dec")))))))))))</f>
        <v>Feb</v>
      </c>
      <c r="S2553" s="13">
        <f>(I2553/86400)+25569</f>
        <v>40989.866666666669</v>
      </c>
      <c r="T2553" t="s">
        <v>8300</v>
      </c>
      <c r="U2553" s="6">
        <f>E2553/L2553</f>
        <v>67.419642857142861</v>
      </c>
      <c r="V2553" s="7" t="str">
        <f>LEFT(T2553,FIND("/",T2553)-1)</f>
        <v>music</v>
      </c>
      <c r="W2553" s="7" t="str">
        <f>MID(T2553,FIND("/",T2553)+1,LEN(T2553))</f>
        <v>classical music</v>
      </c>
    </row>
    <row r="2554" spans="1:23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>E2554/D2554</f>
        <v>1.0649999999999999</v>
      </c>
      <c r="O2554" s="13">
        <f>(J2554/86400)+25569</f>
        <v>42769.809965277775</v>
      </c>
      <c r="P2554" s="11">
        <f>YEAR(O2554)</f>
        <v>2017</v>
      </c>
      <c r="Q2554" s="12">
        <f>MONTH(O2554)</f>
        <v>2</v>
      </c>
      <c r="R2554" s="11" t="str">
        <f>IF(Q2554=1,"Jan",IF(Q2554=2,"Feb",IF(Q2554=3,"Mar",IF(Q2554=4,"Apr",IF(Q2554=5,"May",IF(Q2554=6,"Jun",IF(Q2554=7,"Jul",IF(Q2554=8,"Aug",IF(Q2554=9,"Sep",IF(Q2554=10,"Oct",IF(Q2554=11,"Nov","Dec")))))))))))</f>
        <v>Feb</v>
      </c>
      <c r="S2554" s="13">
        <f>(I2554/86400)+25569</f>
        <v>42799.809965277775</v>
      </c>
      <c r="T2554" t="s">
        <v>8300</v>
      </c>
      <c r="U2554" s="6">
        <f>E2554/L2554</f>
        <v>177.5</v>
      </c>
      <c r="V2554" s="7" t="str">
        <f>LEFT(T2554,FIND("/",T2554)-1)</f>
        <v>music</v>
      </c>
      <c r="W2554" s="7" t="str">
        <f>MID(T2554,FIND("/",T2554)+1,LEN(T2554))</f>
        <v>classical music</v>
      </c>
    </row>
    <row r="2555" spans="1:23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>E2555/D2555</f>
        <v>1.5553333333333332</v>
      </c>
      <c r="O2555" s="13">
        <f>(J2555/86400)+25569</f>
        <v>41113.199155092589</v>
      </c>
      <c r="P2555" s="11">
        <f>YEAR(O2555)</f>
        <v>2012</v>
      </c>
      <c r="Q2555" s="12">
        <f>MONTH(O2555)</f>
        <v>7</v>
      </c>
      <c r="R2555" s="11" t="str">
        <f>IF(Q2555=1,"Jan",IF(Q2555=2,"Feb",IF(Q2555=3,"Mar",IF(Q2555=4,"Apr",IF(Q2555=5,"May",IF(Q2555=6,"Jun",IF(Q2555=7,"Jul",IF(Q2555=8,"Aug",IF(Q2555=9,"Sep",IF(Q2555=10,"Oct",IF(Q2555=11,"Nov","Dec")))))))))))</f>
        <v>Jul</v>
      </c>
      <c r="S2555" s="13">
        <f>(I2555/86400)+25569</f>
        <v>41173.199155092589</v>
      </c>
      <c r="T2555" t="s">
        <v>8300</v>
      </c>
      <c r="U2555" s="6">
        <f>E2555/L2555</f>
        <v>38.883333333333333</v>
      </c>
      <c r="V2555" s="7" t="str">
        <f>LEFT(T2555,FIND("/",T2555)-1)</f>
        <v>music</v>
      </c>
      <c r="W2555" s="7" t="str">
        <f>MID(T2555,FIND("/",T2555)+1,LEN(T2555))</f>
        <v>classical music</v>
      </c>
    </row>
    <row r="2556" spans="1:23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>E2556/D2556</f>
        <v>1.228</v>
      </c>
      <c r="O2556" s="13">
        <f>(J2556/86400)+25569</f>
        <v>42125.078275462962</v>
      </c>
      <c r="P2556" s="11">
        <f>YEAR(O2556)</f>
        <v>2015</v>
      </c>
      <c r="Q2556" s="12">
        <f>MONTH(O2556)</f>
        <v>5</v>
      </c>
      <c r="R2556" s="11" t="str">
        <f>IF(Q2556=1,"Jan",IF(Q2556=2,"Feb",IF(Q2556=3,"Mar",IF(Q2556=4,"Apr",IF(Q2556=5,"May",IF(Q2556=6,"Jun",IF(Q2556=7,"Jul",IF(Q2556=8,"Aug",IF(Q2556=9,"Sep",IF(Q2556=10,"Oct",IF(Q2556=11,"Nov","Dec")))))))))))</f>
        <v>May</v>
      </c>
      <c r="S2556" s="13">
        <f>(I2556/86400)+25569</f>
        <v>42156.165972222225</v>
      </c>
      <c r="T2556" t="s">
        <v>8300</v>
      </c>
      <c r="U2556" s="6">
        <f>E2556/L2556</f>
        <v>54.985074626865675</v>
      </c>
      <c r="V2556" s="7" t="str">
        <f>LEFT(T2556,FIND("/",T2556)-1)</f>
        <v>music</v>
      </c>
      <c r="W2556" s="7" t="str">
        <f>MID(T2556,FIND("/",T2556)+1,LEN(T2556))</f>
        <v>classical music</v>
      </c>
    </row>
    <row r="2557" spans="1:23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>E2557/D2557</f>
        <v>1.0734999999999999</v>
      </c>
      <c r="O2557" s="13">
        <f>(J2557/86400)+25569</f>
        <v>41026.655011574076</v>
      </c>
      <c r="P2557" s="11">
        <f>YEAR(O2557)</f>
        <v>2012</v>
      </c>
      <c r="Q2557" s="12">
        <f>MONTH(O2557)</f>
        <v>4</v>
      </c>
      <c r="R2557" s="11" t="str">
        <f>IF(Q2557=1,"Jan",IF(Q2557=2,"Feb",IF(Q2557=3,"Mar",IF(Q2557=4,"Apr",IF(Q2557=5,"May",IF(Q2557=6,"Jun",IF(Q2557=7,"Jul",IF(Q2557=8,"Aug",IF(Q2557=9,"Sep",IF(Q2557=10,"Oct",IF(Q2557=11,"Nov","Dec")))))))))))</f>
        <v>Apr</v>
      </c>
      <c r="S2557" s="13">
        <f>(I2557/86400)+25569</f>
        <v>41057.655011574076</v>
      </c>
      <c r="T2557" t="s">
        <v>8300</v>
      </c>
      <c r="U2557" s="6">
        <f>E2557/L2557</f>
        <v>61.342857142857142</v>
      </c>
      <c r="V2557" s="7" t="str">
        <f>LEFT(T2557,FIND("/",T2557)-1)</f>
        <v>music</v>
      </c>
      <c r="W2557" s="7" t="str">
        <f>MID(T2557,FIND("/",T2557)+1,LEN(T2557))</f>
        <v>classical music</v>
      </c>
    </row>
    <row r="2558" spans="1:23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>E2558/D2558</f>
        <v>1.0550335570469798</v>
      </c>
      <c r="O2558" s="13">
        <f>(J2558/86400)+25569</f>
        <v>41222.991400462961</v>
      </c>
      <c r="P2558" s="11">
        <f>YEAR(O2558)</f>
        <v>2012</v>
      </c>
      <c r="Q2558" s="12">
        <f>MONTH(O2558)</f>
        <v>11</v>
      </c>
      <c r="R2558" s="11" t="str">
        <f>IF(Q2558=1,"Jan",IF(Q2558=2,"Feb",IF(Q2558=3,"Mar",IF(Q2558=4,"Apr",IF(Q2558=5,"May",IF(Q2558=6,"Jun",IF(Q2558=7,"Jul",IF(Q2558=8,"Aug",IF(Q2558=9,"Sep",IF(Q2558=10,"Oct",IF(Q2558=11,"Nov","Dec")))))))))))</f>
        <v>Nov</v>
      </c>
      <c r="S2558" s="13">
        <f>(I2558/86400)+25569</f>
        <v>41267.991400462961</v>
      </c>
      <c r="T2558" t="s">
        <v>8300</v>
      </c>
      <c r="U2558" s="6">
        <f>E2558/L2558</f>
        <v>23.117647058823529</v>
      </c>
      <c r="V2558" s="7" t="str">
        <f>LEFT(T2558,FIND("/",T2558)-1)</f>
        <v>music</v>
      </c>
      <c r="W2558" s="7" t="str">
        <f>MID(T2558,FIND("/",T2558)+1,LEN(T2558))</f>
        <v>classical music</v>
      </c>
    </row>
    <row r="2559" spans="1:23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>E2559/D2559</f>
        <v>1.1844444444444444</v>
      </c>
      <c r="O2559" s="13">
        <f>(J2559/86400)+25569</f>
        <v>41744.745208333334</v>
      </c>
      <c r="P2559" s="11">
        <f>YEAR(O2559)</f>
        <v>2014</v>
      </c>
      <c r="Q2559" s="12">
        <f>MONTH(O2559)</f>
        <v>4</v>
      </c>
      <c r="R2559" s="11" t="str">
        <f>IF(Q2559=1,"Jan",IF(Q2559=2,"Feb",IF(Q2559=3,"Mar",IF(Q2559=4,"Apr",IF(Q2559=5,"May",IF(Q2559=6,"Jun",IF(Q2559=7,"Jul",IF(Q2559=8,"Aug",IF(Q2559=9,"Sep",IF(Q2559=10,"Oct",IF(Q2559=11,"Nov","Dec")))))))))))</f>
        <v>Apr</v>
      </c>
      <c r="S2559" s="13">
        <f>(I2559/86400)+25569</f>
        <v>41774.745208333334</v>
      </c>
      <c r="T2559" t="s">
        <v>8300</v>
      </c>
      <c r="U2559" s="6">
        <f>E2559/L2559</f>
        <v>29.611111111111111</v>
      </c>
      <c r="V2559" s="7" t="str">
        <f>LEFT(T2559,FIND("/",T2559)-1)</f>
        <v>music</v>
      </c>
      <c r="W2559" s="7" t="str">
        <f>MID(T2559,FIND("/",T2559)+1,LEN(T2559))</f>
        <v>classical music</v>
      </c>
    </row>
    <row r="2560" spans="1:23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>E2560/D2560</f>
        <v>1.0888</v>
      </c>
      <c r="O2560" s="13">
        <f>(J2560/86400)+25569</f>
        <v>42093.860023148147</v>
      </c>
      <c r="P2560" s="11">
        <f>YEAR(O2560)</f>
        <v>2015</v>
      </c>
      <c r="Q2560" s="12">
        <f>MONTH(O2560)</f>
        <v>3</v>
      </c>
      <c r="R2560" s="11" t="str">
        <f>IF(Q2560=1,"Jan",IF(Q2560=2,"Feb",IF(Q2560=3,"Mar",IF(Q2560=4,"Apr",IF(Q2560=5,"May",IF(Q2560=6,"Jun",IF(Q2560=7,"Jul",IF(Q2560=8,"Aug",IF(Q2560=9,"Sep",IF(Q2560=10,"Oct",IF(Q2560=11,"Nov","Dec")))))))))))</f>
        <v>Mar</v>
      </c>
      <c r="S2560" s="13">
        <f>(I2560/86400)+25569</f>
        <v>42125.582638888889</v>
      </c>
      <c r="T2560" t="s">
        <v>8300</v>
      </c>
      <c r="U2560" s="6">
        <f>E2560/L2560</f>
        <v>75.611111111111114</v>
      </c>
      <c r="V2560" s="7" t="str">
        <f>LEFT(T2560,FIND("/",T2560)-1)</f>
        <v>music</v>
      </c>
      <c r="W2560" s="7" t="str">
        <f>MID(T2560,FIND("/",T2560)+1,LEN(T2560))</f>
        <v>classical music</v>
      </c>
    </row>
    <row r="2561" spans="1:23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>E2561/D2561</f>
        <v>1.1125</v>
      </c>
      <c r="O2561" s="13">
        <f>(J2561/86400)+25569</f>
        <v>40829.873657407406</v>
      </c>
      <c r="P2561" s="11">
        <f>YEAR(O2561)</f>
        <v>2011</v>
      </c>
      <c r="Q2561" s="12">
        <f>MONTH(O2561)</f>
        <v>10</v>
      </c>
      <c r="R2561" s="11" t="str">
        <f>IF(Q2561=1,"Jan",IF(Q2561=2,"Feb",IF(Q2561=3,"Mar",IF(Q2561=4,"Apr",IF(Q2561=5,"May",IF(Q2561=6,"Jun",IF(Q2561=7,"Jul",IF(Q2561=8,"Aug",IF(Q2561=9,"Sep",IF(Q2561=10,"Oct",IF(Q2561=11,"Nov","Dec")))))))))))</f>
        <v>Oct</v>
      </c>
      <c r="S2561" s="13">
        <f>(I2561/86400)+25569</f>
        <v>40862.817361111112</v>
      </c>
      <c r="T2561" t="s">
        <v>8300</v>
      </c>
      <c r="U2561" s="6">
        <f>E2561/L2561</f>
        <v>35.6</v>
      </c>
      <c r="V2561" s="7" t="str">
        <f>LEFT(T2561,FIND("/",T2561)-1)</f>
        <v>music</v>
      </c>
      <c r="W2561" s="7" t="str">
        <f>MID(T2561,FIND("/",T2561)+1,LEN(T2561))</f>
        <v>classical music</v>
      </c>
    </row>
    <row r="2562" spans="1:23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>E2562/D2562</f>
        <v>1.0009999999999999</v>
      </c>
      <c r="O2562" s="13">
        <f>(J2562/86400)+25569</f>
        <v>42039.951087962967</v>
      </c>
      <c r="P2562" s="11">
        <f>YEAR(O2562)</f>
        <v>2015</v>
      </c>
      <c r="Q2562" s="12">
        <f>MONTH(O2562)</f>
        <v>2</v>
      </c>
      <c r="R2562" s="11" t="str">
        <f>IF(Q2562=1,"Jan",IF(Q2562=2,"Feb",IF(Q2562=3,"Mar",IF(Q2562=4,"Apr",IF(Q2562=5,"May",IF(Q2562=6,"Jun",IF(Q2562=7,"Jul",IF(Q2562=8,"Aug",IF(Q2562=9,"Sep",IF(Q2562=10,"Oct",IF(Q2562=11,"Nov","Dec")))))))))))</f>
        <v>Feb</v>
      </c>
      <c r="S2562" s="13">
        <f>(I2562/86400)+25569</f>
        <v>42069.951087962967</v>
      </c>
      <c r="T2562" t="s">
        <v>8300</v>
      </c>
      <c r="U2562" s="6">
        <f>E2562/L2562</f>
        <v>143</v>
      </c>
      <c r="V2562" s="7" t="str">
        <f>LEFT(T2562,FIND("/",T2562)-1)</f>
        <v>music</v>
      </c>
      <c r="W2562" s="7" t="str">
        <f>MID(T2562,FIND("/",T2562)+1,LEN(T2562))</f>
        <v>classical music</v>
      </c>
    </row>
    <row r="2563" spans="1:23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>E2563/D2563</f>
        <v>0</v>
      </c>
      <c r="O2563" s="13">
        <f>(J2563/86400)+25569</f>
        <v>42260.528807870374</v>
      </c>
      <c r="P2563" s="11">
        <f>YEAR(O2563)</f>
        <v>2015</v>
      </c>
      <c r="Q2563" s="12">
        <f>MONTH(O2563)</f>
        <v>9</v>
      </c>
      <c r="R2563" s="11" t="str">
        <f>IF(Q2563=1,"Jan",IF(Q2563=2,"Feb",IF(Q2563=3,"Mar",IF(Q2563=4,"Apr",IF(Q2563=5,"May",IF(Q2563=6,"Jun",IF(Q2563=7,"Jul",IF(Q2563=8,"Aug",IF(Q2563=9,"Sep",IF(Q2563=10,"Oct",IF(Q2563=11,"Nov","Dec")))))))))))</f>
        <v>Sep</v>
      </c>
      <c r="S2563" s="13">
        <f>(I2563/86400)+25569</f>
        <v>42290.528807870374</v>
      </c>
      <c r="T2563" t="s">
        <v>8284</v>
      </c>
      <c r="U2563" s="6" t="e">
        <f>E2563/L2563</f>
        <v>#DIV/0!</v>
      </c>
      <c r="V2563" s="7" t="str">
        <f>LEFT(T2563,FIND("/",T2563)-1)</f>
        <v>food</v>
      </c>
      <c r="W2563" s="7" t="str">
        <f>MID(T2563,FIND("/",T2563)+1,LEN(T2563))</f>
        <v>food trucks</v>
      </c>
    </row>
    <row r="2564" spans="1:23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>E2564/D2564</f>
        <v>7.4999999999999997E-3</v>
      </c>
      <c r="O2564" s="13">
        <f>(J2564/86400)+25569</f>
        <v>42594.524756944447</v>
      </c>
      <c r="P2564" s="11">
        <f>YEAR(O2564)</f>
        <v>2016</v>
      </c>
      <c r="Q2564" s="12">
        <f>MONTH(O2564)</f>
        <v>8</v>
      </c>
      <c r="R2564" s="11" t="str">
        <f>IF(Q2564=1,"Jan",IF(Q2564=2,"Feb",IF(Q2564=3,"Mar",IF(Q2564=4,"Apr",IF(Q2564=5,"May",IF(Q2564=6,"Jun",IF(Q2564=7,"Jul",IF(Q2564=8,"Aug",IF(Q2564=9,"Sep",IF(Q2564=10,"Oct",IF(Q2564=11,"Nov","Dec")))))))))))</f>
        <v>Aug</v>
      </c>
      <c r="S2564" s="13">
        <f>(I2564/86400)+25569</f>
        <v>42654.524756944447</v>
      </c>
      <c r="T2564" t="s">
        <v>8284</v>
      </c>
      <c r="U2564" s="6">
        <f>E2564/L2564</f>
        <v>25</v>
      </c>
      <c r="V2564" s="7" t="str">
        <f>LEFT(T2564,FIND("/",T2564)-1)</f>
        <v>food</v>
      </c>
      <c r="W2564" s="7" t="str">
        <f>MID(T2564,FIND("/",T2564)+1,LEN(T2564))</f>
        <v>food trucks</v>
      </c>
    </row>
    <row r="2565" spans="1:23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>E2565/D2565</f>
        <v>0</v>
      </c>
      <c r="O2565" s="13">
        <f>(J2565/86400)+25569</f>
        <v>42155.139479166668</v>
      </c>
      <c r="P2565" s="11">
        <f>YEAR(O2565)</f>
        <v>2015</v>
      </c>
      <c r="Q2565" s="12">
        <f>MONTH(O2565)</f>
        <v>5</v>
      </c>
      <c r="R2565" s="11" t="str">
        <f>IF(Q2565=1,"Jan",IF(Q2565=2,"Feb",IF(Q2565=3,"Mar",IF(Q2565=4,"Apr",IF(Q2565=5,"May",IF(Q2565=6,"Jun",IF(Q2565=7,"Jul",IF(Q2565=8,"Aug",IF(Q2565=9,"Sep",IF(Q2565=10,"Oct",IF(Q2565=11,"Nov","Dec")))))))))))</f>
        <v>May</v>
      </c>
      <c r="S2565" s="13">
        <f>(I2565/86400)+25569</f>
        <v>42215.139479166668</v>
      </c>
      <c r="T2565" t="s">
        <v>8284</v>
      </c>
      <c r="U2565" s="6" t="e">
        <f>E2565/L2565</f>
        <v>#DIV/0!</v>
      </c>
      <c r="V2565" s="7" t="str">
        <f>LEFT(T2565,FIND("/",T2565)-1)</f>
        <v>food</v>
      </c>
      <c r="W2565" s="7" t="str">
        <f>MID(T2565,FIND("/",T2565)+1,LEN(T2565))</f>
        <v>food trucks</v>
      </c>
    </row>
    <row r="2566" spans="1:23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>E2566/D2566</f>
        <v>0</v>
      </c>
      <c r="O2566" s="13">
        <f>(J2566/86400)+25569</f>
        <v>41822.040497685186</v>
      </c>
      <c r="P2566" s="11">
        <f>YEAR(O2566)</f>
        <v>2014</v>
      </c>
      <c r="Q2566" s="12">
        <f>MONTH(O2566)</f>
        <v>7</v>
      </c>
      <c r="R2566" s="11" t="str">
        <f>IF(Q2566=1,"Jan",IF(Q2566=2,"Feb",IF(Q2566=3,"Mar",IF(Q2566=4,"Apr",IF(Q2566=5,"May",IF(Q2566=6,"Jun",IF(Q2566=7,"Jul",IF(Q2566=8,"Aug",IF(Q2566=9,"Sep",IF(Q2566=10,"Oct",IF(Q2566=11,"Nov","Dec")))))))))))</f>
        <v>Jul</v>
      </c>
      <c r="S2566" s="13">
        <f>(I2566/86400)+25569</f>
        <v>41852.040497685186</v>
      </c>
      <c r="T2566" t="s">
        <v>8284</v>
      </c>
      <c r="U2566" s="6" t="e">
        <f>E2566/L2566</f>
        <v>#DIV/0!</v>
      </c>
      <c r="V2566" s="7" t="str">
        <f>LEFT(T2566,FIND("/",T2566)-1)</f>
        <v>food</v>
      </c>
      <c r="W2566" s="7" t="str">
        <f>MID(T2566,FIND("/",T2566)+1,LEN(T2566))</f>
        <v>food trucks</v>
      </c>
    </row>
    <row r="2567" spans="1:23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>E2567/D2567</f>
        <v>0.01</v>
      </c>
      <c r="O2567" s="13">
        <f>(J2567/86400)+25569</f>
        <v>42440.650335648148</v>
      </c>
      <c r="P2567" s="11">
        <f>YEAR(O2567)</f>
        <v>2016</v>
      </c>
      <c r="Q2567" s="12">
        <f>MONTH(O2567)</f>
        <v>3</v>
      </c>
      <c r="R2567" s="11" t="str">
        <f>IF(Q2567=1,"Jan",IF(Q2567=2,"Feb",IF(Q2567=3,"Mar",IF(Q2567=4,"Apr",IF(Q2567=5,"May",IF(Q2567=6,"Jun",IF(Q2567=7,"Jul",IF(Q2567=8,"Aug",IF(Q2567=9,"Sep",IF(Q2567=10,"Oct",IF(Q2567=11,"Nov","Dec")))))))))))</f>
        <v>Mar</v>
      </c>
      <c r="S2567" s="13">
        <f>(I2567/86400)+25569</f>
        <v>42499.868055555555</v>
      </c>
      <c r="T2567" t="s">
        <v>8284</v>
      </c>
      <c r="U2567" s="6">
        <f>E2567/L2567</f>
        <v>100</v>
      </c>
      <c r="V2567" s="7" t="str">
        <f>LEFT(T2567,FIND("/",T2567)-1)</f>
        <v>food</v>
      </c>
      <c r="W2567" s="7" t="str">
        <f>MID(T2567,FIND("/",T2567)+1,LEN(T2567))</f>
        <v>food trucks</v>
      </c>
    </row>
    <row r="2568" spans="1:23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>E2568/D2568</f>
        <v>0</v>
      </c>
      <c r="O2568" s="13">
        <f>(J2568/86400)+25569</f>
        <v>41842.980879629627</v>
      </c>
      <c r="P2568" s="11">
        <f>YEAR(O2568)</f>
        <v>2014</v>
      </c>
      <c r="Q2568" s="12">
        <f>MONTH(O2568)</f>
        <v>7</v>
      </c>
      <c r="R2568" s="11" t="str">
        <f>IF(Q2568=1,"Jan",IF(Q2568=2,"Feb",IF(Q2568=3,"Mar",IF(Q2568=4,"Apr",IF(Q2568=5,"May",IF(Q2568=6,"Jun",IF(Q2568=7,"Jul",IF(Q2568=8,"Aug",IF(Q2568=9,"Sep",IF(Q2568=10,"Oct",IF(Q2568=11,"Nov","Dec")))))))))))</f>
        <v>Jul</v>
      </c>
      <c r="S2568" s="13">
        <f>(I2568/86400)+25569</f>
        <v>41872.980879629627</v>
      </c>
      <c r="T2568" t="s">
        <v>8284</v>
      </c>
      <c r="U2568" s="6" t="e">
        <f>E2568/L2568</f>
        <v>#DIV/0!</v>
      </c>
      <c r="V2568" s="7" t="str">
        <f>LEFT(T2568,FIND("/",T2568)-1)</f>
        <v>food</v>
      </c>
      <c r="W2568" s="7" t="str">
        <f>MID(T2568,FIND("/",T2568)+1,LEN(T2568))</f>
        <v>food trucks</v>
      </c>
    </row>
    <row r="2569" spans="1:23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>E2569/D2569</f>
        <v>2.6666666666666666E-3</v>
      </c>
      <c r="O2569" s="13">
        <f>(J2569/86400)+25569</f>
        <v>42087.878912037035</v>
      </c>
      <c r="P2569" s="11">
        <f>YEAR(O2569)</f>
        <v>2015</v>
      </c>
      <c r="Q2569" s="12">
        <f>MONTH(O2569)</f>
        <v>3</v>
      </c>
      <c r="R2569" s="11" t="str">
        <f>IF(Q2569=1,"Jan",IF(Q2569=2,"Feb",IF(Q2569=3,"Mar",IF(Q2569=4,"Apr",IF(Q2569=5,"May",IF(Q2569=6,"Jun",IF(Q2569=7,"Jul",IF(Q2569=8,"Aug",IF(Q2569=9,"Sep",IF(Q2569=10,"Oct",IF(Q2569=11,"Nov","Dec")))))))))))</f>
        <v>Mar</v>
      </c>
      <c r="S2569" s="13">
        <f>(I2569/86400)+25569</f>
        <v>42117.878912037035</v>
      </c>
      <c r="T2569" t="s">
        <v>8284</v>
      </c>
      <c r="U2569" s="6">
        <f>E2569/L2569</f>
        <v>60</v>
      </c>
      <c r="V2569" s="7" t="str">
        <f>LEFT(T2569,FIND("/",T2569)-1)</f>
        <v>food</v>
      </c>
      <c r="W2569" s="7" t="str">
        <f>MID(T2569,FIND("/",T2569)+1,LEN(T2569))</f>
        <v>food trucks</v>
      </c>
    </row>
    <row r="2570" spans="1:23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>E2570/D2570</f>
        <v>5.0000000000000001E-3</v>
      </c>
      <c r="O2570" s="13">
        <f>(J2570/86400)+25569</f>
        <v>42584.666597222225</v>
      </c>
      <c r="P2570" s="11">
        <f>YEAR(O2570)</f>
        <v>2016</v>
      </c>
      <c r="Q2570" s="12">
        <f>MONTH(O2570)</f>
        <v>8</v>
      </c>
      <c r="R2570" s="11" t="str">
        <f>IF(Q2570=1,"Jan",IF(Q2570=2,"Feb",IF(Q2570=3,"Mar",IF(Q2570=4,"Apr",IF(Q2570=5,"May",IF(Q2570=6,"Jun",IF(Q2570=7,"Jul",IF(Q2570=8,"Aug",IF(Q2570=9,"Sep",IF(Q2570=10,"Oct",IF(Q2570=11,"Nov","Dec")))))))))))</f>
        <v>Aug</v>
      </c>
      <c r="S2570" s="13">
        <f>(I2570/86400)+25569</f>
        <v>42614.666597222225</v>
      </c>
      <c r="T2570" t="s">
        <v>8284</v>
      </c>
      <c r="U2570" s="6">
        <f>E2570/L2570</f>
        <v>50</v>
      </c>
      <c r="V2570" s="7" t="str">
        <f>LEFT(T2570,FIND("/",T2570)-1)</f>
        <v>food</v>
      </c>
      <c r="W2570" s="7" t="str">
        <f>MID(T2570,FIND("/",T2570)+1,LEN(T2570))</f>
        <v>food trucks</v>
      </c>
    </row>
    <row r="2571" spans="1:23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>E2571/D2571</f>
        <v>2.2307692307692306E-2</v>
      </c>
      <c r="O2571" s="13">
        <f>(J2571/86400)+25569</f>
        <v>42234.105462962965</v>
      </c>
      <c r="P2571" s="11">
        <f>YEAR(O2571)</f>
        <v>2015</v>
      </c>
      <c r="Q2571" s="12">
        <f>MONTH(O2571)</f>
        <v>8</v>
      </c>
      <c r="R2571" s="11" t="str">
        <f>IF(Q2571=1,"Jan",IF(Q2571=2,"Feb",IF(Q2571=3,"Mar",IF(Q2571=4,"Apr",IF(Q2571=5,"May",IF(Q2571=6,"Jun",IF(Q2571=7,"Jul",IF(Q2571=8,"Aug",IF(Q2571=9,"Sep",IF(Q2571=10,"Oct",IF(Q2571=11,"Nov","Dec")))))))))))</f>
        <v>Aug</v>
      </c>
      <c r="S2571" s="13">
        <f>(I2571/86400)+25569</f>
        <v>42264.105462962965</v>
      </c>
      <c r="T2571" t="s">
        <v>8284</v>
      </c>
      <c r="U2571" s="6">
        <f>E2571/L2571</f>
        <v>72.5</v>
      </c>
      <c r="V2571" s="7" t="str">
        <f>LEFT(T2571,FIND("/",T2571)-1)</f>
        <v>food</v>
      </c>
      <c r="W2571" s="7" t="str">
        <f>MID(T2571,FIND("/",T2571)+1,LEN(T2571))</f>
        <v>food trucks</v>
      </c>
    </row>
    <row r="2572" spans="1:23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>E2572/D2572</f>
        <v>8.4285714285714294E-3</v>
      </c>
      <c r="O2572" s="13">
        <f>(J2572/86400)+25569</f>
        <v>42744.903182870374</v>
      </c>
      <c r="P2572" s="11">
        <f>YEAR(O2572)</f>
        <v>2017</v>
      </c>
      <c r="Q2572" s="12">
        <f>MONTH(O2572)</f>
        <v>1</v>
      </c>
      <c r="R2572" s="11" t="str">
        <f>IF(Q2572=1,"Jan",IF(Q2572=2,"Feb",IF(Q2572=3,"Mar",IF(Q2572=4,"Apr",IF(Q2572=5,"May",IF(Q2572=6,"Jun",IF(Q2572=7,"Jul",IF(Q2572=8,"Aug",IF(Q2572=9,"Sep",IF(Q2572=10,"Oct",IF(Q2572=11,"Nov","Dec")))))))))))</f>
        <v>Jan</v>
      </c>
      <c r="S2572" s="13">
        <f>(I2572/86400)+25569</f>
        <v>42774.903182870374</v>
      </c>
      <c r="T2572" t="s">
        <v>8284</v>
      </c>
      <c r="U2572" s="6">
        <f>E2572/L2572</f>
        <v>29.5</v>
      </c>
      <c r="V2572" s="7" t="str">
        <f>LEFT(T2572,FIND("/",T2572)-1)</f>
        <v>food</v>
      </c>
      <c r="W2572" s="7" t="str">
        <f>MID(T2572,FIND("/",T2572)+1,LEN(T2572))</f>
        <v>food trucks</v>
      </c>
    </row>
    <row r="2573" spans="1:23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>E2573/D2573</f>
        <v>2.5000000000000001E-3</v>
      </c>
      <c r="O2573" s="13">
        <f>(J2573/86400)+25569</f>
        <v>42449.341678240744</v>
      </c>
      <c r="P2573" s="11">
        <f>YEAR(O2573)</f>
        <v>2016</v>
      </c>
      <c r="Q2573" s="12">
        <f>MONTH(O2573)</f>
        <v>3</v>
      </c>
      <c r="R2573" s="11" t="str">
        <f>IF(Q2573=1,"Jan",IF(Q2573=2,"Feb",IF(Q2573=3,"Mar",IF(Q2573=4,"Apr",IF(Q2573=5,"May",IF(Q2573=6,"Jun",IF(Q2573=7,"Jul",IF(Q2573=8,"Aug",IF(Q2573=9,"Sep",IF(Q2573=10,"Oct",IF(Q2573=11,"Nov","Dec")))))))))))</f>
        <v>Mar</v>
      </c>
      <c r="S2573" s="13">
        <f>(I2573/86400)+25569</f>
        <v>42509.341678240744</v>
      </c>
      <c r="T2573" t="s">
        <v>8284</v>
      </c>
      <c r="U2573" s="6">
        <f>E2573/L2573</f>
        <v>62.5</v>
      </c>
      <c r="V2573" s="7" t="str">
        <f>LEFT(T2573,FIND("/",T2573)-1)</f>
        <v>food</v>
      </c>
      <c r="W2573" s="7" t="str">
        <f>MID(T2573,FIND("/",T2573)+1,LEN(T2573))</f>
        <v>food trucks</v>
      </c>
    </row>
    <row r="2574" spans="1:23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>E2574/D2574</f>
        <v>0</v>
      </c>
      <c r="O2574" s="13">
        <f>(J2574/86400)+25569</f>
        <v>42077.119409722218</v>
      </c>
      <c r="P2574" s="11">
        <f>YEAR(O2574)</f>
        <v>2015</v>
      </c>
      <c r="Q2574" s="12">
        <f>MONTH(O2574)</f>
        <v>3</v>
      </c>
      <c r="R2574" s="11" t="str">
        <f>IF(Q2574=1,"Jan",IF(Q2574=2,"Feb",IF(Q2574=3,"Mar",IF(Q2574=4,"Apr",IF(Q2574=5,"May",IF(Q2574=6,"Jun",IF(Q2574=7,"Jul",IF(Q2574=8,"Aug",IF(Q2574=9,"Sep",IF(Q2574=10,"Oct",IF(Q2574=11,"Nov","Dec")))))))))))</f>
        <v>Mar</v>
      </c>
      <c r="S2574" s="13">
        <f>(I2574/86400)+25569</f>
        <v>42107.119409722218</v>
      </c>
      <c r="T2574" t="s">
        <v>8284</v>
      </c>
      <c r="U2574" s="6" t="e">
        <f>E2574/L2574</f>
        <v>#DIV/0!</v>
      </c>
      <c r="V2574" s="7" t="str">
        <f>LEFT(T2574,FIND("/",T2574)-1)</f>
        <v>food</v>
      </c>
      <c r="W2574" s="7" t="str">
        <f>MID(T2574,FIND("/",T2574)+1,LEN(T2574))</f>
        <v>food trucks</v>
      </c>
    </row>
    <row r="2575" spans="1:23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>E2575/D2575</f>
        <v>0</v>
      </c>
      <c r="O2575" s="13">
        <f>(J2575/86400)+25569</f>
        <v>41829.592002314814</v>
      </c>
      <c r="P2575" s="11">
        <f>YEAR(O2575)</f>
        <v>2014</v>
      </c>
      <c r="Q2575" s="12">
        <f>MONTH(O2575)</f>
        <v>7</v>
      </c>
      <c r="R2575" s="11" t="str">
        <f>IF(Q2575=1,"Jan",IF(Q2575=2,"Feb",IF(Q2575=3,"Mar",IF(Q2575=4,"Apr",IF(Q2575=5,"May",IF(Q2575=6,"Jun",IF(Q2575=7,"Jul",IF(Q2575=8,"Aug",IF(Q2575=9,"Sep",IF(Q2575=10,"Oct",IF(Q2575=11,"Nov","Dec")))))))))))</f>
        <v>Jul</v>
      </c>
      <c r="S2575" s="13">
        <f>(I2575/86400)+25569</f>
        <v>41874.592002314814</v>
      </c>
      <c r="T2575" t="s">
        <v>8284</v>
      </c>
      <c r="U2575" s="6" t="e">
        <f>E2575/L2575</f>
        <v>#DIV/0!</v>
      </c>
      <c r="V2575" s="7" t="str">
        <f>LEFT(T2575,FIND("/",T2575)-1)</f>
        <v>food</v>
      </c>
      <c r="W2575" s="7" t="str">
        <f>MID(T2575,FIND("/",T2575)+1,LEN(T2575))</f>
        <v>food trucks</v>
      </c>
    </row>
    <row r="2576" spans="1:23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>E2576/D2576</f>
        <v>0</v>
      </c>
      <c r="O2576" s="13">
        <f>(J2576/86400)+25569</f>
        <v>42487.825752314813</v>
      </c>
      <c r="P2576" s="11">
        <f>YEAR(O2576)</f>
        <v>2016</v>
      </c>
      <c r="Q2576" s="12">
        <f>MONTH(O2576)</f>
        <v>4</v>
      </c>
      <c r="R2576" s="11" t="str">
        <f>IF(Q2576=1,"Jan",IF(Q2576=2,"Feb",IF(Q2576=3,"Mar",IF(Q2576=4,"Apr",IF(Q2576=5,"May",IF(Q2576=6,"Jun",IF(Q2576=7,"Jul",IF(Q2576=8,"Aug",IF(Q2576=9,"Sep",IF(Q2576=10,"Oct",IF(Q2576=11,"Nov","Dec")))))))))))</f>
        <v>Apr</v>
      </c>
      <c r="S2576" s="13">
        <f>(I2576/86400)+25569</f>
        <v>42508.825752314813</v>
      </c>
      <c r="T2576" t="s">
        <v>8284</v>
      </c>
      <c r="U2576" s="6" t="e">
        <f>E2576/L2576</f>
        <v>#DIV/0!</v>
      </c>
      <c r="V2576" s="7" t="str">
        <f>LEFT(T2576,FIND("/",T2576)-1)</f>
        <v>food</v>
      </c>
      <c r="W2576" s="7" t="str">
        <f>MID(T2576,FIND("/",T2576)+1,LEN(T2576))</f>
        <v>food trucks</v>
      </c>
    </row>
    <row r="2577" spans="1:23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>E2577/D2577</f>
        <v>0</v>
      </c>
      <c r="O2577" s="13">
        <f>(J2577/86400)+25569</f>
        <v>41986.108726851853</v>
      </c>
      <c r="P2577" s="11">
        <f>YEAR(O2577)</f>
        <v>2014</v>
      </c>
      <c r="Q2577" s="12">
        <f>MONTH(O2577)</f>
        <v>12</v>
      </c>
      <c r="R2577" s="11" t="str">
        <f>IF(Q2577=1,"Jan",IF(Q2577=2,"Feb",IF(Q2577=3,"Mar",IF(Q2577=4,"Apr",IF(Q2577=5,"May",IF(Q2577=6,"Jun",IF(Q2577=7,"Jul",IF(Q2577=8,"Aug",IF(Q2577=9,"Sep",IF(Q2577=10,"Oct",IF(Q2577=11,"Nov","Dec")))))))))))</f>
        <v>Dec</v>
      </c>
      <c r="S2577" s="13">
        <f>(I2577/86400)+25569</f>
        <v>42016.108726851853</v>
      </c>
      <c r="T2577" t="s">
        <v>8284</v>
      </c>
      <c r="U2577" s="6" t="e">
        <f>E2577/L2577</f>
        <v>#DIV/0!</v>
      </c>
      <c r="V2577" s="7" t="str">
        <f>LEFT(T2577,FIND("/",T2577)-1)</f>
        <v>food</v>
      </c>
      <c r="W2577" s="7" t="str">
        <f>MID(T2577,FIND("/",T2577)+1,LEN(T2577))</f>
        <v>food trucks</v>
      </c>
    </row>
    <row r="2578" spans="1:23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>E2578/D2578</f>
        <v>0</v>
      </c>
      <c r="O2578" s="13">
        <f>(J2578/86400)+25569</f>
        <v>42060.00980324074</v>
      </c>
      <c r="P2578" s="11">
        <f>YEAR(O2578)</f>
        <v>2015</v>
      </c>
      <c r="Q2578" s="12">
        <f>MONTH(O2578)</f>
        <v>2</v>
      </c>
      <c r="R2578" s="11" t="str">
        <f>IF(Q2578=1,"Jan",IF(Q2578=2,"Feb",IF(Q2578=3,"Mar",IF(Q2578=4,"Apr",IF(Q2578=5,"May",IF(Q2578=6,"Jun",IF(Q2578=7,"Jul",IF(Q2578=8,"Aug",IF(Q2578=9,"Sep",IF(Q2578=10,"Oct",IF(Q2578=11,"Nov","Dec")))))))))))</f>
        <v>Feb</v>
      </c>
      <c r="S2578" s="13">
        <f>(I2578/86400)+25569</f>
        <v>42104.968136574069</v>
      </c>
      <c r="T2578" t="s">
        <v>8284</v>
      </c>
      <c r="U2578" s="6" t="e">
        <f>E2578/L2578</f>
        <v>#DIV/0!</v>
      </c>
      <c r="V2578" s="7" t="str">
        <f>LEFT(T2578,FIND("/",T2578)-1)</f>
        <v>food</v>
      </c>
      <c r="W2578" s="7" t="str">
        <f>MID(T2578,FIND("/",T2578)+1,LEN(T2578))</f>
        <v>food trucks</v>
      </c>
    </row>
    <row r="2579" spans="1:23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>E2579/D2579</f>
        <v>0</v>
      </c>
      <c r="O2579" s="13">
        <f>(J2579/86400)+25569</f>
        <v>41830.820567129631</v>
      </c>
      <c r="P2579" s="11">
        <f>YEAR(O2579)</f>
        <v>2014</v>
      </c>
      <c r="Q2579" s="12">
        <f>MONTH(O2579)</f>
        <v>7</v>
      </c>
      <c r="R2579" s="11" t="str">
        <f>IF(Q2579=1,"Jan",IF(Q2579=2,"Feb",IF(Q2579=3,"Mar",IF(Q2579=4,"Apr",IF(Q2579=5,"May",IF(Q2579=6,"Jun",IF(Q2579=7,"Jul",IF(Q2579=8,"Aug",IF(Q2579=9,"Sep",IF(Q2579=10,"Oct",IF(Q2579=11,"Nov","Dec")))))))))))</f>
        <v>Jul</v>
      </c>
      <c r="S2579" s="13">
        <f>(I2579/86400)+25569</f>
        <v>41855.820567129631</v>
      </c>
      <c r="T2579" t="s">
        <v>8284</v>
      </c>
      <c r="U2579" s="6" t="e">
        <f>E2579/L2579</f>
        <v>#DIV/0!</v>
      </c>
      <c r="V2579" s="7" t="str">
        <f>LEFT(T2579,FIND("/",T2579)-1)</f>
        <v>food</v>
      </c>
      <c r="W2579" s="7" t="str">
        <f>MID(T2579,FIND("/",T2579)+1,LEN(T2579))</f>
        <v>food trucks</v>
      </c>
    </row>
    <row r="2580" spans="1:23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>E2580/D2580</f>
        <v>0</v>
      </c>
      <c r="O2580" s="13">
        <f>(J2580/86400)+25569</f>
        <v>42238.022905092592</v>
      </c>
      <c r="P2580" s="11">
        <f>YEAR(O2580)</f>
        <v>2015</v>
      </c>
      <c r="Q2580" s="12">
        <f>MONTH(O2580)</f>
        <v>8</v>
      </c>
      <c r="R2580" s="11" t="str">
        <f>IF(Q2580=1,"Jan",IF(Q2580=2,"Feb",IF(Q2580=3,"Mar",IF(Q2580=4,"Apr",IF(Q2580=5,"May",IF(Q2580=6,"Jun",IF(Q2580=7,"Jul",IF(Q2580=8,"Aug",IF(Q2580=9,"Sep",IF(Q2580=10,"Oct",IF(Q2580=11,"Nov","Dec")))))))))))</f>
        <v>Aug</v>
      </c>
      <c r="S2580" s="13">
        <f>(I2580/86400)+25569</f>
        <v>42286.708333333328</v>
      </c>
      <c r="T2580" t="s">
        <v>8284</v>
      </c>
      <c r="U2580" s="6" t="e">
        <f>E2580/L2580</f>
        <v>#DIV/0!</v>
      </c>
      <c r="V2580" s="7" t="str">
        <f>LEFT(T2580,FIND("/",T2580)-1)</f>
        <v>food</v>
      </c>
      <c r="W2580" s="7" t="str">
        <f>MID(T2580,FIND("/",T2580)+1,LEN(T2580))</f>
        <v>food trucks</v>
      </c>
    </row>
    <row r="2581" spans="1:23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>E2581/D2581</f>
        <v>1.3849999999999999E-3</v>
      </c>
      <c r="O2581" s="13">
        <f>(J2581/86400)+25569</f>
        <v>41837.829895833333</v>
      </c>
      <c r="P2581" s="11">
        <f>YEAR(O2581)</f>
        <v>2014</v>
      </c>
      <c r="Q2581" s="12">
        <f>MONTH(O2581)</f>
        <v>7</v>
      </c>
      <c r="R2581" s="11" t="str">
        <f>IF(Q2581=1,"Jan",IF(Q2581=2,"Feb",IF(Q2581=3,"Mar",IF(Q2581=4,"Apr",IF(Q2581=5,"May",IF(Q2581=6,"Jun",IF(Q2581=7,"Jul",IF(Q2581=8,"Aug",IF(Q2581=9,"Sep",IF(Q2581=10,"Oct",IF(Q2581=11,"Nov","Dec")))))))))))</f>
        <v>Jul</v>
      </c>
      <c r="S2581" s="13">
        <f>(I2581/86400)+25569</f>
        <v>41897.829895833333</v>
      </c>
      <c r="T2581" t="s">
        <v>8284</v>
      </c>
      <c r="U2581" s="6">
        <f>E2581/L2581</f>
        <v>23.083333333333332</v>
      </c>
      <c r="V2581" s="7" t="str">
        <f>LEFT(T2581,FIND("/",T2581)-1)</f>
        <v>food</v>
      </c>
      <c r="W2581" s="7" t="str">
        <f>MID(T2581,FIND("/",T2581)+1,LEN(T2581))</f>
        <v>food trucks</v>
      </c>
    </row>
    <row r="2582" spans="1:23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>E2582/D2582</f>
        <v>6.0000000000000001E-3</v>
      </c>
      <c r="O2582" s="13">
        <f>(J2582/86400)+25569</f>
        <v>42110.326423611114</v>
      </c>
      <c r="P2582" s="11">
        <f>YEAR(O2582)</f>
        <v>2015</v>
      </c>
      <c r="Q2582" s="12">
        <f>MONTH(O2582)</f>
        <v>4</v>
      </c>
      <c r="R2582" s="11" t="str">
        <f>IF(Q2582=1,"Jan",IF(Q2582=2,"Feb",IF(Q2582=3,"Mar",IF(Q2582=4,"Apr",IF(Q2582=5,"May",IF(Q2582=6,"Jun",IF(Q2582=7,"Jul",IF(Q2582=8,"Aug",IF(Q2582=9,"Sep",IF(Q2582=10,"Oct",IF(Q2582=11,"Nov","Dec")))))))))))</f>
        <v>Apr</v>
      </c>
      <c r="S2582" s="13">
        <f>(I2582/86400)+25569</f>
        <v>42140.125</v>
      </c>
      <c r="T2582" t="s">
        <v>8284</v>
      </c>
      <c r="U2582" s="6">
        <f>E2582/L2582</f>
        <v>25.5</v>
      </c>
      <c r="V2582" s="7" t="str">
        <f>LEFT(T2582,FIND("/",T2582)-1)</f>
        <v>food</v>
      </c>
      <c r="W2582" s="7" t="str">
        <f>MID(T2582,FIND("/",T2582)+1,LEN(T2582))</f>
        <v>food trucks</v>
      </c>
    </row>
    <row r="2583" spans="1:23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>E2583/D2583</f>
        <v>0.106</v>
      </c>
      <c r="O2583" s="13">
        <f>(J2583/86400)+25569</f>
        <v>42294.628449074073</v>
      </c>
      <c r="P2583" s="11">
        <f>YEAR(O2583)</f>
        <v>2015</v>
      </c>
      <c r="Q2583" s="12">
        <f>MONTH(O2583)</f>
        <v>10</v>
      </c>
      <c r="R2583" s="11" t="str">
        <f>IF(Q2583=1,"Jan",IF(Q2583=2,"Feb",IF(Q2583=3,"Mar",IF(Q2583=4,"Apr",IF(Q2583=5,"May",IF(Q2583=6,"Jun",IF(Q2583=7,"Jul",IF(Q2583=8,"Aug",IF(Q2583=9,"Sep",IF(Q2583=10,"Oct",IF(Q2583=11,"Nov","Dec")))))))))))</f>
        <v>Oct</v>
      </c>
      <c r="S2583" s="13">
        <f>(I2583/86400)+25569</f>
        <v>42324.670115740737</v>
      </c>
      <c r="T2583" t="s">
        <v>8284</v>
      </c>
      <c r="U2583" s="6">
        <f>E2583/L2583</f>
        <v>48.18181818181818</v>
      </c>
      <c r="V2583" s="7" t="str">
        <f>LEFT(T2583,FIND("/",T2583)-1)</f>
        <v>food</v>
      </c>
      <c r="W2583" s="7" t="str">
        <f>MID(T2583,FIND("/",T2583)+1,LEN(T2583))</f>
        <v>food trucks</v>
      </c>
    </row>
    <row r="2584" spans="1:23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>E2584/D2584</f>
        <v>1.1111111111111112E-5</v>
      </c>
      <c r="O2584" s="13">
        <f>(J2584/86400)+25569</f>
        <v>42642.988819444443</v>
      </c>
      <c r="P2584" s="11">
        <f>YEAR(O2584)</f>
        <v>2016</v>
      </c>
      <c r="Q2584" s="12">
        <f>MONTH(O2584)</f>
        <v>9</v>
      </c>
      <c r="R2584" s="11" t="str">
        <f>IF(Q2584=1,"Jan",IF(Q2584=2,"Feb",IF(Q2584=3,"Mar",IF(Q2584=4,"Apr",IF(Q2584=5,"May",IF(Q2584=6,"Jun",IF(Q2584=7,"Jul",IF(Q2584=8,"Aug",IF(Q2584=9,"Sep",IF(Q2584=10,"Oct",IF(Q2584=11,"Nov","Dec")))))))))))</f>
        <v>Sep</v>
      </c>
      <c r="S2584" s="13">
        <f>(I2584/86400)+25569</f>
        <v>42672.988819444443</v>
      </c>
      <c r="T2584" t="s">
        <v>8284</v>
      </c>
      <c r="U2584" s="6">
        <f>E2584/L2584</f>
        <v>1</v>
      </c>
      <c r="V2584" s="7" t="str">
        <f>LEFT(T2584,FIND("/",T2584)-1)</f>
        <v>food</v>
      </c>
      <c r="W2584" s="7" t="str">
        <f>MID(T2584,FIND("/",T2584)+1,LEN(T2584))</f>
        <v>food trucks</v>
      </c>
    </row>
    <row r="2585" spans="1:23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>E2585/D2585</f>
        <v>5.0000000000000001E-3</v>
      </c>
      <c r="O2585" s="13">
        <f>(J2585/86400)+25569</f>
        <v>42019.76944444445</v>
      </c>
      <c r="P2585" s="11">
        <f>YEAR(O2585)</f>
        <v>2015</v>
      </c>
      <c r="Q2585" s="12">
        <f>MONTH(O2585)</f>
        <v>1</v>
      </c>
      <c r="R2585" s="11" t="str">
        <f>IF(Q2585=1,"Jan",IF(Q2585=2,"Feb",IF(Q2585=3,"Mar",IF(Q2585=4,"Apr",IF(Q2585=5,"May",IF(Q2585=6,"Jun",IF(Q2585=7,"Jul",IF(Q2585=8,"Aug",IF(Q2585=9,"Sep",IF(Q2585=10,"Oct",IF(Q2585=11,"Nov","Dec")))))))))))</f>
        <v>Jan</v>
      </c>
      <c r="S2585" s="13">
        <f>(I2585/86400)+25569</f>
        <v>42079.727777777778</v>
      </c>
      <c r="T2585" t="s">
        <v>8284</v>
      </c>
      <c r="U2585" s="6">
        <f>E2585/L2585</f>
        <v>1</v>
      </c>
      <c r="V2585" s="7" t="str">
        <f>LEFT(T2585,FIND("/",T2585)-1)</f>
        <v>food</v>
      </c>
      <c r="W2585" s="7" t="str">
        <f>MID(T2585,FIND("/",T2585)+1,LEN(T2585))</f>
        <v>food trucks</v>
      </c>
    </row>
    <row r="2586" spans="1:23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>E2586/D2586</f>
        <v>0</v>
      </c>
      <c r="O2586" s="13">
        <f>(J2586/86400)+25569</f>
        <v>42140.173252314809</v>
      </c>
      <c r="P2586" s="11">
        <f>YEAR(O2586)</f>
        <v>2015</v>
      </c>
      <c r="Q2586" s="12">
        <f>MONTH(O2586)</f>
        <v>5</v>
      </c>
      <c r="R2586" s="11" t="str">
        <f>IF(Q2586=1,"Jan",IF(Q2586=2,"Feb",IF(Q2586=3,"Mar",IF(Q2586=4,"Apr",IF(Q2586=5,"May",IF(Q2586=6,"Jun",IF(Q2586=7,"Jul",IF(Q2586=8,"Aug",IF(Q2586=9,"Sep",IF(Q2586=10,"Oct",IF(Q2586=11,"Nov","Dec")))))))))))</f>
        <v>May</v>
      </c>
      <c r="S2586" s="13">
        <f>(I2586/86400)+25569</f>
        <v>42170.173252314809</v>
      </c>
      <c r="T2586" t="s">
        <v>8284</v>
      </c>
      <c r="U2586" s="6" t="e">
        <f>E2586/L2586</f>
        <v>#DIV/0!</v>
      </c>
      <c r="V2586" s="7" t="str">
        <f>LEFT(T2586,FIND("/",T2586)-1)</f>
        <v>food</v>
      </c>
      <c r="W2586" s="7" t="str">
        <f>MID(T2586,FIND("/",T2586)+1,LEN(T2586))</f>
        <v>food trucks</v>
      </c>
    </row>
    <row r="2587" spans="1:23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>E2587/D2587</f>
        <v>1.6666666666666668E-3</v>
      </c>
      <c r="O2587" s="13">
        <f>(J2587/86400)+25569</f>
        <v>41795.963333333333</v>
      </c>
      <c r="P2587" s="11">
        <f>YEAR(O2587)</f>
        <v>2014</v>
      </c>
      <c r="Q2587" s="12">
        <f>MONTH(O2587)</f>
        <v>6</v>
      </c>
      <c r="R2587" s="11" t="str">
        <f>IF(Q2587=1,"Jan",IF(Q2587=2,"Feb",IF(Q2587=3,"Mar",IF(Q2587=4,"Apr",IF(Q2587=5,"May",IF(Q2587=6,"Jun",IF(Q2587=7,"Jul",IF(Q2587=8,"Aug",IF(Q2587=9,"Sep",IF(Q2587=10,"Oct",IF(Q2587=11,"Nov","Dec")))))))))))</f>
        <v>Jun</v>
      </c>
      <c r="S2587" s="13">
        <f>(I2587/86400)+25569</f>
        <v>41825.963333333333</v>
      </c>
      <c r="T2587" t="s">
        <v>8284</v>
      </c>
      <c r="U2587" s="6">
        <f>E2587/L2587</f>
        <v>50</v>
      </c>
      <c r="V2587" s="7" t="str">
        <f>LEFT(T2587,FIND("/",T2587)-1)</f>
        <v>food</v>
      </c>
      <c r="W2587" s="7" t="str">
        <f>MID(T2587,FIND("/",T2587)+1,LEN(T2587))</f>
        <v>food trucks</v>
      </c>
    </row>
    <row r="2588" spans="1:23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>E2588/D2588</f>
        <v>1.6666666666666668E-3</v>
      </c>
      <c r="O2588" s="13">
        <f>(J2588/86400)+25569</f>
        <v>42333.330277777779</v>
      </c>
      <c r="P2588" s="11">
        <f>YEAR(O2588)</f>
        <v>2015</v>
      </c>
      <c r="Q2588" s="12">
        <f>MONTH(O2588)</f>
        <v>11</v>
      </c>
      <c r="R2588" s="11" t="str">
        <f>IF(Q2588=1,"Jan",IF(Q2588=2,"Feb",IF(Q2588=3,"Mar",IF(Q2588=4,"Apr",IF(Q2588=5,"May",IF(Q2588=6,"Jun",IF(Q2588=7,"Jul",IF(Q2588=8,"Aug",IF(Q2588=9,"Sep",IF(Q2588=10,"Oct",IF(Q2588=11,"Nov","Dec")))))))))))</f>
        <v>Nov</v>
      </c>
      <c r="S2588" s="13">
        <f>(I2588/86400)+25569</f>
        <v>42363.330277777779</v>
      </c>
      <c r="T2588" t="s">
        <v>8284</v>
      </c>
      <c r="U2588" s="6">
        <f>E2588/L2588</f>
        <v>5</v>
      </c>
      <c r="V2588" s="7" t="str">
        <f>LEFT(T2588,FIND("/",T2588)-1)</f>
        <v>food</v>
      </c>
      <c r="W2588" s="7" t="str">
        <f>MID(T2588,FIND("/",T2588)+1,LEN(T2588))</f>
        <v>food trucks</v>
      </c>
    </row>
    <row r="2589" spans="1:23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>E2589/D2589</f>
        <v>2.4340000000000001E-2</v>
      </c>
      <c r="O2589" s="13">
        <f>(J2589/86400)+25569</f>
        <v>42338.675381944442</v>
      </c>
      <c r="P2589" s="11">
        <f>YEAR(O2589)</f>
        <v>2015</v>
      </c>
      <c r="Q2589" s="12">
        <f>MONTH(O2589)</f>
        <v>11</v>
      </c>
      <c r="R2589" s="11" t="str">
        <f>IF(Q2589=1,"Jan",IF(Q2589=2,"Feb",IF(Q2589=3,"Mar",IF(Q2589=4,"Apr",IF(Q2589=5,"May",IF(Q2589=6,"Jun",IF(Q2589=7,"Jul",IF(Q2589=8,"Aug",IF(Q2589=9,"Sep",IF(Q2589=10,"Oct",IF(Q2589=11,"Nov","Dec")))))))))))</f>
        <v>Nov</v>
      </c>
      <c r="S2589" s="13">
        <f>(I2589/86400)+25569</f>
        <v>42368.675381944442</v>
      </c>
      <c r="T2589" t="s">
        <v>8284</v>
      </c>
      <c r="U2589" s="6">
        <f>E2589/L2589</f>
        <v>202.83333333333334</v>
      </c>
      <c r="V2589" s="7" t="str">
        <f>LEFT(T2589,FIND("/",T2589)-1)</f>
        <v>food</v>
      </c>
      <c r="W2589" s="7" t="str">
        <f>MID(T2589,FIND("/",T2589)+1,LEN(T2589))</f>
        <v>food trucks</v>
      </c>
    </row>
    <row r="2590" spans="1:23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>E2590/D2590</f>
        <v>3.8833333333333331E-2</v>
      </c>
      <c r="O2590" s="13">
        <f>(J2590/86400)+25569</f>
        <v>42042.676226851851</v>
      </c>
      <c r="P2590" s="11">
        <f>YEAR(O2590)</f>
        <v>2015</v>
      </c>
      <c r="Q2590" s="12">
        <f>MONTH(O2590)</f>
        <v>2</v>
      </c>
      <c r="R2590" s="11" t="str">
        <f>IF(Q2590=1,"Jan",IF(Q2590=2,"Feb",IF(Q2590=3,"Mar",IF(Q2590=4,"Apr",IF(Q2590=5,"May",IF(Q2590=6,"Jun",IF(Q2590=7,"Jul",IF(Q2590=8,"Aug",IF(Q2590=9,"Sep",IF(Q2590=10,"Oct",IF(Q2590=11,"Nov","Dec")))))))))))</f>
        <v>Feb</v>
      </c>
      <c r="S2590" s="13">
        <f>(I2590/86400)+25569</f>
        <v>42094.551388888889</v>
      </c>
      <c r="T2590" t="s">
        <v>8284</v>
      </c>
      <c r="U2590" s="6">
        <f>E2590/L2590</f>
        <v>29.125</v>
      </c>
      <c r="V2590" s="7" t="str">
        <f>LEFT(T2590,FIND("/",T2590)-1)</f>
        <v>food</v>
      </c>
      <c r="W2590" s="7" t="str">
        <f>MID(T2590,FIND("/",T2590)+1,LEN(T2590))</f>
        <v>food trucks</v>
      </c>
    </row>
    <row r="2591" spans="1:23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>E2591/D2591</f>
        <v>1E-4</v>
      </c>
      <c r="O2591" s="13">
        <f>(J2591/86400)+25569</f>
        <v>42422.536192129628</v>
      </c>
      <c r="P2591" s="11">
        <f>YEAR(O2591)</f>
        <v>2016</v>
      </c>
      <c r="Q2591" s="12">
        <f>MONTH(O2591)</f>
        <v>2</v>
      </c>
      <c r="R2591" s="11" t="str">
        <f>IF(Q2591=1,"Jan",IF(Q2591=2,"Feb",IF(Q2591=3,"Mar",IF(Q2591=4,"Apr",IF(Q2591=5,"May",IF(Q2591=6,"Jun",IF(Q2591=7,"Jul",IF(Q2591=8,"Aug",IF(Q2591=9,"Sep",IF(Q2591=10,"Oct",IF(Q2591=11,"Nov","Dec")))))))))))</f>
        <v>Feb</v>
      </c>
      <c r="S2591" s="13">
        <f>(I2591/86400)+25569</f>
        <v>42452.494525462964</v>
      </c>
      <c r="T2591" t="s">
        <v>8284</v>
      </c>
      <c r="U2591" s="6">
        <f>E2591/L2591</f>
        <v>5</v>
      </c>
      <c r="V2591" s="7" t="str">
        <f>LEFT(T2591,FIND("/",T2591)-1)</f>
        <v>food</v>
      </c>
      <c r="W2591" s="7" t="str">
        <f>MID(T2591,FIND("/",T2591)+1,LEN(T2591))</f>
        <v>food trucks</v>
      </c>
    </row>
    <row r="2592" spans="1:23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>E2592/D2592</f>
        <v>0</v>
      </c>
      <c r="O2592" s="13">
        <f>(J2592/86400)+25569</f>
        <v>42388.589085648149</v>
      </c>
      <c r="P2592" s="11">
        <f>YEAR(O2592)</f>
        <v>2016</v>
      </c>
      <c r="Q2592" s="12">
        <f>MONTH(O2592)</f>
        <v>1</v>
      </c>
      <c r="R2592" s="11" t="str">
        <f>IF(Q2592=1,"Jan",IF(Q2592=2,"Feb",IF(Q2592=3,"Mar",IF(Q2592=4,"Apr",IF(Q2592=5,"May",IF(Q2592=6,"Jun",IF(Q2592=7,"Jul",IF(Q2592=8,"Aug",IF(Q2592=9,"Sep",IF(Q2592=10,"Oct",IF(Q2592=11,"Nov","Dec")))))))))))</f>
        <v>Jan</v>
      </c>
      <c r="S2592" s="13">
        <f>(I2592/86400)+25569</f>
        <v>42395.589085648149</v>
      </c>
      <c r="T2592" t="s">
        <v>8284</v>
      </c>
      <c r="U2592" s="6" t="e">
        <f>E2592/L2592</f>
        <v>#DIV/0!</v>
      </c>
      <c r="V2592" s="7" t="str">
        <f>LEFT(T2592,FIND("/",T2592)-1)</f>
        <v>food</v>
      </c>
      <c r="W2592" s="7" t="str">
        <f>MID(T2592,FIND("/",T2592)+1,LEN(T2592))</f>
        <v>food trucks</v>
      </c>
    </row>
    <row r="2593" spans="1:23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>E2593/D2593</f>
        <v>1.7333333333333333E-2</v>
      </c>
      <c r="O2593" s="13">
        <f>(J2593/86400)+25569</f>
        <v>42382.906527777777</v>
      </c>
      <c r="P2593" s="11">
        <f>YEAR(O2593)</f>
        <v>2016</v>
      </c>
      <c r="Q2593" s="12">
        <f>MONTH(O2593)</f>
        <v>1</v>
      </c>
      <c r="R2593" s="11" t="str">
        <f>IF(Q2593=1,"Jan",IF(Q2593=2,"Feb",IF(Q2593=3,"Mar",IF(Q2593=4,"Apr",IF(Q2593=5,"May",IF(Q2593=6,"Jun",IF(Q2593=7,"Jul",IF(Q2593=8,"Aug",IF(Q2593=9,"Sep",IF(Q2593=10,"Oct",IF(Q2593=11,"Nov","Dec")))))))))))</f>
        <v>Jan</v>
      </c>
      <c r="S2593" s="13">
        <f>(I2593/86400)+25569</f>
        <v>42442.864861111113</v>
      </c>
      <c r="T2593" t="s">
        <v>8284</v>
      </c>
      <c r="U2593" s="6">
        <f>E2593/L2593</f>
        <v>13</v>
      </c>
      <c r="V2593" s="7" t="str">
        <f>LEFT(T2593,FIND("/",T2593)-1)</f>
        <v>food</v>
      </c>
      <c r="W2593" s="7" t="str">
        <f>MID(T2593,FIND("/",T2593)+1,LEN(T2593))</f>
        <v>food trucks</v>
      </c>
    </row>
    <row r="2594" spans="1:23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>E2594/D2594</f>
        <v>1.6666666666666668E-3</v>
      </c>
      <c r="O2594" s="13">
        <f>(J2594/86400)+25569</f>
        <v>41887.801168981481</v>
      </c>
      <c r="P2594" s="11">
        <f>YEAR(O2594)</f>
        <v>2014</v>
      </c>
      <c r="Q2594" s="12">
        <f>MONTH(O2594)</f>
        <v>9</v>
      </c>
      <c r="R2594" s="11" t="str">
        <f>IF(Q2594=1,"Jan",IF(Q2594=2,"Feb",IF(Q2594=3,"Mar",IF(Q2594=4,"Apr",IF(Q2594=5,"May",IF(Q2594=6,"Jun",IF(Q2594=7,"Jul",IF(Q2594=8,"Aug",IF(Q2594=9,"Sep",IF(Q2594=10,"Oct",IF(Q2594=11,"Nov","Dec")))))))))))</f>
        <v>Sep</v>
      </c>
      <c r="S2594" s="13">
        <f>(I2594/86400)+25569</f>
        <v>41917.801168981481</v>
      </c>
      <c r="T2594" t="s">
        <v>8284</v>
      </c>
      <c r="U2594" s="6">
        <f>E2594/L2594</f>
        <v>50</v>
      </c>
      <c r="V2594" s="7" t="str">
        <f>LEFT(T2594,FIND("/",T2594)-1)</f>
        <v>food</v>
      </c>
      <c r="W2594" s="7" t="str">
        <f>MID(T2594,FIND("/",T2594)+1,LEN(T2594))</f>
        <v>food trucks</v>
      </c>
    </row>
    <row r="2595" spans="1:23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>E2595/D2595</f>
        <v>0</v>
      </c>
      <c r="O2595" s="13">
        <f>(J2595/86400)+25569</f>
        <v>42089.845208333332</v>
      </c>
      <c r="P2595" s="11">
        <f>YEAR(O2595)</f>
        <v>2015</v>
      </c>
      <c r="Q2595" s="12">
        <f>MONTH(O2595)</f>
        <v>3</v>
      </c>
      <c r="R2595" s="11" t="str">
        <f>IF(Q2595=1,"Jan",IF(Q2595=2,"Feb",IF(Q2595=3,"Mar",IF(Q2595=4,"Apr",IF(Q2595=5,"May",IF(Q2595=6,"Jun",IF(Q2595=7,"Jul",IF(Q2595=8,"Aug",IF(Q2595=9,"Sep",IF(Q2595=10,"Oct",IF(Q2595=11,"Nov","Dec")))))))))))</f>
        <v>Mar</v>
      </c>
      <c r="S2595" s="13">
        <f>(I2595/86400)+25569</f>
        <v>42119.845208333332</v>
      </c>
      <c r="T2595" t="s">
        <v>8284</v>
      </c>
      <c r="U2595" s="6" t="e">
        <f>E2595/L2595</f>
        <v>#DIV/0!</v>
      </c>
      <c r="V2595" s="7" t="str">
        <f>LEFT(T2595,FIND("/",T2595)-1)</f>
        <v>food</v>
      </c>
      <c r="W2595" s="7" t="str">
        <f>MID(T2595,FIND("/",T2595)+1,LEN(T2595))</f>
        <v>food trucks</v>
      </c>
    </row>
    <row r="2596" spans="1:23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>E2596/D2596</f>
        <v>1.2500000000000001E-5</v>
      </c>
      <c r="O2596" s="13">
        <f>(J2596/86400)+25569</f>
        <v>41828.967916666668</v>
      </c>
      <c r="P2596" s="11">
        <f>YEAR(O2596)</f>
        <v>2014</v>
      </c>
      <c r="Q2596" s="12">
        <f>MONTH(O2596)</f>
        <v>7</v>
      </c>
      <c r="R2596" s="11" t="str">
        <f>IF(Q2596=1,"Jan",IF(Q2596=2,"Feb",IF(Q2596=3,"Mar",IF(Q2596=4,"Apr",IF(Q2596=5,"May",IF(Q2596=6,"Jun",IF(Q2596=7,"Jul",IF(Q2596=8,"Aug",IF(Q2596=9,"Sep",IF(Q2596=10,"Oct",IF(Q2596=11,"Nov","Dec")))))))))))</f>
        <v>Jul</v>
      </c>
      <c r="S2596" s="13">
        <f>(I2596/86400)+25569</f>
        <v>41858.967916666668</v>
      </c>
      <c r="T2596" t="s">
        <v>8284</v>
      </c>
      <c r="U2596" s="6">
        <f>E2596/L2596</f>
        <v>1</v>
      </c>
      <c r="V2596" s="7" t="str">
        <f>LEFT(T2596,FIND("/",T2596)-1)</f>
        <v>food</v>
      </c>
      <c r="W2596" s="7" t="str">
        <f>MID(T2596,FIND("/",T2596)+1,LEN(T2596))</f>
        <v>food trucks</v>
      </c>
    </row>
    <row r="2597" spans="1:23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>E2597/D2597</f>
        <v>0.12166666666666667</v>
      </c>
      <c r="O2597" s="13">
        <f>(J2597/86400)+25569</f>
        <v>42760.244212962964</v>
      </c>
      <c r="P2597" s="11">
        <f>YEAR(O2597)</f>
        <v>2017</v>
      </c>
      <c r="Q2597" s="12">
        <f>MONTH(O2597)</f>
        <v>1</v>
      </c>
      <c r="R2597" s="11" t="str">
        <f>IF(Q2597=1,"Jan",IF(Q2597=2,"Feb",IF(Q2597=3,"Mar",IF(Q2597=4,"Apr",IF(Q2597=5,"May",IF(Q2597=6,"Jun",IF(Q2597=7,"Jul",IF(Q2597=8,"Aug",IF(Q2597=9,"Sep",IF(Q2597=10,"Oct",IF(Q2597=11,"Nov","Dec")))))))))))</f>
        <v>Jan</v>
      </c>
      <c r="S2597" s="13">
        <f>(I2597/86400)+25569</f>
        <v>42790.244212962964</v>
      </c>
      <c r="T2597" t="s">
        <v>8284</v>
      </c>
      <c r="U2597" s="6">
        <f>E2597/L2597</f>
        <v>96.05263157894737</v>
      </c>
      <c r="V2597" s="7" t="str">
        <f>LEFT(T2597,FIND("/",T2597)-1)</f>
        <v>food</v>
      </c>
      <c r="W2597" s="7" t="str">
        <f>MID(T2597,FIND("/",T2597)+1,LEN(T2597))</f>
        <v>food trucks</v>
      </c>
    </row>
    <row r="2598" spans="1:23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>E2598/D2598</f>
        <v>0.23588571428571428</v>
      </c>
      <c r="O2598" s="13">
        <f>(J2598/86400)+25569</f>
        <v>41828.664456018516</v>
      </c>
      <c r="P2598" s="11">
        <f>YEAR(O2598)</f>
        <v>2014</v>
      </c>
      <c r="Q2598" s="12">
        <f>MONTH(O2598)</f>
        <v>7</v>
      </c>
      <c r="R2598" s="11" t="str">
        <f>IF(Q2598=1,"Jan",IF(Q2598=2,"Feb",IF(Q2598=3,"Mar",IF(Q2598=4,"Apr",IF(Q2598=5,"May",IF(Q2598=6,"Jun",IF(Q2598=7,"Jul",IF(Q2598=8,"Aug",IF(Q2598=9,"Sep",IF(Q2598=10,"Oct",IF(Q2598=11,"Nov","Dec")))))))))))</f>
        <v>Jul</v>
      </c>
      <c r="S2598" s="13">
        <f>(I2598/86400)+25569</f>
        <v>41858.664456018516</v>
      </c>
      <c r="T2598" t="s">
        <v>8284</v>
      </c>
      <c r="U2598" s="6">
        <f>E2598/L2598</f>
        <v>305.77777777777777</v>
      </c>
      <c r="V2598" s="7" t="str">
        <f>LEFT(T2598,FIND("/",T2598)-1)</f>
        <v>food</v>
      </c>
      <c r="W2598" s="7" t="str">
        <f>MID(T2598,FIND("/",T2598)+1,LEN(T2598))</f>
        <v>food trucks</v>
      </c>
    </row>
    <row r="2599" spans="1:23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>E2599/D2599</f>
        <v>5.6666666666666664E-2</v>
      </c>
      <c r="O2599" s="13">
        <f>(J2599/86400)+25569</f>
        <v>42510.341631944444</v>
      </c>
      <c r="P2599" s="11">
        <f>YEAR(O2599)</f>
        <v>2016</v>
      </c>
      <c r="Q2599" s="12">
        <f>MONTH(O2599)</f>
        <v>5</v>
      </c>
      <c r="R2599" s="11" t="str">
        <f>IF(Q2599=1,"Jan",IF(Q2599=2,"Feb",IF(Q2599=3,"Mar",IF(Q2599=4,"Apr",IF(Q2599=5,"May",IF(Q2599=6,"Jun",IF(Q2599=7,"Jul",IF(Q2599=8,"Aug",IF(Q2599=9,"Sep",IF(Q2599=10,"Oct",IF(Q2599=11,"Nov","Dec")))))))))))</f>
        <v>May</v>
      </c>
      <c r="S2599" s="13">
        <f>(I2599/86400)+25569</f>
        <v>42540.341631944444</v>
      </c>
      <c r="T2599" t="s">
        <v>8284</v>
      </c>
      <c r="U2599" s="6">
        <f>E2599/L2599</f>
        <v>12.142857142857142</v>
      </c>
      <c r="V2599" s="7" t="str">
        <f>LEFT(T2599,FIND("/",T2599)-1)</f>
        <v>food</v>
      </c>
      <c r="W2599" s="7" t="str">
        <f>MID(T2599,FIND("/",T2599)+1,LEN(T2599))</f>
        <v>food trucks</v>
      </c>
    </row>
    <row r="2600" spans="1:23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>E2600/D2600</f>
        <v>0.39</v>
      </c>
      <c r="O2600" s="13">
        <f>(J2600/86400)+25569</f>
        <v>42240.840289351851</v>
      </c>
      <c r="P2600" s="11">
        <f>YEAR(O2600)</f>
        <v>2015</v>
      </c>
      <c r="Q2600" s="12">
        <f>MONTH(O2600)</f>
        <v>8</v>
      </c>
      <c r="R2600" s="11" t="str">
        <f>IF(Q2600=1,"Jan",IF(Q2600=2,"Feb",IF(Q2600=3,"Mar",IF(Q2600=4,"Apr",IF(Q2600=5,"May",IF(Q2600=6,"Jun",IF(Q2600=7,"Jul",IF(Q2600=8,"Aug",IF(Q2600=9,"Sep",IF(Q2600=10,"Oct",IF(Q2600=11,"Nov","Dec")))))))))))</f>
        <v>Aug</v>
      </c>
      <c r="S2600" s="13">
        <f>(I2600/86400)+25569</f>
        <v>42270.840289351851</v>
      </c>
      <c r="T2600" t="s">
        <v>8284</v>
      </c>
      <c r="U2600" s="6">
        <f>E2600/L2600</f>
        <v>83.571428571428569</v>
      </c>
      <c r="V2600" s="7" t="str">
        <f>LEFT(T2600,FIND("/",T2600)-1)</f>
        <v>food</v>
      </c>
      <c r="W2600" s="7" t="str">
        <f>MID(T2600,FIND("/",T2600)+1,LEN(T2600))</f>
        <v>food trucks</v>
      </c>
    </row>
    <row r="2601" spans="1:23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>E2601/D2601</f>
        <v>9.9546510341776348E-3</v>
      </c>
      <c r="O2601" s="13">
        <f>(J2601/86400)+25569</f>
        <v>41809.754016203704</v>
      </c>
      <c r="P2601" s="11">
        <f>YEAR(O2601)</f>
        <v>2014</v>
      </c>
      <c r="Q2601" s="12">
        <f>MONTH(O2601)</f>
        <v>6</v>
      </c>
      <c r="R2601" s="11" t="str">
        <f>IF(Q2601=1,"Jan",IF(Q2601=2,"Feb",IF(Q2601=3,"Mar",IF(Q2601=4,"Apr",IF(Q2601=5,"May",IF(Q2601=6,"Jun",IF(Q2601=7,"Jul",IF(Q2601=8,"Aug",IF(Q2601=9,"Sep",IF(Q2601=10,"Oct",IF(Q2601=11,"Nov","Dec")))))))))))</f>
        <v>Jun</v>
      </c>
      <c r="S2601" s="13">
        <f>(I2601/86400)+25569</f>
        <v>41854.754016203704</v>
      </c>
      <c r="T2601" t="s">
        <v>8284</v>
      </c>
      <c r="U2601" s="6">
        <f>E2601/L2601</f>
        <v>18</v>
      </c>
      <c r="V2601" s="7" t="str">
        <f>LEFT(T2601,FIND("/",T2601)-1)</f>
        <v>food</v>
      </c>
      <c r="W2601" s="7" t="str">
        <f>MID(T2601,FIND("/",T2601)+1,LEN(T2601))</f>
        <v>food trucks</v>
      </c>
    </row>
    <row r="2602" spans="1:23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>E2602/D2602</f>
        <v>6.9320000000000007E-2</v>
      </c>
      <c r="O2602" s="13">
        <f>(J2602/86400)+25569</f>
        <v>42394.900462962964</v>
      </c>
      <c r="P2602" s="11">
        <f>YEAR(O2602)</f>
        <v>2016</v>
      </c>
      <c r="Q2602" s="12">
        <f>MONTH(O2602)</f>
        <v>1</v>
      </c>
      <c r="R2602" s="11" t="str">
        <f>IF(Q2602=1,"Jan",IF(Q2602=2,"Feb",IF(Q2602=3,"Mar",IF(Q2602=4,"Apr",IF(Q2602=5,"May",IF(Q2602=6,"Jun",IF(Q2602=7,"Jul",IF(Q2602=8,"Aug",IF(Q2602=9,"Sep",IF(Q2602=10,"Oct",IF(Q2602=11,"Nov","Dec")))))))))))</f>
        <v>Jan</v>
      </c>
      <c r="S2602" s="13">
        <f>(I2602/86400)+25569</f>
        <v>42454.858796296292</v>
      </c>
      <c r="T2602" t="s">
        <v>8284</v>
      </c>
      <c r="U2602" s="6">
        <f>E2602/L2602</f>
        <v>115.53333333333333</v>
      </c>
      <c r="V2602" s="7" t="str">
        <f>LEFT(T2602,FIND("/",T2602)-1)</f>
        <v>food</v>
      </c>
      <c r="W2602" s="7" t="str">
        <f>MID(T2602,FIND("/",T2602)+1,LEN(T2602))</f>
        <v>food trucks</v>
      </c>
    </row>
    <row r="2603" spans="1:23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>E2603/D2603</f>
        <v>6.6139999999999999</v>
      </c>
      <c r="O2603" s="13">
        <f>(J2603/86400)+25569</f>
        <v>41150.902187500003</v>
      </c>
      <c r="P2603" s="11">
        <f>YEAR(O2603)</f>
        <v>2012</v>
      </c>
      <c r="Q2603" s="12">
        <f>MONTH(O2603)</f>
        <v>8</v>
      </c>
      <c r="R2603" s="11" t="str">
        <f>IF(Q2603=1,"Jan",IF(Q2603=2,"Feb",IF(Q2603=3,"Mar",IF(Q2603=4,"Apr",IF(Q2603=5,"May",IF(Q2603=6,"Jun",IF(Q2603=7,"Jul",IF(Q2603=8,"Aug",IF(Q2603=9,"Sep",IF(Q2603=10,"Oct",IF(Q2603=11,"Nov","Dec")))))))))))</f>
        <v>Aug</v>
      </c>
      <c r="S2603" s="13">
        <f>(I2603/86400)+25569</f>
        <v>41165.165972222225</v>
      </c>
      <c r="T2603" t="s">
        <v>8301</v>
      </c>
      <c r="U2603" s="6">
        <f>E2603/L2603</f>
        <v>21.900662251655628</v>
      </c>
      <c r="V2603" s="7" t="str">
        <f>LEFT(T2603,FIND("/",T2603)-1)</f>
        <v>technology</v>
      </c>
      <c r="W2603" s="7" t="str">
        <f>MID(T2603,FIND("/",T2603)+1,LEN(T2603))</f>
        <v>space exploration</v>
      </c>
    </row>
    <row r="2604" spans="1:23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>E2604/D2604</f>
        <v>3.2609166666666667</v>
      </c>
      <c r="O2604" s="13">
        <f>(J2604/86400)+25569</f>
        <v>41915.747314814813</v>
      </c>
      <c r="P2604" s="11">
        <f>YEAR(O2604)</f>
        <v>2014</v>
      </c>
      <c r="Q2604" s="12">
        <f>MONTH(O2604)</f>
        <v>10</v>
      </c>
      <c r="R2604" s="11" t="str">
        <f>IF(Q2604=1,"Jan",IF(Q2604=2,"Feb",IF(Q2604=3,"Mar",IF(Q2604=4,"Apr",IF(Q2604=5,"May",IF(Q2604=6,"Jun",IF(Q2604=7,"Jul",IF(Q2604=8,"Aug",IF(Q2604=9,"Sep",IF(Q2604=10,"Oct",IF(Q2604=11,"Nov","Dec")))))))))))</f>
        <v>Oct</v>
      </c>
      <c r="S2604" s="13">
        <f>(I2604/86400)+25569</f>
        <v>41955.888888888891</v>
      </c>
      <c r="T2604" t="s">
        <v>8301</v>
      </c>
      <c r="U2604" s="6">
        <f>E2604/L2604</f>
        <v>80.022494887525568</v>
      </c>
      <c r="V2604" s="7" t="str">
        <f>LEFT(T2604,FIND("/",T2604)-1)</f>
        <v>technology</v>
      </c>
      <c r="W2604" s="7" t="str">
        <f>MID(T2604,FIND("/",T2604)+1,LEN(T2604))</f>
        <v>space exploration</v>
      </c>
    </row>
    <row r="2605" spans="1:23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>E2605/D2605</f>
        <v>1.0148571428571429</v>
      </c>
      <c r="O2605" s="13">
        <f>(J2605/86400)+25569</f>
        <v>41617.912662037037</v>
      </c>
      <c r="P2605" s="11">
        <f>YEAR(O2605)</f>
        <v>2013</v>
      </c>
      <c r="Q2605" s="12">
        <f>MONTH(O2605)</f>
        <v>12</v>
      </c>
      <c r="R2605" s="11" t="str">
        <f>IF(Q2605=1,"Jan",IF(Q2605=2,"Feb",IF(Q2605=3,"Mar",IF(Q2605=4,"Apr",IF(Q2605=5,"May",IF(Q2605=6,"Jun",IF(Q2605=7,"Jul",IF(Q2605=8,"Aug",IF(Q2605=9,"Sep",IF(Q2605=10,"Oct",IF(Q2605=11,"Nov","Dec")))))))))))</f>
        <v>Dec</v>
      </c>
      <c r="S2605" s="13">
        <f>(I2605/86400)+25569</f>
        <v>41631.912662037037</v>
      </c>
      <c r="T2605" t="s">
        <v>8301</v>
      </c>
      <c r="U2605" s="6">
        <f>E2605/L2605</f>
        <v>35.520000000000003</v>
      </c>
      <c r="V2605" s="7" t="str">
        <f>LEFT(T2605,FIND("/",T2605)-1)</f>
        <v>technology</v>
      </c>
      <c r="W2605" s="7" t="str">
        <f>MID(T2605,FIND("/",T2605)+1,LEN(T2605))</f>
        <v>space exploration</v>
      </c>
    </row>
    <row r="2606" spans="1:23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>E2606/D2606</f>
        <v>1.0421799999999999</v>
      </c>
      <c r="O2606" s="13">
        <f>(J2606/86400)+25569</f>
        <v>40998.051192129627</v>
      </c>
      <c r="P2606" s="11">
        <f>YEAR(O2606)</f>
        <v>2012</v>
      </c>
      <c r="Q2606" s="12">
        <f>MONTH(O2606)</f>
        <v>3</v>
      </c>
      <c r="R2606" s="11" t="str">
        <f>IF(Q2606=1,"Jan",IF(Q2606=2,"Feb",IF(Q2606=3,"Mar",IF(Q2606=4,"Apr",IF(Q2606=5,"May",IF(Q2606=6,"Jun",IF(Q2606=7,"Jul",IF(Q2606=8,"Aug",IF(Q2606=9,"Sep",IF(Q2606=10,"Oct",IF(Q2606=11,"Nov","Dec")))))))))))</f>
        <v>Mar</v>
      </c>
      <c r="S2606" s="13">
        <f>(I2606/86400)+25569</f>
        <v>41028.051192129627</v>
      </c>
      <c r="T2606" t="s">
        <v>8301</v>
      </c>
      <c r="U2606" s="6">
        <f>E2606/L2606</f>
        <v>64.933333333333323</v>
      </c>
      <c r="V2606" s="7" t="str">
        <f>LEFT(T2606,FIND("/",T2606)-1)</f>
        <v>technology</v>
      </c>
      <c r="W2606" s="7" t="str">
        <f>MID(T2606,FIND("/",T2606)+1,LEN(T2606))</f>
        <v>space exploration</v>
      </c>
    </row>
    <row r="2607" spans="1:23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>E2607/D2607</f>
        <v>1.0742157000000001</v>
      </c>
      <c r="O2607" s="13">
        <f>(J2607/86400)+25569</f>
        <v>42508.541550925926</v>
      </c>
      <c r="P2607" s="11">
        <f>YEAR(O2607)</f>
        <v>2016</v>
      </c>
      <c r="Q2607" s="12">
        <f>MONTH(O2607)</f>
        <v>5</v>
      </c>
      <c r="R2607" s="11" t="str">
        <f>IF(Q2607=1,"Jan",IF(Q2607=2,"Feb",IF(Q2607=3,"Mar",IF(Q2607=4,"Apr",IF(Q2607=5,"May",IF(Q2607=6,"Jun",IF(Q2607=7,"Jul",IF(Q2607=8,"Aug",IF(Q2607=9,"Sep",IF(Q2607=10,"Oct",IF(Q2607=11,"Nov","Dec")))))))))))</f>
        <v>May</v>
      </c>
      <c r="S2607" s="13">
        <f>(I2607/86400)+25569</f>
        <v>42538.541550925926</v>
      </c>
      <c r="T2607" t="s">
        <v>8301</v>
      </c>
      <c r="U2607" s="6">
        <f>E2607/L2607</f>
        <v>60.965703745743475</v>
      </c>
      <c r="V2607" s="7" t="str">
        <f>LEFT(T2607,FIND("/",T2607)-1)</f>
        <v>technology</v>
      </c>
      <c r="W2607" s="7" t="str">
        <f>MID(T2607,FIND("/",T2607)+1,LEN(T2607))</f>
        <v>space exploration</v>
      </c>
    </row>
    <row r="2608" spans="1:23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>E2608/D2608</f>
        <v>1.1005454545454545</v>
      </c>
      <c r="O2608" s="13">
        <f>(J2608/86400)+25569</f>
        <v>41726.712754629625</v>
      </c>
      <c r="P2608" s="11">
        <f>YEAR(O2608)</f>
        <v>2014</v>
      </c>
      <c r="Q2608" s="12">
        <f>MONTH(O2608)</f>
        <v>3</v>
      </c>
      <c r="R2608" s="11" t="str">
        <f>IF(Q2608=1,"Jan",IF(Q2608=2,"Feb",IF(Q2608=3,"Mar",IF(Q2608=4,"Apr",IF(Q2608=5,"May",IF(Q2608=6,"Jun",IF(Q2608=7,"Jul",IF(Q2608=8,"Aug",IF(Q2608=9,"Sep",IF(Q2608=10,"Oct",IF(Q2608=11,"Nov","Dec")))))))))))</f>
        <v>Mar</v>
      </c>
      <c r="S2608" s="13">
        <f>(I2608/86400)+25569</f>
        <v>41758.712754629625</v>
      </c>
      <c r="T2608" t="s">
        <v>8301</v>
      </c>
      <c r="U2608" s="6">
        <f>E2608/L2608</f>
        <v>31.444155844155844</v>
      </c>
      <c r="V2608" s="7" t="str">
        <f>LEFT(T2608,FIND("/",T2608)-1)</f>
        <v>technology</v>
      </c>
      <c r="W2608" s="7" t="str">
        <f>MID(T2608,FIND("/",T2608)+1,LEN(T2608))</f>
        <v>space exploration</v>
      </c>
    </row>
    <row r="2609" spans="1:23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>E2609/D2609</f>
        <v>4.077</v>
      </c>
      <c r="O2609" s="13">
        <f>(J2609/86400)+25569</f>
        <v>42184.874675925923</v>
      </c>
      <c r="P2609" s="11">
        <f>YEAR(O2609)</f>
        <v>2015</v>
      </c>
      <c r="Q2609" s="12">
        <f>MONTH(O2609)</f>
        <v>6</v>
      </c>
      <c r="R2609" s="11" t="str">
        <f>IF(Q2609=1,"Jan",IF(Q2609=2,"Feb",IF(Q2609=3,"Mar",IF(Q2609=4,"Apr",IF(Q2609=5,"May",IF(Q2609=6,"Jun",IF(Q2609=7,"Jul",IF(Q2609=8,"Aug",IF(Q2609=9,"Sep",IF(Q2609=10,"Oct",IF(Q2609=11,"Nov","Dec")))))))))))</f>
        <v>Jun</v>
      </c>
      <c r="S2609" s="13">
        <f>(I2609/86400)+25569</f>
        <v>42228.083333333328</v>
      </c>
      <c r="T2609" t="s">
        <v>8301</v>
      </c>
      <c r="U2609" s="6">
        <f>E2609/L2609</f>
        <v>81.949748743718587</v>
      </c>
      <c r="V2609" s="7" t="str">
        <f>LEFT(T2609,FIND("/",T2609)-1)</f>
        <v>technology</v>
      </c>
      <c r="W2609" s="7" t="str">
        <f>MID(T2609,FIND("/",T2609)+1,LEN(T2609))</f>
        <v>space exploration</v>
      </c>
    </row>
    <row r="2610" spans="1:23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>E2610/D2610</f>
        <v>2.2392500000000002</v>
      </c>
      <c r="O2610" s="13">
        <f>(J2610/86400)+25569</f>
        <v>42767.801712962959</v>
      </c>
      <c r="P2610" s="11">
        <f>YEAR(O2610)</f>
        <v>2017</v>
      </c>
      <c r="Q2610" s="12">
        <f>MONTH(O2610)</f>
        <v>2</v>
      </c>
      <c r="R2610" s="11" t="str">
        <f>IF(Q2610=1,"Jan",IF(Q2610=2,"Feb",IF(Q2610=3,"Mar",IF(Q2610=4,"Apr",IF(Q2610=5,"May",IF(Q2610=6,"Jun",IF(Q2610=7,"Jul",IF(Q2610=8,"Aug",IF(Q2610=9,"Sep",IF(Q2610=10,"Oct",IF(Q2610=11,"Nov","Dec")))))))))))</f>
        <v>Feb</v>
      </c>
      <c r="S2610" s="13">
        <f>(I2610/86400)+25569</f>
        <v>42809</v>
      </c>
      <c r="T2610" t="s">
        <v>8301</v>
      </c>
      <c r="U2610" s="6">
        <f>E2610/L2610</f>
        <v>58.92763157894737</v>
      </c>
      <c r="V2610" s="7" t="str">
        <f>LEFT(T2610,FIND("/",T2610)-1)</f>
        <v>technology</v>
      </c>
      <c r="W2610" s="7" t="str">
        <f>MID(T2610,FIND("/",T2610)+1,LEN(T2610))</f>
        <v>space exploration</v>
      </c>
    </row>
    <row r="2611" spans="1:23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>E2611/D2611</f>
        <v>3.038011142857143</v>
      </c>
      <c r="O2611" s="13">
        <f>(J2611/86400)+25569</f>
        <v>41075.237858796296</v>
      </c>
      <c r="P2611" s="11">
        <f>YEAR(O2611)</f>
        <v>2012</v>
      </c>
      <c r="Q2611" s="12">
        <f>MONTH(O2611)</f>
        <v>6</v>
      </c>
      <c r="R2611" s="11" t="str">
        <f>IF(Q2611=1,"Jan",IF(Q2611=2,"Feb",IF(Q2611=3,"Mar",IF(Q2611=4,"Apr",IF(Q2611=5,"May",IF(Q2611=6,"Jun",IF(Q2611=7,"Jul",IF(Q2611=8,"Aug",IF(Q2611=9,"Sep",IF(Q2611=10,"Oct",IF(Q2611=11,"Nov","Dec")))))))))))</f>
        <v>Jun</v>
      </c>
      <c r="S2611" s="13">
        <f>(I2611/86400)+25569</f>
        <v>41105.237858796296</v>
      </c>
      <c r="T2611" t="s">
        <v>8301</v>
      </c>
      <c r="U2611" s="6">
        <f>E2611/L2611</f>
        <v>157.29347633136095</v>
      </c>
      <c r="V2611" s="7" t="str">
        <f>LEFT(T2611,FIND("/",T2611)-1)</f>
        <v>technology</v>
      </c>
      <c r="W2611" s="7" t="str">
        <f>MID(T2611,FIND("/",T2611)+1,LEN(T2611))</f>
        <v>space exploration</v>
      </c>
    </row>
    <row r="2612" spans="1:23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>E2612/D2612</f>
        <v>1.4132510432681749</v>
      </c>
      <c r="O2612" s="13">
        <f>(J2612/86400)+25569</f>
        <v>42564.881076388891</v>
      </c>
      <c r="P2612" s="11">
        <f>YEAR(O2612)</f>
        <v>2016</v>
      </c>
      <c r="Q2612" s="12">
        <f>MONTH(O2612)</f>
        <v>7</v>
      </c>
      <c r="R2612" s="11" t="str">
        <f>IF(Q2612=1,"Jan",IF(Q2612=2,"Feb",IF(Q2612=3,"Mar",IF(Q2612=4,"Apr",IF(Q2612=5,"May",IF(Q2612=6,"Jun",IF(Q2612=7,"Jul",IF(Q2612=8,"Aug",IF(Q2612=9,"Sep",IF(Q2612=10,"Oct",IF(Q2612=11,"Nov","Dec")))))))))))</f>
        <v>Jul</v>
      </c>
      <c r="S2612" s="13">
        <f>(I2612/86400)+25569</f>
        <v>42604.290972222225</v>
      </c>
      <c r="T2612" t="s">
        <v>8301</v>
      </c>
      <c r="U2612" s="6">
        <f>E2612/L2612</f>
        <v>55.758509532062391</v>
      </c>
      <c r="V2612" s="7" t="str">
        <f>LEFT(T2612,FIND("/",T2612)-1)</f>
        <v>technology</v>
      </c>
      <c r="W2612" s="7" t="str">
        <f>MID(T2612,FIND("/",T2612)+1,LEN(T2612))</f>
        <v>space exploration</v>
      </c>
    </row>
    <row r="2613" spans="1:23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>E2613/D2613</f>
        <v>27.906363636363636</v>
      </c>
      <c r="O2613" s="13">
        <f>(J2613/86400)+25569</f>
        <v>42704.335810185185</v>
      </c>
      <c r="P2613" s="11">
        <f>YEAR(O2613)</f>
        <v>2016</v>
      </c>
      <c r="Q2613" s="12">
        <f>MONTH(O2613)</f>
        <v>11</v>
      </c>
      <c r="R2613" s="11" t="str">
        <f>IF(Q2613=1,"Jan",IF(Q2613=2,"Feb",IF(Q2613=3,"Mar",IF(Q2613=4,"Apr",IF(Q2613=5,"May",IF(Q2613=6,"Jun",IF(Q2613=7,"Jul",IF(Q2613=8,"Aug",IF(Q2613=9,"Sep",IF(Q2613=10,"Oct",IF(Q2613=11,"Nov","Dec")))))))))))</f>
        <v>Nov</v>
      </c>
      <c r="S2613" s="13">
        <f>(I2613/86400)+25569</f>
        <v>42737.957638888889</v>
      </c>
      <c r="T2613" t="s">
        <v>8301</v>
      </c>
      <c r="U2613" s="6">
        <f>E2613/L2613</f>
        <v>83.802893802893806</v>
      </c>
      <c r="V2613" s="7" t="str">
        <f>LEFT(T2613,FIND("/",T2613)-1)</f>
        <v>technology</v>
      </c>
      <c r="W2613" s="7" t="str">
        <f>MID(T2613,FIND("/",T2613)+1,LEN(T2613))</f>
        <v>space exploration</v>
      </c>
    </row>
    <row r="2614" spans="1:23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>E2614/D2614</f>
        <v>1.7176130000000001</v>
      </c>
      <c r="O2614" s="13">
        <f>(J2614/86400)+25569</f>
        <v>41982.143171296295</v>
      </c>
      <c r="P2614" s="11">
        <f>YEAR(O2614)</f>
        <v>2014</v>
      </c>
      <c r="Q2614" s="12">
        <f>MONTH(O2614)</f>
        <v>12</v>
      </c>
      <c r="R2614" s="11" t="str">
        <f>IF(Q2614=1,"Jan",IF(Q2614=2,"Feb",IF(Q2614=3,"Mar",IF(Q2614=4,"Apr",IF(Q2614=5,"May",IF(Q2614=6,"Jun",IF(Q2614=7,"Jul",IF(Q2614=8,"Aug",IF(Q2614=9,"Sep",IF(Q2614=10,"Oct",IF(Q2614=11,"Nov","Dec")))))))))))</f>
        <v>Dec</v>
      </c>
      <c r="S2614" s="13">
        <f>(I2614/86400)+25569</f>
        <v>42013.143171296295</v>
      </c>
      <c r="T2614" t="s">
        <v>8301</v>
      </c>
      <c r="U2614" s="6">
        <f>E2614/L2614</f>
        <v>58.422210884353746</v>
      </c>
      <c r="V2614" s="7" t="str">
        <f>LEFT(T2614,FIND("/",T2614)-1)</f>
        <v>technology</v>
      </c>
      <c r="W2614" s="7" t="str">
        <f>MID(T2614,FIND("/",T2614)+1,LEN(T2614))</f>
        <v>space exploration</v>
      </c>
    </row>
    <row r="2615" spans="1:23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>E2615/D2615</f>
        <v>1.0101333333333333</v>
      </c>
      <c r="O2615" s="13">
        <f>(J2615/86400)+25569</f>
        <v>41143.81821759259</v>
      </c>
      <c r="P2615" s="11">
        <f>YEAR(O2615)</f>
        <v>2012</v>
      </c>
      <c r="Q2615" s="12">
        <f>MONTH(O2615)</f>
        <v>8</v>
      </c>
      <c r="R2615" s="11" t="str">
        <f>IF(Q2615=1,"Jan",IF(Q2615=2,"Feb",IF(Q2615=3,"Mar",IF(Q2615=4,"Apr",IF(Q2615=5,"May",IF(Q2615=6,"Jun",IF(Q2615=7,"Jul",IF(Q2615=8,"Aug",IF(Q2615=9,"Sep",IF(Q2615=10,"Oct",IF(Q2615=11,"Nov","Dec")))))))))))</f>
        <v>Aug</v>
      </c>
      <c r="S2615" s="13">
        <f>(I2615/86400)+25569</f>
        <v>41173.81821759259</v>
      </c>
      <c r="T2615" t="s">
        <v>8301</v>
      </c>
      <c r="U2615" s="6">
        <f>E2615/L2615</f>
        <v>270.57142857142856</v>
      </c>
      <c r="V2615" s="7" t="str">
        <f>LEFT(T2615,FIND("/",T2615)-1)</f>
        <v>technology</v>
      </c>
      <c r="W2615" s="7" t="str">
        <f>MID(T2615,FIND("/",T2615)+1,LEN(T2615))</f>
        <v>space exploration</v>
      </c>
    </row>
    <row r="2616" spans="1:23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>E2616/D2616</f>
        <v>1.02</v>
      </c>
      <c r="O2616" s="13">
        <f>(J2616/86400)+25569</f>
        <v>41730.708472222221</v>
      </c>
      <c r="P2616" s="11">
        <f>YEAR(O2616)</f>
        <v>2014</v>
      </c>
      <c r="Q2616" s="12">
        <f>MONTH(O2616)</f>
        <v>4</v>
      </c>
      <c r="R2616" s="11" t="str">
        <f>IF(Q2616=1,"Jan",IF(Q2616=2,"Feb",IF(Q2616=3,"Mar",IF(Q2616=4,"Apr",IF(Q2616=5,"May",IF(Q2616=6,"Jun",IF(Q2616=7,"Jul",IF(Q2616=8,"Aug",IF(Q2616=9,"Sep",IF(Q2616=10,"Oct",IF(Q2616=11,"Nov","Dec")))))))))))</f>
        <v>Apr</v>
      </c>
      <c r="S2616" s="13">
        <f>(I2616/86400)+25569</f>
        <v>41759.208333333336</v>
      </c>
      <c r="T2616" t="s">
        <v>8301</v>
      </c>
      <c r="U2616" s="6">
        <f>E2616/L2616</f>
        <v>107.1</v>
      </c>
      <c r="V2616" s="7" t="str">
        <f>LEFT(T2616,FIND("/",T2616)-1)</f>
        <v>technology</v>
      </c>
      <c r="W2616" s="7" t="str">
        <f>MID(T2616,FIND("/",T2616)+1,LEN(T2616))</f>
        <v>space exploration</v>
      </c>
    </row>
    <row r="2617" spans="1:23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>E2617/D2617</f>
        <v>1.6976511744127936</v>
      </c>
      <c r="O2617" s="13">
        <f>(J2617/86400)+25569</f>
        <v>42453.49726851852</v>
      </c>
      <c r="P2617" s="11">
        <f>YEAR(O2617)</f>
        <v>2016</v>
      </c>
      <c r="Q2617" s="12">
        <f>MONTH(O2617)</f>
        <v>3</v>
      </c>
      <c r="R2617" s="11" t="str">
        <f>IF(Q2617=1,"Jan",IF(Q2617=2,"Feb",IF(Q2617=3,"Mar",IF(Q2617=4,"Apr",IF(Q2617=5,"May",IF(Q2617=6,"Jun",IF(Q2617=7,"Jul",IF(Q2617=8,"Aug",IF(Q2617=9,"Sep",IF(Q2617=10,"Oct",IF(Q2617=11,"Nov","Dec")))))))))))</f>
        <v>Mar</v>
      </c>
      <c r="S2617" s="13">
        <f>(I2617/86400)+25569</f>
        <v>42490.5</v>
      </c>
      <c r="T2617" t="s">
        <v>8301</v>
      </c>
      <c r="U2617" s="6">
        <f>E2617/L2617</f>
        <v>47.180555555555557</v>
      </c>
      <c r="V2617" s="7" t="str">
        <f>LEFT(T2617,FIND("/",T2617)-1)</f>
        <v>technology</v>
      </c>
      <c r="W2617" s="7" t="str">
        <f>MID(T2617,FIND("/",T2617)+1,LEN(T2617))</f>
        <v>space exploration</v>
      </c>
    </row>
    <row r="2618" spans="1:23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>E2618/D2618</f>
        <v>1.14534</v>
      </c>
      <c r="O2618" s="13">
        <f>(J2618/86400)+25569</f>
        <v>42211.99454861111</v>
      </c>
      <c r="P2618" s="11">
        <f>YEAR(O2618)</f>
        <v>2015</v>
      </c>
      <c r="Q2618" s="12">
        <f>MONTH(O2618)</f>
        <v>7</v>
      </c>
      <c r="R2618" s="11" t="str">
        <f>IF(Q2618=1,"Jan",IF(Q2618=2,"Feb",IF(Q2618=3,"Mar",IF(Q2618=4,"Apr",IF(Q2618=5,"May",IF(Q2618=6,"Jun",IF(Q2618=7,"Jul",IF(Q2618=8,"Aug",IF(Q2618=9,"Sep",IF(Q2618=10,"Oct",IF(Q2618=11,"Nov","Dec")))))))))))</f>
        <v>Jul</v>
      </c>
      <c r="S2618" s="13">
        <f>(I2618/86400)+25569</f>
        <v>42241.99454861111</v>
      </c>
      <c r="T2618" t="s">
        <v>8301</v>
      </c>
      <c r="U2618" s="6">
        <f>E2618/L2618</f>
        <v>120.30882352941177</v>
      </c>
      <c r="V2618" s="7" t="str">
        <f>LEFT(T2618,FIND("/",T2618)-1)</f>
        <v>technology</v>
      </c>
      <c r="W2618" s="7" t="str">
        <f>MID(T2618,FIND("/",T2618)+1,LEN(T2618))</f>
        <v>space exploration</v>
      </c>
    </row>
    <row r="2619" spans="1:23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>E2619/D2619</f>
        <v>8.7759999999999998</v>
      </c>
      <c r="O2619" s="13">
        <f>(J2619/86400)+25569</f>
        <v>41902.874432870369</v>
      </c>
      <c r="P2619" s="11">
        <f>YEAR(O2619)</f>
        <v>2014</v>
      </c>
      <c r="Q2619" s="12">
        <f>MONTH(O2619)</f>
        <v>9</v>
      </c>
      <c r="R2619" s="11" t="str">
        <f>IF(Q2619=1,"Jan",IF(Q2619=2,"Feb",IF(Q2619=3,"Mar",IF(Q2619=4,"Apr",IF(Q2619=5,"May",IF(Q2619=6,"Jun",IF(Q2619=7,"Jul",IF(Q2619=8,"Aug",IF(Q2619=9,"Sep",IF(Q2619=10,"Oct",IF(Q2619=11,"Nov","Dec")))))))))))</f>
        <v>Sep</v>
      </c>
      <c r="S2619" s="13">
        <f>(I2619/86400)+25569</f>
        <v>41932.874432870369</v>
      </c>
      <c r="T2619" t="s">
        <v>8301</v>
      </c>
      <c r="U2619" s="6">
        <f>E2619/L2619</f>
        <v>27.59748427672956</v>
      </c>
      <c r="V2619" s="7" t="str">
        <f>LEFT(T2619,FIND("/",T2619)-1)</f>
        <v>technology</v>
      </c>
      <c r="W2619" s="7" t="str">
        <f>MID(T2619,FIND("/",T2619)+1,LEN(T2619))</f>
        <v>space exploration</v>
      </c>
    </row>
    <row r="2620" spans="1:23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>E2620/D2620</f>
        <v>1.0538666666666667</v>
      </c>
      <c r="O2620" s="13">
        <f>(J2620/86400)+25569</f>
        <v>42279.792372685188</v>
      </c>
      <c r="P2620" s="11">
        <f>YEAR(O2620)</f>
        <v>2015</v>
      </c>
      <c r="Q2620" s="12">
        <f>MONTH(O2620)</f>
        <v>10</v>
      </c>
      <c r="R2620" s="11" t="str">
        <f>IF(Q2620=1,"Jan",IF(Q2620=2,"Feb",IF(Q2620=3,"Mar",IF(Q2620=4,"Apr",IF(Q2620=5,"May",IF(Q2620=6,"Jun",IF(Q2620=7,"Jul",IF(Q2620=8,"Aug",IF(Q2620=9,"Sep",IF(Q2620=10,"Oct",IF(Q2620=11,"Nov","Dec")))))))))))</f>
        <v>Oct</v>
      </c>
      <c r="S2620" s="13">
        <f>(I2620/86400)+25569</f>
        <v>42339.834039351852</v>
      </c>
      <c r="T2620" t="s">
        <v>8301</v>
      </c>
      <c r="U2620" s="6">
        <f>E2620/L2620</f>
        <v>205.2987012987013</v>
      </c>
      <c r="V2620" s="7" t="str">
        <f>LEFT(T2620,FIND("/",T2620)-1)</f>
        <v>technology</v>
      </c>
      <c r="W2620" s="7" t="str">
        <f>MID(T2620,FIND("/",T2620)+1,LEN(T2620))</f>
        <v>space exploration</v>
      </c>
    </row>
    <row r="2621" spans="1:23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>E2621/D2621</f>
        <v>1.8839999999999999</v>
      </c>
      <c r="O2621" s="13">
        <f>(J2621/86400)+25569</f>
        <v>42273.884305555555</v>
      </c>
      <c r="P2621" s="11">
        <f>YEAR(O2621)</f>
        <v>2015</v>
      </c>
      <c r="Q2621" s="12">
        <f>MONTH(O2621)</f>
        <v>9</v>
      </c>
      <c r="R2621" s="11" t="str">
        <f>IF(Q2621=1,"Jan",IF(Q2621=2,"Feb",IF(Q2621=3,"Mar",IF(Q2621=4,"Apr",IF(Q2621=5,"May",IF(Q2621=6,"Jun",IF(Q2621=7,"Jul",IF(Q2621=8,"Aug",IF(Q2621=9,"Sep",IF(Q2621=10,"Oct",IF(Q2621=11,"Nov","Dec")))))))))))</f>
        <v>Sep</v>
      </c>
      <c r="S2621" s="13">
        <f>(I2621/86400)+25569</f>
        <v>42300.458333333328</v>
      </c>
      <c r="T2621" t="s">
        <v>8301</v>
      </c>
      <c r="U2621" s="6">
        <f>E2621/L2621</f>
        <v>35.547169811320757</v>
      </c>
      <c r="V2621" s="7" t="str">
        <f>LEFT(T2621,FIND("/",T2621)-1)</f>
        <v>technology</v>
      </c>
      <c r="W2621" s="7" t="str">
        <f>MID(T2621,FIND("/",T2621)+1,LEN(T2621))</f>
        <v>space exploration</v>
      </c>
    </row>
    <row r="2622" spans="1:23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>E2622/D2622</f>
        <v>1.436523076923077</v>
      </c>
      <c r="O2622" s="13">
        <f>(J2622/86400)+25569</f>
        <v>42251.16715277778</v>
      </c>
      <c r="P2622" s="11">
        <f>YEAR(O2622)</f>
        <v>2015</v>
      </c>
      <c r="Q2622" s="12">
        <f>MONTH(O2622)</f>
        <v>9</v>
      </c>
      <c r="R2622" s="11" t="str">
        <f>IF(Q2622=1,"Jan",IF(Q2622=2,"Feb",IF(Q2622=3,"Mar",IF(Q2622=4,"Apr",IF(Q2622=5,"May",IF(Q2622=6,"Jun",IF(Q2622=7,"Jul",IF(Q2622=8,"Aug",IF(Q2622=9,"Sep",IF(Q2622=10,"Oct",IF(Q2622=11,"Nov","Dec")))))))))))</f>
        <v>Sep</v>
      </c>
      <c r="S2622" s="13">
        <f>(I2622/86400)+25569</f>
        <v>42288.041666666672</v>
      </c>
      <c r="T2622" t="s">
        <v>8301</v>
      </c>
      <c r="U2622" s="6">
        <f>E2622/L2622</f>
        <v>74.639488409272587</v>
      </c>
      <c r="V2622" s="7" t="str">
        <f>LEFT(T2622,FIND("/",T2622)-1)</f>
        <v>technology</v>
      </c>
      <c r="W2622" s="7" t="str">
        <f>MID(T2622,FIND("/",T2622)+1,LEN(T2622))</f>
        <v>space exploration</v>
      </c>
    </row>
    <row r="2623" spans="1:23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>E2623/D2623</f>
        <v>1.4588000000000001</v>
      </c>
      <c r="O2623" s="13">
        <f>(J2623/86400)+25569</f>
        <v>42115.747546296298</v>
      </c>
      <c r="P2623" s="11">
        <f>YEAR(O2623)</f>
        <v>2015</v>
      </c>
      <c r="Q2623" s="12">
        <f>MONTH(O2623)</f>
        <v>4</v>
      </c>
      <c r="R2623" s="11" t="str">
        <f>IF(Q2623=1,"Jan",IF(Q2623=2,"Feb",IF(Q2623=3,"Mar",IF(Q2623=4,"Apr",IF(Q2623=5,"May",IF(Q2623=6,"Jun",IF(Q2623=7,"Jul",IF(Q2623=8,"Aug",IF(Q2623=9,"Sep",IF(Q2623=10,"Oct",IF(Q2623=11,"Nov","Dec")))))))))))</f>
        <v>Apr</v>
      </c>
      <c r="S2623" s="13">
        <f>(I2623/86400)+25569</f>
        <v>42145.747546296298</v>
      </c>
      <c r="T2623" t="s">
        <v>8301</v>
      </c>
      <c r="U2623" s="6">
        <f>E2623/L2623</f>
        <v>47.058064516129029</v>
      </c>
      <c r="V2623" s="7" t="str">
        <f>LEFT(T2623,FIND("/",T2623)-1)</f>
        <v>technology</v>
      </c>
      <c r="W2623" s="7" t="str">
        <f>MID(T2623,FIND("/",T2623)+1,LEN(T2623))</f>
        <v>space exploration</v>
      </c>
    </row>
    <row r="2624" spans="1:23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>E2624/D2624</f>
        <v>1.3118399999999999</v>
      </c>
      <c r="O2624" s="13">
        <f>(J2624/86400)+25569</f>
        <v>42689.74324074074</v>
      </c>
      <c r="P2624" s="11">
        <f>YEAR(O2624)</f>
        <v>2016</v>
      </c>
      <c r="Q2624" s="12">
        <f>MONTH(O2624)</f>
        <v>11</v>
      </c>
      <c r="R2624" s="11" t="str">
        <f>IF(Q2624=1,"Jan",IF(Q2624=2,"Feb",IF(Q2624=3,"Mar",IF(Q2624=4,"Apr",IF(Q2624=5,"May",IF(Q2624=6,"Jun",IF(Q2624=7,"Jul",IF(Q2624=8,"Aug",IF(Q2624=9,"Sep",IF(Q2624=10,"Oct",IF(Q2624=11,"Nov","Dec")))))))))))</f>
        <v>Nov</v>
      </c>
      <c r="S2624" s="13">
        <f>(I2624/86400)+25569</f>
        <v>42734.74324074074</v>
      </c>
      <c r="T2624" t="s">
        <v>8301</v>
      </c>
      <c r="U2624" s="6">
        <f>E2624/L2624</f>
        <v>26.591351351351353</v>
      </c>
      <c r="V2624" s="7" t="str">
        <f>LEFT(T2624,FIND("/",T2624)-1)</f>
        <v>technology</v>
      </c>
      <c r="W2624" s="7" t="str">
        <f>MID(T2624,FIND("/",T2624)+1,LEN(T2624))</f>
        <v>space exploration</v>
      </c>
    </row>
    <row r="2625" spans="1:23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>E2625/D2625</f>
        <v>1.1399999999999999</v>
      </c>
      <c r="O2625" s="13">
        <f>(J2625/86400)+25569</f>
        <v>42692.256550925929</v>
      </c>
      <c r="P2625" s="11">
        <f>YEAR(O2625)</f>
        <v>2016</v>
      </c>
      <c r="Q2625" s="12">
        <f>MONTH(O2625)</f>
        <v>11</v>
      </c>
      <c r="R2625" s="11" t="str">
        <f>IF(Q2625=1,"Jan",IF(Q2625=2,"Feb",IF(Q2625=3,"Mar",IF(Q2625=4,"Apr",IF(Q2625=5,"May",IF(Q2625=6,"Jun",IF(Q2625=7,"Jul",IF(Q2625=8,"Aug",IF(Q2625=9,"Sep",IF(Q2625=10,"Oct",IF(Q2625=11,"Nov","Dec")))))))))))</f>
        <v>Nov</v>
      </c>
      <c r="S2625" s="13">
        <f>(I2625/86400)+25569</f>
        <v>42706.256550925929</v>
      </c>
      <c r="T2625" t="s">
        <v>8301</v>
      </c>
      <c r="U2625" s="6">
        <f>E2625/L2625</f>
        <v>36.774193548387096</v>
      </c>
      <c r="V2625" s="7" t="str">
        <f>LEFT(T2625,FIND("/",T2625)-1)</f>
        <v>technology</v>
      </c>
      <c r="W2625" s="7" t="str">
        <f>MID(T2625,FIND("/",T2625)+1,LEN(T2625))</f>
        <v>space exploration</v>
      </c>
    </row>
    <row r="2626" spans="1:23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>E2626/D2626</f>
        <v>13.794206249999998</v>
      </c>
      <c r="O2626" s="13">
        <f>(J2626/86400)+25569</f>
        <v>41144.421550925923</v>
      </c>
      <c r="P2626" s="11">
        <f>YEAR(O2626)</f>
        <v>2012</v>
      </c>
      <c r="Q2626" s="12">
        <f>MONTH(O2626)</f>
        <v>8</v>
      </c>
      <c r="R2626" s="11" t="str">
        <f>IF(Q2626=1,"Jan",IF(Q2626=2,"Feb",IF(Q2626=3,"Mar",IF(Q2626=4,"Apr",IF(Q2626=5,"May",IF(Q2626=6,"Jun",IF(Q2626=7,"Jul",IF(Q2626=8,"Aug",IF(Q2626=9,"Sep",IF(Q2626=10,"Oct",IF(Q2626=11,"Nov","Dec")))))))))))</f>
        <v>Aug</v>
      </c>
      <c r="S2626" s="13">
        <f>(I2626/86400)+25569</f>
        <v>41165.421550925923</v>
      </c>
      <c r="T2626" t="s">
        <v>8301</v>
      </c>
      <c r="U2626" s="6">
        <f>E2626/L2626</f>
        <v>31.820544982698959</v>
      </c>
      <c r="V2626" s="7" t="str">
        <f>LEFT(T2626,FIND("/",T2626)-1)</f>
        <v>technology</v>
      </c>
      <c r="W2626" s="7" t="str">
        <f>MID(T2626,FIND("/",T2626)+1,LEN(T2626))</f>
        <v>space exploration</v>
      </c>
    </row>
    <row r="2627" spans="1:23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>E2627/D2627</f>
        <v>9.56</v>
      </c>
      <c r="O2627" s="13">
        <f>(J2627/86400)+25569</f>
        <v>42658.810277777782</v>
      </c>
      <c r="P2627" s="11">
        <f>YEAR(O2627)</f>
        <v>2016</v>
      </c>
      <c r="Q2627" s="12">
        <f>MONTH(O2627)</f>
        <v>10</v>
      </c>
      <c r="R2627" s="11" t="str">
        <f>IF(Q2627=1,"Jan",IF(Q2627=2,"Feb",IF(Q2627=3,"Mar",IF(Q2627=4,"Apr",IF(Q2627=5,"May",IF(Q2627=6,"Jun",IF(Q2627=7,"Jul",IF(Q2627=8,"Aug",IF(Q2627=9,"Sep",IF(Q2627=10,"Oct",IF(Q2627=11,"Nov","Dec")))))))))))</f>
        <v>Oct</v>
      </c>
      <c r="S2627" s="13">
        <f>(I2627/86400)+25569</f>
        <v>42683.851944444439</v>
      </c>
      <c r="T2627" t="s">
        <v>8301</v>
      </c>
      <c r="U2627" s="6">
        <f>E2627/L2627</f>
        <v>27.576923076923077</v>
      </c>
      <c r="V2627" s="7" t="str">
        <f>LEFT(T2627,FIND("/",T2627)-1)</f>
        <v>technology</v>
      </c>
      <c r="W2627" s="7" t="str">
        <f>MID(T2627,FIND("/",T2627)+1,LEN(T2627))</f>
        <v>space exploration</v>
      </c>
    </row>
    <row r="2628" spans="1:23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>E2628/D2628</f>
        <v>1.1200000000000001</v>
      </c>
      <c r="O2628" s="13">
        <f>(J2628/86400)+25569</f>
        <v>42128.628113425926</v>
      </c>
      <c r="P2628" s="11">
        <f>YEAR(O2628)</f>
        <v>2015</v>
      </c>
      <c r="Q2628" s="12">
        <f>MONTH(O2628)</f>
        <v>5</v>
      </c>
      <c r="R2628" s="11" t="str">
        <f>IF(Q2628=1,"Jan",IF(Q2628=2,"Feb",IF(Q2628=3,"Mar",IF(Q2628=4,"Apr",IF(Q2628=5,"May",IF(Q2628=6,"Jun",IF(Q2628=7,"Jul",IF(Q2628=8,"Aug",IF(Q2628=9,"Sep",IF(Q2628=10,"Oct",IF(Q2628=11,"Nov","Dec")))))))))))</f>
        <v>May</v>
      </c>
      <c r="S2628" s="13">
        <f>(I2628/86400)+25569</f>
        <v>42158.628113425926</v>
      </c>
      <c r="T2628" t="s">
        <v>8301</v>
      </c>
      <c r="U2628" s="6">
        <f>E2628/L2628</f>
        <v>56</v>
      </c>
      <c r="V2628" s="7" t="str">
        <f>LEFT(T2628,FIND("/",T2628)-1)</f>
        <v>technology</v>
      </c>
      <c r="W2628" s="7" t="str">
        <f>MID(T2628,FIND("/",T2628)+1,LEN(T2628))</f>
        <v>space exploration</v>
      </c>
    </row>
    <row r="2629" spans="1:23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>E2629/D2629</f>
        <v>6.4666666666666668</v>
      </c>
      <c r="O2629" s="13">
        <f>(J2629/86400)+25569</f>
        <v>42304.829409722224</v>
      </c>
      <c r="P2629" s="11">
        <f>YEAR(O2629)</f>
        <v>2015</v>
      </c>
      <c r="Q2629" s="12">
        <f>MONTH(O2629)</f>
        <v>10</v>
      </c>
      <c r="R2629" s="11" t="str">
        <f>IF(Q2629=1,"Jan",IF(Q2629=2,"Feb",IF(Q2629=3,"Mar",IF(Q2629=4,"Apr",IF(Q2629=5,"May",IF(Q2629=6,"Jun",IF(Q2629=7,"Jul",IF(Q2629=8,"Aug",IF(Q2629=9,"Sep",IF(Q2629=10,"Oct",IF(Q2629=11,"Nov","Dec")))))))))))</f>
        <v>Oct</v>
      </c>
      <c r="S2629" s="13">
        <f>(I2629/86400)+25569</f>
        <v>42334.871076388888</v>
      </c>
      <c r="T2629" t="s">
        <v>8301</v>
      </c>
      <c r="U2629" s="6">
        <f>E2629/L2629</f>
        <v>21.555555555555557</v>
      </c>
      <c r="V2629" s="7" t="str">
        <f>LEFT(T2629,FIND("/",T2629)-1)</f>
        <v>technology</v>
      </c>
      <c r="W2629" s="7" t="str">
        <f>MID(T2629,FIND("/",T2629)+1,LEN(T2629))</f>
        <v>space exploration</v>
      </c>
    </row>
    <row r="2630" spans="1:23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>E2630/D2630</f>
        <v>1.1036948748510131</v>
      </c>
      <c r="O2630" s="13">
        <f>(J2630/86400)+25569</f>
        <v>41953.966053240743</v>
      </c>
      <c r="P2630" s="11">
        <f>YEAR(O2630)</f>
        <v>2014</v>
      </c>
      <c r="Q2630" s="12">
        <f>MONTH(O2630)</f>
        <v>11</v>
      </c>
      <c r="R2630" s="11" t="str">
        <f>IF(Q2630=1,"Jan",IF(Q2630=2,"Feb",IF(Q2630=3,"Mar",IF(Q2630=4,"Apr",IF(Q2630=5,"May",IF(Q2630=6,"Jun",IF(Q2630=7,"Jul",IF(Q2630=8,"Aug",IF(Q2630=9,"Sep",IF(Q2630=10,"Oct",IF(Q2630=11,"Nov","Dec")))))))))))</f>
        <v>Nov</v>
      </c>
      <c r="S2630" s="13">
        <f>(I2630/86400)+25569</f>
        <v>41973.966053240743</v>
      </c>
      <c r="T2630" t="s">
        <v>8301</v>
      </c>
      <c r="U2630" s="6">
        <f>E2630/L2630</f>
        <v>44.095238095238095</v>
      </c>
      <c r="V2630" s="7" t="str">
        <f>LEFT(T2630,FIND("/",T2630)-1)</f>
        <v>technology</v>
      </c>
      <c r="W2630" s="7" t="str">
        <f>MID(T2630,FIND("/",T2630)+1,LEN(T2630))</f>
        <v>space exploration</v>
      </c>
    </row>
    <row r="2631" spans="1:23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>E2631/D2631</f>
        <v>1.2774000000000001</v>
      </c>
      <c r="O2631" s="13">
        <f>(J2631/86400)+25569</f>
        <v>42108.538449074069</v>
      </c>
      <c r="P2631" s="11">
        <f>YEAR(O2631)</f>
        <v>2015</v>
      </c>
      <c r="Q2631" s="12">
        <f>MONTH(O2631)</f>
        <v>4</v>
      </c>
      <c r="R2631" s="11" t="str">
        <f>IF(Q2631=1,"Jan",IF(Q2631=2,"Feb",IF(Q2631=3,"Mar",IF(Q2631=4,"Apr",IF(Q2631=5,"May",IF(Q2631=6,"Jun",IF(Q2631=7,"Jul",IF(Q2631=8,"Aug",IF(Q2631=9,"Sep",IF(Q2631=10,"Oct",IF(Q2631=11,"Nov","Dec")))))))))))</f>
        <v>Apr</v>
      </c>
      <c r="S2631" s="13">
        <f>(I2631/86400)+25569</f>
        <v>42138.538449074069</v>
      </c>
      <c r="T2631" t="s">
        <v>8301</v>
      </c>
      <c r="U2631" s="6">
        <f>E2631/L2631</f>
        <v>63.87</v>
      </c>
      <c r="V2631" s="7" t="str">
        <f>LEFT(T2631,FIND("/",T2631)-1)</f>
        <v>technology</v>
      </c>
      <c r="W2631" s="7" t="str">
        <f>MID(T2631,FIND("/",T2631)+1,LEN(T2631))</f>
        <v>space exploration</v>
      </c>
    </row>
    <row r="2632" spans="1:23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>E2632/D2632</f>
        <v>1.579</v>
      </c>
      <c r="O2632" s="13">
        <f>(J2632/86400)+25569</f>
        <v>42524.105462962965</v>
      </c>
      <c r="P2632" s="11">
        <f>YEAR(O2632)</f>
        <v>2016</v>
      </c>
      <c r="Q2632" s="12">
        <f>MONTH(O2632)</f>
        <v>6</v>
      </c>
      <c r="R2632" s="11" t="str">
        <f>IF(Q2632=1,"Jan",IF(Q2632=2,"Feb",IF(Q2632=3,"Mar",IF(Q2632=4,"Apr",IF(Q2632=5,"May",IF(Q2632=6,"Jun",IF(Q2632=7,"Jul",IF(Q2632=8,"Aug",IF(Q2632=9,"Sep",IF(Q2632=10,"Oct",IF(Q2632=11,"Nov","Dec")))))))))))</f>
        <v>Jun</v>
      </c>
      <c r="S2632" s="13">
        <f>(I2632/86400)+25569</f>
        <v>42551.416666666672</v>
      </c>
      <c r="T2632" t="s">
        <v>8301</v>
      </c>
      <c r="U2632" s="6">
        <f>E2632/L2632</f>
        <v>38.987654320987652</v>
      </c>
      <c r="V2632" s="7" t="str">
        <f>LEFT(T2632,FIND("/",T2632)-1)</f>
        <v>technology</v>
      </c>
      <c r="W2632" s="7" t="str">
        <f>MID(T2632,FIND("/",T2632)+1,LEN(T2632))</f>
        <v>space exploration</v>
      </c>
    </row>
    <row r="2633" spans="1:23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>E2633/D2633</f>
        <v>1.1466525000000001</v>
      </c>
      <c r="O2633" s="13">
        <f>(J2633/86400)+25569</f>
        <v>42218.169293981482</v>
      </c>
      <c r="P2633" s="11">
        <f>YEAR(O2633)</f>
        <v>2015</v>
      </c>
      <c r="Q2633" s="12">
        <f>MONTH(O2633)</f>
        <v>8</v>
      </c>
      <c r="R2633" s="11" t="str">
        <f>IF(Q2633=1,"Jan",IF(Q2633=2,"Feb",IF(Q2633=3,"Mar",IF(Q2633=4,"Apr",IF(Q2633=5,"May",IF(Q2633=6,"Jun",IF(Q2633=7,"Jul",IF(Q2633=8,"Aug",IF(Q2633=9,"Sep",IF(Q2633=10,"Oct",IF(Q2633=11,"Nov","Dec")))))))))))</f>
        <v>Aug</v>
      </c>
      <c r="S2633" s="13">
        <f>(I2633/86400)+25569</f>
        <v>42246.169293981482</v>
      </c>
      <c r="T2633" t="s">
        <v>8301</v>
      </c>
      <c r="U2633" s="6">
        <f>E2633/L2633</f>
        <v>80.185489510489504</v>
      </c>
      <c r="V2633" s="7" t="str">
        <f>LEFT(T2633,FIND("/",T2633)-1)</f>
        <v>technology</v>
      </c>
      <c r="W2633" s="7" t="str">
        <f>MID(T2633,FIND("/",T2633)+1,LEN(T2633))</f>
        <v>space exploration</v>
      </c>
    </row>
    <row r="2634" spans="1:23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>E2634/D2634</f>
        <v>1.3700934579439252</v>
      </c>
      <c r="O2634" s="13">
        <f>(J2634/86400)+25569</f>
        <v>42494.061793981484</v>
      </c>
      <c r="P2634" s="11">
        <f>YEAR(O2634)</f>
        <v>2016</v>
      </c>
      <c r="Q2634" s="12">
        <f>MONTH(O2634)</f>
        <v>5</v>
      </c>
      <c r="R2634" s="11" t="str">
        <f>IF(Q2634=1,"Jan",IF(Q2634=2,"Feb",IF(Q2634=3,"Mar",IF(Q2634=4,"Apr",IF(Q2634=5,"May",IF(Q2634=6,"Jun",IF(Q2634=7,"Jul",IF(Q2634=8,"Aug",IF(Q2634=9,"Sep",IF(Q2634=10,"Oct",IF(Q2634=11,"Nov","Dec")))))))))))</f>
        <v>May</v>
      </c>
      <c r="S2634" s="13">
        <f>(I2634/86400)+25569</f>
        <v>42519.061793981484</v>
      </c>
      <c r="T2634" t="s">
        <v>8301</v>
      </c>
      <c r="U2634" s="6">
        <f>E2634/L2634</f>
        <v>34.904761904761905</v>
      </c>
      <c r="V2634" s="7" t="str">
        <f>LEFT(T2634,FIND("/",T2634)-1)</f>
        <v>technology</v>
      </c>
      <c r="W2634" s="7" t="str">
        <f>MID(T2634,FIND("/",T2634)+1,LEN(T2634))</f>
        <v>space exploration</v>
      </c>
    </row>
    <row r="2635" spans="1:23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>E2635/D2635</f>
        <v>3.5461999999999998</v>
      </c>
      <c r="O2635" s="13">
        <f>(J2635/86400)+25569</f>
        <v>41667.823287037041</v>
      </c>
      <c r="P2635" s="11">
        <f>YEAR(O2635)</f>
        <v>2014</v>
      </c>
      <c r="Q2635" s="12">
        <f>MONTH(O2635)</f>
        <v>1</v>
      </c>
      <c r="R2635" s="11" t="str">
        <f>IF(Q2635=1,"Jan",IF(Q2635=2,"Feb",IF(Q2635=3,"Mar",IF(Q2635=4,"Apr",IF(Q2635=5,"May",IF(Q2635=6,"Jun",IF(Q2635=7,"Jul",IF(Q2635=8,"Aug",IF(Q2635=9,"Sep",IF(Q2635=10,"Oct",IF(Q2635=11,"Nov","Dec")))))))))))</f>
        <v>Jan</v>
      </c>
      <c r="S2635" s="13">
        <f>(I2635/86400)+25569</f>
        <v>41697.958333333336</v>
      </c>
      <c r="T2635" t="s">
        <v>8301</v>
      </c>
      <c r="U2635" s="6">
        <f>E2635/L2635</f>
        <v>89.100502512562812</v>
      </c>
      <c r="V2635" s="7" t="str">
        <f>LEFT(T2635,FIND("/",T2635)-1)</f>
        <v>technology</v>
      </c>
      <c r="W2635" s="7" t="str">
        <f>MID(T2635,FIND("/",T2635)+1,LEN(T2635))</f>
        <v>space exploration</v>
      </c>
    </row>
    <row r="2636" spans="1:23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>E2636/D2636</f>
        <v>1.0602150537634409</v>
      </c>
      <c r="O2636" s="13">
        <f>(J2636/86400)+25569</f>
        <v>42612.656493055554</v>
      </c>
      <c r="P2636" s="11">
        <f>YEAR(O2636)</f>
        <v>2016</v>
      </c>
      <c r="Q2636" s="12">
        <f>MONTH(O2636)</f>
        <v>8</v>
      </c>
      <c r="R2636" s="11" t="str">
        <f>IF(Q2636=1,"Jan",IF(Q2636=2,"Feb",IF(Q2636=3,"Mar",IF(Q2636=4,"Apr",IF(Q2636=5,"May",IF(Q2636=6,"Jun",IF(Q2636=7,"Jul",IF(Q2636=8,"Aug",IF(Q2636=9,"Sep",IF(Q2636=10,"Oct",IF(Q2636=11,"Nov","Dec")))))))))))</f>
        <v>Aug</v>
      </c>
      <c r="S2636" s="13">
        <f>(I2636/86400)+25569</f>
        <v>42642.656493055554</v>
      </c>
      <c r="T2636" t="s">
        <v>8301</v>
      </c>
      <c r="U2636" s="6">
        <f>E2636/L2636</f>
        <v>39.44</v>
      </c>
      <c r="V2636" s="7" t="str">
        <f>LEFT(T2636,FIND("/",T2636)-1)</f>
        <v>technology</v>
      </c>
      <c r="W2636" s="7" t="str">
        <f>MID(T2636,FIND("/",T2636)+1,LEN(T2636))</f>
        <v>space exploration</v>
      </c>
    </row>
    <row r="2637" spans="1:23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>E2637/D2637</f>
        <v>1</v>
      </c>
      <c r="O2637" s="13">
        <f>(J2637/86400)+25569</f>
        <v>42037.950937500005</v>
      </c>
      <c r="P2637" s="11">
        <f>YEAR(O2637)</f>
        <v>2015</v>
      </c>
      <c r="Q2637" s="12">
        <f>MONTH(O2637)</f>
        <v>2</v>
      </c>
      <c r="R2637" s="11" t="str">
        <f>IF(Q2637=1,"Jan",IF(Q2637=2,"Feb",IF(Q2637=3,"Mar",IF(Q2637=4,"Apr",IF(Q2637=5,"May",IF(Q2637=6,"Jun",IF(Q2637=7,"Jul",IF(Q2637=8,"Aug",IF(Q2637=9,"Sep",IF(Q2637=10,"Oct",IF(Q2637=11,"Nov","Dec")))))))))))</f>
        <v>Feb</v>
      </c>
      <c r="S2637" s="13">
        <f>(I2637/86400)+25569</f>
        <v>42072.909270833334</v>
      </c>
      <c r="T2637" t="s">
        <v>8301</v>
      </c>
      <c r="U2637" s="6">
        <f>E2637/L2637</f>
        <v>136.9047619047619</v>
      </c>
      <c r="V2637" s="7" t="str">
        <f>LEFT(T2637,FIND("/",T2637)-1)</f>
        <v>technology</v>
      </c>
      <c r="W2637" s="7" t="str">
        <f>MID(T2637,FIND("/",T2637)+1,LEN(T2637))</f>
        <v>space exploration</v>
      </c>
    </row>
    <row r="2638" spans="1:23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>E2638/D2638</f>
        <v>1.873</v>
      </c>
      <c r="O2638" s="13">
        <f>(J2638/86400)+25569</f>
        <v>42636.614745370374</v>
      </c>
      <c r="P2638" s="11">
        <f>YEAR(O2638)</f>
        <v>2016</v>
      </c>
      <c r="Q2638" s="12">
        <f>MONTH(O2638)</f>
        <v>9</v>
      </c>
      <c r="R2638" s="11" t="str">
        <f>IF(Q2638=1,"Jan",IF(Q2638=2,"Feb",IF(Q2638=3,"Mar",IF(Q2638=4,"Apr",IF(Q2638=5,"May",IF(Q2638=6,"Jun",IF(Q2638=7,"Jul",IF(Q2638=8,"Aug",IF(Q2638=9,"Sep",IF(Q2638=10,"Oct",IF(Q2638=11,"Nov","Dec")))))))))))</f>
        <v>Sep</v>
      </c>
      <c r="S2638" s="13">
        <f>(I2638/86400)+25569</f>
        <v>42659.041666666672</v>
      </c>
      <c r="T2638" t="s">
        <v>8301</v>
      </c>
      <c r="U2638" s="6">
        <f>E2638/L2638</f>
        <v>37.46</v>
      </c>
      <c r="V2638" s="7" t="str">
        <f>LEFT(T2638,FIND("/",T2638)-1)</f>
        <v>technology</v>
      </c>
      <c r="W2638" s="7" t="str">
        <f>MID(T2638,FIND("/",T2638)+1,LEN(T2638))</f>
        <v>space exploration</v>
      </c>
    </row>
    <row r="2639" spans="1:23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>E2639/D2639</f>
        <v>1.6619999999999999</v>
      </c>
      <c r="O2639" s="13">
        <f>(J2639/86400)+25569</f>
        <v>42639.549479166672</v>
      </c>
      <c r="P2639" s="11">
        <f>YEAR(O2639)</f>
        <v>2016</v>
      </c>
      <c r="Q2639" s="12">
        <f>MONTH(O2639)</f>
        <v>9</v>
      </c>
      <c r="R2639" s="11" t="str">
        <f>IF(Q2639=1,"Jan",IF(Q2639=2,"Feb",IF(Q2639=3,"Mar",IF(Q2639=4,"Apr",IF(Q2639=5,"May",IF(Q2639=6,"Jun",IF(Q2639=7,"Jul",IF(Q2639=8,"Aug",IF(Q2639=9,"Sep",IF(Q2639=10,"Oct",IF(Q2639=11,"Nov","Dec")))))))))))</f>
        <v>Sep</v>
      </c>
      <c r="S2639" s="13">
        <f>(I2639/86400)+25569</f>
        <v>42655.549479166672</v>
      </c>
      <c r="T2639" t="s">
        <v>8301</v>
      </c>
      <c r="U2639" s="6">
        <f>E2639/L2639</f>
        <v>31.96153846153846</v>
      </c>
      <c r="V2639" s="7" t="str">
        <f>LEFT(T2639,FIND("/",T2639)-1)</f>
        <v>technology</v>
      </c>
      <c r="W2639" s="7" t="str">
        <f>MID(T2639,FIND("/",T2639)+1,LEN(T2639))</f>
        <v>space exploration</v>
      </c>
    </row>
    <row r="2640" spans="1:23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>E2640/D2640</f>
        <v>1.0172910662824208</v>
      </c>
      <c r="O2640" s="13">
        <f>(J2640/86400)+25569</f>
        <v>41989.913136574076</v>
      </c>
      <c r="P2640" s="11">
        <f>YEAR(O2640)</f>
        <v>2014</v>
      </c>
      <c r="Q2640" s="12">
        <f>MONTH(O2640)</f>
        <v>12</v>
      </c>
      <c r="R2640" s="11" t="str">
        <f>IF(Q2640=1,"Jan",IF(Q2640=2,"Feb",IF(Q2640=3,"Mar",IF(Q2640=4,"Apr",IF(Q2640=5,"May",IF(Q2640=6,"Jun",IF(Q2640=7,"Jul",IF(Q2640=8,"Aug",IF(Q2640=9,"Sep",IF(Q2640=10,"Oct",IF(Q2640=11,"Nov","Dec")))))))))))</f>
        <v>Dec</v>
      </c>
      <c r="S2640" s="13">
        <f>(I2640/86400)+25569</f>
        <v>42019.913136574076</v>
      </c>
      <c r="T2640" t="s">
        <v>8301</v>
      </c>
      <c r="U2640" s="6">
        <f>E2640/L2640</f>
        <v>25.214285714285715</v>
      </c>
      <c r="V2640" s="7" t="str">
        <f>LEFT(T2640,FIND("/",T2640)-1)</f>
        <v>technology</v>
      </c>
      <c r="W2640" s="7" t="str">
        <f>MID(T2640,FIND("/",T2640)+1,LEN(T2640))</f>
        <v>space exploration</v>
      </c>
    </row>
    <row r="2641" spans="1:23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>E2641/D2641</f>
        <v>1.64</v>
      </c>
      <c r="O2641" s="13">
        <f>(J2641/86400)+25569</f>
        <v>42024.86513888889</v>
      </c>
      <c r="P2641" s="11">
        <f>YEAR(O2641)</f>
        <v>2015</v>
      </c>
      <c r="Q2641" s="12">
        <f>MONTH(O2641)</f>
        <v>1</v>
      </c>
      <c r="R2641" s="11" t="str">
        <f>IF(Q2641=1,"Jan",IF(Q2641=2,"Feb",IF(Q2641=3,"Mar",IF(Q2641=4,"Apr",IF(Q2641=5,"May",IF(Q2641=6,"Jun",IF(Q2641=7,"Jul",IF(Q2641=8,"Aug",IF(Q2641=9,"Sep",IF(Q2641=10,"Oct",IF(Q2641=11,"Nov","Dec")))))))))))</f>
        <v>Jan</v>
      </c>
      <c r="S2641" s="13">
        <f>(I2641/86400)+25569</f>
        <v>42054.86513888889</v>
      </c>
      <c r="T2641" t="s">
        <v>8301</v>
      </c>
      <c r="U2641" s="6">
        <f>E2641/L2641</f>
        <v>10.040816326530612</v>
      </c>
      <c r="V2641" s="7" t="str">
        <f>LEFT(T2641,FIND("/",T2641)-1)</f>
        <v>technology</v>
      </c>
      <c r="W2641" s="7" t="str">
        <f>MID(T2641,FIND("/",T2641)+1,LEN(T2641))</f>
        <v>space exploration</v>
      </c>
    </row>
    <row r="2642" spans="1:23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>E2642/D2642</f>
        <v>1.0566666666666666</v>
      </c>
      <c r="O2642" s="13">
        <f>(J2642/86400)+25569</f>
        <v>42103.160578703704</v>
      </c>
      <c r="P2642" s="11">
        <f>YEAR(O2642)</f>
        <v>2015</v>
      </c>
      <c r="Q2642" s="12">
        <f>MONTH(O2642)</f>
        <v>4</v>
      </c>
      <c r="R2642" s="11" t="str">
        <f>IF(Q2642=1,"Jan",IF(Q2642=2,"Feb",IF(Q2642=3,"Mar",IF(Q2642=4,"Apr",IF(Q2642=5,"May",IF(Q2642=6,"Jun",IF(Q2642=7,"Jul",IF(Q2642=8,"Aug",IF(Q2642=9,"Sep",IF(Q2642=10,"Oct",IF(Q2642=11,"Nov","Dec")))))))))))</f>
        <v>Apr</v>
      </c>
      <c r="S2642" s="13">
        <f>(I2642/86400)+25569</f>
        <v>42163.160578703704</v>
      </c>
      <c r="T2642" t="s">
        <v>8301</v>
      </c>
      <c r="U2642" s="6">
        <f>E2642/L2642</f>
        <v>45.94202898550725</v>
      </c>
      <c r="V2642" s="7" t="str">
        <f>LEFT(T2642,FIND("/",T2642)-1)</f>
        <v>technology</v>
      </c>
      <c r="W2642" s="7" t="str">
        <f>MID(T2642,FIND("/",T2642)+1,LEN(T2642))</f>
        <v>space exploration</v>
      </c>
    </row>
    <row r="2643" spans="1:23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>E2643/D2643</f>
        <v>0.01</v>
      </c>
      <c r="O2643" s="13">
        <f>(J2643/86400)+25569</f>
        <v>41880.827118055553</v>
      </c>
      <c r="P2643" s="11">
        <f>YEAR(O2643)</f>
        <v>2014</v>
      </c>
      <c r="Q2643" s="12">
        <f>MONTH(O2643)</f>
        <v>8</v>
      </c>
      <c r="R2643" s="11" t="str">
        <f>IF(Q2643=1,"Jan",IF(Q2643=2,"Feb",IF(Q2643=3,"Mar",IF(Q2643=4,"Apr",IF(Q2643=5,"May",IF(Q2643=6,"Jun",IF(Q2643=7,"Jul",IF(Q2643=8,"Aug",IF(Q2643=9,"Sep",IF(Q2643=10,"Oct",IF(Q2643=11,"Nov","Dec")))))))))))</f>
        <v>Aug</v>
      </c>
      <c r="S2643" s="13">
        <f>(I2643/86400)+25569</f>
        <v>41897.839583333334</v>
      </c>
      <c r="T2643" t="s">
        <v>8301</v>
      </c>
      <c r="U2643" s="6">
        <f>E2643/L2643</f>
        <v>15</v>
      </c>
      <c r="V2643" s="7" t="str">
        <f>LEFT(T2643,FIND("/",T2643)-1)</f>
        <v>technology</v>
      </c>
      <c r="W2643" s="7" t="str">
        <f>MID(T2643,FIND("/",T2643)+1,LEN(T2643))</f>
        <v>space exploration</v>
      </c>
    </row>
    <row r="2644" spans="1:23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>E2644/D2644</f>
        <v>0</v>
      </c>
      <c r="O2644" s="13">
        <f>(J2644/86400)+25569</f>
        <v>42536.246620370366</v>
      </c>
      <c r="P2644" s="11">
        <f>YEAR(O2644)</f>
        <v>2016</v>
      </c>
      <c r="Q2644" s="12">
        <f>MONTH(O2644)</f>
        <v>6</v>
      </c>
      <c r="R2644" s="11" t="str">
        <f>IF(Q2644=1,"Jan",IF(Q2644=2,"Feb",IF(Q2644=3,"Mar",IF(Q2644=4,"Apr",IF(Q2644=5,"May",IF(Q2644=6,"Jun",IF(Q2644=7,"Jul",IF(Q2644=8,"Aug",IF(Q2644=9,"Sep",IF(Q2644=10,"Oct",IF(Q2644=11,"Nov","Dec")))))))))))</f>
        <v>Jun</v>
      </c>
      <c r="S2644" s="13">
        <f>(I2644/86400)+25569</f>
        <v>42566.289583333331</v>
      </c>
      <c r="T2644" t="s">
        <v>8301</v>
      </c>
      <c r="U2644" s="6" t="e">
        <f>E2644/L2644</f>
        <v>#DIV/0!</v>
      </c>
      <c r="V2644" s="7" t="str">
        <f>LEFT(T2644,FIND("/",T2644)-1)</f>
        <v>technology</v>
      </c>
      <c r="W2644" s="7" t="str">
        <f>MID(T2644,FIND("/",T2644)+1,LEN(T2644))</f>
        <v>space exploration</v>
      </c>
    </row>
    <row r="2645" spans="1:23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>E2645/D2645</f>
        <v>0.33559730999999998</v>
      </c>
      <c r="O2645" s="13">
        <f>(J2645/86400)+25569</f>
        <v>42689.582349537042</v>
      </c>
      <c r="P2645" s="11">
        <f>YEAR(O2645)</f>
        <v>2016</v>
      </c>
      <c r="Q2645" s="12">
        <f>MONTH(O2645)</f>
        <v>11</v>
      </c>
      <c r="R2645" s="11" t="str">
        <f>IF(Q2645=1,"Jan",IF(Q2645=2,"Feb",IF(Q2645=3,"Mar",IF(Q2645=4,"Apr",IF(Q2645=5,"May",IF(Q2645=6,"Jun",IF(Q2645=7,"Jul",IF(Q2645=8,"Aug",IF(Q2645=9,"Sep",IF(Q2645=10,"Oct",IF(Q2645=11,"Nov","Dec")))))))))))</f>
        <v>Nov</v>
      </c>
      <c r="S2645" s="13">
        <f>(I2645/86400)+25569</f>
        <v>42725.332638888889</v>
      </c>
      <c r="T2645" t="s">
        <v>8301</v>
      </c>
      <c r="U2645" s="6">
        <f>E2645/L2645</f>
        <v>223.58248500999335</v>
      </c>
      <c r="V2645" s="7" t="str">
        <f>LEFT(T2645,FIND("/",T2645)-1)</f>
        <v>technology</v>
      </c>
      <c r="W2645" s="7" t="str">
        <f>MID(T2645,FIND("/",T2645)+1,LEN(T2645))</f>
        <v>space exploration</v>
      </c>
    </row>
    <row r="2646" spans="1:23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>E2646/D2646</f>
        <v>2.053E-2</v>
      </c>
      <c r="O2646" s="13">
        <f>(J2646/86400)+25569</f>
        <v>42774.792071759264</v>
      </c>
      <c r="P2646" s="11">
        <f>YEAR(O2646)</f>
        <v>2017</v>
      </c>
      <c r="Q2646" s="12">
        <f>MONTH(O2646)</f>
        <v>2</v>
      </c>
      <c r="R2646" s="11" t="str">
        <f>IF(Q2646=1,"Jan",IF(Q2646=2,"Feb",IF(Q2646=3,"Mar",IF(Q2646=4,"Apr",IF(Q2646=5,"May",IF(Q2646=6,"Jun",IF(Q2646=7,"Jul",IF(Q2646=8,"Aug",IF(Q2646=9,"Sep",IF(Q2646=10,"Oct",IF(Q2646=11,"Nov","Dec")))))))))))</f>
        <v>Feb</v>
      </c>
      <c r="S2646" s="13">
        <f>(I2646/86400)+25569</f>
        <v>42804.792071759264</v>
      </c>
      <c r="T2646" t="s">
        <v>8301</v>
      </c>
      <c r="U2646" s="6">
        <f>E2646/L2646</f>
        <v>39.480769230769234</v>
      </c>
      <c r="V2646" s="7" t="str">
        <f>LEFT(T2646,FIND("/",T2646)-1)</f>
        <v>technology</v>
      </c>
      <c r="W2646" s="7" t="str">
        <f>MID(T2646,FIND("/",T2646)+1,LEN(T2646))</f>
        <v>space exploration</v>
      </c>
    </row>
    <row r="2647" spans="1:23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>E2647/D2647</f>
        <v>0.105</v>
      </c>
      <c r="O2647" s="13">
        <f>(J2647/86400)+25569</f>
        <v>41921.842627314814</v>
      </c>
      <c r="P2647" s="11">
        <f>YEAR(O2647)</f>
        <v>2014</v>
      </c>
      <c r="Q2647" s="12">
        <f>MONTH(O2647)</f>
        <v>10</v>
      </c>
      <c r="R2647" s="11" t="str">
        <f>IF(Q2647=1,"Jan",IF(Q2647=2,"Feb",IF(Q2647=3,"Mar",IF(Q2647=4,"Apr",IF(Q2647=5,"May",IF(Q2647=6,"Jun",IF(Q2647=7,"Jul",IF(Q2647=8,"Aug",IF(Q2647=9,"Sep",IF(Q2647=10,"Oct",IF(Q2647=11,"Nov","Dec")))))))))))</f>
        <v>Oct</v>
      </c>
      <c r="S2647" s="13">
        <f>(I2647/86400)+25569</f>
        <v>41951.884293981479</v>
      </c>
      <c r="T2647" t="s">
        <v>8301</v>
      </c>
      <c r="U2647" s="6">
        <f>E2647/L2647</f>
        <v>91.304347826086953</v>
      </c>
      <c r="V2647" s="7" t="str">
        <f>LEFT(T2647,FIND("/",T2647)-1)</f>
        <v>technology</v>
      </c>
      <c r="W2647" s="7" t="str">
        <f>MID(T2647,FIND("/",T2647)+1,LEN(T2647))</f>
        <v>space exploration</v>
      </c>
    </row>
    <row r="2648" spans="1:23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>E2648/D2648</f>
        <v>8.4172839999999999E-2</v>
      </c>
      <c r="O2648" s="13">
        <f>(J2648/86400)+25569</f>
        <v>42226.313298611116</v>
      </c>
      <c r="P2648" s="11">
        <f>YEAR(O2648)</f>
        <v>2015</v>
      </c>
      <c r="Q2648" s="12">
        <f>MONTH(O2648)</f>
        <v>8</v>
      </c>
      <c r="R2648" s="11" t="str">
        <f>IF(Q2648=1,"Jan",IF(Q2648=2,"Feb",IF(Q2648=3,"Mar",IF(Q2648=4,"Apr",IF(Q2648=5,"May",IF(Q2648=6,"Jun",IF(Q2648=7,"Jul",IF(Q2648=8,"Aug",IF(Q2648=9,"Sep",IF(Q2648=10,"Oct",IF(Q2648=11,"Nov","Dec")))))))))))</f>
        <v>Aug</v>
      </c>
      <c r="S2648" s="13">
        <f>(I2648/86400)+25569</f>
        <v>42256.313298611116</v>
      </c>
      <c r="T2648" t="s">
        <v>8301</v>
      </c>
      <c r="U2648" s="6">
        <f>E2648/L2648</f>
        <v>78.666205607476627</v>
      </c>
      <c r="V2648" s="7" t="str">
        <f>LEFT(T2648,FIND("/",T2648)-1)</f>
        <v>technology</v>
      </c>
      <c r="W2648" s="7" t="str">
        <f>MID(T2648,FIND("/",T2648)+1,LEN(T2648))</f>
        <v>space exploration</v>
      </c>
    </row>
    <row r="2649" spans="1:23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>E2649/D2649</f>
        <v>1.44E-2</v>
      </c>
      <c r="O2649" s="13">
        <f>(J2649/86400)+25569</f>
        <v>42200.261793981481</v>
      </c>
      <c r="P2649" s="11">
        <f>YEAR(O2649)</f>
        <v>2015</v>
      </c>
      <c r="Q2649" s="12">
        <f>MONTH(O2649)</f>
        <v>7</v>
      </c>
      <c r="R2649" s="11" t="str">
        <f>IF(Q2649=1,"Jan",IF(Q2649=2,"Feb",IF(Q2649=3,"Mar",IF(Q2649=4,"Apr",IF(Q2649=5,"May",IF(Q2649=6,"Jun",IF(Q2649=7,"Jul",IF(Q2649=8,"Aug",IF(Q2649=9,"Sep",IF(Q2649=10,"Oct",IF(Q2649=11,"Nov","Dec")))))))))))</f>
        <v>Jul</v>
      </c>
      <c r="S2649" s="13">
        <f>(I2649/86400)+25569</f>
        <v>42230.261793981481</v>
      </c>
      <c r="T2649" t="s">
        <v>8301</v>
      </c>
      <c r="U2649" s="6">
        <f>E2649/L2649</f>
        <v>12</v>
      </c>
      <c r="V2649" s="7" t="str">
        <f>LEFT(T2649,FIND("/",T2649)-1)</f>
        <v>technology</v>
      </c>
      <c r="W2649" s="7" t="str">
        <f>MID(T2649,FIND("/",T2649)+1,LEN(T2649))</f>
        <v>space exploration</v>
      </c>
    </row>
    <row r="2650" spans="1:23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>E2650/D2650</f>
        <v>8.8333333333333337E-3</v>
      </c>
      <c r="O2650" s="13">
        <f>(J2650/86400)+25569</f>
        <v>42408.714814814812</v>
      </c>
      <c r="P2650" s="11">
        <f>YEAR(O2650)</f>
        <v>2016</v>
      </c>
      <c r="Q2650" s="12">
        <f>MONTH(O2650)</f>
        <v>2</v>
      </c>
      <c r="R2650" s="11" t="str">
        <f>IF(Q2650=1,"Jan",IF(Q2650=2,"Feb",IF(Q2650=3,"Mar",IF(Q2650=4,"Apr",IF(Q2650=5,"May",IF(Q2650=6,"Jun",IF(Q2650=7,"Jul",IF(Q2650=8,"Aug",IF(Q2650=9,"Sep",IF(Q2650=10,"Oct",IF(Q2650=11,"Nov","Dec")))))))))))</f>
        <v>Feb</v>
      </c>
      <c r="S2650" s="13">
        <f>(I2650/86400)+25569</f>
        <v>42438.714814814812</v>
      </c>
      <c r="T2650" t="s">
        <v>8301</v>
      </c>
      <c r="U2650" s="6">
        <f>E2650/L2650</f>
        <v>17.666666666666668</v>
      </c>
      <c r="V2650" s="7" t="str">
        <f>LEFT(T2650,FIND("/",T2650)-1)</f>
        <v>technology</v>
      </c>
      <c r="W2650" s="7" t="str">
        <f>MID(T2650,FIND("/",T2650)+1,LEN(T2650))</f>
        <v>space exploration</v>
      </c>
    </row>
    <row r="2651" spans="1:23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>E2651/D2651</f>
        <v>9.9200000000000004E-4</v>
      </c>
      <c r="O2651" s="13">
        <f>(J2651/86400)+25569</f>
        <v>42341.99700231482</v>
      </c>
      <c r="P2651" s="11">
        <f>YEAR(O2651)</f>
        <v>2015</v>
      </c>
      <c r="Q2651" s="12">
        <f>MONTH(O2651)</f>
        <v>12</v>
      </c>
      <c r="R2651" s="11" t="str">
        <f>IF(Q2651=1,"Jan",IF(Q2651=2,"Feb",IF(Q2651=3,"Mar",IF(Q2651=4,"Apr",IF(Q2651=5,"May",IF(Q2651=6,"Jun",IF(Q2651=7,"Jul",IF(Q2651=8,"Aug",IF(Q2651=9,"Sep",IF(Q2651=10,"Oct",IF(Q2651=11,"Nov","Dec")))))))))))</f>
        <v>Dec</v>
      </c>
      <c r="S2651" s="13">
        <f>(I2651/86400)+25569</f>
        <v>42401.99700231482</v>
      </c>
      <c r="T2651" t="s">
        <v>8301</v>
      </c>
      <c r="U2651" s="6">
        <f>E2651/L2651</f>
        <v>41.333333333333336</v>
      </c>
      <c r="V2651" s="7" t="str">
        <f>LEFT(T2651,FIND("/",T2651)-1)</f>
        <v>technology</v>
      </c>
      <c r="W2651" s="7" t="str">
        <f>MID(T2651,FIND("/",T2651)+1,LEN(T2651))</f>
        <v>space exploration</v>
      </c>
    </row>
    <row r="2652" spans="1:23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>E2652/D2652</f>
        <v>5.966666666666667E-3</v>
      </c>
      <c r="O2652" s="13">
        <f>(J2652/86400)+25569</f>
        <v>42695.624340277776</v>
      </c>
      <c r="P2652" s="11">
        <f>YEAR(O2652)</f>
        <v>2016</v>
      </c>
      <c r="Q2652" s="12">
        <f>MONTH(O2652)</f>
        <v>11</v>
      </c>
      <c r="R2652" s="11" t="str">
        <f>IF(Q2652=1,"Jan",IF(Q2652=2,"Feb",IF(Q2652=3,"Mar",IF(Q2652=4,"Apr",IF(Q2652=5,"May",IF(Q2652=6,"Jun",IF(Q2652=7,"Jul",IF(Q2652=8,"Aug",IF(Q2652=9,"Sep",IF(Q2652=10,"Oct",IF(Q2652=11,"Nov","Dec")))))))))))</f>
        <v>Nov</v>
      </c>
      <c r="S2652" s="13">
        <f>(I2652/86400)+25569</f>
        <v>42725.624340277776</v>
      </c>
      <c r="T2652" t="s">
        <v>8301</v>
      </c>
      <c r="U2652" s="6">
        <f>E2652/L2652</f>
        <v>71.599999999999994</v>
      </c>
      <c r="V2652" s="7" t="str">
        <f>LEFT(T2652,FIND("/",T2652)-1)</f>
        <v>technology</v>
      </c>
      <c r="W2652" s="7" t="str">
        <f>MID(T2652,FIND("/",T2652)+1,LEN(T2652))</f>
        <v>space exploration</v>
      </c>
    </row>
    <row r="2653" spans="1:23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>E2653/D2653</f>
        <v>1.8689285714285714E-2</v>
      </c>
      <c r="O2653" s="13">
        <f>(J2653/86400)+25569</f>
        <v>42327.805659722224</v>
      </c>
      <c r="P2653" s="11">
        <f>YEAR(O2653)</f>
        <v>2015</v>
      </c>
      <c r="Q2653" s="12">
        <f>MONTH(O2653)</f>
        <v>11</v>
      </c>
      <c r="R2653" s="11" t="str">
        <f>IF(Q2653=1,"Jan",IF(Q2653=2,"Feb",IF(Q2653=3,"Mar",IF(Q2653=4,"Apr",IF(Q2653=5,"May",IF(Q2653=6,"Jun",IF(Q2653=7,"Jul",IF(Q2653=8,"Aug",IF(Q2653=9,"Sep",IF(Q2653=10,"Oct",IF(Q2653=11,"Nov","Dec")))))))))))</f>
        <v>Nov</v>
      </c>
      <c r="S2653" s="13">
        <f>(I2653/86400)+25569</f>
        <v>42355.805659722224</v>
      </c>
      <c r="T2653" t="s">
        <v>8301</v>
      </c>
      <c r="U2653" s="6">
        <f>E2653/L2653</f>
        <v>307.8235294117647</v>
      </c>
      <c r="V2653" s="7" t="str">
        <f>LEFT(T2653,FIND("/",T2653)-1)</f>
        <v>technology</v>
      </c>
      <c r="W2653" s="7" t="str">
        <f>MID(T2653,FIND("/",T2653)+1,LEN(T2653))</f>
        <v>space exploration</v>
      </c>
    </row>
    <row r="2654" spans="1:23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>E2654/D2654</f>
        <v>8.8500000000000002E-3</v>
      </c>
      <c r="O2654" s="13">
        <f>(J2654/86400)+25569</f>
        <v>41953.158854166672</v>
      </c>
      <c r="P2654" s="11">
        <f>YEAR(O2654)</f>
        <v>2014</v>
      </c>
      <c r="Q2654" s="12">
        <f>MONTH(O2654)</f>
        <v>11</v>
      </c>
      <c r="R2654" s="11" t="str">
        <f>IF(Q2654=1,"Jan",IF(Q2654=2,"Feb",IF(Q2654=3,"Mar",IF(Q2654=4,"Apr",IF(Q2654=5,"May",IF(Q2654=6,"Jun",IF(Q2654=7,"Jul",IF(Q2654=8,"Aug",IF(Q2654=9,"Sep",IF(Q2654=10,"Oct",IF(Q2654=11,"Nov","Dec")))))))))))</f>
        <v>Nov</v>
      </c>
      <c r="S2654" s="13">
        <f>(I2654/86400)+25569</f>
        <v>41983.158854166672</v>
      </c>
      <c r="T2654" t="s">
        <v>8301</v>
      </c>
      <c r="U2654" s="6">
        <f>E2654/L2654</f>
        <v>80.454545454545453</v>
      </c>
      <c r="V2654" s="7" t="str">
        <f>LEFT(T2654,FIND("/",T2654)-1)</f>
        <v>technology</v>
      </c>
      <c r="W2654" s="7" t="str">
        <f>MID(T2654,FIND("/",T2654)+1,LEN(T2654))</f>
        <v>space exploration</v>
      </c>
    </row>
    <row r="2655" spans="1:23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>E2655/D2655</f>
        <v>0.1152156862745098</v>
      </c>
      <c r="O2655" s="13">
        <f>(J2655/86400)+25569</f>
        <v>41771.651932870373</v>
      </c>
      <c r="P2655" s="11">
        <f>YEAR(O2655)</f>
        <v>2014</v>
      </c>
      <c r="Q2655" s="12">
        <f>MONTH(O2655)</f>
        <v>5</v>
      </c>
      <c r="R2655" s="11" t="str">
        <f>IF(Q2655=1,"Jan",IF(Q2655=2,"Feb",IF(Q2655=3,"Mar",IF(Q2655=4,"Apr",IF(Q2655=5,"May",IF(Q2655=6,"Jun",IF(Q2655=7,"Jul",IF(Q2655=8,"Aug",IF(Q2655=9,"Sep",IF(Q2655=10,"Oct",IF(Q2655=11,"Nov","Dec")))))))))))</f>
        <v>May</v>
      </c>
      <c r="S2655" s="13">
        <f>(I2655/86400)+25569</f>
        <v>41803.166666666664</v>
      </c>
      <c r="T2655" t="s">
        <v>8301</v>
      </c>
      <c r="U2655" s="6">
        <f>E2655/L2655</f>
        <v>83.942857142857136</v>
      </c>
      <c r="V2655" s="7" t="str">
        <f>LEFT(T2655,FIND("/",T2655)-1)</f>
        <v>technology</v>
      </c>
      <c r="W2655" s="7" t="str">
        <f>MID(T2655,FIND("/",T2655)+1,LEN(T2655))</f>
        <v>space exploration</v>
      </c>
    </row>
    <row r="2656" spans="1:23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>E2656/D2656</f>
        <v>5.1000000000000004E-4</v>
      </c>
      <c r="O2656" s="13">
        <f>(J2656/86400)+25569</f>
        <v>42055.600995370369</v>
      </c>
      <c r="P2656" s="11">
        <f>YEAR(O2656)</f>
        <v>2015</v>
      </c>
      <c r="Q2656" s="12">
        <f>MONTH(O2656)</f>
        <v>2</v>
      </c>
      <c r="R2656" s="11" t="str">
        <f>IF(Q2656=1,"Jan",IF(Q2656=2,"Feb",IF(Q2656=3,"Mar",IF(Q2656=4,"Apr",IF(Q2656=5,"May",IF(Q2656=6,"Jun",IF(Q2656=7,"Jul",IF(Q2656=8,"Aug",IF(Q2656=9,"Sep",IF(Q2656=10,"Oct",IF(Q2656=11,"Nov","Dec")))))))))))</f>
        <v>Feb</v>
      </c>
      <c r="S2656" s="13">
        <f>(I2656/86400)+25569</f>
        <v>42115.559328703705</v>
      </c>
      <c r="T2656" t="s">
        <v>8301</v>
      </c>
      <c r="U2656" s="6">
        <f>E2656/L2656</f>
        <v>8.5</v>
      </c>
      <c r="V2656" s="7" t="str">
        <f>LEFT(T2656,FIND("/",T2656)-1)</f>
        <v>technology</v>
      </c>
      <c r="W2656" s="7" t="str">
        <f>MID(T2656,FIND("/",T2656)+1,LEN(T2656))</f>
        <v>space exploration</v>
      </c>
    </row>
    <row r="2657" spans="1:23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>E2657/D2657</f>
        <v>0.21033333333333334</v>
      </c>
      <c r="O2657" s="13">
        <f>(J2657/86400)+25569</f>
        <v>42381.866284722222</v>
      </c>
      <c r="P2657" s="11">
        <f>YEAR(O2657)</f>
        <v>2016</v>
      </c>
      <c r="Q2657" s="12">
        <f>MONTH(O2657)</f>
        <v>1</v>
      </c>
      <c r="R2657" s="11" t="str">
        <f>IF(Q2657=1,"Jan",IF(Q2657=2,"Feb",IF(Q2657=3,"Mar",IF(Q2657=4,"Apr",IF(Q2657=5,"May",IF(Q2657=6,"Jun",IF(Q2657=7,"Jul",IF(Q2657=8,"Aug",IF(Q2657=9,"Sep",IF(Q2657=10,"Oct",IF(Q2657=11,"Nov","Dec")))))))))))</f>
        <v>Jan</v>
      </c>
      <c r="S2657" s="13">
        <f>(I2657/86400)+25569</f>
        <v>42409.833333333328</v>
      </c>
      <c r="T2657" t="s">
        <v>8301</v>
      </c>
      <c r="U2657" s="6">
        <f>E2657/L2657</f>
        <v>73.372093023255815</v>
      </c>
      <c r="V2657" s="7" t="str">
        <f>LEFT(T2657,FIND("/",T2657)-1)</f>
        <v>technology</v>
      </c>
      <c r="W2657" s="7" t="str">
        <f>MID(T2657,FIND("/",T2657)+1,LEN(T2657))</f>
        <v>space exploration</v>
      </c>
    </row>
    <row r="2658" spans="1:23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>E2658/D2658</f>
        <v>0.11436666666666667</v>
      </c>
      <c r="O2658" s="13">
        <f>(J2658/86400)+25569</f>
        <v>42767.688518518524</v>
      </c>
      <c r="P2658" s="11">
        <f>YEAR(O2658)</f>
        <v>2017</v>
      </c>
      <c r="Q2658" s="12">
        <f>MONTH(O2658)</f>
        <v>2</v>
      </c>
      <c r="R2658" s="11" t="str">
        <f>IF(Q2658=1,"Jan",IF(Q2658=2,"Feb",IF(Q2658=3,"Mar",IF(Q2658=4,"Apr",IF(Q2658=5,"May",IF(Q2658=6,"Jun",IF(Q2658=7,"Jul",IF(Q2658=8,"Aug",IF(Q2658=9,"Sep",IF(Q2658=10,"Oct",IF(Q2658=11,"Nov","Dec")))))))))))</f>
        <v>Feb</v>
      </c>
      <c r="S2658" s="13">
        <f>(I2658/86400)+25569</f>
        <v>42806.791666666672</v>
      </c>
      <c r="T2658" t="s">
        <v>8301</v>
      </c>
      <c r="U2658" s="6">
        <f>E2658/L2658</f>
        <v>112.86184210526316</v>
      </c>
      <c r="V2658" s="7" t="str">
        <f>LEFT(T2658,FIND("/",T2658)-1)</f>
        <v>technology</v>
      </c>
      <c r="W2658" s="7" t="str">
        <f>MID(T2658,FIND("/",T2658)+1,LEN(T2658))</f>
        <v>space exploration</v>
      </c>
    </row>
    <row r="2659" spans="1:23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>E2659/D2659</f>
        <v>0.18737933333333334</v>
      </c>
      <c r="O2659" s="13">
        <f>(J2659/86400)+25569</f>
        <v>42551.928854166668</v>
      </c>
      <c r="P2659" s="11">
        <f>YEAR(O2659)</f>
        <v>2016</v>
      </c>
      <c r="Q2659" s="12">
        <f>MONTH(O2659)</f>
        <v>6</v>
      </c>
      <c r="R2659" s="11" t="str">
        <f>IF(Q2659=1,"Jan",IF(Q2659=2,"Feb",IF(Q2659=3,"Mar",IF(Q2659=4,"Apr",IF(Q2659=5,"May",IF(Q2659=6,"Jun",IF(Q2659=7,"Jul",IF(Q2659=8,"Aug",IF(Q2659=9,"Sep",IF(Q2659=10,"Oct",IF(Q2659=11,"Nov","Dec")))))))))))</f>
        <v>Jun</v>
      </c>
      <c r="S2659" s="13">
        <f>(I2659/86400)+25569</f>
        <v>42585.0625</v>
      </c>
      <c r="T2659" t="s">
        <v>8301</v>
      </c>
      <c r="U2659" s="6">
        <f>E2659/L2659</f>
        <v>95.277627118644077</v>
      </c>
      <c r="V2659" s="7" t="str">
        <f>LEFT(T2659,FIND("/",T2659)-1)</f>
        <v>technology</v>
      </c>
      <c r="W2659" s="7" t="str">
        <f>MID(T2659,FIND("/",T2659)+1,LEN(T2659))</f>
        <v>space exploration</v>
      </c>
    </row>
    <row r="2660" spans="1:23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>E2660/D2660</f>
        <v>9.2857142857142856E-4</v>
      </c>
      <c r="O2660" s="13">
        <f>(J2660/86400)+25569</f>
        <v>42551.884189814809</v>
      </c>
      <c r="P2660" s="11">
        <f>YEAR(O2660)</f>
        <v>2016</v>
      </c>
      <c r="Q2660" s="12">
        <f>MONTH(O2660)</f>
        <v>6</v>
      </c>
      <c r="R2660" s="11" t="str">
        <f>IF(Q2660=1,"Jan",IF(Q2660=2,"Feb",IF(Q2660=3,"Mar",IF(Q2660=4,"Apr",IF(Q2660=5,"May",IF(Q2660=6,"Jun",IF(Q2660=7,"Jul",IF(Q2660=8,"Aug",IF(Q2660=9,"Sep",IF(Q2660=10,"Oct",IF(Q2660=11,"Nov","Dec")))))))))))</f>
        <v>Jun</v>
      </c>
      <c r="S2660" s="13">
        <f>(I2660/86400)+25569</f>
        <v>42581.884189814809</v>
      </c>
      <c r="T2660" t="s">
        <v>8301</v>
      </c>
      <c r="U2660" s="6">
        <f>E2660/L2660</f>
        <v>22.75</v>
      </c>
      <c r="V2660" s="7" t="str">
        <f>LEFT(T2660,FIND("/",T2660)-1)</f>
        <v>technology</v>
      </c>
      <c r="W2660" s="7" t="str">
        <f>MID(T2660,FIND("/",T2660)+1,LEN(T2660))</f>
        <v>space exploration</v>
      </c>
    </row>
    <row r="2661" spans="1:23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>E2661/D2661</f>
        <v>2.720408163265306E-2</v>
      </c>
      <c r="O2661" s="13">
        <f>(J2661/86400)+25569</f>
        <v>42082.069560185184</v>
      </c>
      <c r="P2661" s="11">
        <f>YEAR(O2661)</f>
        <v>2015</v>
      </c>
      <c r="Q2661" s="12">
        <f>MONTH(O2661)</f>
        <v>3</v>
      </c>
      <c r="R2661" s="11" t="str">
        <f>IF(Q2661=1,"Jan",IF(Q2661=2,"Feb",IF(Q2661=3,"Mar",IF(Q2661=4,"Apr",IF(Q2661=5,"May",IF(Q2661=6,"Jun",IF(Q2661=7,"Jul",IF(Q2661=8,"Aug",IF(Q2661=9,"Sep",IF(Q2661=10,"Oct",IF(Q2661=11,"Nov","Dec")))))))))))</f>
        <v>Mar</v>
      </c>
      <c r="S2661" s="13">
        <f>(I2661/86400)+25569</f>
        <v>42112.069560185184</v>
      </c>
      <c r="T2661" t="s">
        <v>8301</v>
      </c>
      <c r="U2661" s="6">
        <f>E2661/L2661</f>
        <v>133.30000000000001</v>
      </c>
      <c r="V2661" s="7" t="str">
        <f>LEFT(T2661,FIND("/",T2661)-1)</f>
        <v>technology</v>
      </c>
      <c r="W2661" s="7" t="str">
        <f>MID(T2661,FIND("/",T2661)+1,LEN(T2661))</f>
        <v>space exploration</v>
      </c>
    </row>
    <row r="2662" spans="1:23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>E2662/D2662</f>
        <v>9.5E-4</v>
      </c>
      <c r="O2662" s="13">
        <f>(J2662/86400)+25569</f>
        <v>42272.713171296295</v>
      </c>
      <c r="P2662" s="11">
        <f>YEAR(O2662)</f>
        <v>2015</v>
      </c>
      <c r="Q2662" s="12">
        <f>MONTH(O2662)</f>
        <v>9</v>
      </c>
      <c r="R2662" s="11" t="str">
        <f>IF(Q2662=1,"Jan",IF(Q2662=2,"Feb",IF(Q2662=3,"Mar",IF(Q2662=4,"Apr",IF(Q2662=5,"May",IF(Q2662=6,"Jun",IF(Q2662=7,"Jul",IF(Q2662=8,"Aug",IF(Q2662=9,"Sep",IF(Q2662=10,"Oct",IF(Q2662=11,"Nov","Dec")))))))))))</f>
        <v>Sep</v>
      </c>
      <c r="S2662" s="13">
        <f>(I2662/86400)+25569</f>
        <v>42332.754837962959</v>
      </c>
      <c r="T2662" t="s">
        <v>8301</v>
      </c>
      <c r="U2662" s="6">
        <f>E2662/L2662</f>
        <v>3.8</v>
      </c>
      <c r="V2662" s="7" t="str">
        <f>LEFT(T2662,FIND("/",T2662)-1)</f>
        <v>technology</v>
      </c>
      <c r="W2662" s="7" t="str">
        <f>MID(T2662,FIND("/",T2662)+1,LEN(T2662))</f>
        <v>space exploration</v>
      </c>
    </row>
    <row r="2663" spans="1:23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>E2663/D2663</f>
        <v>1.0289999999999999</v>
      </c>
      <c r="O2663" s="13">
        <f>(J2663/86400)+25569</f>
        <v>41542.958449074074</v>
      </c>
      <c r="P2663" s="11">
        <f>YEAR(O2663)</f>
        <v>2013</v>
      </c>
      <c r="Q2663" s="12">
        <f>MONTH(O2663)</f>
        <v>9</v>
      </c>
      <c r="R2663" s="11" t="str">
        <f>IF(Q2663=1,"Jan",IF(Q2663=2,"Feb",IF(Q2663=3,"Mar",IF(Q2663=4,"Apr",IF(Q2663=5,"May",IF(Q2663=6,"Jun",IF(Q2663=7,"Jul",IF(Q2663=8,"Aug",IF(Q2663=9,"Sep",IF(Q2663=10,"Oct",IF(Q2663=11,"Nov","Dec")))))))))))</f>
        <v>Sep</v>
      </c>
      <c r="S2663" s="13">
        <f>(I2663/86400)+25569</f>
        <v>41572.958449074074</v>
      </c>
      <c r="T2663" t="s">
        <v>8302</v>
      </c>
      <c r="U2663" s="6">
        <f>E2663/L2663</f>
        <v>85.75</v>
      </c>
      <c r="V2663" s="7" t="str">
        <f>LEFT(T2663,FIND("/",T2663)-1)</f>
        <v>technology</v>
      </c>
      <c r="W2663" s="7" t="str">
        <f>MID(T2663,FIND("/",T2663)+1,LEN(T2663))</f>
        <v>makerspaces</v>
      </c>
    </row>
    <row r="2664" spans="1:23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>E2664/D2664</f>
        <v>1.0680000000000001</v>
      </c>
      <c r="O2664" s="13">
        <f>(J2664/86400)+25569</f>
        <v>42207.746678240743</v>
      </c>
      <c r="P2664" s="11">
        <f>YEAR(O2664)</f>
        <v>2015</v>
      </c>
      <c r="Q2664" s="12">
        <f>MONTH(O2664)</f>
        <v>7</v>
      </c>
      <c r="R2664" s="11" t="str">
        <f>IF(Q2664=1,"Jan",IF(Q2664=2,"Feb",IF(Q2664=3,"Mar",IF(Q2664=4,"Apr",IF(Q2664=5,"May",IF(Q2664=6,"Jun",IF(Q2664=7,"Jul",IF(Q2664=8,"Aug",IF(Q2664=9,"Sep",IF(Q2664=10,"Oct",IF(Q2664=11,"Nov","Dec")))))))))))</f>
        <v>Jul</v>
      </c>
      <c r="S2664" s="13">
        <f>(I2664/86400)+25569</f>
        <v>42237.746678240743</v>
      </c>
      <c r="T2664" t="s">
        <v>8302</v>
      </c>
      <c r="U2664" s="6">
        <f>E2664/L2664</f>
        <v>267</v>
      </c>
      <c r="V2664" s="7" t="str">
        <f>LEFT(T2664,FIND("/",T2664)-1)</f>
        <v>technology</v>
      </c>
      <c r="W2664" s="7" t="str">
        <f>MID(T2664,FIND("/",T2664)+1,LEN(T2664))</f>
        <v>makerspaces</v>
      </c>
    </row>
    <row r="2665" spans="1:23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>E2665/D2665</f>
        <v>1.0459624999999999</v>
      </c>
      <c r="O2665" s="13">
        <f>(J2665/86400)+25569</f>
        <v>42222.622766203705</v>
      </c>
      <c r="P2665" s="11">
        <f>YEAR(O2665)</f>
        <v>2015</v>
      </c>
      <c r="Q2665" s="12">
        <f>MONTH(O2665)</f>
        <v>8</v>
      </c>
      <c r="R2665" s="11" t="str">
        <f>IF(Q2665=1,"Jan",IF(Q2665=2,"Feb",IF(Q2665=3,"Mar",IF(Q2665=4,"Apr",IF(Q2665=5,"May",IF(Q2665=6,"Jun",IF(Q2665=7,"Jul",IF(Q2665=8,"Aug",IF(Q2665=9,"Sep",IF(Q2665=10,"Oct",IF(Q2665=11,"Nov","Dec")))))))))))</f>
        <v>Aug</v>
      </c>
      <c r="S2665" s="13">
        <f>(I2665/86400)+25569</f>
        <v>42251.625</v>
      </c>
      <c r="T2665" t="s">
        <v>8302</v>
      </c>
      <c r="U2665" s="6">
        <f>E2665/L2665</f>
        <v>373.55803571428572</v>
      </c>
      <c r="V2665" s="7" t="str">
        <f>LEFT(T2665,FIND("/",T2665)-1)</f>
        <v>technology</v>
      </c>
      <c r="W2665" s="7" t="str">
        <f>MID(T2665,FIND("/",T2665)+1,LEN(T2665))</f>
        <v>makerspaces</v>
      </c>
    </row>
    <row r="2666" spans="1:23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>E2666/D2666</f>
        <v>1.0342857142857143</v>
      </c>
      <c r="O2666" s="13">
        <f>(J2666/86400)+25569</f>
        <v>42313.02542824074</v>
      </c>
      <c r="P2666" s="11">
        <f>YEAR(O2666)</f>
        <v>2015</v>
      </c>
      <c r="Q2666" s="12">
        <f>MONTH(O2666)</f>
        <v>11</v>
      </c>
      <c r="R2666" s="11" t="str">
        <f>IF(Q2666=1,"Jan",IF(Q2666=2,"Feb",IF(Q2666=3,"Mar",IF(Q2666=4,"Apr",IF(Q2666=5,"May",IF(Q2666=6,"Jun",IF(Q2666=7,"Jul",IF(Q2666=8,"Aug",IF(Q2666=9,"Sep",IF(Q2666=10,"Oct",IF(Q2666=11,"Nov","Dec")))))))))))</f>
        <v>Nov</v>
      </c>
      <c r="S2666" s="13">
        <f>(I2666/86400)+25569</f>
        <v>42347.290972222225</v>
      </c>
      <c r="T2666" t="s">
        <v>8302</v>
      </c>
      <c r="U2666" s="6">
        <f>E2666/L2666</f>
        <v>174.03846153846155</v>
      </c>
      <c r="V2666" s="7" t="str">
        <f>LEFT(T2666,FIND("/",T2666)-1)</f>
        <v>technology</v>
      </c>
      <c r="W2666" s="7" t="str">
        <f>MID(T2666,FIND("/",T2666)+1,LEN(T2666))</f>
        <v>makerspaces</v>
      </c>
    </row>
    <row r="2667" spans="1:23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>E2667/D2667</f>
        <v>1.2314285714285715</v>
      </c>
      <c r="O2667" s="13">
        <f>(J2667/86400)+25569</f>
        <v>42083.895532407405</v>
      </c>
      <c r="P2667" s="11">
        <f>YEAR(O2667)</f>
        <v>2015</v>
      </c>
      <c r="Q2667" s="12">
        <f>MONTH(O2667)</f>
        <v>3</v>
      </c>
      <c r="R2667" s="11" t="str">
        <f>IF(Q2667=1,"Jan",IF(Q2667=2,"Feb",IF(Q2667=3,"Mar",IF(Q2667=4,"Apr",IF(Q2667=5,"May",IF(Q2667=6,"Jun",IF(Q2667=7,"Jul",IF(Q2667=8,"Aug",IF(Q2667=9,"Sep",IF(Q2667=10,"Oct",IF(Q2667=11,"Nov","Dec")))))))))))</f>
        <v>Mar</v>
      </c>
      <c r="S2667" s="13">
        <f>(I2667/86400)+25569</f>
        <v>42128.895532407405</v>
      </c>
      <c r="T2667" t="s">
        <v>8302</v>
      </c>
      <c r="U2667" s="6">
        <f>E2667/L2667</f>
        <v>93.695652173913047</v>
      </c>
      <c r="V2667" s="7" t="str">
        <f>LEFT(T2667,FIND("/",T2667)-1)</f>
        <v>technology</v>
      </c>
      <c r="W2667" s="7" t="str">
        <f>MID(T2667,FIND("/",T2667)+1,LEN(T2667))</f>
        <v>makerspaces</v>
      </c>
    </row>
    <row r="2668" spans="1:23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>E2668/D2668</f>
        <v>1.592951</v>
      </c>
      <c r="O2668" s="13">
        <f>(J2668/86400)+25569</f>
        <v>42235.764340277776</v>
      </c>
      <c r="P2668" s="11">
        <f>YEAR(O2668)</f>
        <v>2015</v>
      </c>
      <c r="Q2668" s="12">
        <f>MONTH(O2668)</f>
        <v>8</v>
      </c>
      <c r="R2668" s="11" t="str">
        <f>IF(Q2668=1,"Jan",IF(Q2668=2,"Feb",IF(Q2668=3,"Mar",IF(Q2668=4,"Apr",IF(Q2668=5,"May",IF(Q2668=6,"Jun",IF(Q2668=7,"Jul",IF(Q2668=8,"Aug",IF(Q2668=9,"Sep",IF(Q2668=10,"Oct",IF(Q2668=11,"Nov","Dec")))))))))))</f>
        <v>Aug</v>
      </c>
      <c r="S2668" s="13">
        <f>(I2668/86400)+25569</f>
        <v>42272.875</v>
      </c>
      <c r="T2668" t="s">
        <v>8302</v>
      </c>
      <c r="U2668" s="6">
        <f>E2668/L2668</f>
        <v>77.327718446601949</v>
      </c>
      <c r="V2668" s="7" t="str">
        <f>LEFT(T2668,FIND("/",T2668)-1)</f>
        <v>technology</v>
      </c>
      <c r="W2668" s="7" t="str">
        <f>MID(T2668,FIND("/",T2668)+1,LEN(T2668))</f>
        <v>makerspaces</v>
      </c>
    </row>
    <row r="2669" spans="1:23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>E2669/D2669</f>
        <v>1.1066666666666667</v>
      </c>
      <c r="O2669" s="13">
        <f>(J2669/86400)+25569</f>
        <v>42380.926111111112</v>
      </c>
      <c r="P2669" s="11">
        <f>YEAR(O2669)</f>
        <v>2016</v>
      </c>
      <c r="Q2669" s="12">
        <f>MONTH(O2669)</f>
        <v>1</v>
      </c>
      <c r="R2669" s="11" t="str">
        <f>IF(Q2669=1,"Jan",IF(Q2669=2,"Feb",IF(Q2669=3,"Mar",IF(Q2669=4,"Apr",IF(Q2669=5,"May",IF(Q2669=6,"Jun",IF(Q2669=7,"Jul",IF(Q2669=8,"Aug",IF(Q2669=9,"Sep",IF(Q2669=10,"Oct",IF(Q2669=11,"Nov","Dec")))))))))))</f>
        <v>Jan</v>
      </c>
      <c r="S2669" s="13">
        <f>(I2669/86400)+25569</f>
        <v>42410.926111111112</v>
      </c>
      <c r="T2669" t="s">
        <v>8302</v>
      </c>
      <c r="U2669" s="6">
        <f>E2669/L2669</f>
        <v>92.222222222222229</v>
      </c>
      <c r="V2669" s="7" t="str">
        <f>LEFT(T2669,FIND("/",T2669)-1)</f>
        <v>technology</v>
      </c>
      <c r="W2669" s="7" t="str">
        <f>MID(T2669,FIND("/",T2669)+1,LEN(T2669))</f>
        <v>makerspaces</v>
      </c>
    </row>
    <row r="2670" spans="1:23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>E2670/D2670</f>
        <v>1.7070000000000001</v>
      </c>
      <c r="O2670" s="13">
        <f>(J2670/86400)+25569</f>
        <v>42275.58871527778</v>
      </c>
      <c r="P2670" s="11">
        <f>YEAR(O2670)</f>
        <v>2015</v>
      </c>
      <c r="Q2670" s="12">
        <f>MONTH(O2670)</f>
        <v>9</v>
      </c>
      <c r="R2670" s="11" t="str">
        <f>IF(Q2670=1,"Jan",IF(Q2670=2,"Feb",IF(Q2670=3,"Mar",IF(Q2670=4,"Apr",IF(Q2670=5,"May",IF(Q2670=6,"Jun",IF(Q2670=7,"Jul",IF(Q2670=8,"Aug",IF(Q2670=9,"Sep",IF(Q2670=10,"Oct",IF(Q2670=11,"Nov","Dec")))))))))))</f>
        <v>Sep</v>
      </c>
      <c r="S2670" s="13">
        <f>(I2670/86400)+25569</f>
        <v>42317.60555555555</v>
      </c>
      <c r="T2670" t="s">
        <v>8302</v>
      </c>
      <c r="U2670" s="6">
        <f>E2670/L2670</f>
        <v>60.964285714285715</v>
      </c>
      <c r="V2670" s="7" t="str">
        <f>LEFT(T2670,FIND("/",T2670)-1)</f>
        <v>technology</v>
      </c>
      <c r="W2670" s="7" t="str">
        <f>MID(T2670,FIND("/",T2670)+1,LEN(T2670))</f>
        <v>makerspaces</v>
      </c>
    </row>
    <row r="2671" spans="1:23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>E2671/D2671</f>
        <v>1.25125</v>
      </c>
      <c r="O2671" s="13">
        <f>(J2671/86400)+25569</f>
        <v>42319.035833333328</v>
      </c>
      <c r="P2671" s="11">
        <f>YEAR(O2671)</f>
        <v>2015</v>
      </c>
      <c r="Q2671" s="12">
        <f>MONTH(O2671)</f>
        <v>11</v>
      </c>
      <c r="R2671" s="11" t="str">
        <f>IF(Q2671=1,"Jan",IF(Q2671=2,"Feb",IF(Q2671=3,"Mar",IF(Q2671=4,"Apr",IF(Q2671=5,"May",IF(Q2671=6,"Jun",IF(Q2671=7,"Jul",IF(Q2671=8,"Aug",IF(Q2671=9,"Sep",IF(Q2671=10,"Oct",IF(Q2671=11,"Nov","Dec")))))))))))</f>
        <v>Nov</v>
      </c>
      <c r="S2671" s="13">
        <f>(I2671/86400)+25569</f>
        <v>42379.035833333328</v>
      </c>
      <c r="T2671" t="s">
        <v>8302</v>
      </c>
      <c r="U2671" s="6">
        <f>E2671/L2671</f>
        <v>91</v>
      </c>
      <c r="V2671" s="7" t="str">
        <f>LEFT(T2671,FIND("/",T2671)-1)</f>
        <v>technology</v>
      </c>
      <c r="W2671" s="7" t="str">
        <f>MID(T2671,FIND("/",T2671)+1,LEN(T2671))</f>
        <v>makerspaces</v>
      </c>
    </row>
    <row r="2672" spans="1:23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>E2672/D2672</f>
        <v>6.4158609339642042E-2</v>
      </c>
      <c r="O2672" s="13">
        <f>(J2672/86400)+25569</f>
        <v>41821.020601851851</v>
      </c>
      <c r="P2672" s="11">
        <f>YEAR(O2672)</f>
        <v>2014</v>
      </c>
      <c r="Q2672" s="12">
        <f>MONTH(O2672)</f>
        <v>7</v>
      </c>
      <c r="R2672" s="11" t="str">
        <f>IF(Q2672=1,"Jan",IF(Q2672=2,"Feb",IF(Q2672=3,"Mar",IF(Q2672=4,"Apr",IF(Q2672=5,"May",IF(Q2672=6,"Jun",IF(Q2672=7,"Jul",IF(Q2672=8,"Aug",IF(Q2672=9,"Sep",IF(Q2672=10,"Oct",IF(Q2672=11,"Nov","Dec")))))))))))</f>
        <v>Jul</v>
      </c>
      <c r="S2672" s="13">
        <f>(I2672/86400)+25569</f>
        <v>41849.020601851851</v>
      </c>
      <c r="T2672" t="s">
        <v>8302</v>
      </c>
      <c r="U2672" s="6">
        <f>E2672/L2672</f>
        <v>41.583333333333336</v>
      </c>
      <c r="V2672" s="7" t="str">
        <f>LEFT(T2672,FIND("/",T2672)-1)</f>
        <v>technology</v>
      </c>
      <c r="W2672" s="7" t="str">
        <f>MID(T2672,FIND("/",T2672)+1,LEN(T2672))</f>
        <v>makerspaces</v>
      </c>
    </row>
    <row r="2673" spans="1:23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>E2673/D2673</f>
        <v>0.11344</v>
      </c>
      <c r="O2673" s="13">
        <f>(J2673/86400)+25569</f>
        <v>41962.749027777776</v>
      </c>
      <c r="P2673" s="11">
        <f>YEAR(O2673)</f>
        <v>2014</v>
      </c>
      <c r="Q2673" s="12">
        <f>MONTH(O2673)</f>
        <v>11</v>
      </c>
      <c r="R2673" s="11" t="str">
        <f>IF(Q2673=1,"Jan",IF(Q2673=2,"Feb",IF(Q2673=3,"Mar",IF(Q2673=4,"Apr",IF(Q2673=5,"May",IF(Q2673=6,"Jun",IF(Q2673=7,"Jul",IF(Q2673=8,"Aug",IF(Q2673=9,"Sep",IF(Q2673=10,"Oct",IF(Q2673=11,"Nov","Dec")))))))))))</f>
        <v>Nov</v>
      </c>
      <c r="S2673" s="13">
        <f>(I2673/86400)+25569</f>
        <v>41992.818055555559</v>
      </c>
      <c r="T2673" t="s">
        <v>8302</v>
      </c>
      <c r="U2673" s="6">
        <f>E2673/L2673</f>
        <v>33.761904761904759</v>
      </c>
      <c r="V2673" s="7" t="str">
        <f>LEFT(T2673,FIND("/",T2673)-1)</f>
        <v>technology</v>
      </c>
      <c r="W2673" s="7" t="str">
        <f>MID(T2673,FIND("/",T2673)+1,LEN(T2673))</f>
        <v>makerspaces</v>
      </c>
    </row>
    <row r="2674" spans="1:23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>E2674/D2674</f>
        <v>0.33189999999999997</v>
      </c>
      <c r="O2674" s="13">
        <f>(J2674/86400)+25569</f>
        <v>42344.884143518517</v>
      </c>
      <c r="P2674" s="11">
        <f>YEAR(O2674)</f>
        <v>2015</v>
      </c>
      <c r="Q2674" s="12">
        <f>MONTH(O2674)</f>
        <v>12</v>
      </c>
      <c r="R2674" s="11" t="str">
        <f>IF(Q2674=1,"Jan",IF(Q2674=2,"Feb",IF(Q2674=3,"Mar",IF(Q2674=4,"Apr",IF(Q2674=5,"May",IF(Q2674=6,"Jun",IF(Q2674=7,"Jul",IF(Q2674=8,"Aug",IF(Q2674=9,"Sep",IF(Q2674=10,"Oct",IF(Q2674=11,"Nov","Dec")))))))))))</f>
        <v>Dec</v>
      </c>
      <c r="S2674" s="13">
        <f>(I2674/86400)+25569</f>
        <v>42366.25</v>
      </c>
      <c r="T2674" t="s">
        <v>8302</v>
      </c>
      <c r="U2674" s="6">
        <f>E2674/L2674</f>
        <v>70.61702127659575</v>
      </c>
      <c r="V2674" s="7" t="str">
        <f>LEFT(T2674,FIND("/",T2674)-1)</f>
        <v>technology</v>
      </c>
      <c r="W2674" s="7" t="str">
        <f>MID(T2674,FIND("/",T2674)+1,LEN(T2674))</f>
        <v>makerspaces</v>
      </c>
    </row>
    <row r="2675" spans="1:23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>E2675/D2675</f>
        <v>0.27579999999999999</v>
      </c>
      <c r="O2675" s="13">
        <f>(J2675/86400)+25569</f>
        <v>41912.541655092595</v>
      </c>
      <c r="P2675" s="11">
        <f>YEAR(O2675)</f>
        <v>2014</v>
      </c>
      <c r="Q2675" s="12">
        <f>MONTH(O2675)</f>
        <v>9</v>
      </c>
      <c r="R2675" s="11" t="str">
        <f>IF(Q2675=1,"Jan",IF(Q2675=2,"Feb",IF(Q2675=3,"Mar",IF(Q2675=4,"Apr",IF(Q2675=5,"May",IF(Q2675=6,"Jun",IF(Q2675=7,"Jul",IF(Q2675=8,"Aug",IF(Q2675=9,"Sep",IF(Q2675=10,"Oct",IF(Q2675=11,"Nov","Dec")))))))))))</f>
        <v>Sep</v>
      </c>
      <c r="S2675" s="13">
        <f>(I2675/86400)+25569</f>
        <v>41941.947916666664</v>
      </c>
      <c r="T2675" t="s">
        <v>8302</v>
      </c>
      <c r="U2675" s="6">
        <f>E2675/L2675</f>
        <v>167.15151515151516</v>
      </c>
      <c r="V2675" s="7" t="str">
        <f>LEFT(T2675,FIND("/",T2675)-1)</f>
        <v>technology</v>
      </c>
      <c r="W2675" s="7" t="str">
        <f>MID(T2675,FIND("/",T2675)+1,LEN(T2675))</f>
        <v>makerspaces</v>
      </c>
    </row>
    <row r="2676" spans="1:23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>E2676/D2676</f>
        <v>0.62839999999999996</v>
      </c>
      <c r="O2676" s="13">
        <f>(J2676/86400)+25569</f>
        <v>42529.632754629631</v>
      </c>
      <c r="P2676" s="11">
        <f>YEAR(O2676)</f>
        <v>2016</v>
      </c>
      <c r="Q2676" s="12">
        <f>MONTH(O2676)</f>
        <v>6</v>
      </c>
      <c r="R2676" s="11" t="str">
        <f>IF(Q2676=1,"Jan",IF(Q2676=2,"Feb",IF(Q2676=3,"Mar",IF(Q2676=4,"Apr",IF(Q2676=5,"May",IF(Q2676=6,"Jun",IF(Q2676=7,"Jul",IF(Q2676=8,"Aug",IF(Q2676=9,"Sep",IF(Q2676=10,"Oct",IF(Q2676=11,"Nov","Dec")))))))))))</f>
        <v>Jun</v>
      </c>
      <c r="S2676" s="13">
        <f>(I2676/86400)+25569</f>
        <v>42556.207638888889</v>
      </c>
      <c r="T2676" t="s">
        <v>8302</v>
      </c>
      <c r="U2676" s="6">
        <f>E2676/L2676</f>
        <v>128.61988304093566</v>
      </c>
      <c r="V2676" s="7" t="str">
        <f>LEFT(T2676,FIND("/",T2676)-1)</f>
        <v>technology</v>
      </c>
      <c r="W2676" s="7" t="str">
        <f>MID(T2676,FIND("/",T2676)+1,LEN(T2676))</f>
        <v>makerspaces</v>
      </c>
    </row>
    <row r="2677" spans="1:23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>E2677/D2677</f>
        <v>7.5880000000000003E-2</v>
      </c>
      <c r="O2677" s="13">
        <f>(J2677/86400)+25569</f>
        <v>41923.857511574075</v>
      </c>
      <c r="P2677" s="11">
        <f>YEAR(O2677)</f>
        <v>2014</v>
      </c>
      <c r="Q2677" s="12">
        <f>MONTH(O2677)</f>
        <v>10</v>
      </c>
      <c r="R2677" s="11" t="str">
        <f>IF(Q2677=1,"Jan",IF(Q2677=2,"Feb",IF(Q2677=3,"Mar",IF(Q2677=4,"Apr",IF(Q2677=5,"May",IF(Q2677=6,"Jun",IF(Q2677=7,"Jul",IF(Q2677=8,"Aug",IF(Q2677=9,"Sep",IF(Q2677=10,"Oct",IF(Q2677=11,"Nov","Dec")))))))))))</f>
        <v>Oct</v>
      </c>
      <c r="S2677" s="13">
        <f>(I2677/86400)+25569</f>
        <v>41953.899178240739</v>
      </c>
      <c r="T2677" t="s">
        <v>8302</v>
      </c>
      <c r="U2677" s="6">
        <f>E2677/L2677</f>
        <v>65.41379310344827</v>
      </c>
      <c r="V2677" s="7" t="str">
        <f>LEFT(T2677,FIND("/",T2677)-1)</f>
        <v>technology</v>
      </c>
      <c r="W2677" s="7" t="str">
        <f>MID(T2677,FIND("/",T2677)+1,LEN(T2677))</f>
        <v>makerspaces</v>
      </c>
    </row>
    <row r="2678" spans="1:23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>E2678/D2678</f>
        <v>0.50380952380952382</v>
      </c>
      <c r="O2678" s="13">
        <f>(J2678/86400)+25569</f>
        <v>42482.624699074076</v>
      </c>
      <c r="P2678" s="11">
        <f>YEAR(O2678)</f>
        <v>2016</v>
      </c>
      <c r="Q2678" s="12">
        <f>MONTH(O2678)</f>
        <v>4</v>
      </c>
      <c r="R2678" s="11" t="str">
        <f>IF(Q2678=1,"Jan",IF(Q2678=2,"Feb",IF(Q2678=3,"Mar",IF(Q2678=4,"Apr",IF(Q2678=5,"May",IF(Q2678=6,"Jun",IF(Q2678=7,"Jul",IF(Q2678=8,"Aug",IF(Q2678=9,"Sep",IF(Q2678=10,"Oct",IF(Q2678=11,"Nov","Dec")))))))))))</f>
        <v>Apr</v>
      </c>
      <c r="S2678" s="13">
        <f>(I2678/86400)+25569</f>
        <v>42512.624699074076</v>
      </c>
      <c r="T2678" t="s">
        <v>8302</v>
      </c>
      <c r="U2678" s="6">
        <f>E2678/L2678</f>
        <v>117.55555555555556</v>
      </c>
      <c r="V2678" s="7" t="str">
        <f>LEFT(T2678,FIND("/",T2678)-1)</f>
        <v>technology</v>
      </c>
      <c r="W2678" s="7" t="str">
        <f>MID(T2678,FIND("/",T2678)+1,LEN(T2678))</f>
        <v>makerspaces</v>
      </c>
    </row>
    <row r="2679" spans="1:23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>E2679/D2679</f>
        <v>0.17512820512820512</v>
      </c>
      <c r="O2679" s="13">
        <f>(J2679/86400)+25569</f>
        <v>41793.029432870375</v>
      </c>
      <c r="P2679" s="11">
        <f>YEAR(O2679)</f>
        <v>2014</v>
      </c>
      <c r="Q2679" s="12">
        <f>MONTH(O2679)</f>
        <v>6</v>
      </c>
      <c r="R2679" s="11" t="str">
        <f>IF(Q2679=1,"Jan",IF(Q2679=2,"Feb",IF(Q2679=3,"Mar",IF(Q2679=4,"Apr",IF(Q2679=5,"May",IF(Q2679=6,"Jun",IF(Q2679=7,"Jul",IF(Q2679=8,"Aug",IF(Q2679=9,"Sep",IF(Q2679=10,"Oct",IF(Q2679=11,"Nov","Dec")))))))))))</f>
        <v>Jun</v>
      </c>
      <c r="S2679" s="13">
        <f>(I2679/86400)+25569</f>
        <v>41823.029432870375</v>
      </c>
      <c r="T2679" t="s">
        <v>8302</v>
      </c>
      <c r="U2679" s="6">
        <f>E2679/L2679</f>
        <v>126.48148148148148</v>
      </c>
      <c r="V2679" s="7" t="str">
        <f>LEFT(T2679,FIND("/",T2679)-1)</f>
        <v>technology</v>
      </c>
      <c r="W2679" s="7" t="str">
        <f>MID(T2679,FIND("/",T2679)+1,LEN(T2679))</f>
        <v>makerspaces</v>
      </c>
    </row>
    <row r="2680" spans="1:23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>E2680/D2680</f>
        <v>1.3750000000000001E-4</v>
      </c>
      <c r="O2680" s="13">
        <f>(J2680/86400)+25569</f>
        <v>42241.798206018517</v>
      </c>
      <c r="P2680" s="11">
        <f>YEAR(O2680)</f>
        <v>2015</v>
      </c>
      <c r="Q2680" s="12">
        <f>MONTH(O2680)</f>
        <v>8</v>
      </c>
      <c r="R2680" s="11" t="str">
        <f>IF(Q2680=1,"Jan",IF(Q2680=2,"Feb",IF(Q2680=3,"Mar",IF(Q2680=4,"Apr",IF(Q2680=5,"May",IF(Q2680=6,"Jun",IF(Q2680=7,"Jul",IF(Q2680=8,"Aug",IF(Q2680=9,"Sep",IF(Q2680=10,"Oct",IF(Q2680=11,"Nov","Dec")))))))))))</f>
        <v>Aug</v>
      </c>
      <c r="S2680" s="13">
        <f>(I2680/86400)+25569</f>
        <v>42271.798206018517</v>
      </c>
      <c r="T2680" t="s">
        <v>8302</v>
      </c>
      <c r="U2680" s="6">
        <f>E2680/L2680</f>
        <v>550</v>
      </c>
      <c r="V2680" s="7" t="str">
        <f>LEFT(T2680,FIND("/",T2680)-1)</f>
        <v>technology</v>
      </c>
      <c r="W2680" s="7" t="str">
        <f>MID(T2680,FIND("/",T2680)+1,LEN(T2680))</f>
        <v>makerspaces</v>
      </c>
    </row>
    <row r="2681" spans="1:23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>E2681/D2681</f>
        <v>3.3E-3</v>
      </c>
      <c r="O2681" s="13">
        <f>(J2681/86400)+25569</f>
        <v>42033.001087962963</v>
      </c>
      <c r="P2681" s="11">
        <f>YEAR(O2681)</f>
        <v>2015</v>
      </c>
      <c r="Q2681" s="12">
        <f>MONTH(O2681)</f>
        <v>1</v>
      </c>
      <c r="R2681" s="11" t="str">
        <f>IF(Q2681=1,"Jan",IF(Q2681=2,"Feb",IF(Q2681=3,"Mar",IF(Q2681=4,"Apr",IF(Q2681=5,"May",IF(Q2681=6,"Jun",IF(Q2681=7,"Jul",IF(Q2681=8,"Aug",IF(Q2681=9,"Sep",IF(Q2681=10,"Oct",IF(Q2681=11,"Nov","Dec")))))))))))</f>
        <v>Jan</v>
      </c>
      <c r="S2681" s="13">
        <f>(I2681/86400)+25569</f>
        <v>42063.001087962963</v>
      </c>
      <c r="T2681" t="s">
        <v>8302</v>
      </c>
      <c r="U2681" s="6">
        <f>E2681/L2681</f>
        <v>44</v>
      </c>
      <c r="V2681" s="7" t="str">
        <f>LEFT(T2681,FIND("/",T2681)-1)</f>
        <v>technology</v>
      </c>
      <c r="W2681" s="7" t="str">
        <f>MID(T2681,FIND("/",T2681)+1,LEN(T2681))</f>
        <v>makerspaces</v>
      </c>
    </row>
    <row r="2682" spans="1:23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>E2682/D2682</f>
        <v>8.6250000000000007E-3</v>
      </c>
      <c r="O2682" s="13">
        <f>(J2682/86400)+25569</f>
        <v>42436.211701388893</v>
      </c>
      <c r="P2682" s="11">
        <f>YEAR(O2682)</f>
        <v>2016</v>
      </c>
      <c r="Q2682" s="12">
        <f>MONTH(O2682)</f>
        <v>3</v>
      </c>
      <c r="R2682" s="11" t="str">
        <f>IF(Q2682=1,"Jan",IF(Q2682=2,"Feb",IF(Q2682=3,"Mar",IF(Q2682=4,"Apr",IF(Q2682=5,"May",IF(Q2682=6,"Jun",IF(Q2682=7,"Jul",IF(Q2682=8,"Aug",IF(Q2682=9,"Sep",IF(Q2682=10,"Oct",IF(Q2682=11,"Nov","Dec")))))))))))</f>
        <v>Mar</v>
      </c>
      <c r="S2682" s="13">
        <f>(I2682/86400)+25569</f>
        <v>42466.170034722221</v>
      </c>
      <c r="T2682" t="s">
        <v>8302</v>
      </c>
      <c r="U2682" s="6">
        <f>E2682/L2682</f>
        <v>69</v>
      </c>
      <c r="V2682" s="7" t="str">
        <f>LEFT(T2682,FIND("/",T2682)-1)</f>
        <v>technology</v>
      </c>
      <c r="W2682" s="7" t="str">
        <f>MID(T2682,FIND("/",T2682)+1,LEN(T2682))</f>
        <v>makerspaces</v>
      </c>
    </row>
    <row r="2683" spans="1:23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>E2683/D2683</f>
        <v>6.875E-3</v>
      </c>
      <c r="O2683" s="13">
        <f>(J2683/86400)+25569</f>
        <v>41805.895254629628</v>
      </c>
      <c r="P2683" s="11">
        <f>YEAR(O2683)</f>
        <v>2014</v>
      </c>
      <c r="Q2683" s="12">
        <f>MONTH(O2683)</f>
        <v>6</v>
      </c>
      <c r="R2683" s="11" t="str">
        <f>IF(Q2683=1,"Jan",IF(Q2683=2,"Feb",IF(Q2683=3,"Mar",IF(Q2683=4,"Apr",IF(Q2683=5,"May",IF(Q2683=6,"Jun",IF(Q2683=7,"Jul",IF(Q2683=8,"Aug",IF(Q2683=9,"Sep",IF(Q2683=10,"Oct",IF(Q2683=11,"Nov","Dec")))))))))))</f>
        <v>Jun</v>
      </c>
      <c r="S2683" s="13">
        <f>(I2683/86400)+25569</f>
        <v>41830.895254629628</v>
      </c>
      <c r="T2683" t="s">
        <v>8284</v>
      </c>
      <c r="U2683" s="6">
        <f>E2683/L2683</f>
        <v>27.5</v>
      </c>
      <c r="V2683" s="7" t="str">
        <f>LEFT(T2683,FIND("/",T2683)-1)</f>
        <v>food</v>
      </c>
      <c r="W2683" s="7" t="str">
        <f>MID(T2683,FIND("/",T2683)+1,LEN(T2683))</f>
        <v>food trucks</v>
      </c>
    </row>
    <row r="2684" spans="1:23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>E2684/D2684</f>
        <v>0.28299999999999997</v>
      </c>
      <c r="O2684" s="13">
        <f>(J2684/86400)+25569</f>
        <v>41932.871990740743</v>
      </c>
      <c r="P2684" s="11">
        <f>YEAR(O2684)</f>
        <v>2014</v>
      </c>
      <c r="Q2684" s="12">
        <f>MONTH(O2684)</f>
        <v>10</v>
      </c>
      <c r="R2684" s="11" t="str">
        <f>IF(Q2684=1,"Jan",IF(Q2684=2,"Feb",IF(Q2684=3,"Mar",IF(Q2684=4,"Apr",IF(Q2684=5,"May",IF(Q2684=6,"Jun",IF(Q2684=7,"Jul",IF(Q2684=8,"Aug",IF(Q2684=9,"Sep",IF(Q2684=10,"Oct",IF(Q2684=11,"Nov","Dec")))))))))))</f>
        <v>Oct</v>
      </c>
      <c r="S2684" s="13">
        <f>(I2684/86400)+25569</f>
        <v>41965.249305555553</v>
      </c>
      <c r="T2684" t="s">
        <v>8284</v>
      </c>
      <c r="U2684" s="6">
        <f>E2684/L2684</f>
        <v>84.9</v>
      </c>
      <c r="V2684" s="7" t="str">
        <f>LEFT(T2684,FIND("/",T2684)-1)</f>
        <v>food</v>
      </c>
      <c r="W2684" s="7" t="str">
        <f>MID(T2684,FIND("/",T2684)+1,LEN(T2684))</f>
        <v>food trucks</v>
      </c>
    </row>
    <row r="2685" spans="1:23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>E2685/D2685</f>
        <v>2.3999999999999998E-3</v>
      </c>
      <c r="O2685" s="13">
        <f>(J2685/86400)+25569</f>
        <v>42034.75509259259</v>
      </c>
      <c r="P2685" s="11">
        <f>YEAR(O2685)</f>
        <v>2015</v>
      </c>
      <c r="Q2685" s="12">
        <f>MONTH(O2685)</f>
        <v>1</v>
      </c>
      <c r="R2685" s="11" t="str">
        <f>IF(Q2685=1,"Jan",IF(Q2685=2,"Feb",IF(Q2685=3,"Mar",IF(Q2685=4,"Apr",IF(Q2685=5,"May",IF(Q2685=6,"Jun",IF(Q2685=7,"Jul",IF(Q2685=8,"Aug",IF(Q2685=9,"Sep",IF(Q2685=10,"Oct",IF(Q2685=11,"Nov","Dec")))))))))))</f>
        <v>Jan</v>
      </c>
      <c r="S2685" s="13">
        <f>(I2685/86400)+25569</f>
        <v>42064.75509259259</v>
      </c>
      <c r="T2685" t="s">
        <v>8284</v>
      </c>
      <c r="U2685" s="6">
        <f>E2685/L2685</f>
        <v>12</v>
      </c>
      <c r="V2685" s="7" t="str">
        <f>LEFT(T2685,FIND("/",T2685)-1)</f>
        <v>food</v>
      </c>
      <c r="W2685" s="7" t="str">
        <f>MID(T2685,FIND("/",T2685)+1,LEN(T2685))</f>
        <v>food trucks</v>
      </c>
    </row>
    <row r="2686" spans="1:23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>E2686/D2686</f>
        <v>1.1428571428571429E-2</v>
      </c>
      <c r="O2686" s="13">
        <f>(J2686/86400)+25569</f>
        <v>41820.914641203708</v>
      </c>
      <c r="P2686" s="11">
        <f>YEAR(O2686)</f>
        <v>2014</v>
      </c>
      <c r="Q2686" s="12">
        <f>MONTH(O2686)</f>
        <v>6</v>
      </c>
      <c r="R2686" s="11" t="str">
        <f>IF(Q2686=1,"Jan",IF(Q2686=2,"Feb",IF(Q2686=3,"Mar",IF(Q2686=4,"Apr",IF(Q2686=5,"May",IF(Q2686=6,"Jun",IF(Q2686=7,"Jul",IF(Q2686=8,"Aug",IF(Q2686=9,"Sep",IF(Q2686=10,"Oct",IF(Q2686=11,"Nov","Dec")))))))))))</f>
        <v>Jun</v>
      </c>
      <c r="S2686" s="13">
        <f>(I2686/86400)+25569</f>
        <v>41860.914641203708</v>
      </c>
      <c r="T2686" t="s">
        <v>8284</v>
      </c>
      <c r="U2686" s="6">
        <f>E2686/L2686</f>
        <v>200</v>
      </c>
      <c r="V2686" s="7" t="str">
        <f>LEFT(T2686,FIND("/",T2686)-1)</f>
        <v>food</v>
      </c>
      <c r="W2686" s="7" t="str">
        <f>MID(T2686,FIND("/",T2686)+1,LEN(T2686))</f>
        <v>food trucks</v>
      </c>
    </row>
    <row r="2687" spans="1:23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>E2687/D2687</f>
        <v>2.0000000000000001E-4</v>
      </c>
      <c r="O2687" s="13">
        <f>(J2687/86400)+25569</f>
        <v>42061.69594907407</v>
      </c>
      <c r="P2687" s="11">
        <f>YEAR(O2687)</f>
        <v>2015</v>
      </c>
      <c r="Q2687" s="12">
        <f>MONTH(O2687)</f>
        <v>2</v>
      </c>
      <c r="R2687" s="11" t="str">
        <f>IF(Q2687=1,"Jan",IF(Q2687=2,"Feb",IF(Q2687=3,"Mar",IF(Q2687=4,"Apr",IF(Q2687=5,"May",IF(Q2687=6,"Jun",IF(Q2687=7,"Jul",IF(Q2687=8,"Aug",IF(Q2687=9,"Sep",IF(Q2687=10,"Oct",IF(Q2687=11,"Nov","Dec")))))))))))</f>
        <v>Feb</v>
      </c>
      <c r="S2687" s="13">
        <f>(I2687/86400)+25569</f>
        <v>42121.654282407406</v>
      </c>
      <c r="T2687" t="s">
        <v>8284</v>
      </c>
      <c r="U2687" s="6">
        <f>E2687/L2687</f>
        <v>10</v>
      </c>
      <c r="V2687" s="7" t="str">
        <f>LEFT(T2687,FIND("/",T2687)-1)</f>
        <v>food</v>
      </c>
      <c r="W2687" s="7" t="str">
        <f>MID(T2687,FIND("/",T2687)+1,LEN(T2687))</f>
        <v>food trucks</v>
      </c>
    </row>
    <row r="2688" spans="1:23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>E2688/D2688</f>
        <v>0</v>
      </c>
      <c r="O2688" s="13">
        <f>(J2688/86400)+25569</f>
        <v>41892.974803240737</v>
      </c>
      <c r="P2688" s="11">
        <f>YEAR(O2688)</f>
        <v>2014</v>
      </c>
      <c r="Q2688" s="12">
        <f>MONTH(O2688)</f>
        <v>9</v>
      </c>
      <c r="R2688" s="11" t="str">
        <f>IF(Q2688=1,"Jan",IF(Q2688=2,"Feb",IF(Q2688=3,"Mar",IF(Q2688=4,"Apr",IF(Q2688=5,"May",IF(Q2688=6,"Jun",IF(Q2688=7,"Jul",IF(Q2688=8,"Aug",IF(Q2688=9,"Sep",IF(Q2688=10,"Oct",IF(Q2688=11,"Nov","Dec")))))))))))</f>
        <v>Sep</v>
      </c>
      <c r="S2688" s="13">
        <f>(I2688/86400)+25569</f>
        <v>41912.974803240737</v>
      </c>
      <c r="T2688" t="s">
        <v>8284</v>
      </c>
      <c r="U2688" s="6" t="e">
        <f>E2688/L2688</f>
        <v>#DIV/0!</v>
      </c>
      <c r="V2688" s="7" t="str">
        <f>LEFT(T2688,FIND("/",T2688)-1)</f>
        <v>food</v>
      </c>
      <c r="W2688" s="7" t="str">
        <f>MID(T2688,FIND("/",T2688)+1,LEN(T2688))</f>
        <v>food trucks</v>
      </c>
    </row>
    <row r="2689" spans="1:23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>E2689/D2689</f>
        <v>0</v>
      </c>
      <c r="O2689" s="13">
        <f>(J2689/86400)+25569</f>
        <v>42154.64025462963</v>
      </c>
      <c r="P2689" s="11">
        <f>YEAR(O2689)</f>
        <v>2015</v>
      </c>
      <c r="Q2689" s="12">
        <f>MONTH(O2689)</f>
        <v>5</v>
      </c>
      <c r="R2689" s="11" t="str">
        <f>IF(Q2689=1,"Jan",IF(Q2689=2,"Feb",IF(Q2689=3,"Mar",IF(Q2689=4,"Apr",IF(Q2689=5,"May",IF(Q2689=6,"Jun",IF(Q2689=7,"Jul",IF(Q2689=8,"Aug",IF(Q2689=9,"Sep",IF(Q2689=10,"Oct",IF(Q2689=11,"Nov","Dec")))))))))))</f>
        <v>May</v>
      </c>
      <c r="S2689" s="13">
        <f>(I2689/86400)+25569</f>
        <v>42184.64025462963</v>
      </c>
      <c r="T2689" t="s">
        <v>8284</v>
      </c>
      <c r="U2689" s="6" t="e">
        <f>E2689/L2689</f>
        <v>#DIV/0!</v>
      </c>
      <c r="V2689" s="7" t="str">
        <f>LEFT(T2689,FIND("/",T2689)-1)</f>
        <v>food</v>
      </c>
      <c r="W2689" s="7" t="str">
        <f>MID(T2689,FIND("/",T2689)+1,LEN(T2689))</f>
        <v>food trucks</v>
      </c>
    </row>
    <row r="2690" spans="1:23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>E2690/D2690</f>
        <v>1.48E-3</v>
      </c>
      <c r="O2690" s="13">
        <f>(J2690/86400)+25569</f>
        <v>42028.11886574074</v>
      </c>
      <c r="P2690" s="11">
        <f>YEAR(O2690)</f>
        <v>2015</v>
      </c>
      <c r="Q2690" s="12">
        <f>MONTH(O2690)</f>
        <v>1</v>
      </c>
      <c r="R2690" s="11" t="str">
        <f>IF(Q2690=1,"Jan",IF(Q2690=2,"Feb",IF(Q2690=3,"Mar",IF(Q2690=4,"Apr",IF(Q2690=5,"May",IF(Q2690=6,"Jun",IF(Q2690=7,"Jul",IF(Q2690=8,"Aug",IF(Q2690=9,"Sep",IF(Q2690=10,"Oct",IF(Q2690=11,"Nov","Dec")))))))))))</f>
        <v>Jan</v>
      </c>
      <c r="S2690" s="13">
        <f>(I2690/86400)+25569</f>
        <v>42059.125</v>
      </c>
      <c r="T2690" t="s">
        <v>8284</v>
      </c>
      <c r="U2690" s="6">
        <f>E2690/L2690</f>
        <v>5.2857142857142856</v>
      </c>
      <c r="V2690" s="7" t="str">
        <f>LEFT(T2690,FIND("/",T2690)-1)</f>
        <v>food</v>
      </c>
      <c r="W2690" s="7" t="str">
        <f>MID(T2690,FIND("/",T2690)+1,LEN(T2690))</f>
        <v>food trucks</v>
      </c>
    </row>
    <row r="2691" spans="1:23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>E2691/D2691</f>
        <v>2.8571428571428571E-5</v>
      </c>
      <c r="O2691" s="13">
        <f>(J2691/86400)+25569</f>
        <v>42551.961689814816</v>
      </c>
      <c r="P2691" s="11">
        <f>YEAR(O2691)</f>
        <v>2016</v>
      </c>
      <c r="Q2691" s="12">
        <f>MONTH(O2691)</f>
        <v>6</v>
      </c>
      <c r="R2691" s="11" t="str">
        <f>IF(Q2691=1,"Jan",IF(Q2691=2,"Feb",IF(Q2691=3,"Mar",IF(Q2691=4,"Apr",IF(Q2691=5,"May",IF(Q2691=6,"Jun",IF(Q2691=7,"Jul",IF(Q2691=8,"Aug",IF(Q2691=9,"Sep",IF(Q2691=10,"Oct",IF(Q2691=11,"Nov","Dec")))))))))))</f>
        <v>Jun</v>
      </c>
      <c r="S2691" s="13">
        <f>(I2691/86400)+25569</f>
        <v>42581.961689814816</v>
      </c>
      <c r="T2691" t="s">
        <v>8284</v>
      </c>
      <c r="U2691" s="6">
        <f>E2691/L2691</f>
        <v>1</v>
      </c>
      <c r="V2691" s="7" t="str">
        <f>LEFT(T2691,FIND("/",T2691)-1)</f>
        <v>food</v>
      </c>
      <c r="W2691" s="7" t="str">
        <f>MID(T2691,FIND("/",T2691)+1,LEN(T2691))</f>
        <v>food trucks</v>
      </c>
    </row>
    <row r="2692" spans="1:23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>E2692/D2692</f>
        <v>0.107325</v>
      </c>
      <c r="O2692" s="13">
        <f>(J2692/86400)+25569</f>
        <v>42113.105046296296</v>
      </c>
      <c r="P2692" s="11">
        <f>YEAR(O2692)</f>
        <v>2015</v>
      </c>
      <c r="Q2692" s="12">
        <f>MONTH(O2692)</f>
        <v>4</v>
      </c>
      <c r="R2692" s="11" t="str">
        <f>IF(Q2692=1,"Jan",IF(Q2692=2,"Feb",IF(Q2692=3,"Mar",IF(Q2692=4,"Apr",IF(Q2692=5,"May",IF(Q2692=6,"Jun",IF(Q2692=7,"Jul",IF(Q2692=8,"Aug",IF(Q2692=9,"Sep",IF(Q2692=10,"Oct",IF(Q2692=11,"Nov","Dec")))))))))))</f>
        <v>Apr</v>
      </c>
      <c r="S2692" s="13">
        <f>(I2692/86400)+25569</f>
        <v>42158.105046296296</v>
      </c>
      <c r="T2692" t="s">
        <v>8284</v>
      </c>
      <c r="U2692" s="6">
        <f>E2692/L2692</f>
        <v>72.762711864406782</v>
      </c>
      <c r="V2692" s="7" t="str">
        <f>LEFT(T2692,FIND("/",T2692)-1)</f>
        <v>food</v>
      </c>
      <c r="W2692" s="7" t="str">
        <f>MID(T2692,FIND("/",T2692)+1,LEN(T2692))</f>
        <v>food trucks</v>
      </c>
    </row>
    <row r="2693" spans="1:23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>E2693/D2693</f>
        <v>5.3846153846153844E-4</v>
      </c>
      <c r="O2693" s="13">
        <f>(J2693/86400)+25569</f>
        <v>42089.724039351851</v>
      </c>
      <c r="P2693" s="11">
        <f>YEAR(O2693)</f>
        <v>2015</v>
      </c>
      <c r="Q2693" s="12">
        <f>MONTH(O2693)</f>
        <v>3</v>
      </c>
      <c r="R2693" s="11" t="str">
        <f>IF(Q2693=1,"Jan",IF(Q2693=2,"Feb",IF(Q2693=3,"Mar",IF(Q2693=4,"Apr",IF(Q2693=5,"May",IF(Q2693=6,"Jun",IF(Q2693=7,"Jul",IF(Q2693=8,"Aug",IF(Q2693=9,"Sep",IF(Q2693=10,"Oct",IF(Q2693=11,"Nov","Dec")))))))))))</f>
        <v>Mar</v>
      </c>
      <c r="S2693" s="13">
        <f>(I2693/86400)+25569</f>
        <v>42134.724039351851</v>
      </c>
      <c r="T2693" t="s">
        <v>8284</v>
      </c>
      <c r="U2693" s="6">
        <f>E2693/L2693</f>
        <v>17.5</v>
      </c>
      <c r="V2693" s="7" t="str">
        <f>LEFT(T2693,FIND("/",T2693)-1)</f>
        <v>food</v>
      </c>
      <c r="W2693" s="7" t="str">
        <f>MID(T2693,FIND("/",T2693)+1,LEN(T2693))</f>
        <v>food trucks</v>
      </c>
    </row>
    <row r="2694" spans="1:23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>E2694/D2694</f>
        <v>7.1428571428571426E-3</v>
      </c>
      <c r="O2694" s="13">
        <f>(J2694/86400)+25569</f>
        <v>42058.334027777775</v>
      </c>
      <c r="P2694" s="11">
        <f>YEAR(O2694)</f>
        <v>2015</v>
      </c>
      <c r="Q2694" s="12">
        <f>MONTH(O2694)</f>
        <v>2</v>
      </c>
      <c r="R2694" s="11" t="str">
        <f>IF(Q2694=1,"Jan",IF(Q2694=2,"Feb",IF(Q2694=3,"Mar",IF(Q2694=4,"Apr",IF(Q2694=5,"May",IF(Q2694=6,"Jun",IF(Q2694=7,"Jul",IF(Q2694=8,"Aug",IF(Q2694=9,"Sep",IF(Q2694=10,"Oct",IF(Q2694=11,"Nov","Dec")))))))))))</f>
        <v>Feb</v>
      </c>
      <c r="S2694" s="13">
        <f>(I2694/86400)+25569</f>
        <v>42088.292361111111</v>
      </c>
      <c r="T2694" t="s">
        <v>8284</v>
      </c>
      <c r="U2694" s="6">
        <f>E2694/L2694</f>
        <v>25</v>
      </c>
      <c r="V2694" s="7" t="str">
        <f>LEFT(T2694,FIND("/",T2694)-1)</f>
        <v>food</v>
      </c>
      <c r="W2694" s="7" t="str">
        <f>MID(T2694,FIND("/",T2694)+1,LEN(T2694))</f>
        <v>food trucks</v>
      </c>
    </row>
    <row r="2695" spans="1:23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>E2695/D2695</f>
        <v>8.0000000000000002E-3</v>
      </c>
      <c r="O2695" s="13">
        <f>(J2695/86400)+25569</f>
        <v>41834.138495370367</v>
      </c>
      <c r="P2695" s="11">
        <f>YEAR(O2695)</f>
        <v>2014</v>
      </c>
      <c r="Q2695" s="12">
        <f>MONTH(O2695)</f>
        <v>7</v>
      </c>
      <c r="R2695" s="11" t="str">
        <f>IF(Q2695=1,"Jan",IF(Q2695=2,"Feb",IF(Q2695=3,"Mar",IF(Q2695=4,"Apr",IF(Q2695=5,"May",IF(Q2695=6,"Jun",IF(Q2695=7,"Jul",IF(Q2695=8,"Aug",IF(Q2695=9,"Sep",IF(Q2695=10,"Oct",IF(Q2695=11,"Nov","Dec")))))))))))</f>
        <v>Jul</v>
      </c>
      <c r="S2695" s="13">
        <f>(I2695/86400)+25569</f>
        <v>41864.138495370367</v>
      </c>
      <c r="T2695" t="s">
        <v>8284</v>
      </c>
      <c r="U2695" s="6">
        <f>E2695/L2695</f>
        <v>13.333333333333334</v>
      </c>
      <c r="V2695" s="7" t="str">
        <f>LEFT(T2695,FIND("/",T2695)-1)</f>
        <v>food</v>
      </c>
      <c r="W2695" s="7" t="str">
        <f>MID(T2695,FIND("/",T2695)+1,LEN(T2695))</f>
        <v>food trucks</v>
      </c>
    </row>
    <row r="2696" spans="1:23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>E2696/D2696</f>
        <v>3.3333333333333335E-5</v>
      </c>
      <c r="O2696" s="13">
        <f>(J2696/86400)+25569</f>
        <v>41878.140497685185</v>
      </c>
      <c r="P2696" s="11">
        <f>YEAR(O2696)</f>
        <v>2014</v>
      </c>
      <c r="Q2696" s="12">
        <f>MONTH(O2696)</f>
        <v>8</v>
      </c>
      <c r="R2696" s="11" t="str">
        <f>IF(Q2696=1,"Jan",IF(Q2696=2,"Feb",IF(Q2696=3,"Mar",IF(Q2696=4,"Apr",IF(Q2696=5,"May",IF(Q2696=6,"Jun",IF(Q2696=7,"Jul",IF(Q2696=8,"Aug",IF(Q2696=9,"Sep",IF(Q2696=10,"Oct",IF(Q2696=11,"Nov","Dec")))))))))))</f>
        <v>Aug</v>
      </c>
      <c r="S2696" s="13">
        <f>(I2696/86400)+25569</f>
        <v>41908.140497685185</v>
      </c>
      <c r="T2696" t="s">
        <v>8284</v>
      </c>
      <c r="U2696" s="6">
        <f>E2696/L2696</f>
        <v>1</v>
      </c>
      <c r="V2696" s="7" t="str">
        <f>LEFT(T2696,FIND("/",T2696)-1)</f>
        <v>food</v>
      </c>
      <c r="W2696" s="7" t="str">
        <f>MID(T2696,FIND("/",T2696)+1,LEN(T2696))</f>
        <v>food trucks</v>
      </c>
    </row>
    <row r="2697" spans="1:23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>E2697/D2697</f>
        <v>4.7333333333333333E-3</v>
      </c>
      <c r="O2697" s="13">
        <f>(J2697/86400)+25569</f>
        <v>42048.181921296295</v>
      </c>
      <c r="P2697" s="11">
        <f>YEAR(O2697)</f>
        <v>2015</v>
      </c>
      <c r="Q2697" s="12">
        <f>MONTH(O2697)</f>
        <v>2</v>
      </c>
      <c r="R2697" s="11" t="str">
        <f>IF(Q2697=1,"Jan",IF(Q2697=2,"Feb",IF(Q2697=3,"Mar",IF(Q2697=4,"Apr",IF(Q2697=5,"May",IF(Q2697=6,"Jun",IF(Q2697=7,"Jul",IF(Q2697=8,"Aug",IF(Q2697=9,"Sep",IF(Q2697=10,"Oct",IF(Q2697=11,"Nov","Dec")))))))))))</f>
        <v>Feb</v>
      </c>
      <c r="S2697" s="13">
        <f>(I2697/86400)+25569</f>
        <v>42108.14025462963</v>
      </c>
      <c r="T2697" t="s">
        <v>8284</v>
      </c>
      <c r="U2697" s="6">
        <f>E2697/L2697</f>
        <v>23.666666666666668</v>
      </c>
      <c r="V2697" s="7" t="str">
        <f>LEFT(T2697,FIND("/",T2697)-1)</f>
        <v>food</v>
      </c>
      <c r="W2697" s="7" t="str">
        <f>MID(T2697,FIND("/",T2697)+1,LEN(T2697))</f>
        <v>food trucks</v>
      </c>
    </row>
    <row r="2698" spans="1:23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>E2698/D2698</f>
        <v>5.6500000000000002E-2</v>
      </c>
      <c r="O2698" s="13">
        <f>(J2698/86400)+25569</f>
        <v>41964.844444444447</v>
      </c>
      <c r="P2698" s="11">
        <f>YEAR(O2698)</f>
        <v>2014</v>
      </c>
      <c r="Q2698" s="12">
        <f>MONTH(O2698)</f>
        <v>11</v>
      </c>
      <c r="R2698" s="11" t="str">
        <f>IF(Q2698=1,"Jan",IF(Q2698=2,"Feb",IF(Q2698=3,"Mar",IF(Q2698=4,"Apr",IF(Q2698=5,"May",IF(Q2698=6,"Jun",IF(Q2698=7,"Jul",IF(Q2698=8,"Aug",IF(Q2698=9,"Sep",IF(Q2698=10,"Oct",IF(Q2698=11,"Nov","Dec")))))))))))</f>
        <v>Nov</v>
      </c>
      <c r="S2698" s="13">
        <f>(I2698/86400)+25569</f>
        <v>41998.844444444447</v>
      </c>
      <c r="T2698" t="s">
        <v>8284</v>
      </c>
      <c r="U2698" s="6">
        <f>E2698/L2698</f>
        <v>89.21052631578948</v>
      </c>
      <c r="V2698" s="7" t="str">
        <f>LEFT(T2698,FIND("/",T2698)-1)</f>
        <v>food</v>
      </c>
      <c r="W2698" s="7" t="str">
        <f>MID(T2698,FIND("/",T2698)+1,LEN(T2698))</f>
        <v>food trucks</v>
      </c>
    </row>
    <row r="2699" spans="1:23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>E2699/D2699</f>
        <v>0.26352173913043481</v>
      </c>
      <c r="O2699" s="13">
        <f>(J2699/86400)+25569</f>
        <v>42187.940081018518</v>
      </c>
      <c r="P2699" s="11">
        <f>YEAR(O2699)</f>
        <v>2015</v>
      </c>
      <c r="Q2699" s="12">
        <f>MONTH(O2699)</f>
        <v>7</v>
      </c>
      <c r="R2699" s="11" t="str">
        <f>IF(Q2699=1,"Jan",IF(Q2699=2,"Feb",IF(Q2699=3,"Mar",IF(Q2699=4,"Apr",IF(Q2699=5,"May",IF(Q2699=6,"Jun",IF(Q2699=7,"Jul",IF(Q2699=8,"Aug",IF(Q2699=9,"Sep",IF(Q2699=10,"Oct",IF(Q2699=11,"Nov","Dec")))))))))))</f>
        <v>Jul</v>
      </c>
      <c r="S2699" s="13">
        <f>(I2699/86400)+25569</f>
        <v>42218.916666666672</v>
      </c>
      <c r="T2699" t="s">
        <v>8284</v>
      </c>
      <c r="U2699" s="6">
        <f>E2699/L2699</f>
        <v>116.55769230769231</v>
      </c>
      <c r="V2699" s="7" t="str">
        <f>LEFT(T2699,FIND("/",T2699)-1)</f>
        <v>food</v>
      </c>
      <c r="W2699" s="7" t="str">
        <f>MID(T2699,FIND("/",T2699)+1,LEN(T2699))</f>
        <v>food trucks</v>
      </c>
    </row>
    <row r="2700" spans="1:23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>E2700/D2700</f>
        <v>3.2512500000000002E-3</v>
      </c>
      <c r="O2700" s="13">
        <f>(J2700/86400)+25569</f>
        <v>41787.898240740738</v>
      </c>
      <c r="P2700" s="11">
        <f>YEAR(O2700)</f>
        <v>2014</v>
      </c>
      <c r="Q2700" s="12">
        <f>MONTH(O2700)</f>
        <v>5</v>
      </c>
      <c r="R2700" s="11" t="str">
        <f>IF(Q2700=1,"Jan",IF(Q2700=2,"Feb",IF(Q2700=3,"Mar",IF(Q2700=4,"Apr",IF(Q2700=5,"May",IF(Q2700=6,"Jun",IF(Q2700=7,"Jul",IF(Q2700=8,"Aug",IF(Q2700=9,"Sep",IF(Q2700=10,"Oct",IF(Q2700=11,"Nov","Dec")))))))))))</f>
        <v>May</v>
      </c>
      <c r="S2700" s="13">
        <f>(I2700/86400)+25569</f>
        <v>41817.898240740738</v>
      </c>
      <c r="T2700" t="s">
        <v>8284</v>
      </c>
      <c r="U2700" s="6">
        <f>E2700/L2700</f>
        <v>13.005000000000001</v>
      </c>
      <c r="V2700" s="7" t="str">
        <f>LEFT(T2700,FIND("/",T2700)-1)</f>
        <v>food</v>
      </c>
      <c r="W2700" s="7" t="str">
        <f>MID(T2700,FIND("/",T2700)+1,LEN(T2700))</f>
        <v>food trucks</v>
      </c>
    </row>
    <row r="2701" spans="1:23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>E2701/D2701</f>
        <v>0</v>
      </c>
      <c r="O2701" s="13">
        <f>(J2701/86400)+25569</f>
        <v>41829.896562499998</v>
      </c>
      <c r="P2701" s="11">
        <f>YEAR(O2701)</f>
        <v>2014</v>
      </c>
      <c r="Q2701" s="12">
        <f>MONTH(O2701)</f>
        <v>7</v>
      </c>
      <c r="R2701" s="11" t="str">
        <f>IF(Q2701=1,"Jan",IF(Q2701=2,"Feb",IF(Q2701=3,"Mar",IF(Q2701=4,"Apr",IF(Q2701=5,"May",IF(Q2701=6,"Jun",IF(Q2701=7,"Jul",IF(Q2701=8,"Aug",IF(Q2701=9,"Sep",IF(Q2701=10,"Oct",IF(Q2701=11,"Nov","Dec")))))))))))</f>
        <v>Jul</v>
      </c>
      <c r="S2701" s="13">
        <f>(I2701/86400)+25569</f>
        <v>41859.896562499998</v>
      </c>
      <c r="T2701" t="s">
        <v>8284</v>
      </c>
      <c r="U2701" s="6" t="e">
        <f>E2701/L2701</f>
        <v>#DIV/0!</v>
      </c>
      <c r="V2701" s="7" t="str">
        <f>LEFT(T2701,FIND("/",T2701)-1)</f>
        <v>food</v>
      </c>
      <c r="W2701" s="7" t="str">
        <f>MID(T2701,FIND("/",T2701)+1,LEN(T2701))</f>
        <v>food trucks</v>
      </c>
    </row>
    <row r="2702" spans="1:23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>E2702/D2702</f>
        <v>7.0007000700070005E-3</v>
      </c>
      <c r="O2702" s="13">
        <f>(J2702/86400)+25569</f>
        <v>41870.874675925923</v>
      </c>
      <c r="P2702" s="11">
        <f>YEAR(O2702)</f>
        <v>2014</v>
      </c>
      <c r="Q2702" s="12">
        <f>MONTH(O2702)</f>
        <v>8</v>
      </c>
      <c r="R2702" s="11" t="str">
        <f>IF(Q2702=1,"Jan",IF(Q2702=2,"Feb",IF(Q2702=3,"Mar",IF(Q2702=4,"Apr",IF(Q2702=5,"May",IF(Q2702=6,"Jun",IF(Q2702=7,"Jul",IF(Q2702=8,"Aug",IF(Q2702=9,"Sep",IF(Q2702=10,"Oct",IF(Q2702=11,"Nov","Dec")))))))))))</f>
        <v>Aug</v>
      </c>
      <c r="S2702" s="13">
        <f>(I2702/86400)+25569</f>
        <v>41900.874675925923</v>
      </c>
      <c r="T2702" t="s">
        <v>8284</v>
      </c>
      <c r="U2702" s="6">
        <f>E2702/L2702</f>
        <v>17.5</v>
      </c>
      <c r="V2702" s="7" t="str">
        <f>LEFT(T2702,FIND("/",T2702)-1)</f>
        <v>food</v>
      </c>
      <c r="W2702" s="7" t="str">
        <f>MID(T2702,FIND("/",T2702)+1,LEN(T2702))</f>
        <v>food trucks</v>
      </c>
    </row>
    <row r="2703" spans="1:23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>E2703/D2703</f>
        <v>0.46176470588235297</v>
      </c>
      <c r="O2703" s="13">
        <f>(J2703/86400)+25569</f>
        <v>42801.774699074071</v>
      </c>
      <c r="P2703" s="11">
        <f>YEAR(O2703)</f>
        <v>2017</v>
      </c>
      <c r="Q2703" s="12">
        <f>MONTH(O2703)</f>
        <v>3</v>
      </c>
      <c r="R2703" s="11" t="str">
        <f>IF(Q2703=1,"Jan",IF(Q2703=2,"Feb",IF(Q2703=3,"Mar",IF(Q2703=4,"Apr",IF(Q2703=5,"May",IF(Q2703=6,"Jun",IF(Q2703=7,"Jul",IF(Q2703=8,"Aug",IF(Q2703=9,"Sep",IF(Q2703=10,"Oct",IF(Q2703=11,"Nov","Dec")))))))))))</f>
        <v>Mar</v>
      </c>
      <c r="S2703" s="13">
        <f>(I2703/86400)+25569</f>
        <v>42832.733032407406</v>
      </c>
      <c r="T2703" t="s">
        <v>8303</v>
      </c>
      <c r="U2703" s="6">
        <f>E2703/L2703</f>
        <v>34.130434782608695</v>
      </c>
      <c r="V2703" s="7" t="str">
        <f>LEFT(T2703,FIND("/",T2703)-1)</f>
        <v>theater</v>
      </c>
      <c r="W2703" s="7" t="str">
        <f>MID(T2703,FIND("/",T2703)+1,LEN(T2703))</f>
        <v>spaces</v>
      </c>
    </row>
    <row r="2704" spans="1:23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>E2704/D2704</f>
        <v>0.34410000000000002</v>
      </c>
      <c r="O2704" s="13">
        <f>(J2704/86400)+25569</f>
        <v>42800.801817129628</v>
      </c>
      <c r="P2704" s="11">
        <f>YEAR(O2704)</f>
        <v>2017</v>
      </c>
      <c r="Q2704" s="12">
        <f>MONTH(O2704)</f>
        <v>3</v>
      </c>
      <c r="R2704" s="11" t="str">
        <f>IF(Q2704=1,"Jan",IF(Q2704=2,"Feb",IF(Q2704=3,"Mar",IF(Q2704=4,"Apr",IF(Q2704=5,"May",IF(Q2704=6,"Jun",IF(Q2704=7,"Jul",IF(Q2704=8,"Aug",IF(Q2704=9,"Sep",IF(Q2704=10,"Oct",IF(Q2704=11,"Nov","Dec")))))))))))</f>
        <v>Mar</v>
      </c>
      <c r="S2704" s="13">
        <f>(I2704/86400)+25569</f>
        <v>42830.760150462964</v>
      </c>
      <c r="T2704" t="s">
        <v>8303</v>
      </c>
      <c r="U2704" s="6">
        <f>E2704/L2704</f>
        <v>132.34615384615384</v>
      </c>
      <c r="V2704" s="7" t="str">
        <f>LEFT(T2704,FIND("/",T2704)-1)</f>
        <v>theater</v>
      </c>
      <c r="W2704" s="7" t="str">
        <f>MID(T2704,FIND("/",T2704)+1,LEN(T2704))</f>
        <v>spaces</v>
      </c>
    </row>
    <row r="2705" spans="1:23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>E2705/D2705</f>
        <v>1.0375000000000001</v>
      </c>
      <c r="O2705" s="13">
        <f>(J2705/86400)+25569</f>
        <v>42756.690162037034</v>
      </c>
      <c r="P2705" s="11">
        <f>YEAR(O2705)</f>
        <v>2017</v>
      </c>
      <c r="Q2705" s="12">
        <f>MONTH(O2705)</f>
        <v>1</v>
      </c>
      <c r="R2705" s="11" t="str">
        <f>IF(Q2705=1,"Jan",IF(Q2705=2,"Feb",IF(Q2705=3,"Mar",IF(Q2705=4,"Apr",IF(Q2705=5,"May",IF(Q2705=6,"Jun",IF(Q2705=7,"Jul",IF(Q2705=8,"Aug",IF(Q2705=9,"Sep",IF(Q2705=10,"Oct",IF(Q2705=11,"Nov","Dec")))))))))))</f>
        <v>Jan</v>
      </c>
      <c r="S2705" s="13">
        <f>(I2705/86400)+25569</f>
        <v>42816.648495370369</v>
      </c>
      <c r="T2705" t="s">
        <v>8303</v>
      </c>
      <c r="U2705" s="6">
        <f>E2705/L2705</f>
        <v>922.22222222222217</v>
      </c>
      <c r="V2705" s="7" t="str">
        <f>LEFT(T2705,FIND("/",T2705)-1)</f>
        <v>theater</v>
      </c>
      <c r="W2705" s="7" t="str">
        <f>MID(T2705,FIND("/",T2705)+1,LEN(T2705))</f>
        <v>spaces</v>
      </c>
    </row>
    <row r="2706" spans="1:23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>E2706/D2706</f>
        <v>6.0263157894736845E-2</v>
      </c>
      <c r="O2706" s="13">
        <f>(J2706/86400)+25569</f>
        <v>42787.862430555557</v>
      </c>
      <c r="P2706" s="11">
        <f>YEAR(O2706)</f>
        <v>2017</v>
      </c>
      <c r="Q2706" s="12">
        <f>MONTH(O2706)</f>
        <v>2</v>
      </c>
      <c r="R2706" s="11" t="str">
        <f>IF(Q2706=1,"Jan",IF(Q2706=2,"Feb",IF(Q2706=3,"Mar",IF(Q2706=4,"Apr",IF(Q2706=5,"May",IF(Q2706=6,"Jun",IF(Q2706=7,"Jul",IF(Q2706=8,"Aug",IF(Q2706=9,"Sep",IF(Q2706=10,"Oct",IF(Q2706=11,"Nov","Dec")))))))))))</f>
        <v>Feb</v>
      </c>
      <c r="S2706" s="13">
        <f>(I2706/86400)+25569</f>
        <v>42830.820763888885</v>
      </c>
      <c r="T2706" t="s">
        <v>8303</v>
      </c>
      <c r="U2706" s="6">
        <f>E2706/L2706</f>
        <v>163.57142857142858</v>
      </c>
      <c r="V2706" s="7" t="str">
        <f>LEFT(T2706,FIND("/",T2706)-1)</f>
        <v>theater</v>
      </c>
      <c r="W2706" s="7" t="str">
        <f>MID(T2706,FIND("/",T2706)+1,LEN(T2706))</f>
        <v>spaces</v>
      </c>
    </row>
    <row r="2707" spans="1:23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>E2707/D2707</f>
        <v>0.10539393939393939</v>
      </c>
      <c r="O2707" s="13">
        <f>(J2707/86400)+25569</f>
        <v>42773.916180555556</v>
      </c>
      <c r="P2707" s="11">
        <f>YEAR(O2707)</f>
        <v>2017</v>
      </c>
      <c r="Q2707" s="12">
        <f>MONTH(O2707)</f>
        <v>2</v>
      </c>
      <c r="R2707" s="11" t="str">
        <f>IF(Q2707=1,"Jan",IF(Q2707=2,"Feb",IF(Q2707=3,"Mar",IF(Q2707=4,"Apr",IF(Q2707=5,"May",IF(Q2707=6,"Jun",IF(Q2707=7,"Jul",IF(Q2707=8,"Aug",IF(Q2707=9,"Sep",IF(Q2707=10,"Oct",IF(Q2707=11,"Nov","Dec")))))))))))</f>
        <v>Feb</v>
      </c>
      <c r="S2707" s="13">
        <f>(I2707/86400)+25569</f>
        <v>42818.874513888892</v>
      </c>
      <c r="T2707" t="s">
        <v>8303</v>
      </c>
      <c r="U2707" s="6">
        <f>E2707/L2707</f>
        <v>217.375</v>
      </c>
      <c r="V2707" s="7" t="str">
        <f>LEFT(T2707,FIND("/",T2707)-1)</f>
        <v>theater</v>
      </c>
      <c r="W2707" s="7" t="str">
        <f>MID(T2707,FIND("/",T2707)+1,LEN(T2707))</f>
        <v>spaces</v>
      </c>
    </row>
    <row r="2708" spans="1:23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>E2708/D2708</f>
        <v>1.1229714285714285</v>
      </c>
      <c r="O2708" s="13">
        <f>(J2708/86400)+25569</f>
        <v>41899.294942129629</v>
      </c>
      <c r="P2708" s="11">
        <f>YEAR(O2708)</f>
        <v>2014</v>
      </c>
      <c r="Q2708" s="12">
        <f>MONTH(O2708)</f>
        <v>9</v>
      </c>
      <c r="R2708" s="11" t="str">
        <f>IF(Q2708=1,"Jan",IF(Q2708=2,"Feb",IF(Q2708=3,"Mar",IF(Q2708=4,"Apr",IF(Q2708=5,"May",IF(Q2708=6,"Jun",IF(Q2708=7,"Jul",IF(Q2708=8,"Aug",IF(Q2708=9,"Sep",IF(Q2708=10,"Oct",IF(Q2708=11,"Nov","Dec")))))))))))</f>
        <v>Sep</v>
      </c>
      <c r="S2708" s="13">
        <f>(I2708/86400)+25569</f>
        <v>41928.290972222225</v>
      </c>
      <c r="T2708" t="s">
        <v>8303</v>
      </c>
      <c r="U2708" s="6">
        <f>E2708/L2708</f>
        <v>149.44486692015209</v>
      </c>
      <c r="V2708" s="7" t="str">
        <f>LEFT(T2708,FIND("/",T2708)-1)</f>
        <v>theater</v>
      </c>
      <c r="W2708" s="7" t="str">
        <f>MID(T2708,FIND("/",T2708)+1,LEN(T2708))</f>
        <v>spaces</v>
      </c>
    </row>
    <row r="2709" spans="1:23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>E2709/D2709</f>
        <v>3.50844625</v>
      </c>
      <c r="O2709" s="13">
        <f>(J2709/86400)+25569</f>
        <v>41391.782905092594</v>
      </c>
      <c r="P2709" s="11">
        <f>YEAR(O2709)</f>
        <v>2013</v>
      </c>
      <c r="Q2709" s="12">
        <f>MONTH(O2709)</f>
        <v>4</v>
      </c>
      <c r="R2709" s="11" t="str">
        <f>IF(Q2709=1,"Jan",IF(Q2709=2,"Feb",IF(Q2709=3,"Mar",IF(Q2709=4,"Apr",IF(Q2709=5,"May",IF(Q2709=6,"Jun",IF(Q2709=7,"Jul",IF(Q2709=8,"Aug",IF(Q2709=9,"Sep",IF(Q2709=10,"Oct",IF(Q2709=11,"Nov","Dec")))))))))))</f>
        <v>Apr</v>
      </c>
      <c r="S2709" s="13">
        <f>(I2709/86400)+25569</f>
        <v>41421.290972222225</v>
      </c>
      <c r="T2709" t="s">
        <v>8303</v>
      </c>
      <c r="U2709" s="6">
        <f>E2709/L2709</f>
        <v>71.237487309644663</v>
      </c>
      <c r="V2709" s="7" t="str">
        <f>LEFT(T2709,FIND("/",T2709)-1)</f>
        <v>theater</v>
      </c>
      <c r="W2709" s="7" t="str">
        <f>MID(T2709,FIND("/",T2709)+1,LEN(T2709))</f>
        <v>spaces</v>
      </c>
    </row>
    <row r="2710" spans="1:23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>E2710/D2710</f>
        <v>2.3321535</v>
      </c>
      <c r="O2710" s="13">
        <f>(J2710/86400)+25569</f>
        <v>42512.698217592595</v>
      </c>
      <c r="P2710" s="11">
        <f>YEAR(O2710)</f>
        <v>2016</v>
      </c>
      <c r="Q2710" s="12">
        <f>MONTH(O2710)</f>
        <v>5</v>
      </c>
      <c r="R2710" s="11" t="str">
        <f>IF(Q2710=1,"Jan",IF(Q2710=2,"Feb",IF(Q2710=3,"Mar",IF(Q2710=4,"Apr",IF(Q2710=5,"May",IF(Q2710=6,"Jun",IF(Q2710=7,"Jul",IF(Q2710=8,"Aug",IF(Q2710=9,"Sep",IF(Q2710=10,"Oct",IF(Q2710=11,"Nov","Dec")))))))))))</f>
        <v>May</v>
      </c>
      <c r="S2710" s="13">
        <f>(I2710/86400)+25569</f>
        <v>42572.698217592595</v>
      </c>
      <c r="T2710" t="s">
        <v>8303</v>
      </c>
      <c r="U2710" s="6">
        <f>E2710/L2710</f>
        <v>44.464318398474738</v>
      </c>
      <c r="V2710" s="7" t="str">
        <f>LEFT(T2710,FIND("/",T2710)-1)</f>
        <v>theater</v>
      </c>
      <c r="W2710" s="7" t="str">
        <f>MID(T2710,FIND("/",T2710)+1,LEN(T2710))</f>
        <v>spaces</v>
      </c>
    </row>
    <row r="2711" spans="1:23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>E2711/D2711</f>
        <v>1.01606</v>
      </c>
      <c r="O2711" s="13">
        <f>(J2711/86400)+25569</f>
        <v>42612.149780092594</v>
      </c>
      <c r="P2711" s="11">
        <f>YEAR(O2711)</f>
        <v>2016</v>
      </c>
      <c r="Q2711" s="12">
        <f>MONTH(O2711)</f>
        <v>8</v>
      </c>
      <c r="R2711" s="11" t="str">
        <f>IF(Q2711=1,"Jan",IF(Q2711=2,"Feb",IF(Q2711=3,"Mar",IF(Q2711=4,"Apr",IF(Q2711=5,"May",IF(Q2711=6,"Jun",IF(Q2711=7,"Jul",IF(Q2711=8,"Aug",IF(Q2711=9,"Sep",IF(Q2711=10,"Oct",IF(Q2711=11,"Nov","Dec")))))))))))</f>
        <v>Aug</v>
      </c>
      <c r="S2711" s="13">
        <f>(I2711/86400)+25569</f>
        <v>42647.165972222225</v>
      </c>
      <c r="T2711" t="s">
        <v>8303</v>
      </c>
      <c r="U2711" s="6">
        <f>E2711/L2711</f>
        <v>164.94480519480518</v>
      </c>
      <c r="V2711" s="7" t="str">
        <f>LEFT(T2711,FIND("/",T2711)-1)</f>
        <v>theater</v>
      </c>
      <c r="W2711" s="7" t="str">
        <f>MID(T2711,FIND("/",T2711)+1,LEN(T2711))</f>
        <v>spaces</v>
      </c>
    </row>
    <row r="2712" spans="1:23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>E2712/D2712</f>
        <v>1.5390035000000002</v>
      </c>
      <c r="O2712" s="13">
        <f>(J2712/86400)+25569</f>
        <v>41828.229490740741</v>
      </c>
      <c r="P2712" s="11">
        <f>YEAR(O2712)</f>
        <v>2014</v>
      </c>
      <c r="Q2712" s="12">
        <f>MONTH(O2712)</f>
        <v>7</v>
      </c>
      <c r="R2712" s="11" t="str">
        <f>IF(Q2712=1,"Jan",IF(Q2712=2,"Feb",IF(Q2712=3,"Mar",IF(Q2712=4,"Apr",IF(Q2712=5,"May",IF(Q2712=6,"Jun",IF(Q2712=7,"Jul",IF(Q2712=8,"Aug",IF(Q2712=9,"Sep",IF(Q2712=10,"Oct",IF(Q2712=11,"Nov","Dec")))))))))))</f>
        <v>Jul</v>
      </c>
      <c r="S2712" s="13">
        <f>(I2712/86400)+25569</f>
        <v>41860.083333333336</v>
      </c>
      <c r="T2712" t="s">
        <v>8303</v>
      </c>
      <c r="U2712" s="6">
        <f>E2712/L2712</f>
        <v>84.871516544117654</v>
      </c>
      <c r="V2712" s="7" t="str">
        <f>LEFT(T2712,FIND("/",T2712)-1)</f>
        <v>theater</v>
      </c>
      <c r="W2712" s="7" t="str">
        <f>MID(T2712,FIND("/",T2712)+1,LEN(T2712))</f>
        <v>spaces</v>
      </c>
    </row>
    <row r="2713" spans="1:23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>E2713/D2713</f>
        <v>1.007161125319693</v>
      </c>
      <c r="O2713" s="13">
        <f>(J2713/86400)+25569</f>
        <v>41780.745254629626</v>
      </c>
      <c r="P2713" s="11">
        <f>YEAR(O2713)</f>
        <v>2014</v>
      </c>
      <c r="Q2713" s="12">
        <f>MONTH(O2713)</f>
        <v>5</v>
      </c>
      <c r="R2713" s="11" t="str">
        <f>IF(Q2713=1,"Jan",IF(Q2713=2,"Feb",IF(Q2713=3,"Mar",IF(Q2713=4,"Apr",IF(Q2713=5,"May",IF(Q2713=6,"Jun",IF(Q2713=7,"Jul",IF(Q2713=8,"Aug",IF(Q2713=9,"Sep",IF(Q2713=10,"Oct",IF(Q2713=11,"Nov","Dec")))))))))))</f>
        <v>May</v>
      </c>
      <c r="S2713" s="13">
        <f>(I2713/86400)+25569</f>
        <v>41810.917361111111</v>
      </c>
      <c r="T2713" t="s">
        <v>8303</v>
      </c>
      <c r="U2713" s="6">
        <f>E2713/L2713</f>
        <v>53.945205479452056</v>
      </c>
      <c r="V2713" s="7" t="str">
        <f>LEFT(T2713,FIND("/",T2713)-1)</f>
        <v>theater</v>
      </c>
      <c r="W2713" s="7" t="str">
        <f>MID(T2713,FIND("/",T2713)+1,LEN(T2713))</f>
        <v>spaces</v>
      </c>
    </row>
    <row r="2714" spans="1:23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>E2714/D2714</f>
        <v>1.3138181818181818</v>
      </c>
      <c r="O2714" s="13">
        <f>(J2714/86400)+25569</f>
        <v>41432.062037037038</v>
      </c>
      <c r="P2714" s="11">
        <f>YEAR(O2714)</f>
        <v>2013</v>
      </c>
      <c r="Q2714" s="12">
        <f>MONTH(O2714)</f>
        <v>6</v>
      </c>
      <c r="R2714" s="11" t="str">
        <f>IF(Q2714=1,"Jan",IF(Q2714=2,"Feb",IF(Q2714=3,"Mar",IF(Q2714=4,"Apr",IF(Q2714=5,"May",IF(Q2714=6,"Jun",IF(Q2714=7,"Jul",IF(Q2714=8,"Aug",IF(Q2714=9,"Sep",IF(Q2714=10,"Oct",IF(Q2714=11,"Nov","Dec")))))))))))</f>
        <v>Jun</v>
      </c>
      <c r="S2714" s="13">
        <f>(I2714/86400)+25569</f>
        <v>41468.75</v>
      </c>
      <c r="T2714" t="s">
        <v>8303</v>
      </c>
      <c r="U2714" s="6">
        <f>E2714/L2714</f>
        <v>50.531468531468533</v>
      </c>
      <c r="V2714" s="7" t="str">
        <f>LEFT(T2714,FIND("/",T2714)-1)</f>
        <v>theater</v>
      </c>
      <c r="W2714" s="7" t="str">
        <f>MID(T2714,FIND("/",T2714)+1,LEN(T2714))</f>
        <v>spaces</v>
      </c>
    </row>
    <row r="2715" spans="1:23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>E2715/D2715</f>
        <v>1.0224133333333334</v>
      </c>
      <c r="O2715" s="13">
        <f>(J2715/86400)+25569</f>
        <v>42322.653749999998</v>
      </c>
      <c r="P2715" s="11">
        <f>YEAR(O2715)</f>
        <v>2015</v>
      </c>
      <c r="Q2715" s="12">
        <f>MONTH(O2715)</f>
        <v>11</v>
      </c>
      <c r="R2715" s="11" t="str">
        <f>IF(Q2715=1,"Jan",IF(Q2715=2,"Feb",IF(Q2715=3,"Mar",IF(Q2715=4,"Apr",IF(Q2715=5,"May",IF(Q2715=6,"Jun",IF(Q2715=7,"Jul",IF(Q2715=8,"Aug",IF(Q2715=9,"Sep",IF(Q2715=10,"Oct",IF(Q2715=11,"Nov","Dec")))))))))))</f>
        <v>Nov</v>
      </c>
      <c r="S2715" s="13">
        <f>(I2715/86400)+25569</f>
        <v>42362.653749999998</v>
      </c>
      <c r="T2715" t="s">
        <v>8303</v>
      </c>
      <c r="U2715" s="6">
        <f>E2715/L2715</f>
        <v>108.00140845070422</v>
      </c>
      <c r="V2715" s="7" t="str">
        <f>LEFT(T2715,FIND("/",T2715)-1)</f>
        <v>theater</v>
      </c>
      <c r="W2715" s="7" t="str">
        <f>MID(T2715,FIND("/",T2715)+1,LEN(T2715))</f>
        <v>spaces</v>
      </c>
    </row>
    <row r="2716" spans="1:23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>E2716/D2716</f>
        <v>1.1635599999999999</v>
      </c>
      <c r="O2716" s="13">
        <f>(J2716/86400)+25569</f>
        <v>42629.655046296291</v>
      </c>
      <c r="P2716" s="11">
        <f>YEAR(O2716)</f>
        <v>2016</v>
      </c>
      <c r="Q2716" s="12">
        <f>MONTH(O2716)</f>
        <v>9</v>
      </c>
      <c r="R2716" s="11" t="str">
        <f>IF(Q2716=1,"Jan",IF(Q2716=2,"Feb",IF(Q2716=3,"Mar",IF(Q2716=4,"Apr",IF(Q2716=5,"May",IF(Q2716=6,"Jun",IF(Q2716=7,"Jul",IF(Q2716=8,"Aug",IF(Q2716=9,"Sep",IF(Q2716=10,"Oct",IF(Q2716=11,"Nov","Dec")))))))))))</f>
        <v>Sep</v>
      </c>
      <c r="S2716" s="13">
        <f>(I2716/86400)+25569</f>
        <v>42657.958333333328</v>
      </c>
      <c r="T2716" t="s">
        <v>8303</v>
      </c>
      <c r="U2716" s="6">
        <f>E2716/L2716</f>
        <v>95.373770491803285</v>
      </c>
      <c r="V2716" s="7" t="str">
        <f>LEFT(T2716,FIND("/",T2716)-1)</f>
        <v>theater</v>
      </c>
      <c r="W2716" s="7" t="str">
        <f>MID(T2716,FIND("/",T2716)+1,LEN(T2716))</f>
        <v>spaces</v>
      </c>
    </row>
    <row r="2717" spans="1:23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>E2717/D2717</f>
        <v>2.6462241666666664</v>
      </c>
      <c r="O2717" s="13">
        <f>(J2717/86400)+25569</f>
        <v>42387.398472222223</v>
      </c>
      <c r="P2717" s="11">
        <f>YEAR(O2717)</f>
        <v>2016</v>
      </c>
      <c r="Q2717" s="12">
        <f>MONTH(O2717)</f>
        <v>1</v>
      </c>
      <c r="R2717" s="11" t="str">
        <f>IF(Q2717=1,"Jan",IF(Q2717=2,"Feb",IF(Q2717=3,"Mar",IF(Q2717=4,"Apr",IF(Q2717=5,"May",IF(Q2717=6,"Jun",IF(Q2717=7,"Jul",IF(Q2717=8,"Aug",IF(Q2717=9,"Sep",IF(Q2717=10,"Oct",IF(Q2717=11,"Nov","Dec")))))))))))</f>
        <v>Jan</v>
      </c>
      <c r="S2717" s="13">
        <f>(I2717/86400)+25569</f>
        <v>42421.398472222223</v>
      </c>
      <c r="T2717" t="s">
        <v>8303</v>
      </c>
      <c r="U2717" s="6">
        <f>E2717/L2717</f>
        <v>57.631016333938291</v>
      </c>
      <c r="V2717" s="7" t="str">
        <f>LEFT(T2717,FIND("/",T2717)-1)</f>
        <v>theater</v>
      </c>
      <c r="W2717" s="7" t="str">
        <f>MID(T2717,FIND("/",T2717)+1,LEN(T2717))</f>
        <v>spaces</v>
      </c>
    </row>
    <row r="2718" spans="1:23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>E2718/D2718</f>
        <v>1.1998010000000001</v>
      </c>
      <c r="O2718" s="13">
        <f>(J2718/86400)+25569</f>
        <v>42255.333252314813</v>
      </c>
      <c r="P2718" s="11">
        <f>YEAR(O2718)</f>
        <v>2015</v>
      </c>
      <c r="Q2718" s="12">
        <f>MONTH(O2718)</f>
        <v>9</v>
      </c>
      <c r="R2718" s="11" t="str">
        <f>IF(Q2718=1,"Jan",IF(Q2718=2,"Feb",IF(Q2718=3,"Mar",IF(Q2718=4,"Apr",IF(Q2718=5,"May",IF(Q2718=6,"Jun",IF(Q2718=7,"Jul",IF(Q2718=8,"Aug",IF(Q2718=9,"Sep",IF(Q2718=10,"Oct",IF(Q2718=11,"Nov","Dec")))))))))))</f>
        <v>Sep</v>
      </c>
      <c r="S2718" s="13">
        <f>(I2718/86400)+25569</f>
        <v>42285.333252314813</v>
      </c>
      <c r="T2718" t="s">
        <v>8303</v>
      </c>
      <c r="U2718" s="6">
        <f>E2718/L2718</f>
        <v>64.160481283422456</v>
      </c>
      <c r="V2718" s="7" t="str">
        <f>LEFT(T2718,FIND("/",T2718)-1)</f>
        <v>theater</v>
      </c>
      <c r="W2718" s="7" t="str">
        <f>MID(T2718,FIND("/",T2718)+1,LEN(T2718))</f>
        <v>spaces</v>
      </c>
    </row>
    <row r="2719" spans="1:23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>E2719/D2719</f>
        <v>1.2010400000000001</v>
      </c>
      <c r="O2719" s="13">
        <f>(J2719/86400)+25569</f>
        <v>41934.914918981478</v>
      </c>
      <c r="P2719" s="11">
        <f>YEAR(O2719)</f>
        <v>2014</v>
      </c>
      <c r="Q2719" s="12">
        <f>MONTH(O2719)</f>
        <v>10</v>
      </c>
      <c r="R2719" s="11" t="str">
        <f>IF(Q2719=1,"Jan",IF(Q2719=2,"Feb",IF(Q2719=3,"Mar",IF(Q2719=4,"Apr",IF(Q2719=5,"May",IF(Q2719=6,"Jun",IF(Q2719=7,"Jul",IF(Q2719=8,"Aug",IF(Q2719=9,"Sep",IF(Q2719=10,"Oct",IF(Q2719=11,"Nov","Dec")))))))))))</f>
        <v>Oct</v>
      </c>
      <c r="S2719" s="13">
        <f>(I2719/86400)+25569</f>
        <v>41979.956585648149</v>
      </c>
      <c r="T2719" t="s">
        <v>8303</v>
      </c>
      <c r="U2719" s="6">
        <f>E2719/L2719</f>
        <v>92.387692307692305</v>
      </c>
      <c r="V2719" s="7" t="str">
        <f>LEFT(T2719,FIND("/",T2719)-1)</f>
        <v>theater</v>
      </c>
      <c r="W2719" s="7" t="str">
        <f>MID(T2719,FIND("/",T2719)+1,LEN(T2719))</f>
        <v>spaces</v>
      </c>
    </row>
    <row r="2720" spans="1:23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>E2720/D2720</f>
        <v>1.0358333333333334</v>
      </c>
      <c r="O2720" s="13">
        <f>(J2720/86400)+25569</f>
        <v>42465.596585648149</v>
      </c>
      <c r="P2720" s="11">
        <f>YEAR(O2720)</f>
        <v>2016</v>
      </c>
      <c r="Q2720" s="12">
        <f>MONTH(O2720)</f>
        <v>4</v>
      </c>
      <c r="R2720" s="11" t="str">
        <f>IF(Q2720=1,"Jan",IF(Q2720=2,"Feb",IF(Q2720=3,"Mar",IF(Q2720=4,"Apr",IF(Q2720=5,"May",IF(Q2720=6,"Jun",IF(Q2720=7,"Jul",IF(Q2720=8,"Aug",IF(Q2720=9,"Sep",IF(Q2720=10,"Oct",IF(Q2720=11,"Nov","Dec")))))))))))</f>
        <v>Apr</v>
      </c>
      <c r="S2720" s="13">
        <f>(I2720/86400)+25569</f>
        <v>42493.958333333328</v>
      </c>
      <c r="T2720" t="s">
        <v>8303</v>
      </c>
      <c r="U2720" s="6">
        <f>E2720/L2720</f>
        <v>125.97972972972973</v>
      </c>
      <c r="V2720" s="7" t="str">
        <f>LEFT(T2720,FIND("/",T2720)-1)</f>
        <v>theater</v>
      </c>
      <c r="W2720" s="7" t="str">
        <f>MID(T2720,FIND("/",T2720)+1,LEN(T2720))</f>
        <v>spaces</v>
      </c>
    </row>
    <row r="2721" spans="1:23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>E2721/D2721</f>
        <v>1.0883333333333334</v>
      </c>
      <c r="O2721" s="13">
        <f>(J2721/86400)+25569</f>
        <v>42418.031180555554</v>
      </c>
      <c r="P2721" s="11">
        <f>YEAR(O2721)</f>
        <v>2016</v>
      </c>
      <c r="Q2721" s="12">
        <f>MONTH(O2721)</f>
        <v>2</v>
      </c>
      <c r="R2721" s="11" t="str">
        <f>IF(Q2721=1,"Jan",IF(Q2721=2,"Feb",IF(Q2721=3,"Mar",IF(Q2721=4,"Apr",IF(Q2721=5,"May",IF(Q2721=6,"Jun",IF(Q2721=7,"Jul",IF(Q2721=8,"Aug",IF(Q2721=9,"Sep",IF(Q2721=10,"Oct",IF(Q2721=11,"Nov","Dec")))))))))))</f>
        <v>Feb</v>
      </c>
      <c r="S2721" s="13">
        <f>(I2721/86400)+25569</f>
        <v>42477.98951388889</v>
      </c>
      <c r="T2721" t="s">
        <v>8303</v>
      </c>
      <c r="U2721" s="6">
        <f>E2721/L2721</f>
        <v>94.637681159420296</v>
      </c>
      <c r="V2721" s="7" t="str">
        <f>LEFT(T2721,FIND("/",T2721)-1)</f>
        <v>theater</v>
      </c>
      <c r="W2721" s="7" t="str">
        <f>MID(T2721,FIND("/",T2721)+1,LEN(T2721))</f>
        <v>spaces</v>
      </c>
    </row>
    <row r="2722" spans="1:23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>E2722/D2722</f>
        <v>1.1812400000000001</v>
      </c>
      <c r="O2722" s="13">
        <f>(J2722/86400)+25569</f>
        <v>42655.465891203705</v>
      </c>
      <c r="P2722" s="11">
        <f>YEAR(O2722)</f>
        <v>2016</v>
      </c>
      <c r="Q2722" s="12">
        <f>MONTH(O2722)</f>
        <v>10</v>
      </c>
      <c r="R2722" s="11" t="str">
        <f>IF(Q2722=1,"Jan",IF(Q2722=2,"Feb",IF(Q2722=3,"Mar",IF(Q2722=4,"Apr",IF(Q2722=5,"May",IF(Q2722=6,"Jun",IF(Q2722=7,"Jul",IF(Q2722=8,"Aug",IF(Q2722=9,"Sep",IF(Q2722=10,"Oct",IF(Q2722=11,"Nov","Dec")))))))))))</f>
        <v>Oct</v>
      </c>
      <c r="S2722" s="13">
        <f>(I2722/86400)+25569</f>
        <v>42685.507557870369</v>
      </c>
      <c r="T2722" t="s">
        <v>8303</v>
      </c>
      <c r="U2722" s="6">
        <f>E2722/L2722</f>
        <v>170.69942196531792</v>
      </c>
      <c r="V2722" s="7" t="str">
        <f>LEFT(T2722,FIND("/",T2722)-1)</f>
        <v>theater</v>
      </c>
      <c r="W2722" s="7" t="str">
        <f>MID(T2722,FIND("/",T2722)+1,LEN(T2722))</f>
        <v>spaces</v>
      </c>
    </row>
    <row r="2723" spans="1:23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>E2723/D2723</f>
        <v>14.62</v>
      </c>
      <c r="O2723" s="13">
        <f>(J2723/86400)+25569</f>
        <v>41493.543958333335</v>
      </c>
      <c r="P2723" s="11">
        <f>YEAR(O2723)</f>
        <v>2013</v>
      </c>
      <c r="Q2723" s="12">
        <f>MONTH(O2723)</f>
        <v>8</v>
      </c>
      <c r="R2723" s="11" t="str">
        <f>IF(Q2723=1,"Jan",IF(Q2723=2,"Feb",IF(Q2723=3,"Mar",IF(Q2723=4,"Apr",IF(Q2723=5,"May",IF(Q2723=6,"Jun",IF(Q2723=7,"Jul",IF(Q2723=8,"Aug",IF(Q2723=9,"Sep",IF(Q2723=10,"Oct",IF(Q2723=11,"Nov","Dec")))))))))))</f>
        <v>Aug</v>
      </c>
      <c r="S2723" s="13">
        <f>(I2723/86400)+25569</f>
        <v>41523.791666666664</v>
      </c>
      <c r="T2723" t="s">
        <v>8295</v>
      </c>
      <c r="U2723" s="6">
        <f>E2723/L2723</f>
        <v>40.762081784386616</v>
      </c>
      <c r="V2723" s="7" t="str">
        <f>LEFT(T2723,FIND("/",T2723)-1)</f>
        <v>technology</v>
      </c>
      <c r="W2723" s="7" t="str">
        <f>MID(T2723,FIND("/",T2723)+1,LEN(T2723))</f>
        <v>hardware</v>
      </c>
    </row>
    <row r="2724" spans="1:23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>E2724/D2724</f>
        <v>2.5253999999999999</v>
      </c>
      <c r="O2724" s="13">
        <f>(J2724/86400)+25569</f>
        <v>42704.857094907406</v>
      </c>
      <c r="P2724" s="11">
        <f>YEAR(O2724)</f>
        <v>2016</v>
      </c>
      <c r="Q2724" s="12">
        <f>MONTH(O2724)</f>
        <v>11</v>
      </c>
      <c r="R2724" s="11" t="str">
        <f>IF(Q2724=1,"Jan",IF(Q2724=2,"Feb",IF(Q2724=3,"Mar",IF(Q2724=4,"Apr",IF(Q2724=5,"May",IF(Q2724=6,"Jun",IF(Q2724=7,"Jul",IF(Q2724=8,"Aug",IF(Q2724=9,"Sep",IF(Q2724=10,"Oct",IF(Q2724=11,"Nov","Dec")))))))))))</f>
        <v>Nov</v>
      </c>
      <c r="S2724" s="13">
        <f>(I2724/86400)+25569</f>
        <v>42764.857094907406</v>
      </c>
      <c r="T2724" t="s">
        <v>8295</v>
      </c>
      <c r="U2724" s="6">
        <f>E2724/L2724</f>
        <v>68.254054054054052</v>
      </c>
      <c r="V2724" s="7" t="str">
        <f>LEFT(T2724,FIND("/",T2724)-1)</f>
        <v>technology</v>
      </c>
      <c r="W2724" s="7" t="str">
        <f>MID(T2724,FIND("/",T2724)+1,LEN(T2724))</f>
        <v>hardware</v>
      </c>
    </row>
    <row r="2725" spans="1:23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>E2725/D2725</f>
        <v>1.4005000000000001</v>
      </c>
      <c r="O2725" s="13">
        <f>(J2725/86400)+25569</f>
        <v>41944.83898148148</v>
      </c>
      <c r="P2725" s="11">
        <f>YEAR(O2725)</f>
        <v>2014</v>
      </c>
      <c r="Q2725" s="12">
        <f>MONTH(O2725)</f>
        <v>11</v>
      </c>
      <c r="R2725" s="11" t="str">
        <f>IF(Q2725=1,"Jan",IF(Q2725=2,"Feb",IF(Q2725=3,"Mar",IF(Q2725=4,"Apr",IF(Q2725=5,"May",IF(Q2725=6,"Jun",IF(Q2725=7,"Jul",IF(Q2725=8,"Aug",IF(Q2725=9,"Sep",IF(Q2725=10,"Oct",IF(Q2725=11,"Nov","Dec")))))))))))</f>
        <v>Nov</v>
      </c>
      <c r="S2725" s="13">
        <f>(I2725/86400)+25569</f>
        <v>42004.880648148144</v>
      </c>
      <c r="T2725" t="s">
        <v>8295</v>
      </c>
      <c r="U2725" s="6">
        <f>E2725/L2725</f>
        <v>95.48863636363636</v>
      </c>
      <c r="V2725" s="7" t="str">
        <f>LEFT(T2725,FIND("/",T2725)-1)</f>
        <v>technology</v>
      </c>
      <c r="W2725" s="7" t="str">
        <f>MID(T2725,FIND("/",T2725)+1,LEN(T2725))</f>
        <v>hardware</v>
      </c>
    </row>
    <row r="2726" spans="1:23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>E2726/D2726</f>
        <v>2.9687520259319289</v>
      </c>
      <c r="O2726" s="13">
        <f>(J2726/86400)+25569</f>
        <v>42199.32707175926</v>
      </c>
      <c r="P2726" s="11">
        <f>YEAR(O2726)</f>
        <v>2015</v>
      </c>
      <c r="Q2726" s="12">
        <f>MONTH(O2726)</f>
        <v>7</v>
      </c>
      <c r="R2726" s="11" t="str">
        <f>IF(Q2726=1,"Jan",IF(Q2726=2,"Feb",IF(Q2726=3,"Mar",IF(Q2726=4,"Apr",IF(Q2726=5,"May",IF(Q2726=6,"Jun",IF(Q2726=7,"Jul",IF(Q2726=8,"Aug",IF(Q2726=9,"Sep",IF(Q2726=10,"Oct",IF(Q2726=11,"Nov","Dec")))))))))))</f>
        <v>Jul</v>
      </c>
      <c r="S2726" s="13">
        <f>(I2726/86400)+25569</f>
        <v>42231.32707175926</v>
      </c>
      <c r="T2726" t="s">
        <v>8295</v>
      </c>
      <c r="U2726" s="6">
        <f>E2726/L2726</f>
        <v>7.1902649656526005</v>
      </c>
      <c r="V2726" s="7" t="str">
        <f>LEFT(T2726,FIND("/",T2726)-1)</f>
        <v>technology</v>
      </c>
      <c r="W2726" s="7" t="str">
        <f>MID(T2726,FIND("/",T2726)+1,LEN(T2726))</f>
        <v>hardware</v>
      </c>
    </row>
    <row r="2727" spans="1:23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>E2727/D2727</f>
        <v>1.445425</v>
      </c>
      <c r="O2727" s="13">
        <f>(J2727/86400)+25569</f>
        <v>42745.744618055556</v>
      </c>
      <c r="P2727" s="11">
        <f>YEAR(O2727)</f>
        <v>2017</v>
      </c>
      <c r="Q2727" s="12">
        <f>MONTH(O2727)</f>
        <v>1</v>
      </c>
      <c r="R2727" s="11" t="str">
        <f>IF(Q2727=1,"Jan",IF(Q2727=2,"Feb",IF(Q2727=3,"Mar",IF(Q2727=4,"Apr",IF(Q2727=5,"May",IF(Q2727=6,"Jun",IF(Q2727=7,"Jul",IF(Q2727=8,"Aug",IF(Q2727=9,"Sep",IF(Q2727=10,"Oct",IF(Q2727=11,"Nov","Dec")))))))))))</f>
        <v>Jan</v>
      </c>
      <c r="S2727" s="13">
        <f>(I2727/86400)+25569</f>
        <v>42795.744618055556</v>
      </c>
      <c r="T2727" t="s">
        <v>8295</v>
      </c>
      <c r="U2727" s="6">
        <f>E2727/L2727</f>
        <v>511.65486725663715</v>
      </c>
      <c r="V2727" s="7" t="str">
        <f>LEFT(T2727,FIND("/",T2727)-1)</f>
        <v>technology</v>
      </c>
      <c r="W2727" s="7" t="str">
        <f>MID(T2727,FIND("/",T2727)+1,LEN(T2727))</f>
        <v>hardware</v>
      </c>
    </row>
    <row r="2728" spans="1:23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>E2728/D2728</f>
        <v>1.05745</v>
      </c>
      <c r="O2728" s="13">
        <f>(J2728/86400)+25569</f>
        <v>42452.579988425925</v>
      </c>
      <c r="P2728" s="11">
        <f>YEAR(O2728)</f>
        <v>2016</v>
      </c>
      <c r="Q2728" s="12">
        <f>MONTH(O2728)</f>
        <v>3</v>
      </c>
      <c r="R2728" s="11" t="str">
        <f>IF(Q2728=1,"Jan",IF(Q2728=2,"Feb",IF(Q2728=3,"Mar",IF(Q2728=4,"Apr",IF(Q2728=5,"May",IF(Q2728=6,"Jun",IF(Q2728=7,"Jul",IF(Q2728=8,"Aug",IF(Q2728=9,"Sep",IF(Q2728=10,"Oct",IF(Q2728=11,"Nov","Dec")))))))))))</f>
        <v>Mar</v>
      </c>
      <c r="S2728" s="13">
        <f>(I2728/86400)+25569</f>
        <v>42482.579988425925</v>
      </c>
      <c r="T2728" t="s">
        <v>8295</v>
      </c>
      <c r="U2728" s="6">
        <f>E2728/L2728</f>
        <v>261.74504950495049</v>
      </c>
      <c r="V2728" s="7" t="str">
        <f>LEFT(T2728,FIND("/",T2728)-1)</f>
        <v>technology</v>
      </c>
      <c r="W2728" s="7" t="str">
        <f>MID(T2728,FIND("/",T2728)+1,LEN(T2728))</f>
        <v>hardware</v>
      </c>
    </row>
    <row r="2729" spans="1:23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>E2729/D2729</f>
        <v>4.9321000000000002</v>
      </c>
      <c r="O2729" s="13">
        <f>(J2729/86400)+25569</f>
        <v>42198.676655092597</v>
      </c>
      <c r="P2729" s="11">
        <f>YEAR(O2729)</f>
        <v>2015</v>
      </c>
      <c r="Q2729" s="12">
        <f>MONTH(O2729)</f>
        <v>7</v>
      </c>
      <c r="R2729" s="11" t="str">
        <f>IF(Q2729=1,"Jan",IF(Q2729=2,"Feb",IF(Q2729=3,"Mar",IF(Q2729=4,"Apr",IF(Q2729=5,"May",IF(Q2729=6,"Jun",IF(Q2729=7,"Jul",IF(Q2729=8,"Aug",IF(Q2729=9,"Sep",IF(Q2729=10,"Oct",IF(Q2729=11,"Nov","Dec")))))))))))</f>
        <v>Jul</v>
      </c>
      <c r="S2729" s="13">
        <f>(I2729/86400)+25569</f>
        <v>42223.676655092597</v>
      </c>
      <c r="T2729" t="s">
        <v>8295</v>
      </c>
      <c r="U2729" s="6">
        <f>E2729/L2729</f>
        <v>69.760961810466767</v>
      </c>
      <c r="V2729" s="7" t="str">
        <f>LEFT(T2729,FIND("/",T2729)-1)</f>
        <v>technology</v>
      </c>
      <c r="W2729" s="7" t="str">
        <f>MID(T2729,FIND("/",T2729)+1,LEN(T2729))</f>
        <v>hardware</v>
      </c>
    </row>
    <row r="2730" spans="1:23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>E2730/D2730</f>
        <v>2.0182666666666669</v>
      </c>
      <c r="O2730" s="13">
        <f>(J2730/86400)+25569</f>
        <v>42333.59993055556</v>
      </c>
      <c r="P2730" s="11">
        <f>YEAR(O2730)</f>
        <v>2015</v>
      </c>
      <c r="Q2730" s="12">
        <f>MONTH(O2730)</f>
        <v>11</v>
      </c>
      <c r="R2730" s="11" t="str">
        <f>IF(Q2730=1,"Jan",IF(Q2730=2,"Feb",IF(Q2730=3,"Mar",IF(Q2730=4,"Apr",IF(Q2730=5,"May",IF(Q2730=6,"Jun",IF(Q2730=7,"Jul",IF(Q2730=8,"Aug",IF(Q2730=9,"Sep",IF(Q2730=10,"Oct",IF(Q2730=11,"Nov","Dec")))))))))))</f>
        <v>Nov</v>
      </c>
      <c r="S2730" s="13">
        <f>(I2730/86400)+25569</f>
        <v>42368.59993055556</v>
      </c>
      <c r="T2730" t="s">
        <v>8295</v>
      </c>
      <c r="U2730" s="6">
        <f>E2730/L2730</f>
        <v>77.229591836734699</v>
      </c>
      <c r="V2730" s="7" t="str">
        <f>LEFT(T2730,FIND("/",T2730)-1)</f>
        <v>technology</v>
      </c>
      <c r="W2730" s="7" t="str">
        <f>MID(T2730,FIND("/",T2730)+1,LEN(T2730))</f>
        <v>hardware</v>
      </c>
    </row>
    <row r="2731" spans="1:23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>E2731/D2731</f>
        <v>1.0444</v>
      </c>
      <c r="O2731" s="13">
        <f>(J2731/86400)+25569</f>
        <v>42095.240706018521</v>
      </c>
      <c r="P2731" s="11">
        <f>YEAR(O2731)</f>
        <v>2015</v>
      </c>
      <c r="Q2731" s="12">
        <f>MONTH(O2731)</f>
        <v>4</v>
      </c>
      <c r="R2731" s="11" t="str">
        <f>IF(Q2731=1,"Jan",IF(Q2731=2,"Feb",IF(Q2731=3,"Mar",IF(Q2731=4,"Apr",IF(Q2731=5,"May",IF(Q2731=6,"Jun",IF(Q2731=7,"Jul",IF(Q2731=8,"Aug",IF(Q2731=9,"Sep",IF(Q2731=10,"Oct",IF(Q2731=11,"Nov","Dec")))))))))))</f>
        <v>Apr</v>
      </c>
      <c r="S2731" s="13">
        <f>(I2731/86400)+25569</f>
        <v>42125.240706018521</v>
      </c>
      <c r="T2731" t="s">
        <v>8295</v>
      </c>
      <c r="U2731" s="6">
        <f>E2731/L2731</f>
        <v>340.56521739130437</v>
      </c>
      <c r="V2731" s="7" t="str">
        <f>LEFT(T2731,FIND("/",T2731)-1)</f>
        <v>technology</v>
      </c>
      <c r="W2731" s="7" t="str">
        <f>MID(T2731,FIND("/",T2731)+1,LEN(T2731))</f>
        <v>hardware</v>
      </c>
    </row>
    <row r="2732" spans="1:23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>E2732/D2732</f>
        <v>1.7029262962962963</v>
      </c>
      <c r="O2732" s="13">
        <f>(J2732/86400)+25569</f>
        <v>41351.541377314818</v>
      </c>
      <c r="P2732" s="11">
        <f>YEAR(O2732)</f>
        <v>2013</v>
      </c>
      <c r="Q2732" s="12">
        <f>MONTH(O2732)</f>
        <v>3</v>
      </c>
      <c r="R2732" s="11" t="str">
        <f>IF(Q2732=1,"Jan",IF(Q2732=2,"Feb",IF(Q2732=3,"Mar",IF(Q2732=4,"Apr",IF(Q2732=5,"May",IF(Q2732=6,"Jun",IF(Q2732=7,"Jul",IF(Q2732=8,"Aug",IF(Q2732=9,"Sep",IF(Q2732=10,"Oct",IF(Q2732=11,"Nov","Dec")))))))))))</f>
        <v>Mar</v>
      </c>
      <c r="S2732" s="13">
        <f>(I2732/86400)+25569</f>
        <v>41386.541377314818</v>
      </c>
      <c r="T2732" t="s">
        <v>8295</v>
      </c>
      <c r="U2732" s="6">
        <f>E2732/L2732</f>
        <v>67.417903225806455</v>
      </c>
      <c r="V2732" s="7" t="str">
        <f>LEFT(T2732,FIND("/",T2732)-1)</f>
        <v>technology</v>
      </c>
      <c r="W2732" s="7" t="str">
        <f>MID(T2732,FIND("/",T2732)+1,LEN(T2732))</f>
        <v>hardware</v>
      </c>
    </row>
    <row r="2733" spans="1:23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>E2733/D2733</f>
        <v>1.0430333333333333</v>
      </c>
      <c r="O2733" s="13">
        <f>(J2733/86400)+25569</f>
        <v>41872.525717592594</v>
      </c>
      <c r="P2733" s="11">
        <f>YEAR(O2733)</f>
        <v>2014</v>
      </c>
      <c r="Q2733" s="12">
        <f>MONTH(O2733)</f>
        <v>8</v>
      </c>
      <c r="R2733" s="11" t="str">
        <f>IF(Q2733=1,"Jan",IF(Q2733=2,"Feb",IF(Q2733=3,"Mar",IF(Q2733=4,"Apr",IF(Q2733=5,"May",IF(Q2733=6,"Jun",IF(Q2733=7,"Jul",IF(Q2733=8,"Aug",IF(Q2733=9,"Sep",IF(Q2733=10,"Oct",IF(Q2733=11,"Nov","Dec")))))))))))</f>
        <v>Aug</v>
      </c>
      <c r="S2733" s="13">
        <f>(I2733/86400)+25569</f>
        <v>41930.166666666664</v>
      </c>
      <c r="T2733" t="s">
        <v>8295</v>
      </c>
      <c r="U2733" s="6">
        <f>E2733/L2733</f>
        <v>845.70270270270271</v>
      </c>
      <c r="V2733" s="7" t="str">
        <f>LEFT(T2733,FIND("/",T2733)-1)</f>
        <v>technology</v>
      </c>
      <c r="W2733" s="7" t="str">
        <f>MID(T2733,FIND("/",T2733)+1,LEN(T2733))</f>
        <v>hardware</v>
      </c>
    </row>
    <row r="2734" spans="1:23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>E2734/D2734</f>
        <v>1.1825000000000001</v>
      </c>
      <c r="O2734" s="13">
        <f>(J2734/86400)+25569</f>
        <v>41389.808194444442</v>
      </c>
      <c r="P2734" s="11">
        <f>YEAR(O2734)</f>
        <v>2013</v>
      </c>
      <c r="Q2734" s="12">
        <f>MONTH(O2734)</f>
        <v>4</v>
      </c>
      <c r="R2734" s="11" t="str">
        <f>IF(Q2734=1,"Jan",IF(Q2734=2,"Feb",IF(Q2734=3,"Mar",IF(Q2734=4,"Apr",IF(Q2734=5,"May",IF(Q2734=6,"Jun",IF(Q2734=7,"Jul",IF(Q2734=8,"Aug",IF(Q2734=9,"Sep",IF(Q2734=10,"Oct",IF(Q2734=11,"Nov","Dec")))))))))))</f>
        <v>Apr</v>
      </c>
      <c r="S2734" s="13">
        <f>(I2734/86400)+25569</f>
        <v>41422</v>
      </c>
      <c r="T2734" t="s">
        <v>8295</v>
      </c>
      <c r="U2734" s="6">
        <f>E2734/L2734</f>
        <v>97.191780821917803</v>
      </c>
      <c r="V2734" s="7" t="str">
        <f>LEFT(T2734,FIND("/",T2734)-1)</f>
        <v>technology</v>
      </c>
      <c r="W2734" s="7" t="str">
        <f>MID(T2734,FIND("/",T2734)+1,LEN(T2734))</f>
        <v>hardware</v>
      </c>
    </row>
    <row r="2735" spans="1:23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>E2735/D2735</f>
        <v>1.07538</v>
      </c>
      <c r="O2735" s="13">
        <f>(J2735/86400)+25569</f>
        <v>42044.272847222222</v>
      </c>
      <c r="P2735" s="11">
        <f>YEAR(O2735)</f>
        <v>2015</v>
      </c>
      <c r="Q2735" s="12">
        <f>MONTH(O2735)</f>
        <v>2</v>
      </c>
      <c r="R2735" s="11" t="str">
        <f>IF(Q2735=1,"Jan",IF(Q2735=2,"Feb",IF(Q2735=3,"Mar",IF(Q2735=4,"Apr",IF(Q2735=5,"May",IF(Q2735=6,"Jun",IF(Q2735=7,"Jul",IF(Q2735=8,"Aug",IF(Q2735=9,"Sep",IF(Q2735=10,"Oct",IF(Q2735=11,"Nov","Dec")))))))))))</f>
        <v>Feb</v>
      </c>
      <c r="S2735" s="13">
        <f>(I2735/86400)+25569</f>
        <v>42104.231180555551</v>
      </c>
      <c r="T2735" t="s">
        <v>8295</v>
      </c>
      <c r="U2735" s="6">
        <f>E2735/L2735</f>
        <v>451.84033613445376</v>
      </c>
      <c r="V2735" s="7" t="str">
        <f>LEFT(T2735,FIND("/",T2735)-1)</f>
        <v>technology</v>
      </c>
      <c r="W2735" s="7" t="str">
        <f>MID(T2735,FIND("/",T2735)+1,LEN(T2735))</f>
        <v>hardware</v>
      </c>
    </row>
    <row r="2736" spans="1:23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>E2736/D2736</f>
        <v>22603</v>
      </c>
      <c r="O2736" s="13">
        <f>(J2736/86400)+25569</f>
        <v>42626.668888888889</v>
      </c>
      <c r="P2736" s="11">
        <f>YEAR(O2736)</f>
        <v>2016</v>
      </c>
      <c r="Q2736" s="12">
        <f>MONTH(O2736)</f>
        <v>9</v>
      </c>
      <c r="R2736" s="11" t="str">
        <f>IF(Q2736=1,"Jan",IF(Q2736=2,"Feb",IF(Q2736=3,"Mar",IF(Q2736=4,"Apr",IF(Q2736=5,"May",IF(Q2736=6,"Jun",IF(Q2736=7,"Jul",IF(Q2736=8,"Aug",IF(Q2736=9,"Sep",IF(Q2736=10,"Oct",IF(Q2736=11,"Nov","Dec")))))))))))</f>
        <v>Sep</v>
      </c>
      <c r="S2736" s="13">
        <f>(I2736/86400)+25569</f>
        <v>42656.915972222225</v>
      </c>
      <c r="T2736" t="s">
        <v>8295</v>
      </c>
      <c r="U2736" s="6">
        <f>E2736/L2736</f>
        <v>138.66871165644173</v>
      </c>
      <c r="V2736" s="7" t="str">
        <f>LEFT(T2736,FIND("/",T2736)-1)</f>
        <v>technology</v>
      </c>
      <c r="W2736" s="7" t="str">
        <f>MID(T2736,FIND("/",T2736)+1,LEN(T2736))</f>
        <v>hardware</v>
      </c>
    </row>
    <row r="2737" spans="1:23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>E2737/D2737</f>
        <v>9.7813466666666677</v>
      </c>
      <c r="O2737" s="13">
        <f>(J2737/86400)+25569</f>
        <v>41316.120949074073</v>
      </c>
      <c r="P2737" s="11">
        <f>YEAR(O2737)</f>
        <v>2013</v>
      </c>
      <c r="Q2737" s="12">
        <f>MONTH(O2737)</f>
        <v>2</v>
      </c>
      <c r="R2737" s="11" t="str">
        <f>IF(Q2737=1,"Jan",IF(Q2737=2,"Feb",IF(Q2737=3,"Mar",IF(Q2737=4,"Apr",IF(Q2737=5,"May",IF(Q2737=6,"Jun",IF(Q2737=7,"Jul",IF(Q2737=8,"Aug",IF(Q2737=9,"Sep",IF(Q2737=10,"Oct",IF(Q2737=11,"Nov","Dec")))))))))))</f>
        <v>Feb</v>
      </c>
      <c r="S2737" s="13">
        <f>(I2737/86400)+25569</f>
        <v>41346.833333333336</v>
      </c>
      <c r="T2737" t="s">
        <v>8295</v>
      </c>
      <c r="U2737" s="6">
        <f>E2737/L2737</f>
        <v>21.640147492625371</v>
      </c>
      <c r="V2737" s="7" t="str">
        <f>LEFT(T2737,FIND("/",T2737)-1)</f>
        <v>technology</v>
      </c>
      <c r="W2737" s="7" t="str">
        <f>MID(T2737,FIND("/",T2737)+1,LEN(T2737))</f>
        <v>hardware</v>
      </c>
    </row>
    <row r="2738" spans="1:23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>E2738/D2738</f>
        <v>1.2290000000000001</v>
      </c>
      <c r="O2738" s="13">
        <f>(J2738/86400)+25569</f>
        <v>41722.666354166664</v>
      </c>
      <c r="P2738" s="11">
        <f>YEAR(O2738)</f>
        <v>2014</v>
      </c>
      <c r="Q2738" s="12">
        <f>MONTH(O2738)</f>
        <v>3</v>
      </c>
      <c r="R2738" s="11" t="str">
        <f>IF(Q2738=1,"Jan",IF(Q2738=2,"Feb",IF(Q2738=3,"Mar",IF(Q2738=4,"Apr",IF(Q2738=5,"May",IF(Q2738=6,"Jun",IF(Q2738=7,"Jul",IF(Q2738=8,"Aug",IF(Q2738=9,"Sep",IF(Q2738=10,"Oct",IF(Q2738=11,"Nov","Dec")))))))))))</f>
        <v>Mar</v>
      </c>
      <c r="S2738" s="13">
        <f>(I2738/86400)+25569</f>
        <v>41752.666354166664</v>
      </c>
      <c r="T2738" t="s">
        <v>8295</v>
      </c>
      <c r="U2738" s="6">
        <f>E2738/L2738</f>
        <v>169.51724137931035</v>
      </c>
      <c r="V2738" s="7" t="str">
        <f>LEFT(T2738,FIND("/",T2738)-1)</f>
        <v>technology</v>
      </c>
      <c r="W2738" s="7" t="str">
        <f>MID(T2738,FIND("/",T2738)+1,LEN(T2738))</f>
        <v>hardware</v>
      </c>
    </row>
    <row r="2739" spans="1:23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>E2739/D2739</f>
        <v>2.4606080000000001</v>
      </c>
      <c r="O2739" s="13">
        <f>(J2739/86400)+25569</f>
        <v>41611.917673611111</v>
      </c>
      <c r="P2739" s="11">
        <f>YEAR(O2739)</f>
        <v>2013</v>
      </c>
      <c r="Q2739" s="12">
        <f>MONTH(O2739)</f>
        <v>12</v>
      </c>
      <c r="R2739" s="11" t="str">
        <f>IF(Q2739=1,"Jan",IF(Q2739=2,"Feb",IF(Q2739=3,"Mar",IF(Q2739=4,"Apr",IF(Q2739=5,"May",IF(Q2739=6,"Jun",IF(Q2739=7,"Jul",IF(Q2739=8,"Aug",IF(Q2739=9,"Sep",IF(Q2739=10,"Oct",IF(Q2739=11,"Nov","Dec")))))))))))</f>
        <v>Dec</v>
      </c>
      <c r="S2739" s="13">
        <f>(I2739/86400)+25569</f>
        <v>41654.791666666664</v>
      </c>
      <c r="T2739" t="s">
        <v>8295</v>
      </c>
      <c r="U2739" s="6">
        <f>E2739/L2739</f>
        <v>161.88210526315791</v>
      </c>
      <c r="V2739" s="7" t="str">
        <f>LEFT(T2739,FIND("/",T2739)-1)</f>
        <v>technology</v>
      </c>
      <c r="W2739" s="7" t="str">
        <f>MID(T2739,FIND("/",T2739)+1,LEN(T2739))</f>
        <v>hardware</v>
      </c>
    </row>
    <row r="2740" spans="1:23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>E2740/D2740</f>
        <v>1.4794</v>
      </c>
      <c r="O2740" s="13">
        <f>(J2740/86400)+25569</f>
        <v>42620.143564814818</v>
      </c>
      <c r="P2740" s="11">
        <f>YEAR(O2740)</f>
        <v>2016</v>
      </c>
      <c r="Q2740" s="12">
        <f>MONTH(O2740)</f>
        <v>9</v>
      </c>
      <c r="R2740" s="11" t="str">
        <f>IF(Q2740=1,"Jan",IF(Q2740=2,"Feb",IF(Q2740=3,"Mar",IF(Q2740=4,"Apr",IF(Q2740=5,"May",IF(Q2740=6,"Jun",IF(Q2740=7,"Jul",IF(Q2740=8,"Aug",IF(Q2740=9,"Sep",IF(Q2740=10,"Oct",IF(Q2740=11,"Nov","Dec")))))))))))</f>
        <v>Sep</v>
      </c>
      <c r="S2740" s="13">
        <f>(I2740/86400)+25569</f>
        <v>42680.143564814818</v>
      </c>
      <c r="T2740" t="s">
        <v>8295</v>
      </c>
      <c r="U2740" s="6">
        <f>E2740/L2740</f>
        <v>493.13333333333333</v>
      </c>
      <c r="V2740" s="7" t="str">
        <f>LEFT(T2740,FIND("/",T2740)-1)</f>
        <v>technology</v>
      </c>
      <c r="W2740" s="7" t="str">
        <f>MID(T2740,FIND("/",T2740)+1,LEN(T2740))</f>
        <v>hardware</v>
      </c>
    </row>
    <row r="2741" spans="1:23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>E2741/D2741</f>
        <v>3.8409090909090908</v>
      </c>
      <c r="O2741" s="13">
        <f>(J2741/86400)+25569</f>
        <v>41719.887928240743</v>
      </c>
      <c r="P2741" s="11">
        <f>YEAR(O2741)</f>
        <v>2014</v>
      </c>
      <c r="Q2741" s="12">
        <f>MONTH(O2741)</f>
        <v>3</v>
      </c>
      <c r="R2741" s="11" t="str">
        <f>IF(Q2741=1,"Jan",IF(Q2741=2,"Feb",IF(Q2741=3,"Mar",IF(Q2741=4,"Apr",IF(Q2741=5,"May",IF(Q2741=6,"Jun",IF(Q2741=7,"Jul",IF(Q2741=8,"Aug",IF(Q2741=9,"Sep",IF(Q2741=10,"Oct",IF(Q2741=11,"Nov","Dec")))))))))))</f>
        <v>Mar</v>
      </c>
      <c r="S2741" s="13">
        <f>(I2741/86400)+25569</f>
        <v>41764.887928240743</v>
      </c>
      <c r="T2741" t="s">
        <v>8295</v>
      </c>
      <c r="U2741" s="6">
        <f>E2741/L2741</f>
        <v>22.120418848167539</v>
      </c>
      <c r="V2741" s="7" t="str">
        <f>LEFT(T2741,FIND("/",T2741)-1)</f>
        <v>technology</v>
      </c>
      <c r="W2741" s="7" t="str">
        <f>MID(T2741,FIND("/",T2741)+1,LEN(T2741))</f>
        <v>hardware</v>
      </c>
    </row>
    <row r="2742" spans="1:23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>E2742/D2742</f>
        <v>1.0333333333333334</v>
      </c>
      <c r="O2742" s="13">
        <f>(J2742/86400)+25569</f>
        <v>42045.031851851847</v>
      </c>
      <c r="P2742" s="11">
        <f>YEAR(O2742)</f>
        <v>2015</v>
      </c>
      <c r="Q2742" s="12">
        <f>MONTH(O2742)</f>
        <v>2</v>
      </c>
      <c r="R2742" s="11" t="str">
        <f>IF(Q2742=1,"Jan",IF(Q2742=2,"Feb",IF(Q2742=3,"Mar",IF(Q2742=4,"Apr",IF(Q2742=5,"May",IF(Q2742=6,"Jun",IF(Q2742=7,"Jul",IF(Q2742=8,"Aug",IF(Q2742=9,"Sep",IF(Q2742=10,"Oct",IF(Q2742=11,"Nov","Dec")))))))))))</f>
        <v>Feb</v>
      </c>
      <c r="S2742" s="13">
        <f>(I2742/86400)+25569</f>
        <v>42074.99018518519</v>
      </c>
      <c r="T2742" t="s">
        <v>8295</v>
      </c>
      <c r="U2742" s="6">
        <f>E2742/L2742</f>
        <v>18.235294117647058</v>
      </c>
      <c r="V2742" s="7" t="str">
        <f>LEFT(T2742,FIND("/",T2742)-1)</f>
        <v>technology</v>
      </c>
      <c r="W2742" s="7" t="str">
        <f>MID(T2742,FIND("/",T2742)+1,LEN(T2742))</f>
        <v>hardware</v>
      </c>
    </row>
    <row r="2743" spans="1:23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>E2743/D2743</f>
        <v>4.3750000000000004E-3</v>
      </c>
      <c r="O2743" s="13">
        <f>(J2743/86400)+25569</f>
        <v>41911.657430555555</v>
      </c>
      <c r="P2743" s="11">
        <f>YEAR(O2743)</f>
        <v>2014</v>
      </c>
      <c r="Q2743" s="12">
        <f>MONTH(O2743)</f>
        <v>9</v>
      </c>
      <c r="R2743" s="11" t="str">
        <f>IF(Q2743=1,"Jan",IF(Q2743=2,"Feb",IF(Q2743=3,"Mar",IF(Q2743=4,"Apr",IF(Q2743=5,"May",IF(Q2743=6,"Jun",IF(Q2743=7,"Jul",IF(Q2743=8,"Aug",IF(Q2743=9,"Sep",IF(Q2743=10,"Oct",IF(Q2743=11,"Nov","Dec")))))))))))</f>
        <v>Sep</v>
      </c>
      <c r="S2743" s="13">
        <f>(I2743/86400)+25569</f>
        <v>41932.088194444441</v>
      </c>
      <c r="T2743" t="s">
        <v>8304</v>
      </c>
      <c r="U2743" s="6">
        <f>E2743/L2743</f>
        <v>8.75</v>
      </c>
      <c r="V2743" s="7" t="str">
        <f>LEFT(T2743,FIND("/",T2743)-1)</f>
        <v>publishing</v>
      </c>
      <c r="W2743" s="7" t="str">
        <f>MID(T2743,FIND("/",T2743)+1,LEN(T2743))</f>
        <v>children's books</v>
      </c>
    </row>
    <row r="2744" spans="1:23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>E2744/D2744</f>
        <v>0.29239999999999999</v>
      </c>
      <c r="O2744" s="13">
        <f>(J2744/86400)+25569</f>
        <v>41030.719756944447</v>
      </c>
      <c r="P2744" s="11">
        <f>YEAR(O2744)</f>
        <v>2012</v>
      </c>
      <c r="Q2744" s="12">
        <f>MONTH(O2744)</f>
        <v>5</v>
      </c>
      <c r="R2744" s="11" t="str">
        <f>IF(Q2744=1,"Jan",IF(Q2744=2,"Feb",IF(Q2744=3,"Mar",IF(Q2744=4,"Apr",IF(Q2744=5,"May",IF(Q2744=6,"Jun",IF(Q2744=7,"Jul",IF(Q2744=8,"Aug",IF(Q2744=9,"Sep",IF(Q2744=10,"Oct",IF(Q2744=11,"Nov","Dec")))))))))))</f>
        <v>May</v>
      </c>
      <c r="S2744" s="13">
        <f>(I2744/86400)+25569</f>
        <v>41044.719756944447</v>
      </c>
      <c r="T2744" t="s">
        <v>8304</v>
      </c>
      <c r="U2744" s="6">
        <f>E2744/L2744</f>
        <v>40.611111111111114</v>
      </c>
      <c r="V2744" s="7" t="str">
        <f>LEFT(T2744,FIND("/",T2744)-1)</f>
        <v>publishing</v>
      </c>
      <c r="W2744" s="7" t="str">
        <f>MID(T2744,FIND("/",T2744)+1,LEN(T2744))</f>
        <v>children's books</v>
      </c>
    </row>
    <row r="2745" spans="1:23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>E2745/D2745</f>
        <v>0</v>
      </c>
      <c r="O2745" s="13">
        <f>(J2745/86400)+25569</f>
        <v>42632.328784722224</v>
      </c>
      <c r="P2745" s="11">
        <f>YEAR(O2745)</f>
        <v>2016</v>
      </c>
      <c r="Q2745" s="12">
        <f>MONTH(O2745)</f>
        <v>9</v>
      </c>
      <c r="R2745" s="11" t="str">
        <f>IF(Q2745=1,"Jan",IF(Q2745=2,"Feb",IF(Q2745=3,"Mar",IF(Q2745=4,"Apr",IF(Q2745=5,"May",IF(Q2745=6,"Jun",IF(Q2745=7,"Jul",IF(Q2745=8,"Aug",IF(Q2745=9,"Sep",IF(Q2745=10,"Oct",IF(Q2745=11,"Nov","Dec")))))))))))</f>
        <v>Sep</v>
      </c>
      <c r="S2745" s="13">
        <f>(I2745/86400)+25569</f>
        <v>42662.328784722224</v>
      </c>
      <c r="T2745" t="s">
        <v>8304</v>
      </c>
      <c r="U2745" s="6" t="e">
        <f>E2745/L2745</f>
        <v>#DIV/0!</v>
      </c>
      <c r="V2745" s="7" t="str">
        <f>LEFT(T2745,FIND("/",T2745)-1)</f>
        <v>publishing</v>
      </c>
      <c r="W2745" s="7" t="str">
        <f>MID(T2745,FIND("/",T2745)+1,LEN(T2745))</f>
        <v>children's books</v>
      </c>
    </row>
    <row r="2746" spans="1:23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>E2746/D2746</f>
        <v>5.2187499999999998E-2</v>
      </c>
      <c r="O2746" s="13">
        <f>(J2746/86400)+25569</f>
        <v>40938.062476851854</v>
      </c>
      <c r="P2746" s="11">
        <f>YEAR(O2746)</f>
        <v>2012</v>
      </c>
      <c r="Q2746" s="12">
        <f>MONTH(O2746)</f>
        <v>1</v>
      </c>
      <c r="R2746" s="11" t="str">
        <f>IF(Q2746=1,"Jan",IF(Q2746=2,"Feb",IF(Q2746=3,"Mar",IF(Q2746=4,"Apr",IF(Q2746=5,"May",IF(Q2746=6,"Jun",IF(Q2746=7,"Jul",IF(Q2746=8,"Aug",IF(Q2746=9,"Sep",IF(Q2746=10,"Oct",IF(Q2746=11,"Nov","Dec")))))))))))</f>
        <v>Jan</v>
      </c>
      <c r="S2746" s="13">
        <f>(I2746/86400)+25569</f>
        <v>40968.062476851854</v>
      </c>
      <c r="T2746" t="s">
        <v>8304</v>
      </c>
      <c r="U2746" s="6">
        <f>E2746/L2746</f>
        <v>37.954545454545453</v>
      </c>
      <c r="V2746" s="7" t="str">
        <f>LEFT(T2746,FIND("/",T2746)-1)</f>
        <v>publishing</v>
      </c>
      <c r="W2746" s="7" t="str">
        <f>MID(T2746,FIND("/",T2746)+1,LEN(T2746))</f>
        <v>children's books</v>
      </c>
    </row>
    <row r="2747" spans="1:23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>E2747/D2747</f>
        <v>0.21887499999999999</v>
      </c>
      <c r="O2747" s="13">
        <f>(J2747/86400)+25569</f>
        <v>41044.988055555557</v>
      </c>
      <c r="P2747" s="11">
        <f>YEAR(O2747)</f>
        <v>2012</v>
      </c>
      <c r="Q2747" s="12">
        <f>MONTH(O2747)</f>
        <v>5</v>
      </c>
      <c r="R2747" s="11" t="str">
        <f>IF(Q2747=1,"Jan",IF(Q2747=2,"Feb",IF(Q2747=3,"Mar",IF(Q2747=4,"Apr",IF(Q2747=5,"May",IF(Q2747=6,"Jun",IF(Q2747=7,"Jul",IF(Q2747=8,"Aug",IF(Q2747=9,"Sep",IF(Q2747=10,"Oct",IF(Q2747=11,"Nov","Dec")))))))))))</f>
        <v>May</v>
      </c>
      <c r="S2747" s="13">
        <f>(I2747/86400)+25569</f>
        <v>41104.988055555557</v>
      </c>
      <c r="T2747" t="s">
        <v>8304</v>
      </c>
      <c r="U2747" s="6">
        <f>E2747/L2747</f>
        <v>35.734693877551024</v>
      </c>
      <c r="V2747" s="7" t="str">
        <f>LEFT(T2747,FIND("/",T2747)-1)</f>
        <v>publishing</v>
      </c>
      <c r="W2747" s="7" t="str">
        <f>MID(T2747,FIND("/",T2747)+1,LEN(T2747))</f>
        <v>children's books</v>
      </c>
    </row>
    <row r="2748" spans="1:23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>E2748/D2748</f>
        <v>0.26700000000000002</v>
      </c>
      <c r="O2748" s="13">
        <f>(J2748/86400)+25569</f>
        <v>41850.781377314815</v>
      </c>
      <c r="P2748" s="11">
        <f>YEAR(O2748)</f>
        <v>2014</v>
      </c>
      <c r="Q2748" s="12">
        <f>MONTH(O2748)</f>
        <v>7</v>
      </c>
      <c r="R2748" s="11" t="str">
        <f>IF(Q2748=1,"Jan",IF(Q2748=2,"Feb",IF(Q2748=3,"Mar",IF(Q2748=4,"Apr",IF(Q2748=5,"May",IF(Q2748=6,"Jun",IF(Q2748=7,"Jul",IF(Q2748=8,"Aug",IF(Q2748=9,"Sep",IF(Q2748=10,"Oct",IF(Q2748=11,"Nov","Dec")))))))))))</f>
        <v>Jul</v>
      </c>
      <c r="S2748" s="13">
        <f>(I2748/86400)+25569</f>
        <v>41880.781377314815</v>
      </c>
      <c r="T2748" t="s">
        <v>8304</v>
      </c>
      <c r="U2748" s="6">
        <f>E2748/L2748</f>
        <v>42.157894736842103</v>
      </c>
      <c r="V2748" s="7" t="str">
        <f>LEFT(T2748,FIND("/",T2748)-1)</f>
        <v>publishing</v>
      </c>
      <c r="W2748" s="7" t="str">
        <f>MID(T2748,FIND("/",T2748)+1,LEN(T2748))</f>
        <v>children's books</v>
      </c>
    </row>
    <row r="2749" spans="1:23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>E2749/D2749</f>
        <v>0.28000000000000003</v>
      </c>
      <c r="O2749" s="13">
        <f>(J2749/86400)+25569</f>
        <v>41044.648113425923</v>
      </c>
      <c r="P2749" s="11">
        <f>YEAR(O2749)</f>
        <v>2012</v>
      </c>
      <c r="Q2749" s="12">
        <f>MONTH(O2749)</f>
        <v>5</v>
      </c>
      <c r="R2749" s="11" t="str">
        <f>IF(Q2749=1,"Jan",IF(Q2749=2,"Feb",IF(Q2749=3,"Mar",IF(Q2749=4,"Apr",IF(Q2749=5,"May",IF(Q2749=6,"Jun",IF(Q2749=7,"Jul",IF(Q2749=8,"Aug",IF(Q2749=9,"Sep",IF(Q2749=10,"Oct",IF(Q2749=11,"Nov","Dec")))))))))))</f>
        <v>May</v>
      </c>
      <c r="S2749" s="13">
        <f>(I2749/86400)+25569</f>
        <v>41076.131944444445</v>
      </c>
      <c r="T2749" t="s">
        <v>8304</v>
      </c>
      <c r="U2749" s="6">
        <f>E2749/L2749</f>
        <v>35</v>
      </c>
      <c r="V2749" s="7" t="str">
        <f>LEFT(T2749,FIND("/",T2749)-1)</f>
        <v>publishing</v>
      </c>
      <c r="W2749" s="7" t="str">
        <f>MID(T2749,FIND("/",T2749)+1,LEN(T2749))</f>
        <v>children's books</v>
      </c>
    </row>
    <row r="2750" spans="1:23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>E2750/D2750</f>
        <v>1.06E-2</v>
      </c>
      <c r="O2750" s="13">
        <f>(J2750/86400)+25569</f>
        <v>42585.7106712963</v>
      </c>
      <c r="P2750" s="11">
        <f>YEAR(O2750)</f>
        <v>2016</v>
      </c>
      <c r="Q2750" s="12">
        <f>MONTH(O2750)</f>
        <v>8</v>
      </c>
      <c r="R2750" s="11" t="str">
        <f>IF(Q2750=1,"Jan",IF(Q2750=2,"Feb",IF(Q2750=3,"Mar",IF(Q2750=4,"Apr",IF(Q2750=5,"May",IF(Q2750=6,"Jun",IF(Q2750=7,"Jul",IF(Q2750=8,"Aug",IF(Q2750=9,"Sep",IF(Q2750=10,"Oct",IF(Q2750=11,"Nov","Dec")))))))))))</f>
        <v>Aug</v>
      </c>
      <c r="S2750" s="13">
        <f>(I2750/86400)+25569</f>
        <v>42615.7106712963</v>
      </c>
      <c r="T2750" t="s">
        <v>8304</v>
      </c>
      <c r="U2750" s="6">
        <f>E2750/L2750</f>
        <v>13.25</v>
      </c>
      <c r="V2750" s="7" t="str">
        <f>LEFT(T2750,FIND("/",T2750)-1)</f>
        <v>publishing</v>
      </c>
      <c r="W2750" s="7" t="str">
        <f>MID(T2750,FIND("/",T2750)+1,LEN(T2750))</f>
        <v>children's books</v>
      </c>
    </row>
    <row r="2751" spans="1:23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>E2751/D2751</f>
        <v>1.0999999999999999E-2</v>
      </c>
      <c r="O2751" s="13">
        <f>(J2751/86400)+25569</f>
        <v>42068.799039351856</v>
      </c>
      <c r="P2751" s="11">
        <f>YEAR(O2751)</f>
        <v>2015</v>
      </c>
      <c r="Q2751" s="12">
        <f>MONTH(O2751)</f>
        <v>3</v>
      </c>
      <c r="R2751" s="11" t="str">
        <f>IF(Q2751=1,"Jan",IF(Q2751=2,"Feb",IF(Q2751=3,"Mar",IF(Q2751=4,"Apr",IF(Q2751=5,"May",IF(Q2751=6,"Jun",IF(Q2751=7,"Jul",IF(Q2751=8,"Aug",IF(Q2751=9,"Sep",IF(Q2751=10,"Oct",IF(Q2751=11,"Nov","Dec")))))))))))</f>
        <v>Mar</v>
      </c>
      <c r="S2751" s="13">
        <f>(I2751/86400)+25569</f>
        <v>42098.757372685184</v>
      </c>
      <c r="T2751" t="s">
        <v>8304</v>
      </c>
      <c r="U2751" s="6">
        <f>E2751/L2751</f>
        <v>55</v>
      </c>
      <c r="V2751" s="7" t="str">
        <f>LEFT(T2751,FIND("/",T2751)-1)</f>
        <v>publishing</v>
      </c>
      <c r="W2751" s="7" t="str">
        <f>MID(T2751,FIND("/",T2751)+1,LEN(T2751))</f>
        <v>children's books</v>
      </c>
    </row>
    <row r="2752" spans="1:23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>E2752/D2752</f>
        <v>0</v>
      </c>
      <c r="O2752" s="13">
        <f>(J2752/86400)+25569</f>
        <v>41078.899826388893</v>
      </c>
      <c r="P2752" s="11">
        <f>YEAR(O2752)</f>
        <v>2012</v>
      </c>
      <c r="Q2752" s="12">
        <f>MONTH(O2752)</f>
        <v>6</v>
      </c>
      <c r="R2752" s="11" t="str">
        <f>IF(Q2752=1,"Jan",IF(Q2752=2,"Feb",IF(Q2752=3,"Mar",IF(Q2752=4,"Apr",IF(Q2752=5,"May",IF(Q2752=6,"Jun",IF(Q2752=7,"Jul",IF(Q2752=8,"Aug",IF(Q2752=9,"Sep",IF(Q2752=10,"Oct",IF(Q2752=11,"Nov","Dec")))))))))))</f>
        <v>Jun</v>
      </c>
      <c r="S2752" s="13">
        <f>(I2752/86400)+25569</f>
        <v>41090.833333333336</v>
      </c>
      <c r="T2752" t="s">
        <v>8304</v>
      </c>
      <c r="U2752" s="6" t="e">
        <f>E2752/L2752</f>
        <v>#DIV/0!</v>
      </c>
      <c r="V2752" s="7" t="str">
        <f>LEFT(T2752,FIND("/",T2752)-1)</f>
        <v>publishing</v>
      </c>
      <c r="W2752" s="7" t="str">
        <f>MID(T2752,FIND("/",T2752)+1,LEN(T2752))</f>
        <v>children's books</v>
      </c>
    </row>
    <row r="2753" spans="1:23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>E2753/D2753</f>
        <v>0</v>
      </c>
      <c r="O2753" s="13">
        <f>(J2753/86400)+25569</f>
        <v>41747.887060185181</v>
      </c>
      <c r="P2753" s="11">
        <f>YEAR(O2753)</f>
        <v>2014</v>
      </c>
      <c r="Q2753" s="12">
        <f>MONTH(O2753)</f>
        <v>4</v>
      </c>
      <c r="R2753" s="11" t="str">
        <f>IF(Q2753=1,"Jan",IF(Q2753=2,"Feb",IF(Q2753=3,"Mar",IF(Q2753=4,"Apr",IF(Q2753=5,"May",IF(Q2753=6,"Jun",IF(Q2753=7,"Jul",IF(Q2753=8,"Aug",IF(Q2753=9,"Sep",IF(Q2753=10,"Oct",IF(Q2753=11,"Nov","Dec")))))))))))</f>
        <v>Apr</v>
      </c>
      <c r="S2753" s="13">
        <f>(I2753/86400)+25569</f>
        <v>41807.887060185181</v>
      </c>
      <c r="T2753" t="s">
        <v>8304</v>
      </c>
      <c r="U2753" s="6" t="e">
        <f>E2753/L2753</f>
        <v>#DIV/0!</v>
      </c>
      <c r="V2753" s="7" t="str">
        <f>LEFT(T2753,FIND("/",T2753)-1)</f>
        <v>publishing</v>
      </c>
      <c r="W2753" s="7" t="str">
        <f>MID(T2753,FIND("/",T2753)+1,LEN(T2753))</f>
        <v>children's books</v>
      </c>
    </row>
    <row r="2754" spans="1:23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>E2754/D2754</f>
        <v>0.11458333333333333</v>
      </c>
      <c r="O2754" s="13">
        <f>(J2754/86400)+25569</f>
        <v>40855.765092592592</v>
      </c>
      <c r="P2754" s="11">
        <f>YEAR(O2754)</f>
        <v>2011</v>
      </c>
      <c r="Q2754" s="12">
        <f>MONTH(O2754)</f>
        <v>11</v>
      </c>
      <c r="R2754" s="11" t="str">
        <f>IF(Q2754=1,"Jan",IF(Q2754=2,"Feb",IF(Q2754=3,"Mar",IF(Q2754=4,"Apr",IF(Q2754=5,"May",IF(Q2754=6,"Jun",IF(Q2754=7,"Jul",IF(Q2754=8,"Aug",IF(Q2754=9,"Sep",IF(Q2754=10,"Oct",IF(Q2754=11,"Nov","Dec")))))))))))</f>
        <v>Nov</v>
      </c>
      <c r="S2754" s="13">
        <f>(I2754/86400)+25569</f>
        <v>40895.765092592592</v>
      </c>
      <c r="T2754" t="s">
        <v>8304</v>
      </c>
      <c r="U2754" s="6">
        <f>E2754/L2754</f>
        <v>39.285714285714285</v>
      </c>
      <c r="V2754" s="7" t="str">
        <f>LEFT(T2754,FIND("/",T2754)-1)</f>
        <v>publishing</v>
      </c>
      <c r="W2754" s="7" t="str">
        <f>MID(T2754,FIND("/",T2754)+1,LEN(T2754))</f>
        <v>children's books</v>
      </c>
    </row>
    <row r="2755" spans="1:23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>E2755/D2755</f>
        <v>0.19</v>
      </c>
      <c r="O2755" s="13">
        <f>(J2755/86400)+25569</f>
        <v>41117.900729166664</v>
      </c>
      <c r="P2755" s="11">
        <f>YEAR(O2755)</f>
        <v>2012</v>
      </c>
      <c r="Q2755" s="12">
        <f>MONTH(O2755)</f>
        <v>7</v>
      </c>
      <c r="R2755" s="11" t="str">
        <f>IF(Q2755=1,"Jan",IF(Q2755=2,"Feb",IF(Q2755=3,"Mar",IF(Q2755=4,"Apr",IF(Q2755=5,"May",IF(Q2755=6,"Jun",IF(Q2755=7,"Jul",IF(Q2755=8,"Aug",IF(Q2755=9,"Sep",IF(Q2755=10,"Oct",IF(Q2755=11,"Nov","Dec")))))))))))</f>
        <v>Jul</v>
      </c>
      <c r="S2755" s="13">
        <f>(I2755/86400)+25569</f>
        <v>41147.900729166664</v>
      </c>
      <c r="T2755" t="s">
        <v>8304</v>
      </c>
      <c r="U2755" s="6">
        <f>E2755/L2755</f>
        <v>47.5</v>
      </c>
      <c r="V2755" s="7" t="str">
        <f>LEFT(T2755,FIND("/",T2755)-1)</f>
        <v>publishing</v>
      </c>
      <c r="W2755" s="7" t="str">
        <f>MID(T2755,FIND("/",T2755)+1,LEN(T2755))</f>
        <v>children's books</v>
      </c>
    </row>
    <row r="2756" spans="1:23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>E2756/D2756</f>
        <v>0</v>
      </c>
      <c r="O2756" s="13">
        <f>(J2756/86400)+25569</f>
        <v>41863.636006944442</v>
      </c>
      <c r="P2756" s="11">
        <f>YEAR(O2756)</f>
        <v>2014</v>
      </c>
      <c r="Q2756" s="12">
        <f>MONTH(O2756)</f>
        <v>8</v>
      </c>
      <c r="R2756" s="11" t="str">
        <f>IF(Q2756=1,"Jan",IF(Q2756=2,"Feb",IF(Q2756=3,"Mar",IF(Q2756=4,"Apr",IF(Q2756=5,"May",IF(Q2756=6,"Jun",IF(Q2756=7,"Jul",IF(Q2756=8,"Aug",IF(Q2756=9,"Sep",IF(Q2756=10,"Oct",IF(Q2756=11,"Nov","Dec")))))))))))</f>
        <v>Aug</v>
      </c>
      <c r="S2756" s="13">
        <f>(I2756/86400)+25569</f>
        <v>41893.636006944442</v>
      </c>
      <c r="T2756" t="s">
        <v>8304</v>
      </c>
      <c r="U2756" s="6" t="e">
        <f>E2756/L2756</f>
        <v>#DIV/0!</v>
      </c>
      <c r="V2756" s="7" t="str">
        <f>LEFT(T2756,FIND("/",T2756)-1)</f>
        <v>publishing</v>
      </c>
      <c r="W2756" s="7" t="str">
        <f>MID(T2756,FIND("/",T2756)+1,LEN(T2756))</f>
        <v>children's books</v>
      </c>
    </row>
    <row r="2757" spans="1:23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>E2757/D2757</f>
        <v>0.52</v>
      </c>
      <c r="O2757" s="13">
        <f>(J2757/86400)+25569</f>
        <v>42072.790821759263</v>
      </c>
      <c r="P2757" s="11">
        <f>YEAR(O2757)</f>
        <v>2015</v>
      </c>
      <c r="Q2757" s="12">
        <f>MONTH(O2757)</f>
        <v>3</v>
      </c>
      <c r="R2757" s="11" t="str">
        <f>IF(Q2757=1,"Jan",IF(Q2757=2,"Feb",IF(Q2757=3,"Mar",IF(Q2757=4,"Apr",IF(Q2757=5,"May",IF(Q2757=6,"Jun",IF(Q2757=7,"Jul",IF(Q2757=8,"Aug",IF(Q2757=9,"Sep",IF(Q2757=10,"Oct",IF(Q2757=11,"Nov","Dec")))))))))))</f>
        <v>Mar</v>
      </c>
      <c r="S2757" s="13">
        <f>(I2757/86400)+25569</f>
        <v>42102.790821759263</v>
      </c>
      <c r="T2757" t="s">
        <v>8304</v>
      </c>
      <c r="U2757" s="6">
        <f>E2757/L2757</f>
        <v>17.333333333333332</v>
      </c>
      <c r="V2757" s="7" t="str">
        <f>LEFT(T2757,FIND("/",T2757)-1)</f>
        <v>publishing</v>
      </c>
      <c r="W2757" s="7" t="str">
        <f>MID(T2757,FIND("/",T2757)+1,LEN(T2757))</f>
        <v>children's books</v>
      </c>
    </row>
    <row r="2758" spans="1:23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>E2758/D2758</f>
        <v>0.1048</v>
      </c>
      <c r="O2758" s="13">
        <f>(J2758/86400)+25569</f>
        <v>41620.900474537033</v>
      </c>
      <c r="P2758" s="11">
        <f>YEAR(O2758)</f>
        <v>2013</v>
      </c>
      <c r="Q2758" s="12">
        <f>MONTH(O2758)</f>
        <v>12</v>
      </c>
      <c r="R2758" s="11" t="str">
        <f>IF(Q2758=1,"Jan",IF(Q2758=2,"Feb",IF(Q2758=3,"Mar",IF(Q2758=4,"Apr",IF(Q2758=5,"May",IF(Q2758=6,"Jun",IF(Q2758=7,"Jul",IF(Q2758=8,"Aug",IF(Q2758=9,"Sep",IF(Q2758=10,"Oct",IF(Q2758=11,"Nov","Dec")))))))))))</f>
        <v>Dec</v>
      </c>
      <c r="S2758" s="13">
        <f>(I2758/86400)+25569</f>
        <v>41650.900474537033</v>
      </c>
      <c r="T2758" t="s">
        <v>8304</v>
      </c>
      <c r="U2758" s="6">
        <f>E2758/L2758</f>
        <v>31.757575757575758</v>
      </c>
      <c r="V2758" s="7" t="str">
        <f>LEFT(T2758,FIND("/",T2758)-1)</f>
        <v>publishing</v>
      </c>
      <c r="W2758" s="7" t="str">
        <f>MID(T2758,FIND("/",T2758)+1,LEN(T2758))</f>
        <v>children's books</v>
      </c>
    </row>
    <row r="2759" spans="1:23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>E2759/D2759</f>
        <v>6.6666666666666671E-3</v>
      </c>
      <c r="O2759" s="13">
        <f>(J2759/86400)+25569</f>
        <v>42573.65662037037</v>
      </c>
      <c r="P2759" s="11">
        <f>YEAR(O2759)</f>
        <v>2016</v>
      </c>
      <c r="Q2759" s="12">
        <f>MONTH(O2759)</f>
        <v>7</v>
      </c>
      <c r="R2759" s="11" t="str">
        <f>IF(Q2759=1,"Jan",IF(Q2759=2,"Feb",IF(Q2759=3,"Mar",IF(Q2759=4,"Apr",IF(Q2759=5,"May",IF(Q2759=6,"Jun",IF(Q2759=7,"Jul",IF(Q2759=8,"Aug",IF(Q2759=9,"Sep",IF(Q2759=10,"Oct",IF(Q2759=11,"Nov","Dec")))))))))))</f>
        <v>Jul</v>
      </c>
      <c r="S2759" s="13">
        <f>(I2759/86400)+25569</f>
        <v>42588.65662037037</v>
      </c>
      <c r="T2759" t="s">
        <v>8304</v>
      </c>
      <c r="U2759" s="6">
        <f>E2759/L2759</f>
        <v>5</v>
      </c>
      <c r="V2759" s="7" t="str">
        <f>LEFT(T2759,FIND("/",T2759)-1)</f>
        <v>publishing</v>
      </c>
      <c r="W2759" s="7" t="str">
        <f>MID(T2759,FIND("/",T2759)+1,LEN(T2759))</f>
        <v>children's books</v>
      </c>
    </row>
    <row r="2760" spans="1:23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>E2760/D2760</f>
        <v>0.11700000000000001</v>
      </c>
      <c r="O2760" s="13">
        <f>(J2760/86400)+25569</f>
        <v>42639.441932870366</v>
      </c>
      <c r="P2760" s="11">
        <f>YEAR(O2760)</f>
        <v>2016</v>
      </c>
      <c r="Q2760" s="12">
        <f>MONTH(O2760)</f>
        <v>9</v>
      </c>
      <c r="R2760" s="11" t="str">
        <f>IF(Q2760=1,"Jan",IF(Q2760=2,"Feb",IF(Q2760=3,"Mar",IF(Q2760=4,"Apr",IF(Q2760=5,"May",IF(Q2760=6,"Jun",IF(Q2760=7,"Jul",IF(Q2760=8,"Aug",IF(Q2760=9,"Sep",IF(Q2760=10,"Oct",IF(Q2760=11,"Nov","Dec")))))))))))</f>
        <v>Sep</v>
      </c>
      <c r="S2760" s="13">
        <f>(I2760/86400)+25569</f>
        <v>42653.441932870366</v>
      </c>
      <c r="T2760" t="s">
        <v>8304</v>
      </c>
      <c r="U2760" s="6">
        <f>E2760/L2760</f>
        <v>39</v>
      </c>
      <c r="V2760" s="7" t="str">
        <f>LEFT(T2760,FIND("/",T2760)-1)</f>
        <v>publishing</v>
      </c>
      <c r="W2760" s="7" t="str">
        <f>MID(T2760,FIND("/",T2760)+1,LEN(T2760))</f>
        <v>children's books</v>
      </c>
    </row>
    <row r="2761" spans="1:23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>E2761/D2761</f>
        <v>0.105</v>
      </c>
      <c r="O2761" s="13">
        <f>(J2761/86400)+25569</f>
        <v>42524.36650462963</v>
      </c>
      <c r="P2761" s="11">
        <f>YEAR(O2761)</f>
        <v>2016</v>
      </c>
      <c r="Q2761" s="12">
        <f>MONTH(O2761)</f>
        <v>6</v>
      </c>
      <c r="R2761" s="11" t="str">
        <f>IF(Q2761=1,"Jan",IF(Q2761=2,"Feb",IF(Q2761=3,"Mar",IF(Q2761=4,"Apr",IF(Q2761=5,"May",IF(Q2761=6,"Jun",IF(Q2761=7,"Jul",IF(Q2761=8,"Aug",IF(Q2761=9,"Sep",IF(Q2761=10,"Oct",IF(Q2761=11,"Nov","Dec")))))))))))</f>
        <v>Jun</v>
      </c>
      <c r="S2761" s="13">
        <f>(I2761/86400)+25569</f>
        <v>42567.36650462963</v>
      </c>
      <c r="T2761" t="s">
        <v>8304</v>
      </c>
      <c r="U2761" s="6">
        <f>E2761/L2761</f>
        <v>52.5</v>
      </c>
      <c r="V2761" s="7" t="str">
        <f>LEFT(T2761,FIND("/",T2761)-1)</f>
        <v>publishing</v>
      </c>
      <c r="W2761" s="7" t="str">
        <f>MID(T2761,FIND("/",T2761)+1,LEN(T2761))</f>
        <v>children's books</v>
      </c>
    </row>
    <row r="2762" spans="1:23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>E2762/D2762</f>
        <v>0</v>
      </c>
      <c r="O2762" s="13">
        <f>(J2762/86400)+25569</f>
        <v>41415.461319444446</v>
      </c>
      <c r="P2762" s="11">
        <f>YEAR(O2762)</f>
        <v>2013</v>
      </c>
      <c r="Q2762" s="12">
        <f>MONTH(O2762)</f>
        <v>5</v>
      </c>
      <c r="R2762" s="11" t="str">
        <f>IF(Q2762=1,"Jan",IF(Q2762=2,"Feb",IF(Q2762=3,"Mar",IF(Q2762=4,"Apr",IF(Q2762=5,"May",IF(Q2762=6,"Jun",IF(Q2762=7,"Jul",IF(Q2762=8,"Aug",IF(Q2762=9,"Sep",IF(Q2762=10,"Oct",IF(Q2762=11,"Nov","Dec")))))))))))</f>
        <v>May</v>
      </c>
      <c r="S2762" s="13">
        <f>(I2762/86400)+25569</f>
        <v>41445.461319444446</v>
      </c>
      <c r="T2762" t="s">
        <v>8304</v>
      </c>
      <c r="U2762" s="6" t="e">
        <f>E2762/L2762</f>
        <v>#DIV/0!</v>
      </c>
      <c r="V2762" s="7" t="str">
        <f>LEFT(T2762,FIND("/",T2762)-1)</f>
        <v>publishing</v>
      </c>
      <c r="W2762" s="7" t="str">
        <f>MID(T2762,FIND("/",T2762)+1,LEN(T2762))</f>
        <v>children's books</v>
      </c>
    </row>
    <row r="2763" spans="1:23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>E2763/D2763</f>
        <v>7.1999999999999998E-3</v>
      </c>
      <c r="O2763" s="13">
        <f>(J2763/86400)+25569</f>
        <v>41247.063576388886</v>
      </c>
      <c r="P2763" s="11">
        <f>YEAR(O2763)</f>
        <v>2012</v>
      </c>
      <c r="Q2763" s="12">
        <f>MONTH(O2763)</f>
        <v>12</v>
      </c>
      <c r="R2763" s="11" t="str">
        <f>IF(Q2763=1,"Jan",IF(Q2763=2,"Feb",IF(Q2763=3,"Mar",IF(Q2763=4,"Apr",IF(Q2763=5,"May",IF(Q2763=6,"Jun",IF(Q2763=7,"Jul",IF(Q2763=8,"Aug",IF(Q2763=9,"Sep",IF(Q2763=10,"Oct",IF(Q2763=11,"Nov","Dec")))))))))))</f>
        <v>Dec</v>
      </c>
      <c r="S2763" s="13">
        <f>(I2763/86400)+25569</f>
        <v>41277.063576388886</v>
      </c>
      <c r="T2763" t="s">
        <v>8304</v>
      </c>
      <c r="U2763" s="6">
        <f>E2763/L2763</f>
        <v>9</v>
      </c>
      <c r="V2763" s="7" t="str">
        <f>LEFT(T2763,FIND("/",T2763)-1)</f>
        <v>publishing</v>
      </c>
      <c r="W2763" s="7" t="str">
        <f>MID(T2763,FIND("/",T2763)+1,LEN(T2763))</f>
        <v>children's books</v>
      </c>
    </row>
    <row r="2764" spans="1:23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>E2764/D2764</f>
        <v>7.6923076923076927E-3</v>
      </c>
      <c r="O2764" s="13">
        <f>(J2764/86400)+25569</f>
        <v>40927.036979166667</v>
      </c>
      <c r="P2764" s="11">
        <f>YEAR(O2764)</f>
        <v>2012</v>
      </c>
      <c r="Q2764" s="12">
        <f>MONTH(O2764)</f>
        <v>1</v>
      </c>
      <c r="R2764" s="11" t="str">
        <f>IF(Q2764=1,"Jan",IF(Q2764=2,"Feb",IF(Q2764=3,"Mar",IF(Q2764=4,"Apr",IF(Q2764=5,"May",IF(Q2764=6,"Jun",IF(Q2764=7,"Jul",IF(Q2764=8,"Aug",IF(Q2764=9,"Sep",IF(Q2764=10,"Oct",IF(Q2764=11,"Nov","Dec")))))))))))</f>
        <v>Jan</v>
      </c>
      <c r="S2764" s="13">
        <f>(I2764/86400)+25569</f>
        <v>40986.995312500003</v>
      </c>
      <c r="T2764" t="s">
        <v>8304</v>
      </c>
      <c r="U2764" s="6">
        <f>E2764/L2764</f>
        <v>25</v>
      </c>
      <c r="V2764" s="7" t="str">
        <f>LEFT(T2764,FIND("/",T2764)-1)</f>
        <v>publishing</v>
      </c>
      <c r="W2764" s="7" t="str">
        <f>MID(T2764,FIND("/",T2764)+1,LEN(T2764))</f>
        <v>children's books</v>
      </c>
    </row>
    <row r="2765" spans="1:23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>E2765/D2765</f>
        <v>2.2842639593908631E-3</v>
      </c>
      <c r="O2765" s="13">
        <f>(J2765/86400)+25569</f>
        <v>41373.579675925925</v>
      </c>
      <c r="P2765" s="11">
        <f>YEAR(O2765)</f>
        <v>2013</v>
      </c>
      <c r="Q2765" s="12">
        <f>MONTH(O2765)</f>
        <v>4</v>
      </c>
      <c r="R2765" s="11" t="str">
        <f>IF(Q2765=1,"Jan",IF(Q2765=2,"Feb",IF(Q2765=3,"Mar",IF(Q2765=4,"Apr",IF(Q2765=5,"May",IF(Q2765=6,"Jun",IF(Q2765=7,"Jul",IF(Q2765=8,"Aug",IF(Q2765=9,"Sep",IF(Q2765=10,"Oct",IF(Q2765=11,"Nov","Dec")))))))))))</f>
        <v>Apr</v>
      </c>
      <c r="S2765" s="13">
        <f>(I2765/86400)+25569</f>
        <v>41418.579675925925</v>
      </c>
      <c r="T2765" t="s">
        <v>8304</v>
      </c>
      <c r="U2765" s="6">
        <f>E2765/L2765</f>
        <v>30</v>
      </c>
      <c r="V2765" s="7" t="str">
        <f>LEFT(T2765,FIND("/",T2765)-1)</f>
        <v>publishing</v>
      </c>
      <c r="W2765" s="7" t="str">
        <f>MID(T2765,FIND("/",T2765)+1,LEN(T2765))</f>
        <v>children's books</v>
      </c>
    </row>
    <row r="2766" spans="1:23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>E2766/D2766</f>
        <v>1.125E-2</v>
      </c>
      <c r="O2766" s="13">
        <f>(J2766/86400)+25569</f>
        <v>41030.292025462964</v>
      </c>
      <c r="P2766" s="11">
        <f>YEAR(O2766)</f>
        <v>2012</v>
      </c>
      <c r="Q2766" s="12">
        <f>MONTH(O2766)</f>
        <v>5</v>
      </c>
      <c r="R2766" s="11" t="str">
        <f>IF(Q2766=1,"Jan",IF(Q2766=2,"Feb",IF(Q2766=3,"Mar",IF(Q2766=4,"Apr",IF(Q2766=5,"May",IF(Q2766=6,"Jun",IF(Q2766=7,"Jul",IF(Q2766=8,"Aug",IF(Q2766=9,"Sep",IF(Q2766=10,"Oct",IF(Q2766=11,"Nov","Dec")))))))))))</f>
        <v>May</v>
      </c>
      <c r="S2766" s="13">
        <f>(I2766/86400)+25569</f>
        <v>41059.791666666664</v>
      </c>
      <c r="T2766" t="s">
        <v>8304</v>
      </c>
      <c r="U2766" s="6">
        <f>E2766/L2766</f>
        <v>11.25</v>
      </c>
      <c r="V2766" s="7" t="str">
        <f>LEFT(T2766,FIND("/",T2766)-1)</f>
        <v>publishing</v>
      </c>
      <c r="W2766" s="7" t="str">
        <f>MID(T2766,FIND("/",T2766)+1,LEN(T2766))</f>
        <v>children's books</v>
      </c>
    </row>
    <row r="2767" spans="1:23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>E2767/D2767</f>
        <v>0</v>
      </c>
      <c r="O2767" s="13">
        <f>(J2767/86400)+25569</f>
        <v>41194.579027777778</v>
      </c>
      <c r="P2767" s="11">
        <f>YEAR(O2767)</f>
        <v>2012</v>
      </c>
      <c r="Q2767" s="12">
        <f>MONTH(O2767)</f>
        <v>10</v>
      </c>
      <c r="R2767" s="11" t="str">
        <f>IF(Q2767=1,"Jan",IF(Q2767=2,"Feb",IF(Q2767=3,"Mar",IF(Q2767=4,"Apr",IF(Q2767=5,"May",IF(Q2767=6,"Jun",IF(Q2767=7,"Jul",IF(Q2767=8,"Aug",IF(Q2767=9,"Sep",IF(Q2767=10,"Oct",IF(Q2767=11,"Nov","Dec")))))))))))</f>
        <v>Oct</v>
      </c>
      <c r="S2767" s="13">
        <f>(I2767/86400)+25569</f>
        <v>41210.579027777778</v>
      </c>
      <c r="T2767" t="s">
        <v>8304</v>
      </c>
      <c r="U2767" s="6" t="e">
        <f>E2767/L2767</f>
        <v>#DIV/0!</v>
      </c>
      <c r="V2767" s="7" t="str">
        <f>LEFT(T2767,FIND("/",T2767)-1)</f>
        <v>publishing</v>
      </c>
      <c r="W2767" s="7" t="str">
        <f>MID(T2767,FIND("/",T2767)+1,LEN(T2767))</f>
        <v>children's books</v>
      </c>
    </row>
    <row r="2768" spans="1:23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>E2768/D2768</f>
        <v>0.02</v>
      </c>
      <c r="O2768" s="13">
        <f>(J2768/86400)+25569</f>
        <v>40736.668032407411</v>
      </c>
      <c r="P2768" s="11">
        <f>YEAR(O2768)</f>
        <v>2011</v>
      </c>
      <c r="Q2768" s="12">
        <f>MONTH(O2768)</f>
        <v>7</v>
      </c>
      <c r="R2768" s="11" t="str">
        <f>IF(Q2768=1,"Jan",IF(Q2768=2,"Feb",IF(Q2768=3,"Mar",IF(Q2768=4,"Apr",IF(Q2768=5,"May",IF(Q2768=6,"Jun",IF(Q2768=7,"Jul",IF(Q2768=8,"Aug",IF(Q2768=9,"Sep",IF(Q2768=10,"Oct",IF(Q2768=11,"Nov","Dec")))))))))))</f>
        <v>Jul</v>
      </c>
      <c r="S2768" s="13">
        <f>(I2768/86400)+25569</f>
        <v>40766.668032407411</v>
      </c>
      <c r="T2768" t="s">
        <v>8304</v>
      </c>
      <c r="U2768" s="6">
        <f>E2768/L2768</f>
        <v>25</v>
      </c>
      <c r="V2768" s="7" t="str">
        <f>LEFT(T2768,FIND("/",T2768)-1)</f>
        <v>publishing</v>
      </c>
      <c r="W2768" s="7" t="str">
        <f>MID(T2768,FIND("/",T2768)+1,LEN(T2768))</f>
        <v>children's books</v>
      </c>
    </row>
    <row r="2769" spans="1:23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>E2769/D2769</f>
        <v>8.5000000000000006E-3</v>
      </c>
      <c r="O2769" s="13">
        <f>(J2769/86400)+25569</f>
        <v>42172.958912037036</v>
      </c>
      <c r="P2769" s="11">
        <f>YEAR(O2769)</f>
        <v>2015</v>
      </c>
      <c r="Q2769" s="12">
        <f>MONTH(O2769)</f>
        <v>6</v>
      </c>
      <c r="R2769" s="11" t="str">
        <f>IF(Q2769=1,"Jan",IF(Q2769=2,"Feb",IF(Q2769=3,"Mar",IF(Q2769=4,"Apr",IF(Q2769=5,"May",IF(Q2769=6,"Jun",IF(Q2769=7,"Jul",IF(Q2769=8,"Aug",IF(Q2769=9,"Sep",IF(Q2769=10,"Oct",IF(Q2769=11,"Nov","Dec")))))))))))</f>
        <v>Jun</v>
      </c>
      <c r="S2769" s="13">
        <f>(I2769/86400)+25569</f>
        <v>42232.958912037036</v>
      </c>
      <c r="T2769" t="s">
        <v>8304</v>
      </c>
      <c r="U2769" s="6">
        <f>E2769/L2769</f>
        <v>11.333333333333334</v>
      </c>
      <c r="V2769" s="7" t="str">
        <f>LEFT(T2769,FIND("/",T2769)-1)</f>
        <v>publishing</v>
      </c>
      <c r="W2769" s="7" t="str">
        <f>MID(T2769,FIND("/",T2769)+1,LEN(T2769))</f>
        <v>children's books</v>
      </c>
    </row>
    <row r="2770" spans="1:23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>E2770/D2770</f>
        <v>0.14314285714285716</v>
      </c>
      <c r="O2770" s="13">
        <f>(J2770/86400)+25569</f>
        <v>40967.614849537036</v>
      </c>
      <c r="P2770" s="11">
        <f>YEAR(O2770)</f>
        <v>2012</v>
      </c>
      <c r="Q2770" s="12">
        <f>MONTH(O2770)</f>
        <v>2</v>
      </c>
      <c r="R2770" s="11" t="str">
        <f>IF(Q2770=1,"Jan",IF(Q2770=2,"Feb",IF(Q2770=3,"Mar",IF(Q2770=4,"Apr",IF(Q2770=5,"May",IF(Q2770=6,"Jun",IF(Q2770=7,"Jul",IF(Q2770=8,"Aug",IF(Q2770=9,"Sep",IF(Q2770=10,"Oct",IF(Q2770=11,"Nov","Dec")))))))))))</f>
        <v>Feb</v>
      </c>
      <c r="S2770" s="13">
        <f>(I2770/86400)+25569</f>
        <v>40997.573182870372</v>
      </c>
      <c r="T2770" t="s">
        <v>8304</v>
      </c>
      <c r="U2770" s="6">
        <f>E2770/L2770</f>
        <v>29.470588235294116</v>
      </c>
      <c r="V2770" s="7" t="str">
        <f>LEFT(T2770,FIND("/",T2770)-1)</f>
        <v>publishing</v>
      </c>
      <c r="W2770" s="7" t="str">
        <f>MID(T2770,FIND("/",T2770)+1,LEN(T2770))</f>
        <v>children's books</v>
      </c>
    </row>
    <row r="2771" spans="1:23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>E2771/D2771</f>
        <v>2.5000000000000001E-3</v>
      </c>
      <c r="O2771" s="13">
        <f>(J2771/86400)+25569</f>
        <v>41745.826273148152</v>
      </c>
      <c r="P2771" s="11">
        <f>YEAR(O2771)</f>
        <v>2014</v>
      </c>
      <c r="Q2771" s="12">
        <f>MONTH(O2771)</f>
        <v>4</v>
      </c>
      <c r="R2771" s="11" t="str">
        <f>IF(Q2771=1,"Jan",IF(Q2771=2,"Feb",IF(Q2771=3,"Mar",IF(Q2771=4,"Apr",IF(Q2771=5,"May",IF(Q2771=6,"Jun",IF(Q2771=7,"Jul",IF(Q2771=8,"Aug",IF(Q2771=9,"Sep",IF(Q2771=10,"Oct",IF(Q2771=11,"Nov","Dec")))))))))))</f>
        <v>Apr</v>
      </c>
      <c r="S2771" s="13">
        <f>(I2771/86400)+25569</f>
        <v>41795.826273148152</v>
      </c>
      <c r="T2771" t="s">
        <v>8304</v>
      </c>
      <c r="U2771" s="6">
        <f>E2771/L2771</f>
        <v>1</v>
      </c>
      <c r="V2771" s="7" t="str">
        <f>LEFT(T2771,FIND("/",T2771)-1)</f>
        <v>publishing</v>
      </c>
      <c r="W2771" s="7" t="str">
        <f>MID(T2771,FIND("/",T2771)+1,LEN(T2771))</f>
        <v>children's books</v>
      </c>
    </row>
    <row r="2772" spans="1:23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>E2772/D2772</f>
        <v>0.1041125</v>
      </c>
      <c r="O2772" s="13">
        <f>(J2772/86400)+25569</f>
        <v>41686.705208333333</v>
      </c>
      <c r="P2772" s="11">
        <f>YEAR(O2772)</f>
        <v>2014</v>
      </c>
      <c r="Q2772" s="12">
        <f>MONTH(O2772)</f>
        <v>2</v>
      </c>
      <c r="R2772" s="11" t="str">
        <f>IF(Q2772=1,"Jan",IF(Q2772=2,"Feb",IF(Q2772=3,"Mar",IF(Q2772=4,"Apr",IF(Q2772=5,"May",IF(Q2772=6,"Jun",IF(Q2772=7,"Jul",IF(Q2772=8,"Aug",IF(Q2772=9,"Sep",IF(Q2772=10,"Oct",IF(Q2772=11,"Nov","Dec")))))))))))</f>
        <v>Feb</v>
      </c>
      <c r="S2772" s="13">
        <f>(I2772/86400)+25569</f>
        <v>41716.663541666669</v>
      </c>
      <c r="T2772" t="s">
        <v>8304</v>
      </c>
      <c r="U2772" s="6">
        <f>E2772/L2772</f>
        <v>63.098484848484851</v>
      </c>
      <c r="V2772" s="7" t="str">
        <f>LEFT(T2772,FIND("/",T2772)-1)</f>
        <v>publishing</v>
      </c>
      <c r="W2772" s="7" t="str">
        <f>MID(T2772,FIND("/",T2772)+1,LEN(T2772))</f>
        <v>children's books</v>
      </c>
    </row>
    <row r="2773" spans="1:23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>E2773/D2773</f>
        <v>0</v>
      </c>
      <c r="O2773" s="13">
        <f>(J2773/86400)+25569</f>
        <v>41257.531712962962</v>
      </c>
      <c r="P2773" s="11">
        <f>YEAR(O2773)</f>
        <v>2012</v>
      </c>
      <c r="Q2773" s="12">
        <f>MONTH(O2773)</f>
        <v>12</v>
      </c>
      <c r="R2773" s="11" t="str">
        <f>IF(Q2773=1,"Jan",IF(Q2773=2,"Feb",IF(Q2773=3,"Mar",IF(Q2773=4,"Apr",IF(Q2773=5,"May",IF(Q2773=6,"Jun",IF(Q2773=7,"Jul",IF(Q2773=8,"Aug",IF(Q2773=9,"Sep",IF(Q2773=10,"Oct",IF(Q2773=11,"Nov","Dec")))))))))))</f>
        <v>Dec</v>
      </c>
      <c r="S2773" s="13">
        <f>(I2773/86400)+25569</f>
        <v>41306.708333333336</v>
      </c>
      <c r="T2773" t="s">
        <v>8304</v>
      </c>
      <c r="U2773" s="6" t="e">
        <f>E2773/L2773</f>
        <v>#DIV/0!</v>
      </c>
      <c r="V2773" s="7" t="str">
        <f>LEFT(T2773,FIND("/",T2773)-1)</f>
        <v>publishing</v>
      </c>
      <c r="W2773" s="7" t="str">
        <f>MID(T2773,FIND("/",T2773)+1,LEN(T2773))</f>
        <v>children's books</v>
      </c>
    </row>
    <row r="2774" spans="1:23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>E2774/D2774</f>
        <v>0</v>
      </c>
      <c r="O2774" s="13">
        <f>(J2774/86400)+25569</f>
        <v>41537.869143518517</v>
      </c>
      <c r="P2774" s="11">
        <f>YEAR(O2774)</f>
        <v>2013</v>
      </c>
      <c r="Q2774" s="12">
        <f>MONTH(O2774)</f>
        <v>9</v>
      </c>
      <c r="R2774" s="11" t="str">
        <f>IF(Q2774=1,"Jan",IF(Q2774=2,"Feb",IF(Q2774=3,"Mar",IF(Q2774=4,"Apr",IF(Q2774=5,"May",IF(Q2774=6,"Jun",IF(Q2774=7,"Jul",IF(Q2774=8,"Aug",IF(Q2774=9,"Sep",IF(Q2774=10,"Oct",IF(Q2774=11,"Nov","Dec")))))))))))</f>
        <v>Sep</v>
      </c>
      <c r="S2774" s="13">
        <f>(I2774/86400)+25569</f>
        <v>41552.869143518517</v>
      </c>
      <c r="T2774" t="s">
        <v>8304</v>
      </c>
      <c r="U2774" s="6" t="e">
        <f>E2774/L2774</f>
        <v>#DIV/0!</v>
      </c>
      <c r="V2774" s="7" t="str">
        <f>LEFT(T2774,FIND("/",T2774)-1)</f>
        <v>publishing</v>
      </c>
      <c r="W2774" s="7" t="str">
        <f>MID(T2774,FIND("/",T2774)+1,LEN(T2774))</f>
        <v>children's books</v>
      </c>
    </row>
    <row r="2775" spans="1:23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>E2775/D2775</f>
        <v>1.8867924528301887E-3</v>
      </c>
      <c r="O2775" s="13">
        <f>(J2775/86400)+25569</f>
        <v>42474.86482638889</v>
      </c>
      <c r="P2775" s="11">
        <f>YEAR(O2775)</f>
        <v>2016</v>
      </c>
      <c r="Q2775" s="12">
        <f>MONTH(O2775)</f>
        <v>4</v>
      </c>
      <c r="R2775" s="11" t="str">
        <f>IF(Q2775=1,"Jan",IF(Q2775=2,"Feb",IF(Q2775=3,"Mar",IF(Q2775=4,"Apr",IF(Q2775=5,"May",IF(Q2775=6,"Jun",IF(Q2775=7,"Jul",IF(Q2775=8,"Aug",IF(Q2775=9,"Sep",IF(Q2775=10,"Oct",IF(Q2775=11,"Nov","Dec")))))))))))</f>
        <v>Apr</v>
      </c>
      <c r="S2775" s="13">
        <f>(I2775/86400)+25569</f>
        <v>42484.86482638889</v>
      </c>
      <c r="T2775" t="s">
        <v>8304</v>
      </c>
      <c r="U2775" s="6">
        <f>E2775/L2775</f>
        <v>1</v>
      </c>
      <c r="V2775" s="7" t="str">
        <f>LEFT(T2775,FIND("/",T2775)-1)</f>
        <v>publishing</v>
      </c>
      <c r="W2775" s="7" t="str">
        <f>MID(T2775,FIND("/",T2775)+1,LEN(T2775))</f>
        <v>children's books</v>
      </c>
    </row>
    <row r="2776" spans="1:23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>E2776/D2776</f>
        <v>0.14249999999999999</v>
      </c>
      <c r="O2776" s="13">
        <f>(J2776/86400)+25569</f>
        <v>41311.126481481479</v>
      </c>
      <c r="P2776" s="11">
        <f>YEAR(O2776)</f>
        <v>2013</v>
      </c>
      <c r="Q2776" s="12">
        <f>MONTH(O2776)</f>
        <v>2</v>
      </c>
      <c r="R2776" s="11" t="str">
        <f>IF(Q2776=1,"Jan",IF(Q2776=2,"Feb",IF(Q2776=3,"Mar",IF(Q2776=4,"Apr",IF(Q2776=5,"May",IF(Q2776=6,"Jun",IF(Q2776=7,"Jul",IF(Q2776=8,"Aug",IF(Q2776=9,"Sep",IF(Q2776=10,"Oct",IF(Q2776=11,"Nov","Dec")))))))))))</f>
        <v>Feb</v>
      </c>
      <c r="S2776" s="13">
        <f>(I2776/86400)+25569</f>
        <v>41341.126481481479</v>
      </c>
      <c r="T2776" t="s">
        <v>8304</v>
      </c>
      <c r="U2776" s="6">
        <f>E2776/L2776</f>
        <v>43.846153846153847</v>
      </c>
      <c r="V2776" s="7" t="str">
        <f>LEFT(T2776,FIND("/",T2776)-1)</f>
        <v>publishing</v>
      </c>
      <c r="W2776" s="7" t="str">
        <f>MID(T2776,FIND("/",T2776)+1,LEN(T2776))</f>
        <v>children's books</v>
      </c>
    </row>
    <row r="2777" spans="1:23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>E2777/D2777</f>
        <v>0.03</v>
      </c>
      <c r="O2777" s="13">
        <f>(J2777/86400)+25569</f>
        <v>40863.013356481482</v>
      </c>
      <c r="P2777" s="11">
        <f>YEAR(O2777)</f>
        <v>2011</v>
      </c>
      <c r="Q2777" s="12">
        <f>MONTH(O2777)</f>
        <v>11</v>
      </c>
      <c r="R2777" s="11" t="str">
        <f>IF(Q2777=1,"Jan",IF(Q2777=2,"Feb",IF(Q2777=3,"Mar",IF(Q2777=4,"Apr",IF(Q2777=5,"May",IF(Q2777=6,"Jun",IF(Q2777=7,"Jul",IF(Q2777=8,"Aug",IF(Q2777=9,"Sep",IF(Q2777=10,"Oct",IF(Q2777=11,"Nov","Dec")))))))))))</f>
        <v>Nov</v>
      </c>
      <c r="S2777" s="13">
        <f>(I2777/86400)+25569</f>
        <v>40893.013356481482</v>
      </c>
      <c r="T2777" t="s">
        <v>8304</v>
      </c>
      <c r="U2777" s="6">
        <f>E2777/L2777</f>
        <v>75</v>
      </c>
      <c r="V2777" s="7" t="str">
        <f>LEFT(T2777,FIND("/",T2777)-1)</f>
        <v>publishing</v>
      </c>
      <c r="W2777" s="7" t="str">
        <f>MID(T2777,FIND("/",T2777)+1,LEN(T2777))</f>
        <v>children's books</v>
      </c>
    </row>
    <row r="2778" spans="1:23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>E2778/D2778</f>
        <v>7.8809523809523815E-2</v>
      </c>
      <c r="O2778" s="13">
        <f>(J2778/86400)+25569</f>
        <v>42136.297175925924</v>
      </c>
      <c r="P2778" s="11">
        <f>YEAR(O2778)</f>
        <v>2015</v>
      </c>
      <c r="Q2778" s="12">
        <f>MONTH(O2778)</f>
        <v>5</v>
      </c>
      <c r="R2778" s="11" t="str">
        <f>IF(Q2778=1,"Jan",IF(Q2778=2,"Feb",IF(Q2778=3,"Mar",IF(Q2778=4,"Apr",IF(Q2778=5,"May",IF(Q2778=6,"Jun",IF(Q2778=7,"Jul",IF(Q2778=8,"Aug",IF(Q2778=9,"Sep",IF(Q2778=10,"Oct",IF(Q2778=11,"Nov","Dec")))))))))))</f>
        <v>May</v>
      </c>
      <c r="S2778" s="13">
        <f>(I2778/86400)+25569</f>
        <v>42167.297175925924</v>
      </c>
      <c r="T2778" t="s">
        <v>8304</v>
      </c>
      <c r="U2778" s="6">
        <f>E2778/L2778</f>
        <v>45.972222222222221</v>
      </c>
      <c r="V2778" s="7" t="str">
        <f>LEFT(T2778,FIND("/",T2778)-1)</f>
        <v>publishing</v>
      </c>
      <c r="W2778" s="7" t="str">
        <f>MID(T2778,FIND("/",T2778)+1,LEN(T2778))</f>
        <v>children's books</v>
      </c>
    </row>
    <row r="2779" spans="1:23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>E2779/D2779</f>
        <v>3.3333333333333335E-3</v>
      </c>
      <c r="O2779" s="13">
        <f>(J2779/86400)+25569</f>
        <v>42172.669027777782</v>
      </c>
      <c r="P2779" s="11">
        <f>YEAR(O2779)</f>
        <v>2015</v>
      </c>
      <c r="Q2779" s="12">
        <f>MONTH(O2779)</f>
        <v>6</v>
      </c>
      <c r="R2779" s="11" t="str">
        <f>IF(Q2779=1,"Jan",IF(Q2779=2,"Feb",IF(Q2779=3,"Mar",IF(Q2779=4,"Apr",IF(Q2779=5,"May",IF(Q2779=6,"Jun",IF(Q2779=7,"Jul",IF(Q2779=8,"Aug",IF(Q2779=9,"Sep",IF(Q2779=10,"Oct",IF(Q2779=11,"Nov","Dec")))))))))))</f>
        <v>Jun</v>
      </c>
      <c r="S2779" s="13">
        <f>(I2779/86400)+25569</f>
        <v>42202.669027777782</v>
      </c>
      <c r="T2779" t="s">
        <v>8304</v>
      </c>
      <c r="U2779" s="6">
        <f>E2779/L2779</f>
        <v>10</v>
      </c>
      <c r="V2779" s="7" t="str">
        <f>LEFT(T2779,FIND("/",T2779)-1)</f>
        <v>publishing</v>
      </c>
      <c r="W2779" s="7" t="str">
        <f>MID(T2779,FIND("/",T2779)+1,LEN(T2779))</f>
        <v>children's books</v>
      </c>
    </row>
    <row r="2780" spans="1:23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>E2780/D2780</f>
        <v>0.25545454545454543</v>
      </c>
      <c r="O2780" s="13">
        <f>(J2780/86400)+25569</f>
        <v>41846.978078703702</v>
      </c>
      <c r="P2780" s="11">
        <f>YEAR(O2780)</f>
        <v>2014</v>
      </c>
      <c r="Q2780" s="12">
        <f>MONTH(O2780)</f>
        <v>7</v>
      </c>
      <c r="R2780" s="11" t="str">
        <f>IF(Q2780=1,"Jan",IF(Q2780=2,"Feb",IF(Q2780=3,"Mar",IF(Q2780=4,"Apr",IF(Q2780=5,"May",IF(Q2780=6,"Jun",IF(Q2780=7,"Jul",IF(Q2780=8,"Aug",IF(Q2780=9,"Sep",IF(Q2780=10,"Oct",IF(Q2780=11,"Nov","Dec")))))))))))</f>
        <v>Jul</v>
      </c>
      <c r="S2780" s="13">
        <f>(I2780/86400)+25569</f>
        <v>41876.978078703702</v>
      </c>
      <c r="T2780" t="s">
        <v>8304</v>
      </c>
      <c r="U2780" s="6">
        <f>E2780/L2780</f>
        <v>93.666666666666671</v>
      </c>
      <c r="V2780" s="7" t="str">
        <f>LEFT(T2780,FIND("/",T2780)-1)</f>
        <v>publishing</v>
      </c>
      <c r="W2780" s="7" t="str">
        <f>MID(T2780,FIND("/",T2780)+1,LEN(T2780))</f>
        <v>children's books</v>
      </c>
    </row>
    <row r="2781" spans="1:23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>E2781/D2781</f>
        <v>2.12E-2</v>
      </c>
      <c r="O2781" s="13">
        <f>(J2781/86400)+25569</f>
        <v>42300.585891203707</v>
      </c>
      <c r="P2781" s="11">
        <f>YEAR(O2781)</f>
        <v>2015</v>
      </c>
      <c r="Q2781" s="12">
        <f>MONTH(O2781)</f>
        <v>10</v>
      </c>
      <c r="R2781" s="11" t="str">
        <f>IF(Q2781=1,"Jan",IF(Q2781=2,"Feb",IF(Q2781=3,"Mar",IF(Q2781=4,"Apr",IF(Q2781=5,"May",IF(Q2781=6,"Jun",IF(Q2781=7,"Jul",IF(Q2781=8,"Aug",IF(Q2781=9,"Sep",IF(Q2781=10,"Oct",IF(Q2781=11,"Nov","Dec")))))))))))</f>
        <v>Oct</v>
      </c>
      <c r="S2781" s="13">
        <f>(I2781/86400)+25569</f>
        <v>42330.627557870372</v>
      </c>
      <c r="T2781" t="s">
        <v>8304</v>
      </c>
      <c r="U2781" s="6">
        <f>E2781/L2781</f>
        <v>53</v>
      </c>
      <c r="V2781" s="7" t="str">
        <f>LEFT(T2781,FIND("/",T2781)-1)</f>
        <v>publishing</v>
      </c>
      <c r="W2781" s="7" t="str">
        <f>MID(T2781,FIND("/",T2781)+1,LEN(T2781))</f>
        <v>children's books</v>
      </c>
    </row>
    <row r="2782" spans="1:23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>E2782/D2782</f>
        <v>0</v>
      </c>
      <c r="O2782" s="13">
        <f>(J2782/86400)+25569</f>
        <v>42774.447777777779</v>
      </c>
      <c r="P2782" s="11">
        <f>YEAR(O2782)</f>
        <v>2017</v>
      </c>
      <c r="Q2782" s="12">
        <f>MONTH(O2782)</f>
        <v>2</v>
      </c>
      <c r="R2782" s="11" t="str">
        <f>IF(Q2782=1,"Jan",IF(Q2782=2,"Feb",IF(Q2782=3,"Mar",IF(Q2782=4,"Apr",IF(Q2782=5,"May",IF(Q2782=6,"Jun",IF(Q2782=7,"Jul",IF(Q2782=8,"Aug",IF(Q2782=9,"Sep",IF(Q2782=10,"Oct",IF(Q2782=11,"Nov","Dec")))))))))))</f>
        <v>Feb</v>
      </c>
      <c r="S2782" s="13">
        <f>(I2782/86400)+25569</f>
        <v>42804.447777777779</v>
      </c>
      <c r="T2782" t="s">
        <v>8304</v>
      </c>
      <c r="U2782" s="6" t="e">
        <f>E2782/L2782</f>
        <v>#DIV/0!</v>
      </c>
      <c r="V2782" s="7" t="str">
        <f>LEFT(T2782,FIND("/",T2782)-1)</f>
        <v>publishing</v>
      </c>
      <c r="W2782" s="7" t="str">
        <f>MID(T2782,FIND("/",T2782)+1,LEN(T2782))</f>
        <v>children's books</v>
      </c>
    </row>
    <row r="2783" spans="1:23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>E2783/D2783</f>
        <v>1.0528</v>
      </c>
      <c r="O2783" s="13">
        <f>(J2783/86400)+25569</f>
        <v>42018.94159722222</v>
      </c>
      <c r="P2783" s="11">
        <f>YEAR(O2783)</f>
        <v>2015</v>
      </c>
      <c r="Q2783" s="12">
        <f>MONTH(O2783)</f>
        <v>1</v>
      </c>
      <c r="R2783" s="11" t="str">
        <f>IF(Q2783=1,"Jan",IF(Q2783=2,"Feb",IF(Q2783=3,"Mar",IF(Q2783=4,"Apr",IF(Q2783=5,"May",IF(Q2783=6,"Jun",IF(Q2783=7,"Jul",IF(Q2783=8,"Aug",IF(Q2783=9,"Sep",IF(Q2783=10,"Oct",IF(Q2783=11,"Nov","Dec")))))))))))</f>
        <v>Jan</v>
      </c>
      <c r="S2783" s="13">
        <f>(I2783/86400)+25569</f>
        <v>42047.291666666672</v>
      </c>
      <c r="T2783" t="s">
        <v>8271</v>
      </c>
      <c r="U2783" s="6">
        <f>E2783/L2783</f>
        <v>47</v>
      </c>
      <c r="V2783" s="7" t="str">
        <f>LEFT(T2783,FIND("/",T2783)-1)</f>
        <v>theater</v>
      </c>
      <c r="W2783" s="7" t="str">
        <f>MID(T2783,FIND("/",T2783)+1,LEN(T2783))</f>
        <v>plays</v>
      </c>
    </row>
    <row r="2784" spans="1:23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>E2784/D2784</f>
        <v>1.2</v>
      </c>
      <c r="O2784" s="13">
        <f>(J2784/86400)+25569</f>
        <v>42026.924976851849</v>
      </c>
      <c r="P2784" s="11">
        <f>YEAR(O2784)</f>
        <v>2015</v>
      </c>
      <c r="Q2784" s="12">
        <f>MONTH(O2784)</f>
        <v>1</v>
      </c>
      <c r="R2784" s="11" t="str">
        <f>IF(Q2784=1,"Jan",IF(Q2784=2,"Feb",IF(Q2784=3,"Mar",IF(Q2784=4,"Apr",IF(Q2784=5,"May",IF(Q2784=6,"Jun",IF(Q2784=7,"Jul",IF(Q2784=8,"Aug",IF(Q2784=9,"Sep",IF(Q2784=10,"Oct",IF(Q2784=11,"Nov","Dec")))))))))))</f>
        <v>Jan</v>
      </c>
      <c r="S2784" s="13">
        <f>(I2784/86400)+25569</f>
        <v>42052.207638888889</v>
      </c>
      <c r="T2784" t="s">
        <v>8271</v>
      </c>
      <c r="U2784" s="6">
        <f>E2784/L2784</f>
        <v>66.666666666666671</v>
      </c>
      <c r="V2784" s="7" t="str">
        <f>LEFT(T2784,FIND("/",T2784)-1)</f>
        <v>theater</v>
      </c>
      <c r="W2784" s="7" t="str">
        <f>MID(T2784,FIND("/",T2784)+1,LEN(T2784))</f>
        <v>plays</v>
      </c>
    </row>
    <row r="2785" spans="1:23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>E2785/D2785</f>
        <v>1.145</v>
      </c>
      <c r="O2785" s="13">
        <f>(J2785/86400)+25569</f>
        <v>42103.535254629634</v>
      </c>
      <c r="P2785" s="11">
        <f>YEAR(O2785)</f>
        <v>2015</v>
      </c>
      <c r="Q2785" s="12">
        <f>MONTH(O2785)</f>
        <v>4</v>
      </c>
      <c r="R2785" s="11" t="str">
        <f>IF(Q2785=1,"Jan",IF(Q2785=2,"Feb",IF(Q2785=3,"Mar",IF(Q2785=4,"Apr",IF(Q2785=5,"May",IF(Q2785=6,"Jun",IF(Q2785=7,"Jul",IF(Q2785=8,"Aug",IF(Q2785=9,"Sep",IF(Q2785=10,"Oct",IF(Q2785=11,"Nov","Dec")))))))))))</f>
        <v>Apr</v>
      </c>
      <c r="S2785" s="13">
        <f>(I2785/86400)+25569</f>
        <v>42117.535254629634</v>
      </c>
      <c r="T2785" t="s">
        <v>8271</v>
      </c>
      <c r="U2785" s="6">
        <f>E2785/L2785</f>
        <v>18.770491803278688</v>
      </c>
      <c r="V2785" s="7" t="str">
        <f>LEFT(T2785,FIND("/",T2785)-1)</f>
        <v>theater</v>
      </c>
      <c r="W2785" s="7" t="str">
        <f>MID(T2785,FIND("/",T2785)+1,LEN(T2785))</f>
        <v>plays</v>
      </c>
    </row>
    <row r="2786" spans="1:23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>E2786/D2786</f>
        <v>1.19</v>
      </c>
      <c r="O2786" s="13">
        <f>(J2786/86400)+25569</f>
        <v>41920.787534722222</v>
      </c>
      <c r="P2786" s="11">
        <f>YEAR(O2786)</f>
        <v>2014</v>
      </c>
      <c r="Q2786" s="12">
        <f>MONTH(O2786)</f>
        <v>10</v>
      </c>
      <c r="R2786" s="11" t="str">
        <f>IF(Q2786=1,"Jan",IF(Q2786=2,"Feb",IF(Q2786=3,"Mar",IF(Q2786=4,"Apr",IF(Q2786=5,"May",IF(Q2786=6,"Jun",IF(Q2786=7,"Jul",IF(Q2786=8,"Aug",IF(Q2786=9,"Sep",IF(Q2786=10,"Oct",IF(Q2786=11,"Nov","Dec")))))))))))</f>
        <v>Oct</v>
      </c>
      <c r="S2786" s="13">
        <f>(I2786/86400)+25569</f>
        <v>41941.787534722222</v>
      </c>
      <c r="T2786" t="s">
        <v>8271</v>
      </c>
      <c r="U2786" s="6">
        <f>E2786/L2786</f>
        <v>66.111111111111114</v>
      </c>
      <c r="V2786" s="7" t="str">
        <f>LEFT(T2786,FIND("/",T2786)-1)</f>
        <v>theater</v>
      </c>
      <c r="W2786" s="7" t="str">
        <f>MID(T2786,FIND("/",T2786)+1,LEN(T2786))</f>
        <v>plays</v>
      </c>
    </row>
    <row r="2787" spans="1:23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>E2787/D2787</f>
        <v>1.0468</v>
      </c>
      <c r="O2787" s="13">
        <f>(J2787/86400)+25569</f>
        <v>42558.189432870371</v>
      </c>
      <c r="P2787" s="11">
        <f>YEAR(O2787)</f>
        <v>2016</v>
      </c>
      <c r="Q2787" s="12">
        <f>MONTH(O2787)</f>
        <v>7</v>
      </c>
      <c r="R2787" s="11" t="str">
        <f>IF(Q2787=1,"Jan",IF(Q2787=2,"Feb",IF(Q2787=3,"Mar",IF(Q2787=4,"Apr",IF(Q2787=5,"May",IF(Q2787=6,"Jun",IF(Q2787=7,"Jul",IF(Q2787=8,"Aug",IF(Q2787=9,"Sep",IF(Q2787=10,"Oct",IF(Q2787=11,"Nov","Dec")))))))))))</f>
        <v>Jul</v>
      </c>
      <c r="S2787" s="13">
        <f>(I2787/86400)+25569</f>
        <v>42587.875</v>
      </c>
      <c r="T2787" t="s">
        <v>8271</v>
      </c>
      <c r="U2787" s="6">
        <f>E2787/L2787</f>
        <v>36.859154929577464</v>
      </c>
      <c r="V2787" s="7" t="str">
        <f>LEFT(T2787,FIND("/",T2787)-1)</f>
        <v>theater</v>
      </c>
      <c r="W2787" s="7" t="str">
        <f>MID(T2787,FIND("/",T2787)+1,LEN(T2787))</f>
        <v>plays</v>
      </c>
    </row>
    <row r="2788" spans="1:23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>E2788/D2788</f>
        <v>1.1783999999999999</v>
      </c>
      <c r="O2788" s="13">
        <f>(J2788/86400)+25569</f>
        <v>41815.569212962961</v>
      </c>
      <c r="P2788" s="11">
        <f>YEAR(O2788)</f>
        <v>2014</v>
      </c>
      <c r="Q2788" s="12">
        <f>MONTH(O2788)</f>
        <v>6</v>
      </c>
      <c r="R2788" s="11" t="str">
        <f>IF(Q2788=1,"Jan",IF(Q2788=2,"Feb",IF(Q2788=3,"Mar",IF(Q2788=4,"Apr",IF(Q2788=5,"May",IF(Q2788=6,"Jun",IF(Q2788=7,"Jul",IF(Q2788=8,"Aug",IF(Q2788=9,"Sep",IF(Q2788=10,"Oct",IF(Q2788=11,"Nov","Dec")))))))))))</f>
        <v>Jun</v>
      </c>
      <c r="S2788" s="13">
        <f>(I2788/86400)+25569</f>
        <v>41829.569212962961</v>
      </c>
      <c r="T2788" t="s">
        <v>8271</v>
      </c>
      <c r="U2788" s="6">
        <f>E2788/L2788</f>
        <v>39.810810810810814</v>
      </c>
      <c r="V2788" s="7" t="str">
        <f>LEFT(T2788,FIND("/",T2788)-1)</f>
        <v>theater</v>
      </c>
      <c r="W2788" s="7" t="str">
        <f>MID(T2788,FIND("/",T2788)+1,LEN(T2788))</f>
        <v>plays</v>
      </c>
    </row>
    <row r="2789" spans="1:23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>E2789/D2789</f>
        <v>1.1970000000000001</v>
      </c>
      <c r="O2789" s="13">
        <f>(J2789/86400)+25569</f>
        <v>41808.198518518519</v>
      </c>
      <c r="P2789" s="11">
        <f>YEAR(O2789)</f>
        <v>2014</v>
      </c>
      <c r="Q2789" s="12">
        <f>MONTH(O2789)</f>
        <v>6</v>
      </c>
      <c r="R2789" s="11" t="str">
        <f>IF(Q2789=1,"Jan",IF(Q2789=2,"Feb",IF(Q2789=3,"Mar",IF(Q2789=4,"Apr",IF(Q2789=5,"May",IF(Q2789=6,"Jun",IF(Q2789=7,"Jul",IF(Q2789=8,"Aug",IF(Q2789=9,"Sep",IF(Q2789=10,"Oct",IF(Q2789=11,"Nov","Dec")))))))))))</f>
        <v>Jun</v>
      </c>
      <c r="S2789" s="13">
        <f>(I2789/86400)+25569</f>
        <v>41838.198518518519</v>
      </c>
      <c r="T2789" t="s">
        <v>8271</v>
      </c>
      <c r="U2789" s="6">
        <f>E2789/L2789</f>
        <v>31.5</v>
      </c>
      <c r="V2789" s="7" t="str">
        <f>LEFT(T2789,FIND("/",T2789)-1)</f>
        <v>theater</v>
      </c>
      <c r="W2789" s="7" t="str">
        <f>MID(T2789,FIND("/",T2789)+1,LEN(T2789))</f>
        <v>plays</v>
      </c>
    </row>
    <row r="2790" spans="1:23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>E2790/D2790</f>
        <v>1.0249999999999999</v>
      </c>
      <c r="O2790" s="13">
        <f>(J2790/86400)+25569</f>
        <v>42550.701886574076</v>
      </c>
      <c r="P2790" s="11">
        <f>YEAR(O2790)</f>
        <v>2016</v>
      </c>
      <c r="Q2790" s="12">
        <f>MONTH(O2790)</f>
        <v>6</v>
      </c>
      <c r="R2790" s="11" t="str">
        <f>IF(Q2790=1,"Jan",IF(Q2790=2,"Feb",IF(Q2790=3,"Mar",IF(Q2790=4,"Apr",IF(Q2790=5,"May",IF(Q2790=6,"Jun",IF(Q2790=7,"Jul",IF(Q2790=8,"Aug",IF(Q2790=9,"Sep",IF(Q2790=10,"Oct",IF(Q2790=11,"Nov","Dec")))))))))))</f>
        <v>Jun</v>
      </c>
      <c r="S2790" s="13">
        <f>(I2790/86400)+25569</f>
        <v>42580.701886574076</v>
      </c>
      <c r="T2790" t="s">
        <v>8271</v>
      </c>
      <c r="U2790" s="6">
        <f>E2790/L2790</f>
        <v>102.5</v>
      </c>
      <c r="V2790" s="7" t="str">
        <f>LEFT(T2790,FIND("/",T2790)-1)</f>
        <v>theater</v>
      </c>
      <c r="W2790" s="7" t="str">
        <f>MID(T2790,FIND("/",T2790)+1,LEN(T2790))</f>
        <v>plays</v>
      </c>
    </row>
    <row r="2791" spans="1:23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>E2791/D2791</f>
        <v>1.0116666666666667</v>
      </c>
      <c r="O2791" s="13">
        <f>(J2791/86400)+25569</f>
        <v>42056.013124999998</v>
      </c>
      <c r="P2791" s="11">
        <f>YEAR(O2791)</f>
        <v>2015</v>
      </c>
      <c r="Q2791" s="12">
        <f>MONTH(O2791)</f>
        <v>2</v>
      </c>
      <c r="R2791" s="11" t="str">
        <f>IF(Q2791=1,"Jan",IF(Q2791=2,"Feb",IF(Q2791=3,"Mar",IF(Q2791=4,"Apr",IF(Q2791=5,"May",IF(Q2791=6,"Jun",IF(Q2791=7,"Jul",IF(Q2791=8,"Aug",IF(Q2791=9,"Sep",IF(Q2791=10,"Oct",IF(Q2791=11,"Nov","Dec")))))))))))</f>
        <v>Feb</v>
      </c>
      <c r="S2791" s="13">
        <f>(I2791/86400)+25569</f>
        <v>42075.166666666672</v>
      </c>
      <c r="T2791" t="s">
        <v>8271</v>
      </c>
      <c r="U2791" s="6">
        <f>E2791/L2791</f>
        <v>126.45833333333333</v>
      </c>
      <c r="V2791" s="7" t="str">
        <f>LEFT(T2791,FIND("/",T2791)-1)</f>
        <v>theater</v>
      </c>
      <c r="W2791" s="7" t="str">
        <f>MID(T2791,FIND("/",T2791)+1,LEN(T2791))</f>
        <v>plays</v>
      </c>
    </row>
    <row r="2792" spans="1:23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>E2792/D2792</f>
        <v>1.0533333333333332</v>
      </c>
      <c r="O2792" s="13">
        <f>(J2792/86400)+25569</f>
        <v>42016.938692129625</v>
      </c>
      <c r="P2792" s="11">
        <f>YEAR(O2792)</f>
        <v>2015</v>
      </c>
      <c r="Q2792" s="12">
        <f>MONTH(O2792)</f>
        <v>1</v>
      </c>
      <c r="R2792" s="11" t="str">
        <f>IF(Q2792=1,"Jan",IF(Q2792=2,"Feb",IF(Q2792=3,"Mar",IF(Q2792=4,"Apr",IF(Q2792=5,"May",IF(Q2792=6,"Jun",IF(Q2792=7,"Jul",IF(Q2792=8,"Aug",IF(Q2792=9,"Sep",IF(Q2792=10,"Oct",IF(Q2792=11,"Nov","Dec")))))))))))</f>
        <v>Jan</v>
      </c>
      <c r="S2792" s="13">
        <f>(I2792/86400)+25569</f>
        <v>42046.938692129625</v>
      </c>
      <c r="T2792" t="s">
        <v>8271</v>
      </c>
      <c r="U2792" s="6">
        <f>E2792/L2792</f>
        <v>47.878787878787875</v>
      </c>
      <c r="V2792" s="7" t="str">
        <f>LEFT(T2792,FIND("/",T2792)-1)</f>
        <v>theater</v>
      </c>
      <c r="W2792" s="7" t="str">
        <f>MID(T2792,FIND("/",T2792)+1,LEN(T2792))</f>
        <v>plays</v>
      </c>
    </row>
    <row r="2793" spans="1:23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>E2793/D2793</f>
        <v>1.0249999999999999</v>
      </c>
      <c r="O2793" s="13">
        <f>(J2793/86400)+25569</f>
        <v>42591.899988425925</v>
      </c>
      <c r="P2793" s="11">
        <f>YEAR(O2793)</f>
        <v>2016</v>
      </c>
      <c r="Q2793" s="12">
        <f>MONTH(O2793)</f>
        <v>8</v>
      </c>
      <c r="R2793" s="11" t="str">
        <f>IF(Q2793=1,"Jan",IF(Q2793=2,"Feb",IF(Q2793=3,"Mar",IF(Q2793=4,"Apr",IF(Q2793=5,"May",IF(Q2793=6,"Jun",IF(Q2793=7,"Jul",IF(Q2793=8,"Aug",IF(Q2793=9,"Sep",IF(Q2793=10,"Oct",IF(Q2793=11,"Nov","Dec")))))))))))</f>
        <v>Aug</v>
      </c>
      <c r="S2793" s="13">
        <f>(I2793/86400)+25569</f>
        <v>42622.166666666672</v>
      </c>
      <c r="T2793" t="s">
        <v>8271</v>
      </c>
      <c r="U2793" s="6">
        <f>E2793/L2793</f>
        <v>73.214285714285708</v>
      </c>
      <c r="V2793" s="7" t="str">
        <f>LEFT(T2793,FIND("/",T2793)-1)</f>
        <v>theater</v>
      </c>
      <c r="W2793" s="7" t="str">
        <f>MID(T2793,FIND("/",T2793)+1,LEN(T2793))</f>
        <v>plays</v>
      </c>
    </row>
    <row r="2794" spans="1:23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>E2794/D2794</f>
        <v>1.0760000000000001</v>
      </c>
      <c r="O2794" s="13">
        <f>(J2794/86400)+25569</f>
        <v>42183.231006944443</v>
      </c>
      <c r="P2794" s="11">
        <f>YEAR(O2794)</f>
        <v>2015</v>
      </c>
      <c r="Q2794" s="12">
        <f>MONTH(O2794)</f>
        <v>6</v>
      </c>
      <c r="R2794" s="11" t="str">
        <f>IF(Q2794=1,"Jan",IF(Q2794=2,"Feb",IF(Q2794=3,"Mar",IF(Q2794=4,"Apr",IF(Q2794=5,"May",IF(Q2794=6,"Jun",IF(Q2794=7,"Jul",IF(Q2794=8,"Aug",IF(Q2794=9,"Sep",IF(Q2794=10,"Oct",IF(Q2794=11,"Nov","Dec")))))))))))</f>
        <v>Jun</v>
      </c>
      <c r="S2794" s="13">
        <f>(I2794/86400)+25569</f>
        <v>42228.231006944443</v>
      </c>
      <c r="T2794" t="s">
        <v>8271</v>
      </c>
      <c r="U2794" s="6">
        <f>E2794/L2794</f>
        <v>89.666666666666671</v>
      </c>
      <c r="V2794" s="7" t="str">
        <f>LEFT(T2794,FIND("/",T2794)-1)</f>
        <v>theater</v>
      </c>
      <c r="W2794" s="7" t="str">
        <f>MID(T2794,FIND("/",T2794)+1,LEN(T2794))</f>
        <v>plays</v>
      </c>
    </row>
    <row r="2795" spans="1:23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>E2795/D2795</f>
        <v>1.105675</v>
      </c>
      <c r="O2795" s="13">
        <f>(J2795/86400)+25569</f>
        <v>42176.419039351851</v>
      </c>
      <c r="P2795" s="11">
        <f>YEAR(O2795)</f>
        <v>2015</v>
      </c>
      <c r="Q2795" s="12">
        <f>MONTH(O2795)</f>
        <v>6</v>
      </c>
      <c r="R2795" s="11" t="str">
        <f>IF(Q2795=1,"Jan",IF(Q2795=2,"Feb",IF(Q2795=3,"Mar",IF(Q2795=4,"Apr",IF(Q2795=5,"May",IF(Q2795=6,"Jun",IF(Q2795=7,"Jul",IF(Q2795=8,"Aug",IF(Q2795=9,"Sep",IF(Q2795=10,"Oct",IF(Q2795=11,"Nov","Dec")))))))))))</f>
        <v>Jun</v>
      </c>
      <c r="S2795" s="13">
        <f>(I2795/86400)+25569</f>
        <v>42206.419039351851</v>
      </c>
      <c r="T2795" t="s">
        <v>8271</v>
      </c>
      <c r="U2795" s="6">
        <f>E2795/L2795</f>
        <v>151.4623287671233</v>
      </c>
      <c r="V2795" s="7" t="str">
        <f>LEFT(T2795,FIND("/",T2795)-1)</f>
        <v>theater</v>
      </c>
      <c r="W2795" s="7" t="str">
        <f>MID(T2795,FIND("/",T2795)+1,LEN(T2795))</f>
        <v>plays</v>
      </c>
    </row>
    <row r="2796" spans="1:23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>E2796/D2796</f>
        <v>1.5</v>
      </c>
      <c r="O2796" s="13">
        <f>(J2796/86400)+25569</f>
        <v>42416.691655092596</v>
      </c>
      <c r="P2796" s="11">
        <f>YEAR(O2796)</f>
        <v>2016</v>
      </c>
      <c r="Q2796" s="12">
        <f>MONTH(O2796)</f>
        <v>2</v>
      </c>
      <c r="R2796" s="11" t="str">
        <f>IF(Q2796=1,"Jan",IF(Q2796=2,"Feb",IF(Q2796=3,"Mar",IF(Q2796=4,"Apr",IF(Q2796=5,"May",IF(Q2796=6,"Jun",IF(Q2796=7,"Jul",IF(Q2796=8,"Aug",IF(Q2796=9,"Sep",IF(Q2796=10,"Oct",IF(Q2796=11,"Nov","Dec")))))))))))</f>
        <v>Feb</v>
      </c>
      <c r="S2796" s="13">
        <f>(I2796/86400)+25569</f>
        <v>42432.791666666672</v>
      </c>
      <c r="T2796" t="s">
        <v>8271</v>
      </c>
      <c r="U2796" s="6">
        <f>E2796/L2796</f>
        <v>25</v>
      </c>
      <c r="V2796" s="7" t="str">
        <f>LEFT(T2796,FIND("/",T2796)-1)</f>
        <v>theater</v>
      </c>
      <c r="W2796" s="7" t="str">
        <f>MID(T2796,FIND("/",T2796)+1,LEN(T2796))</f>
        <v>plays</v>
      </c>
    </row>
    <row r="2797" spans="1:23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>E2797/D2797</f>
        <v>1.0428571428571429</v>
      </c>
      <c r="O2797" s="13">
        <f>(J2797/86400)+25569</f>
        <v>41780.525937500002</v>
      </c>
      <c r="P2797" s="11">
        <f>YEAR(O2797)</f>
        <v>2014</v>
      </c>
      <c r="Q2797" s="12">
        <f>MONTH(O2797)</f>
        <v>5</v>
      </c>
      <c r="R2797" s="11" t="str">
        <f>IF(Q2797=1,"Jan",IF(Q2797=2,"Feb",IF(Q2797=3,"Mar",IF(Q2797=4,"Apr",IF(Q2797=5,"May",IF(Q2797=6,"Jun",IF(Q2797=7,"Jul",IF(Q2797=8,"Aug",IF(Q2797=9,"Sep",IF(Q2797=10,"Oct",IF(Q2797=11,"Nov","Dec")))))))))))</f>
        <v>May</v>
      </c>
      <c r="S2797" s="13">
        <f>(I2797/86400)+25569</f>
        <v>41796.958333333336</v>
      </c>
      <c r="T2797" t="s">
        <v>8271</v>
      </c>
      <c r="U2797" s="6">
        <f>E2797/L2797</f>
        <v>36.5</v>
      </c>
      <c r="V2797" s="7" t="str">
        <f>LEFT(T2797,FIND("/",T2797)-1)</f>
        <v>theater</v>
      </c>
      <c r="W2797" s="7" t="str">
        <f>MID(T2797,FIND("/",T2797)+1,LEN(T2797))</f>
        <v>plays</v>
      </c>
    </row>
    <row r="2798" spans="1:23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>E2798/D2798</f>
        <v>1.155</v>
      </c>
      <c r="O2798" s="13">
        <f>(J2798/86400)+25569</f>
        <v>41795.528101851851</v>
      </c>
      <c r="P2798" s="11">
        <f>YEAR(O2798)</f>
        <v>2014</v>
      </c>
      <c r="Q2798" s="12">
        <f>MONTH(O2798)</f>
        <v>6</v>
      </c>
      <c r="R2798" s="11" t="str">
        <f>IF(Q2798=1,"Jan",IF(Q2798=2,"Feb",IF(Q2798=3,"Mar",IF(Q2798=4,"Apr",IF(Q2798=5,"May",IF(Q2798=6,"Jun",IF(Q2798=7,"Jul",IF(Q2798=8,"Aug",IF(Q2798=9,"Sep",IF(Q2798=10,"Oct",IF(Q2798=11,"Nov","Dec")))))))))))</f>
        <v>Jun</v>
      </c>
      <c r="S2798" s="13">
        <f>(I2798/86400)+25569</f>
        <v>41825.528101851851</v>
      </c>
      <c r="T2798" t="s">
        <v>8271</v>
      </c>
      <c r="U2798" s="6">
        <f>E2798/L2798</f>
        <v>44</v>
      </c>
      <c r="V2798" s="7" t="str">
        <f>LEFT(T2798,FIND("/",T2798)-1)</f>
        <v>theater</v>
      </c>
      <c r="W2798" s="7" t="str">
        <f>MID(T2798,FIND("/",T2798)+1,LEN(T2798))</f>
        <v>plays</v>
      </c>
    </row>
    <row r="2799" spans="1:23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>E2799/D2799</f>
        <v>1.02645125</v>
      </c>
      <c r="O2799" s="13">
        <f>(J2799/86400)+25569</f>
        <v>41798.94027777778</v>
      </c>
      <c r="P2799" s="11">
        <f>YEAR(O2799)</f>
        <v>2014</v>
      </c>
      <c r="Q2799" s="12">
        <f>MONTH(O2799)</f>
        <v>6</v>
      </c>
      <c r="R2799" s="11" t="str">
        <f>IF(Q2799=1,"Jan",IF(Q2799=2,"Feb",IF(Q2799=3,"Mar",IF(Q2799=4,"Apr",IF(Q2799=5,"May",IF(Q2799=6,"Jun",IF(Q2799=7,"Jul",IF(Q2799=8,"Aug",IF(Q2799=9,"Sep",IF(Q2799=10,"Oct",IF(Q2799=11,"Nov","Dec")))))))))))</f>
        <v>Jun</v>
      </c>
      <c r="S2799" s="13">
        <f>(I2799/86400)+25569</f>
        <v>41828.94027777778</v>
      </c>
      <c r="T2799" t="s">
        <v>8271</v>
      </c>
      <c r="U2799" s="6">
        <f>E2799/L2799</f>
        <v>87.357553191489373</v>
      </c>
      <c r="V2799" s="7" t="str">
        <f>LEFT(T2799,FIND("/",T2799)-1)</f>
        <v>theater</v>
      </c>
      <c r="W2799" s="7" t="str">
        <f>MID(T2799,FIND("/",T2799)+1,LEN(T2799))</f>
        <v>plays</v>
      </c>
    </row>
    <row r="2800" spans="1:23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>E2800/D2800</f>
        <v>1.014</v>
      </c>
      <c r="O2800" s="13">
        <f>(J2800/86400)+25569</f>
        <v>42201.675011574072</v>
      </c>
      <c r="P2800" s="11">
        <f>YEAR(O2800)</f>
        <v>2015</v>
      </c>
      <c r="Q2800" s="12">
        <f>MONTH(O2800)</f>
        <v>7</v>
      </c>
      <c r="R2800" s="11" t="str">
        <f>IF(Q2800=1,"Jan",IF(Q2800=2,"Feb",IF(Q2800=3,"Mar",IF(Q2800=4,"Apr",IF(Q2800=5,"May",IF(Q2800=6,"Jun",IF(Q2800=7,"Jul",IF(Q2800=8,"Aug",IF(Q2800=9,"Sep",IF(Q2800=10,"Oct",IF(Q2800=11,"Nov","Dec")))))))))))</f>
        <v>Jul</v>
      </c>
      <c r="S2800" s="13">
        <f>(I2800/86400)+25569</f>
        <v>42216.666666666672</v>
      </c>
      <c r="T2800" t="s">
        <v>8271</v>
      </c>
      <c r="U2800" s="6">
        <f>E2800/L2800</f>
        <v>36.474820143884891</v>
      </c>
      <c r="V2800" s="7" t="str">
        <f>LEFT(T2800,FIND("/",T2800)-1)</f>
        <v>theater</v>
      </c>
      <c r="W2800" s="7" t="str">
        <f>MID(T2800,FIND("/",T2800)+1,LEN(T2800))</f>
        <v>plays</v>
      </c>
    </row>
    <row r="2801" spans="1:23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>E2801/D2801</f>
        <v>1.1663479999999999</v>
      </c>
      <c r="O2801" s="13">
        <f>(J2801/86400)+25569</f>
        <v>42507.264699074076</v>
      </c>
      <c r="P2801" s="11">
        <f>YEAR(O2801)</f>
        <v>2016</v>
      </c>
      <c r="Q2801" s="12">
        <f>MONTH(O2801)</f>
        <v>5</v>
      </c>
      <c r="R2801" s="11" t="str">
        <f>IF(Q2801=1,"Jan",IF(Q2801=2,"Feb",IF(Q2801=3,"Mar",IF(Q2801=4,"Apr",IF(Q2801=5,"May",IF(Q2801=6,"Jun",IF(Q2801=7,"Jul",IF(Q2801=8,"Aug",IF(Q2801=9,"Sep",IF(Q2801=10,"Oct",IF(Q2801=11,"Nov","Dec")))))))))))</f>
        <v>May</v>
      </c>
      <c r="S2801" s="13">
        <f>(I2801/86400)+25569</f>
        <v>42538.666666666672</v>
      </c>
      <c r="T2801" t="s">
        <v>8271</v>
      </c>
      <c r="U2801" s="6">
        <f>E2801/L2801</f>
        <v>44.859538461538463</v>
      </c>
      <c r="V2801" s="7" t="str">
        <f>LEFT(T2801,FIND("/",T2801)-1)</f>
        <v>theater</v>
      </c>
      <c r="W2801" s="7" t="str">
        <f>MID(T2801,FIND("/",T2801)+1,LEN(T2801))</f>
        <v>plays</v>
      </c>
    </row>
    <row r="2802" spans="1:23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>E2802/D2802</f>
        <v>1.33</v>
      </c>
      <c r="O2802" s="13">
        <f>(J2802/86400)+25569</f>
        <v>41948.552847222221</v>
      </c>
      <c r="P2802" s="11">
        <f>YEAR(O2802)</f>
        <v>2014</v>
      </c>
      <c r="Q2802" s="12">
        <f>MONTH(O2802)</f>
        <v>11</v>
      </c>
      <c r="R2802" s="11" t="str">
        <f>IF(Q2802=1,"Jan",IF(Q2802=2,"Feb",IF(Q2802=3,"Mar",IF(Q2802=4,"Apr",IF(Q2802=5,"May",IF(Q2802=6,"Jun",IF(Q2802=7,"Jul",IF(Q2802=8,"Aug",IF(Q2802=9,"Sep",IF(Q2802=10,"Oct",IF(Q2802=11,"Nov","Dec")))))))))))</f>
        <v>Nov</v>
      </c>
      <c r="S2802" s="13">
        <f>(I2802/86400)+25569</f>
        <v>42008.552847222221</v>
      </c>
      <c r="T2802" t="s">
        <v>8271</v>
      </c>
      <c r="U2802" s="6">
        <f>E2802/L2802</f>
        <v>42.903225806451616</v>
      </c>
      <c r="V2802" s="7" t="str">
        <f>LEFT(T2802,FIND("/",T2802)-1)</f>
        <v>theater</v>
      </c>
      <c r="W2802" s="7" t="str">
        <f>MID(T2802,FIND("/",T2802)+1,LEN(T2802))</f>
        <v>plays</v>
      </c>
    </row>
    <row r="2803" spans="1:23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>E2803/D2803</f>
        <v>1.3320000000000001</v>
      </c>
      <c r="O2803" s="13">
        <f>(J2803/86400)+25569</f>
        <v>41900.243159722224</v>
      </c>
      <c r="P2803" s="11">
        <f>YEAR(O2803)</f>
        <v>2014</v>
      </c>
      <c r="Q2803" s="12">
        <f>MONTH(O2803)</f>
        <v>9</v>
      </c>
      <c r="R2803" s="11" t="str">
        <f>IF(Q2803=1,"Jan",IF(Q2803=2,"Feb",IF(Q2803=3,"Mar",IF(Q2803=4,"Apr",IF(Q2803=5,"May",IF(Q2803=6,"Jun",IF(Q2803=7,"Jul",IF(Q2803=8,"Aug",IF(Q2803=9,"Sep",IF(Q2803=10,"Oct",IF(Q2803=11,"Nov","Dec")))))))))))</f>
        <v>Sep</v>
      </c>
      <c r="S2803" s="13">
        <f>(I2803/86400)+25569</f>
        <v>41922.458333333336</v>
      </c>
      <c r="T2803" t="s">
        <v>8271</v>
      </c>
      <c r="U2803" s="6">
        <f>E2803/L2803</f>
        <v>51.230769230769234</v>
      </c>
      <c r="V2803" s="7" t="str">
        <f>LEFT(T2803,FIND("/",T2803)-1)</f>
        <v>theater</v>
      </c>
      <c r="W2803" s="7" t="str">
        <f>MID(T2803,FIND("/",T2803)+1,LEN(T2803))</f>
        <v>plays</v>
      </c>
    </row>
    <row r="2804" spans="1:23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>E2804/D2804</f>
        <v>1.0183333333333333</v>
      </c>
      <c r="O2804" s="13">
        <f>(J2804/86400)+25569</f>
        <v>42192.64707175926</v>
      </c>
      <c r="P2804" s="11">
        <f>YEAR(O2804)</f>
        <v>2015</v>
      </c>
      <c r="Q2804" s="12">
        <f>MONTH(O2804)</f>
        <v>7</v>
      </c>
      <c r="R2804" s="11" t="str">
        <f>IF(Q2804=1,"Jan",IF(Q2804=2,"Feb",IF(Q2804=3,"Mar",IF(Q2804=4,"Apr",IF(Q2804=5,"May",IF(Q2804=6,"Jun",IF(Q2804=7,"Jul",IF(Q2804=8,"Aug",IF(Q2804=9,"Sep",IF(Q2804=10,"Oct",IF(Q2804=11,"Nov","Dec")))))))))))</f>
        <v>Jul</v>
      </c>
      <c r="S2804" s="13">
        <f>(I2804/86400)+25569</f>
        <v>42222.64707175926</v>
      </c>
      <c r="T2804" t="s">
        <v>8271</v>
      </c>
      <c r="U2804" s="6">
        <f>E2804/L2804</f>
        <v>33.944444444444443</v>
      </c>
      <c r="V2804" s="7" t="str">
        <f>LEFT(T2804,FIND("/",T2804)-1)</f>
        <v>theater</v>
      </c>
      <c r="W2804" s="7" t="str">
        <f>MID(T2804,FIND("/",T2804)+1,LEN(T2804))</f>
        <v>plays</v>
      </c>
    </row>
    <row r="2805" spans="1:23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>E2805/D2805</f>
        <v>1.2795000000000001</v>
      </c>
      <c r="O2805" s="13">
        <f>(J2805/86400)+25569</f>
        <v>42158.065694444449</v>
      </c>
      <c r="P2805" s="11">
        <f>YEAR(O2805)</f>
        <v>2015</v>
      </c>
      <c r="Q2805" s="12">
        <f>MONTH(O2805)</f>
        <v>6</v>
      </c>
      <c r="R2805" s="11" t="str">
        <f>IF(Q2805=1,"Jan",IF(Q2805=2,"Feb",IF(Q2805=3,"Mar",IF(Q2805=4,"Apr",IF(Q2805=5,"May",IF(Q2805=6,"Jun",IF(Q2805=7,"Jul",IF(Q2805=8,"Aug",IF(Q2805=9,"Sep",IF(Q2805=10,"Oct",IF(Q2805=11,"Nov","Dec")))))))))))</f>
        <v>Jun</v>
      </c>
      <c r="S2805" s="13">
        <f>(I2805/86400)+25569</f>
        <v>42201</v>
      </c>
      <c r="T2805" t="s">
        <v>8271</v>
      </c>
      <c r="U2805" s="6">
        <f>E2805/L2805</f>
        <v>90.744680851063833</v>
      </c>
      <c r="V2805" s="7" t="str">
        <f>LEFT(T2805,FIND("/",T2805)-1)</f>
        <v>theater</v>
      </c>
      <c r="W2805" s="7" t="str">
        <f>MID(T2805,FIND("/",T2805)+1,LEN(T2805))</f>
        <v>plays</v>
      </c>
    </row>
    <row r="2806" spans="1:23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>E2806/D2806</f>
        <v>1.1499999999999999</v>
      </c>
      <c r="O2806" s="13">
        <f>(J2806/86400)+25569</f>
        <v>41881.453587962962</v>
      </c>
      <c r="P2806" s="11">
        <f>YEAR(O2806)</f>
        <v>2014</v>
      </c>
      <c r="Q2806" s="12">
        <f>MONTH(O2806)</f>
        <v>8</v>
      </c>
      <c r="R2806" s="11" t="str">
        <f>IF(Q2806=1,"Jan",IF(Q2806=2,"Feb",IF(Q2806=3,"Mar",IF(Q2806=4,"Apr",IF(Q2806=5,"May",IF(Q2806=6,"Jun",IF(Q2806=7,"Jul",IF(Q2806=8,"Aug",IF(Q2806=9,"Sep",IF(Q2806=10,"Oct",IF(Q2806=11,"Nov","Dec")))))))))))</f>
        <v>Aug</v>
      </c>
      <c r="S2806" s="13">
        <f>(I2806/86400)+25569</f>
        <v>41911.453587962962</v>
      </c>
      <c r="T2806" t="s">
        <v>8271</v>
      </c>
      <c r="U2806" s="6">
        <f>E2806/L2806</f>
        <v>50</v>
      </c>
      <c r="V2806" s="7" t="str">
        <f>LEFT(T2806,FIND("/",T2806)-1)</f>
        <v>theater</v>
      </c>
      <c r="W2806" s="7" t="str">
        <f>MID(T2806,FIND("/",T2806)+1,LEN(T2806))</f>
        <v>plays</v>
      </c>
    </row>
    <row r="2807" spans="1:23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>E2807/D2807</f>
        <v>1.1000000000000001</v>
      </c>
      <c r="O2807" s="13">
        <f>(J2807/86400)+25569</f>
        <v>42213.505474537036</v>
      </c>
      <c r="P2807" s="11">
        <f>YEAR(O2807)</f>
        <v>2015</v>
      </c>
      <c r="Q2807" s="12">
        <f>MONTH(O2807)</f>
        <v>7</v>
      </c>
      <c r="R2807" s="11" t="str">
        <f>IF(Q2807=1,"Jan",IF(Q2807=2,"Feb",IF(Q2807=3,"Mar",IF(Q2807=4,"Apr",IF(Q2807=5,"May",IF(Q2807=6,"Jun",IF(Q2807=7,"Jul",IF(Q2807=8,"Aug",IF(Q2807=9,"Sep",IF(Q2807=10,"Oct",IF(Q2807=11,"Nov","Dec")))))))))))</f>
        <v>Jul</v>
      </c>
      <c r="S2807" s="13">
        <f>(I2807/86400)+25569</f>
        <v>42238.505474537036</v>
      </c>
      <c r="T2807" t="s">
        <v>8271</v>
      </c>
      <c r="U2807" s="6">
        <f>E2807/L2807</f>
        <v>24.444444444444443</v>
      </c>
      <c r="V2807" s="7" t="str">
        <f>LEFT(T2807,FIND("/",T2807)-1)</f>
        <v>theater</v>
      </c>
      <c r="W2807" s="7" t="str">
        <f>MID(T2807,FIND("/",T2807)+1,LEN(T2807))</f>
        <v>plays</v>
      </c>
    </row>
    <row r="2808" spans="1:23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>E2808/D2808</f>
        <v>1.121</v>
      </c>
      <c r="O2808" s="13">
        <f>(J2808/86400)+25569</f>
        <v>42185.267245370371</v>
      </c>
      <c r="P2808" s="11">
        <f>YEAR(O2808)</f>
        <v>2015</v>
      </c>
      <c r="Q2808" s="12">
        <f>MONTH(O2808)</f>
        <v>6</v>
      </c>
      <c r="R2808" s="11" t="str">
        <f>IF(Q2808=1,"Jan",IF(Q2808=2,"Feb",IF(Q2808=3,"Mar",IF(Q2808=4,"Apr",IF(Q2808=5,"May",IF(Q2808=6,"Jun",IF(Q2808=7,"Jul",IF(Q2808=8,"Aug",IF(Q2808=9,"Sep",IF(Q2808=10,"Oct",IF(Q2808=11,"Nov","Dec")))))))))))</f>
        <v>Jun</v>
      </c>
      <c r="S2808" s="13">
        <f>(I2808/86400)+25569</f>
        <v>42221.458333333328</v>
      </c>
      <c r="T2808" t="s">
        <v>8271</v>
      </c>
      <c r="U2808" s="6">
        <f>E2808/L2808</f>
        <v>44.25</v>
      </c>
      <c r="V2808" s="7" t="str">
        <f>LEFT(T2808,FIND("/",T2808)-1)</f>
        <v>theater</v>
      </c>
      <c r="W2808" s="7" t="str">
        <f>MID(T2808,FIND("/",T2808)+1,LEN(T2808))</f>
        <v>plays</v>
      </c>
    </row>
    <row r="2809" spans="1:23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>E2809/D2809</f>
        <v>1.26</v>
      </c>
      <c r="O2809" s="13">
        <f>(J2809/86400)+25569</f>
        <v>42154.873124999998</v>
      </c>
      <c r="P2809" s="11">
        <f>YEAR(O2809)</f>
        <v>2015</v>
      </c>
      <c r="Q2809" s="12">
        <f>MONTH(O2809)</f>
        <v>5</v>
      </c>
      <c r="R2809" s="11" t="str">
        <f>IF(Q2809=1,"Jan",IF(Q2809=2,"Feb",IF(Q2809=3,"Mar",IF(Q2809=4,"Apr",IF(Q2809=5,"May",IF(Q2809=6,"Jun",IF(Q2809=7,"Jul",IF(Q2809=8,"Aug",IF(Q2809=9,"Sep",IF(Q2809=10,"Oct",IF(Q2809=11,"Nov","Dec")))))))))))</f>
        <v>May</v>
      </c>
      <c r="S2809" s="13">
        <f>(I2809/86400)+25569</f>
        <v>42184.873124999998</v>
      </c>
      <c r="T2809" t="s">
        <v>8271</v>
      </c>
      <c r="U2809" s="6">
        <f>E2809/L2809</f>
        <v>67.741935483870961</v>
      </c>
      <c r="V2809" s="7" t="str">
        <f>LEFT(T2809,FIND("/",T2809)-1)</f>
        <v>theater</v>
      </c>
      <c r="W2809" s="7" t="str">
        <f>MID(T2809,FIND("/",T2809)+1,LEN(T2809))</f>
        <v>plays</v>
      </c>
    </row>
    <row r="2810" spans="1:23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>E2810/D2810</f>
        <v>1.0024444444444445</v>
      </c>
      <c r="O2810" s="13">
        <f>(J2810/86400)+25569</f>
        <v>42208.84646990741</v>
      </c>
      <c r="P2810" s="11">
        <f>YEAR(O2810)</f>
        <v>2015</v>
      </c>
      <c r="Q2810" s="12">
        <f>MONTH(O2810)</f>
        <v>7</v>
      </c>
      <c r="R2810" s="11" t="str">
        <f>IF(Q2810=1,"Jan",IF(Q2810=2,"Feb",IF(Q2810=3,"Mar",IF(Q2810=4,"Apr",IF(Q2810=5,"May",IF(Q2810=6,"Jun",IF(Q2810=7,"Jul",IF(Q2810=8,"Aug",IF(Q2810=9,"Sep",IF(Q2810=10,"Oct",IF(Q2810=11,"Nov","Dec")))))))))))</f>
        <v>Jul</v>
      </c>
      <c r="S2810" s="13">
        <f>(I2810/86400)+25569</f>
        <v>42238.84646990741</v>
      </c>
      <c r="T2810" t="s">
        <v>8271</v>
      </c>
      <c r="U2810" s="6">
        <f>E2810/L2810</f>
        <v>65.376811594202906</v>
      </c>
      <c r="V2810" s="7" t="str">
        <f>LEFT(T2810,FIND("/",T2810)-1)</f>
        <v>theater</v>
      </c>
      <c r="W2810" s="7" t="str">
        <f>MID(T2810,FIND("/",T2810)+1,LEN(T2810))</f>
        <v>plays</v>
      </c>
    </row>
    <row r="2811" spans="1:23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>E2811/D2811</f>
        <v>1.024</v>
      </c>
      <c r="O2811" s="13">
        <f>(J2811/86400)+25569</f>
        <v>42451.496817129635</v>
      </c>
      <c r="P2811" s="11">
        <f>YEAR(O2811)</f>
        <v>2016</v>
      </c>
      <c r="Q2811" s="12">
        <f>MONTH(O2811)</f>
        <v>3</v>
      </c>
      <c r="R2811" s="11" t="str">
        <f>IF(Q2811=1,"Jan",IF(Q2811=2,"Feb",IF(Q2811=3,"Mar",IF(Q2811=4,"Apr",IF(Q2811=5,"May",IF(Q2811=6,"Jun",IF(Q2811=7,"Jul",IF(Q2811=8,"Aug",IF(Q2811=9,"Sep",IF(Q2811=10,"Oct",IF(Q2811=11,"Nov","Dec")))))))))))</f>
        <v>Mar</v>
      </c>
      <c r="S2811" s="13">
        <f>(I2811/86400)+25569</f>
        <v>42459.610416666663</v>
      </c>
      <c r="T2811" t="s">
        <v>8271</v>
      </c>
      <c r="U2811" s="6">
        <f>E2811/L2811</f>
        <v>121.9047619047619</v>
      </c>
      <c r="V2811" s="7" t="str">
        <f>LEFT(T2811,FIND("/",T2811)-1)</f>
        <v>theater</v>
      </c>
      <c r="W2811" s="7" t="str">
        <f>MID(T2811,FIND("/",T2811)+1,LEN(T2811))</f>
        <v>plays</v>
      </c>
    </row>
    <row r="2812" spans="1:23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>E2812/D2812</f>
        <v>1.0820000000000001</v>
      </c>
      <c r="O2812" s="13">
        <f>(J2812/86400)+25569</f>
        <v>41759.13962962963</v>
      </c>
      <c r="P2812" s="11">
        <f>YEAR(O2812)</f>
        <v>2014</v>
      </c>
      <c r="Q2812" s="12">
        <f>MONTH(O2812)</f>
        <v>4</v>
      </c>
      <c r="R2812" s="11" t="str">
        <f>IF(Q2812=1,"Jan",IF(Q2812=2,"Feb",IF(Q2812=3,"Mar",IF(Q2812=4,"Apr",IF(Q2812=5,"May",IF(Q2812=6,"Jun",IF(Q2812=7,"Jul",IF(Q2812=8,"Aug",IF(Q2812=9,"Sep",IF(Q2812=10,"Oct",IF(Q2812=11,"Nov","Dec")))))))))))</f>
        <v>Apr</v>
      </c>
      <c r="S2812" s="13">
        <f>(I2812/86400)+25569</f>
        <v>41791.165972222225</v>
      </c>
      <c r="T2812" t="s">
        <v>8271</v>
      </c>
      <c r="U2812" s="6">
        <f>E2812/L2812</f>
        <v>47.456140350877192</v>
      </c>
      <c r="V2812" s="7" t="str">
        <f>LEFT(T2812,FIND("/",T2812)-1)</f>
        <v>theater</v>
      </c>
      <c r="W2812" s="7" t="str">
        <f>MID(T2812,FIND("/",T2812)+1,LEN(T2812))</f>
        <v>plays</v>
      </c>
    </row>
    <row r="2813" spans="1:23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>E2813/D2813</f>
        <v>1.0026999999999999</v>
      </c>
      <c r="O2813" s="13">
        <f>(J2813/86400)+25569</f>
        <v>42028.496562500004</v>
      </c>
      <c r="P2813" s="11">
        <f>YEAR(O2813)</f>
        <v>2015</v>
      </c>
      <c r="Q2813" s="12">
        <f>MONTH(O2813)</f>
        <v>1</v>
      </c>
      <c r="R2813" s="11" t="str">
        <f>IF(Q2813=1,"Jan",IF(Q2813=2,"Feb",IF(Q2813=3,"Mar",IF(Q2813=4,"Apr",IF(Q2813=5,"May",IF(Q2813=6,"Jun",IF(Q2813=7,"Jul",IF(Q2813=8,"Aug",IF(Q2813=9,"Sep",IF(Q2813=10,"Oct",IF(Q2813=11,"Nov","Dec")))))))))))</f>
        <v>Jan</v>
      </c>
      <c r="S2813" s="13">
        <f>(I2813/86400)+25569</f>
        <v>42058.496562500004</v>
      </c>
      <c r="T2813" t="s">
        <v>8271</v>
      </c>
      <c r="U2813" s="6">
        <f>E2813/L2813</f>
        <v>92.842592592592595</v>
      </c>
      <c r="V2813" s="7" t="str">
        <f>LEFT(T2813,FIND("/",T2813)-1)</f>
        <v>theater</v>
      </c>
      <c r="W2813" s="7" t="str">
        <f>MID(T2813,FIND("/",T2813)+1,LEN(T2813))</f>
        <v>plays</v>
      </c>
    </row>
    <row r="2814" spans="1:23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>E2814/D2814</f>
        <v>1.133</v>
      </c>
      <c r="O2814" s="13">
        <f>(J2814/86400)+25569</f>
        <v>42054.74418981481</v>
      </c>
      <c r="P2814" s="11">
        <f>YEAR(O2814)</f>
        <v>2015</v>
      </c>
      <c r="Q2814" s="12">
        <f>MONTH(O2814)</f>
        <v>2</v>
      </c>
      <c r="R2814" s="11" t="str">
        <f>IF(Q2814=1,"Jan",IF(Q2814=2,"Feb",IF(Q2814=3,"Mar",IF(Q2814=4,"Apr",IF(Q2814=5,"May",IF(Q2814=6,"Jun",IF(Q2814=7,"Jul",IF(Q2814=8,"Aug",IF(Q2814=9,"Sep",IF(Q2814=10,"Oct",IF(Q2814=11,"Nov","Dec")))))))))))</f>
        <v>Feb</v>
      </c>
      <c r="S2814" s="13">
        <f>(I2814/86400)+25569</f>
        <v>42100.166666666672</v>
      </c>
      <c r="T2814" t="s">
        <v>8271</v>
      </c>
      <c r="U2814" s="6">
        <f>E2814/L2814</f>
        <v>68.253012048192772</v>
      </c>
      <c r="V2814" s="7" t="str">
        <f>LEFT(T2814,FIND("/",T2814)-1)</f>
        <v>theater</v>
      </c>
      <c r="W2814" s="7" t="str">
        <f>MID(T2814,FIND("/",T2814)+1,LEN(T2814))</f>
        <v>plays</v>
      </c>
    </row>
    <row r="2815" spans="1:23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>E2815/D2815</f>
        <v>1.2757571428571428</v>
      </c>
      <c r="O2815" s="13">
        <f>(J2815/86400)+25569</f>
        <v>42693.742604166662</v>
      </c>
      <c r="P2815" s="11">
        <f>YEAR(O2815)</f>
        <v>2016</v>
      </c>
      <c r="Q2815" s="12">
        <f>MONTH(O2815)</f>
        <v>11</v>
      </c>
      <c r="R2815" s="11" t="str">
        <f>IF(Q2815=1,"Jan",IF(Q2815=2,"Feb",IF(Q2815=3,"Mar",IF(Q2815=4,"Apr",IF(Q2815=5,"May",IF(Q2815=6,"Jun",IF(Q2815=7,"Jul",IF(Q2815=8,"Aug",IF(Q2815=9,"Sep",IF(Q2815=10,"Oct",IF(Q2815=11,"Nov","Dec")))))))))))</f>
        <v>Nov</v>
      </c>
      <c r="S2815" s="13">
        <f>(I2815/86400)+25569</f>
        <v>42718.742604166662</v>
      </c>
      <c r="T2815" t="s">
        <v>8271</v>
      </c>
      <c r="U2815" s="6">
        <f>E2815/L2815</f>
        <v>37.209583333333335</v>
      </c>
      <c r="V2815" s="7" t="str">
        <f>LEFT(T2815,FIND("/",T2815)-1)</f>
        <v>theater</v>
      </c>
      <c r="W2815" s="7" t="str">
        <f>MID(T2815,FIND("/",T2815)+1,LEN(T2815))</f>
        <v>plays</v>
      </c>
    </row>
    <row r="2816" spans="1:23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>E2816/D2816</f>
        <v>1.0773333333333333</v>
      </c>
      <c r="O2816" s="13">
        <f>(J2816/86400)+25569</f>
        <v>42103.399479166663</v>
      </c>
      <c r="P2816" s="11">
        <f>YEAR(O2816)</f>
        <v>2015</v>
      </c>
      <c r="Q2816" s="12">
        <f>MONTH(O2816)</f>
        <v>4</v>
      </c>
      <c r="R2816" s="11" t="str">
        <f>IF(Q2816=1,"Jan",IF(Q2816=2,"Feb",IF(Q2816=3,"Mar",IF(Q2816=4,"Apr",IF(Q2816=5,"May",IF(Q2816=6,"Jun",IF(Q2816=7,"Jul",IF(Q2816=8,"Aug",IF(Q2816=9,"Sep",IF(Q2816=10,"Oct",IF(Q2816=11,"Nov","Dec")))))))))))</f>
        <v>Apr</v>
      </c>
      <c r="S2816" s="13">
        <f>(I2816/86400)+25569</f>
        <v>42133.399479166663</v>
      </c>
      <c r="T2816" t="s">
        <v>8271</v>
      </c>
      <c r="U2816" s="6">
        <f>E2816/L2816</f>
        <v>25.25</v>
      </c>
      <c r="V2816" s="7" t="str">
        <f>LEFT(T2816,FIND("/",T2816)-1)</f>
        <v>theater</v>
      </c>
      <c r="W2816" s="7" t="str">
        <f>MID(T2816,FIND("/",T2816)+1,LEN(T2816))</f>
        <v>plays</v>
      </c>
    </row>
    <row r="2817" spans="1:23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>E2817/D2817</f>
        <v>2.42</v>
      </c>
      <c r="O2817" s="13">
        <f>(J2817/86400)+25569</f>
        <v>42559.776724537034</v>
      </c>
      <c r="P2817" s="11">
        <f>YEAR(O2817)</f>
        <v>2016</v>
      </c>
      <c r="Q2817" s="12">
        <f>MONTH(O2817)</f>
        <v>7</v>
      </c>
      <c r="R2817" s="11" t="str">
        <f>IF(Q2817=1,"Jan",IF(Q2817=2,"Feb",IF(Q2817=3,"Mar",IF(Q2817=4,"Apr",IF(Q2817=5,"May",IF(Q2817=6,"Jun",IF(Q2817=7,"Jul",IF(Q2817=8,"Aug",IF(Q2817=9,"Sep",IF(Q2817=10,"Oct",IF(Q2817=11,"Nov","Dec")))))))))))</f>
        <v>Jul</v>
      </c>
      <c r="S2817" s="13">
        <f>(I2817/86400)+25569</f>
        <v>42589.776724537034</v>
      </c>
      <c r="T2817" t="s">
        <v>8271</v>
      </c>
      <c r="U2817" s="6">
        <f>E2817/L2817</f>
        <v>43.214285714285715</v>
      </c>
      <c r="V2817" s="7" t="str">
        <f>LEFT(T2817,FIND("/",T2817)-1)</f>
        <v>theater</v>
      </c>
      <c r="W2817" s="7" t="str">
        <f>MID(T2817,FIND("/",T2817)+1,LEN(T2817))</f>
        <v>plays</v>
      </c>
    </row>
    <row r="2818" spans="1:23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>E2818/D2818</f>
        <v>1.4156666666666666</v>
      </c>
      <c r="O2818" s="13">
        <f>(J2818/86400)+25569</f>
        <v>42188.467499999999</v>
      </c>
      <c r="P2818" s="11">
        <f>YEAR(O2818)</f>
        <v>2015</v>
      </c>
      <c r="Q2818" s="12">
        <f>MONTH(O2818)</f>
        <v>7</v>
      </c>
      <c r="R2818" s="11" t="str">
        <f>IF(Q2818=1,"Jan",IF(Q2818=2,"Feb",IF(Q2818=3,"Mar",IF(Q2818=4,"Apr",IF(Q2818=5,"May",IF(Q2818=6,"Jun",IF(Q2818=7,"Jul",IF(Q2818=8,"Aug",IF(Q2818=9,"Sep",IF(Q2818=10,"Oct",IF(Q2818=11,"Nov","Dec")))))))))))</f>
        <v>Jul</v>
      </c>
      <c r="S2818" s="13">
        <f>(I2818/86400)+25569</f>
        <v>42218.666666666672</v>
      </c>
      <c r="T2818" t="s">
        <v>8271</v>
      </c>
      <c r="U2818" s="6">
        <f>E2818/L2818</f>
        <v>25.130177514792898</v>
      </c>
      <c r="V2818" s="7" t="str">
        <f>LEFT(T2818,FIND("/",T2818)-1)</f>
        <v>theater</v>
      </c>
      <c r="W2818" s="7" t="str">
        <f>MID(T2818,FIND("/",T2818)+1,LEN(T2818))</f>
        <v>plays</v>
      </c>
    </row>
    <row r="2819" spans="1:23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>E2819/D2819</f>
        <v>1.3</v>
      </c>
      <c r="O2819" s="13">
        <f>(J2819/86400)+25569</f>
        <v>42023.634976851856</v>
      </c>
      <c r="P2819" s="11">
        <f>YEAR(O2819)</f>
        <v>2015</v>
      </c>
      <c r="Q2819" s="12">
        <f>MONTH(O2819)</f>
        <v>1</v>
      </c>
      <c r="R2819" s="11" t="str">
        <f>IF(Q2819=1,"Jan",IF(Q2819=2,"Feb",IF(Q2819=3,"Mar",IF(Q2819=4,"Apr",IF(Q2819=5,"May",IF(Q2819=6,"Jun",IF(Q2819=7,"Jul",IF(Q2819=8,"Aug",IF(Q2819=9,"Sep",IF(Q2819=10,"Oct",IF(Q2819=11,"Nov","Dec")))))))))))</f>
        <v>Jan</v>
      </c>
      <c r="S2819" s="13">
        <f>(I2819/86400)+25569</f>
        <v>42063.634976851856</v>
      </c>
      <c r="T2819" t="s">
        <v>8271</v>
      </c>
      <c r="U2819" s="6">
        <f>E2819/L2819</f>
        <v>23.636363636363637</v>
      </c>
      <c r="V2819" s="7" t="str">
        <f>LEFT(T2819,FIND("/",T2819)-1)</f>
        <v>theater</v>
      </c>
      <c r="W2819" s="7" t="str">
        <f>MID(T2819,FIND("/",T2819)+1,LEN(T2819))</f>
        <v>plays</v>
      </c>
    </row>
    <row r="2820" spans="1:23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>E2820/D2820</f>
        <v>1.0603</v>
      </c>
      <c r="O2820" s="13">
        <f>(J2820/86400)+25569</f>
        <v>42250.598217592589</v>
      </c>
      <c r="P2820" s="11">
        <f>YEAR(O2820)</f>
        <v>2015</v>
      </c>
      <c r="Q2820" s="12">
        <f>MONTH(O2820)</f>
        <v>9</v>
      </c>
      <c r="R2820" s="11" t="str">
        <f>IF(Q2820=1,"Jan",IF(Q2820=2,"Feb",IF(Q2820=3,"Mar",IF(Q2820=4,"Apr",IF(Q2820=5,"May",IF(Q2820=6,"Jun",IF(Q2820=7,"Jul",IF(Q2820=8,"Aug",IF(Q2820=9,"Sep",IF(Q2820=10,"Oct",IF(Q2820=11,"Nov","Dec")))))))))))</f>
        <v>Sep</v>
      </c>
      <c r="S2820" s="13">
        <f>(I2820/86400)+25569</f>
        <v>42270.598217592589</v>
      </c>
      <c r="T2820" t="s">
        <v>8271</v>
      </c>
      <c r="U2820" s="6">
        <f>E2820/L2820</f>
        <v>103.95098039215686</v>
      </c>
      <c r="V2820" s="7" t="str">
        <f>LEFT(T2820,FIND("/",T2820)-1)</f>
        <v>theater</v>
      </c>
      <c r="W2820" s="7" t="str">
        <f>MID(T2820,FIND("/",T2820)+1,LEN(T2820))</f>
        <v>plays</v>
      </c>
    </row>
    <row r="2821" spans="1:23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>E2821/D2821</f>
        <v>1.048</v>
      </c>
      <c r="O2821" s="13">
        <f>(J2821/86400)+25569</f>
        <v>42139.525567129633</v>
      </c>
      <c r="P2821" s="11">
        <f>YEAR(O2821)</f>
        <v>2015</v>
      </c>
      <c r="Q2821" s="12">
        <f>MONTH(O2821)</f>
        <v>5</v>
      </c>
      <c r="R2821" s="11" t="str">
        <f>IF(Q2821=1,"Jan",IF(Q2821=2,"Feb",IF(Q2821=3,"Mar",IF(Q2821=4,"Apr",IF(Q2821=5,"May",IF(Q2821=6,"Jun",IF(Q2821=7,"Jul",IF(Q2821=8,"Aug",IF(Q2821=9,"Sep",IF(Q2821=10,"Oct",IF(Q2821=11,"Nov","Dec")))))))))))</f>
        <v>May</v>
      </c>
      <c r="S2821" s="13">
        <f>(I2821/86400)+25569</f>
        <v>42169.525567129633</v>
      </c>
      <c r="T2821" t="s">
        <v>8271</v>
      </c>
      <c r="U2821" s="6">
        <f>E2821/L2821</f>
        <v>50.384615384615387</v>
      </c>
      <c r="V2821" s="7" t="str">
        <f>LEFT(T2821,FIND("/",T2821)-1)</f>
        <v>theater</v>
      </c>
      <c r="W2821" s="7" t="str">
        <f>MID(T2821,FIND("/",T2821)+1,LEN(T2821))</f>
        <v>plays</v>
      </c>
    </row>
    <row r="2822" spans="1:23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>E2822/D2822</f>
        <v>1.36</v>
      </c>
      <c r="O2822" s="13">
        <f>(J2822/86400)+25569</f>
        <v>42401.610983796301</v>
      </c>
      <c r="P2822" s="11">
        <f>YEAR(O2822)</f>
        <v>2016</v>
      </c>
      <c r="Q2822" s="12">
        <f>MONTH(O2822)</f>
        <v>2</v>
      </c>
      <c r="R2822" s="11" t="str">
        <f>IF(Q2822=1,"Jan",IF(Q2822=2,"Feb",IF(Q2822=3,"Mar",IF(Q2822=4,"Apr",IF(Q2822=5,"May",IF(Q2822=6,"Jun",IF(Q2822=7,"Jul",IF(Q2822=8,"Aug",IF(Q2822=9,"Sep",IF(Q2822=10,"Oct",IF(Q2822=11,"Nov","Dec")))))))))))</f>
        <v>Feb</v>
      </c>
      <c r="S2822" s="13">
        <f>(I2822/86400)+25569</f>
        <v>42426</v>
      </c>
      <c r="T2822" t="s">
        <v>8271</v>
      </c>
      <c r="U2822" s="6">
        <f>E2822/L2822</f>
        <v>13.6</v>
      </c>
      <c r="V2822" s="7" t="str">
        <f>LEFT(T2822,FIND("/",T2822)-1)</f>
        <v>theater</v>
      </c>
      <c r="W2822" s="7" t="str">
        <f>MID(T2822,FIND("/",T2822)+1,LEN(T2822))</f>
        <v>plays</v>
      </c>
    </row>
    <row r="2823" spans="1:23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>E2823/D2823</f>
        <v>1</v>
      </c>
      <c r="O2823" s="13">
        <f>(J2823/86400)+25569</f>
        <v>41875.922858796301</v>
      </c>
      <c r="P2823" s="11">
        <f>YEAR(O2823)</f>
        <v>2014</v>
      </c>
      <c r="Q2823" s="12">
        <f>MONTH(O2823)</f>
        <v>8</v>
      </c>
      <c r="R2823" s="11" t="str">
        <f>IF(Q2823=1,"Jan",IF(Q2823=2,"Feb",IF(Q2823=3,"Mar",IF(Q2823=4,"Apr",IF(Q2823=5,"May",IF(Q2823=6,"Jun",IF(Q2823=7,"Jul",IF(Q2823=8,"Aug",IF(Q2823=9,"Sep",IF(Q2823=10,"Oct",IF(Q2823=11,"Nov","Dec")))))))))))</f>
        <v>Aug</v>
      </c>
      <c r="S2823" s="13">
        <f>(I2823/86400)+25569</f>
        <v>41905.922858796301</v>
      </c>
      <c r="T2823" t="s">
        <v>8271</v>
      </c>
      <c r="U2823" s="6">
        <f>E2823/L2823</f>
        <v>28.571428571428573</v>
      </c>
      <c r="V2823" s="7" t="str">
        <f>LEFT(T2823,FIND("/",T2823)-1)</f>
        <v>theater</v>
      </c>
      <c r="W2823" s="7" t="str">
        <f>MID(T2823,FIND("/",T2823)+1,LEN(T2823))</f>
        <v>plays</v>
      </c>
    </row>
    <row r="2824" spans="1:23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>E2824/D2824</f>
        <v>1</v>
      </c>
      <c r="O2824" s="13">
        <f>(J2824/86400)+25569</f>
        <v>42060.683935185181</v>
      </c>
      <c r="P2824" s="11">
        <f>YEAR(O2824)</f>
        <v>2015</v>
      </c>
      <c r="Q2824" s="12">
        <f>MONTH(O2824)</f>
        <v>2</v>
      </c>
      <c r="R2824" s="11" t="str">
        <f>IF(Q2824=1,"Jan",IF(Q2824=2,"Feb",IF(Q2824=3,"Mar",IF(Q2824=4,"Apr",IF(Q2824=5,"May",IF(Q2824=6,"Jun",IF(Q2824=7,"Jul",IF(Q2824=8,"Aug",IF(Q2824=9,"Sep",IF(Q2824=10,"Oct",IF(Q2824=11,"Nov","Dec")))))))))))</f>
        <v>Feb</v>
      </c>
      <c r="S2824" s="13">
        <f>(I2824/86400)+25569</f>
        <v>42090.642268518517</v>
      </c>
      <c r="T2824" t="s">
        <v>8271</v>
      </c>
      <c r="U2824" s="6">
        <f>E2824/L2824</f>
        <v>63.829787234042556</v>
      </c>
      <c r="V2824" s="7" t="str">
        <f>LEFT(T2824,FIND("/",T2824)-1)</f>
        <v>theater</v>
      </c>
      <c r="W2824" s="7" t="str">
        <f>MID(T2824,FIND("/",T2824)+1,LEN(T2824))</f>
        <v>plays</v>
      </c>
    </row>
    <row r="2825" spans="1:23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>E2825/D2825</f>
        <v>1.24</v>
      </c>
      <c r="O2825" s="13">
        <f>(J2825/86400)+25569</f>
        <v>42067.011643518519</v>
      </c>
      <c r="P2825" s="11">
        <f>YEAR(O2825)</f>
        <v>2015</v>
      </c>
      <c r="Q2825" s="12">
        <f>MONTH(O2825)</f>
        <v>3</v>
      </c>
      <c r="R2825" s="11" t="str">
        <f>IF(Q2825=1,"Jan",IF(Q2825=2,"Feb",IF(Q2825=3,"Mar",IF(Q2825=4,"Apr",IF(Q2825=5,"May",IF(Q2825=6,"Jun",IF(Q2825=7,"Jul",IF(Q2825=8,"Aug",IF(Q2825=9,"Sep",IF(Q2825=10,"Oct",IF(Q2825=11,"Nov","Dec")))))))))))</f>
        <v>Mar</v>
      </c>
      <c r="S2825" s="13">
        <f>(I2825/86400)+25569</f>
        <v>42094.957638888889</v>
      </c>
      <c r="T2825" t="s">
        <v>8271</v>
      </c>
      <c r="U2825" s="6">
        <f>E2825/L2825</f>
        <v>8.8571428571428577</v>
      </c>
      <c r="V2825" s="7" t="str">
        <f>LEFT(T2825,FIND("/",T2825)-1)</f>
        <v>theater</v>
      </c>
      <c r="W2825" s="7" t="str">
        <f>MID(T2825,FIND("/",T2825)+1,LEN(T2825))</f>
        <v>plays</v>
      </c>
    </row>
    <row r="2826" spans="1:23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>E2826/D2826</f>
        <v>1.1692307692307693</v>
      </c>
      <c r="O2826" s="13">
        <f>(J2826/86400)+25569</f>
        <v>42136.270787037036</v>
      </c>
      <c r="P2826" s="11">
        <f>YEAR(O2826)</f>
        <v>2015</v>
      </c>
      <c r="Q2826" s="12">
        <f>MONTH(O2826)</f>
        <v>5</v>
      </c>
      <c r="R2826" s="11" t="str">
        <f>IF(Q2826=1,"Jan",IF(Q2826=2,"Feb",IF(Q2826=3,"Mar",IF(Q2826=4,"Apr",IF(Q2826=5,"May",IF(Q2826=6,"Jun",IF(Q2826=7,"Jul",IF(Q2826=8,"Aug",IF(Q2826=9,"Sep",IF(Q2826=10,"Oct",IF(Q2826=11,"Nov","Dec")))))))))))</f>
        <v>May</v>
      </c>
      <c r="S2826" s="13">
        <f>(I2826/86400)+25569</f>
        <v>42168.071527777778</v>
      </c>
      <c r="T2826" t="s">
        <v>8271</v>
      </c>
      <c r="U2826" s="6">
        <f>E2826/L2826</f>
        <v>50.666666666666664</v>
      </c>
      <c r="V2826" s="7" t="str">
        <f>LEFT(T2826,FIND("/",T2826)-1)</f>
        <v>theater</v>
      </c>
      <c r="W2826" s="7" t="str">
        <f>MID(T2826,FIND("/",T2826)+1,LEN(T2826))</f>
        <v>plays</v>
      </c>
    </row>
    <row r="2827" spans="1:23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>E2827/D2827</f>
        <v>1.0333333333333334</v>
      </c>
      <c r="O2827" s="13">
        <f>(J2827/86400)+25569</f>
        <v>42312.792662037042</v>
      </c>
      <c r="P2827" s="11">
        <f>YEAR(O2827)</f>
        <v>2015</v>
      </c>
      <c r="Q2827" s="12">
        <f>MONTH(O2827)</f>
        <v>11</v>
      </c>
      <c r="R2827" s="11" t="str">
        <f>IF(Q2827=1,"Jan",IF(Q2827=2,"Feb",IF(Q2827=3,"Mar",IF(Q2827=4,"Apr",IF(Q2827=5,"May",IF(Q2827=6,"Jun",IF(Q2827=7,"Jul",IF(Q2827=8,"Aug",IF(Q2827=9,"Sep",IF(Q2827=10,"Oct",IF(Q2827=11,"Nov","Dec")))))))))))</f>
        <v>Nov</v>
      </c>
      <c r="S2827" s="13">
        <f>(I2827/86400)+25569</f>
        <v>42342.792662037042</v>
      </c>
      <c r="T2827" t="s">
        <v>8271</v>
      </c>
      <c r="U2827" s="6">
        <f>E2827/L2827</f>
        <v>60.784313725490193</v>
      </c>
      <c r="V2827" s="7" t="str">
        <f>LEFT(T2827,FIND("/",T2827)-1)</f>
        <v>theater</v>
      </c>
      <c r="W2827" s="7" t="str">
        <f>MID(T2827,FIND("/",T2827)+1,LEN(T2827))</f>
        <v>plays</v>
      </c>
    </row>
    <row r="2828" spans="1:23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>E2828/D2828</f>
        <v>1.0774999999999999</v>
      </c>
      <c r="O2828" s="13">
        <f>(J2828/86400)+25569</f>
        <v>42171.034861111111</v>
      </c>
      <c r="P2828" s="11">
        <f>YEAR(O2828)</f>
        <v>2015</v>
      </c>
      <c r="Q2828" s="12">
        <f>MONTH(O2828)</f>
        <v>6</v>
      </c>
      <c r="R2828" s="11" t="str">
        <f>IF(Q2828=1,"Jan",IF(Q2828=2,"Feb",IF(Q2828=3,"Mar",IF(Q2828=4,"Apr",IF(Q2828=5,"May",IF(Q2828=6,"Jun",IF(Q2828=7,"Jul",IF(Q2828=8,"Aug",IF(Q2828=9,"Sep",IF(Q2828=10,"Oct",IF(Q2828=11,"Nov","Dec")))))))))))</f>
        <v>Jun</v>
      </c>
      <c r="S2828" s="13">
        <f>(I2828/86400)+25569</f>
        <v>42195.291666666672</v>
      </c>
      <c r="T2828" t="s">
        <v>8271</v>
      </c>
      <c r="U2828" s="6">
        <f>E2828/L2828</f>
        <v>113.42105263157895</v>
      </c>
      <c r="V2828" s="7" t="str">
        <f>LEFT(T2828,FIND("/",T2828)-1)</f>
        <v>theater</v>
      </c>
      <c r="W2828" s="7" t="str">
        <f>MID(T2828,FIND("/",T2828)+1,LEN(T2828))</f>
        <v>plays</v>
      </c>
    </row>
    <row r="2829" spans="1:23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>E2829/D2829</f>
        <v>1.2024999999999999</v>
      </c>
      <c r="O2829" s="13">
        <f>(J2829/86400)+25569</f>
        <v>42494.683634259258</v>
      </c>
      <c r="P2829" s="11">
        <f>YEAR(O2829)</f>
        <v>2016</v>
      </c>
      <c r="Q2829" s="12">
        <f>MONTH(O2829)</f>
        <v>5</v>
      </c>
      <c r="R2829" s="11" t="str">
        <f>IF(Q2829=1,"Jan",IF(Q2829=2,"Feb",IF(Q2829=3,"Mar",IF(Q2829=4,"Apr",IF(Q2829=5,"May",IF(Q2829=6,"Jun",IF(Q2829=7,"Jul",IF(Q2829=8,"Aug",IF(Q2829=9,"Sep",IF(Q2829=10,"Oct",IF(Q2829=11,"Nov","Dec")))))))))))</f>
        <v>May</v>
      </c>
      <c r="S2829" s="13">
        <f>(I2829/86400)+25569</f>
        <v>42524.6875</v>
      </c>
      <c r="T2829" t="s">
        <v>8271</v>
      </c>
      <c r="U2829" s="6">
        <f>E2829/L2829</f>
        <v>104.56521739130434</v>
      </c>
      <c r="V2829" s="7" t="str">
        <f>LEFT(T2829,FIND("/",T2829)-1)</f>
        <v>theater</v>
      </c>
      <c r="W2829" s="7" t="str">
        <f>MID(T2829,FIND("/",T2829)+1,LEN(T2829))</f>
        <v>plays</v>
      </c>
    </row>
    <row r="2830" spans="1:23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>E2830/D2830</f>
        <v>1.0037894736842106</v>
      </c>
      <c r="O2830" s="13">
        <f>(J2830/86400)+25569</f>
        <v>42254.264687499999</v>
      </c>
      <c r="P2830" s="11">
        <f>YEAR(O2830)</f>
        <v>2015</v>
      </c>
      <c r="Q2830" s="12">
        <f>MONTH(O2830)</f>
        <v>9</v>
      </c>
      <c r="R2830" s="11" t="str">
        <f>IF(Q2830=1,"Jan",IF(Q2830=2,"Feb",IF(Q2830=3,"Mar",IF(Q2830=4,"Apr",IF(Q2830=5,"May",IF(Q2830=6,"Jun",IF(Q2830=7,"Jul",IF(Q2830=8,"Aug",IF(Q2830=9,"Sep",IF(Q2830=10,"Oct",IF(Q2830=11,"Nov","Dec")))))))))))</f>
        <v>Sep</v>
      </c>
      <c r="S2830" s="13">
        <f>(I2830/86400)+25569</f>
        <v>42279.958333333328</v>
      </c>
      <c r="T2830" t="s">
        <v>8271</v>
      </c>
      <c r="U2830" s="6">
        <f>E2830/L2830</f>
        <v>98.30927835051547</v>
      </c>
      <c r="V2830" s="7" t="str">
        <f>LEFT(T2830,FIND("/",T2830)-1)</f>
        <v>theater</v>
      </c>
      <c r="W2830" s="7" t="str">
        <f>MID(T2830,FIND("/",T2830)+1,LEN(T2830))</f>
        <v>plays</v>
      </c>
    </row>
    <row r="2831" spans="1:23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>E2831/D2831</f>
        <v>1.0651999999999999</v>
      </c>
      <c r="O2831" s="13">
        <f>(J2831/86400)+25569</f>
        <v>42495.434236111112</v>
      </c>
      <c r="P2831" s="11">
        <f>YEAR(O2831)</f>
        <v>2016</v>
      </c>
      <c r="Q2831" s="12">
        <f>MONTH(O2831)</f>
        <v>5</v>
      </c>
      <c r="R2831" s="11" t="str">
        <f>IF(Q2831=1,"Jan",IF(Q2831=2,"Feb",IF(Q2831=3,"Mar",IF(Q2831=4,"Apr",IF(Q2831=5,"May",IF(Q2831=6,"Jun",IF(Q2831=7,"Jul",IF(Q2831=8,"Aug",IF(Q2831=9,"Sep",IF(Q2831=10,"Oct",IF(Q2831=11,"Nov","Dec")))))))))))</f>
        <v>May</v>
      </c>
      <c r="S2831" s="13">
        <f>(I2831/86400)+25569</f>
        <v>42523.434236111112</v>
      </c>
      <c r="T2831" t="s">
        <v>8271</v>
      </c>
      <c r="U2831" s="6">
        <f>E2831/L2831</f>
        <v>35.039473684210527</v>
      </c>
      <c r="V2831" s="7" t="str">
        <f>LEFT(T2831,FIND("/",T2831)-1)</f>
        <v>theater</v>
      </c>
      <c r="W2831" s="7" t="str">
        <f>MID(T2831,FIND("/",T2831)+1,LEN(T2831))</f>
        <v>plays</v>
      </c>
    </row>
    <row r="2832" spans="1:23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>E2832/D2832</f>
        <v>1</v>
      </c>
      <c r="O2832" s="13">
        <f>(J2832/86400)+25569</f>
        <v>41758.839675925927</v>
      </c>
      <c r="P2832" s="11">
        <f>YEAR(O2832)</f>
        <v>2014</v>
      </c>
      <c r="Q2832" s="12">
        <f>MONTH(O2832)</f>
        <v>4</v>
      </c>
      <c r="R2832" s="11" t="str">
        <f>IF(Q2832=1,"Jan",IF(Q2832=2,"Feb",IF(Q2832=3,"Mar",IF(Q2832=4,"Apr",IF(Q2832=5,"May",IF(Q2832=6,"Jun",IF(Q2832=7,"Jul",IF(Q2832=8,"Aug",IF(Q2832=9,"Sep",IF(Q2832=10,"Oct",IF(Q2832=11,"Nov","Dec")))))))))))</f>
        <v>Apr</v>
      </c>
      <c r="S2832" s="13">
        <f>(I2832/86400)+25569</f>
        <v>41771.165972222225</v>
      </c>
      <c r="T2832" t="s">
        <v>8271</v>
      </c>
      <c r="U2832" s="6">
        <f>E2832/L2832</f>
        <v>272.72727272727275</v>
      </c>
      <c r="V2832" s="7" t="str">
        <f>LEFT(T2832,FIND("/",T2832)-1)</f>
        <v>theater</v>
      </c>
      <c r="W2832" s="7" t="str">
        <f>MID(T2832,FIND("/",T2832)+1,LEN(T2832))</f>
        <v>plays</v>
      </c>
    </row>
    <row r="2833" spans="1:23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>E2833/D2833</f>
        <v>1.1066666666666667</v>
      </c>
      <c r="O2833" s="13">
        <f>(J2833/86400)+25569</f>
        <v>42171.824884259258</v>
      </c>
      <c r="P2833" s="11">
        <f>YEAR(O2833)</f>
        <v>2015</v>
      </c>
      <c r="Q2833" s="12">
        <f>MONTH(O2833)</f>
        <v>6</v>
      </c>
      <c r="R2833" s="11" t="str">
        <f>IF(Q2833=1,"Jan",IF(Q2833=2,"Feb",IF(Q2833=3,"Mar",IF(Q2833=4,"Apr",IF(Q2833=5,"May",IF(Q2833=6,"Jun",IF(Q2833=7,"Jul",IF(Q2833=8,"Aug",IF(Q2833=9,"Sep",IF(Q2833=10,"Oct",IF(Q2833=11,"Nov","Dec")))))))))))</f>
        <v>Jun</v>
      </c>
      <c r="S2833" s="13">
        <f>(I2833/86400)+25569</f>
        <v>42201.824884259258</v>
      </c>
      <c r="T2833" t="s">
        <v>8271</v>
      </c>
      <c r="U2833" s="6">
        <f>E2833/L2833</f>
        <v>63.846153846153847</v>
      </c>
      <c r="V2833" s="7" t="str">
        <f>LEFT(T2833,FIND("/",T2833)-1)</f>
        <v>theater</v>
      </c>
      <c r="W2833" s="7" t="str">
        <f>MID(T2833,FIND("/",T2833)+1,LEN(T2833))</f>
        <v>plays</v>
      </c>
    </row>
    <row r="2834" spans="1:23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>E2834/D2834</f>
        <v>1.1471959999999999</v>
      </c>
      <c r="O2834" s="13">
        <f>(J2834/86400)+25569</f>
        <v>41938.709421296298</v>
      </c>
      <c r="P2834" s="11">
        <f>YEAR(O2834)</f>
        <v>2014</v>
      </c>
      <c r="Q2834" s="12">
        <f>MONTH(O2834)</f>
        <v>10</v>
      </c>
      <c r="R2834" s="11" t="str">
        <f>IF(Q2834=1,"Jan",IF(Q2834=2,"Feb",IF(Q2834=3,"Mar",IF(Q2834=4,"Apr",IF(Q2834=5,"May",IF(Q2834=6,"Jun",IF(Q2834=7,"Jul",IF(Q2834=8,"Aug",IF(Q2834=9,"Sep",IF(Q2834=10,"Oct",IF(Q2834=11,"Nov","Dec")))))))))))</f>
        <v>Oct</v>
      </c>
      <c r="S2834" s="13">
        <f>(I2834/86400)+25569</f>
        <v>41966.916666666672</v>
      </c>
      <c r="T2834" t="s">
        <v>8271</v>
      </c>
      <c r="U2834" s="6">
        <f>E2834/L2834</f>
        <v>30.189368421052631</v>
      </c>
      <c r="V2834" s="7" t="str">
        <f>LEFT(T2834,FIND("/",T2834)-1)</f>
        <v>theater</v>
      </c>
      <c r="W2834" s="7" t="str">
        <f>MID(T2834,FIND("/",T2834)+1,LEN(T2834))</f>
        <v>plays</v>
      </c>
    </row>
    <row r="2835" spans="1:23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>E2835/D2835</f>
        <v>1.0825925925925926</v>
      </c>
      <c r="O2835" s="13">
        <f>(J2835/86400)+25569</f>
        <v>42268.127696759257</v>
      </c>
      <c r="P2835" s="11">
        <f>YEAR(O2835)</f>
        <v>2015</v>
      </c>
      <c r="Q2835" s="12">
        <f>MONTH(O2835)</f>
        <v>9</v>
      </c>
      <c r="R2835" s="11" t="str">
        <f>IF(Q2835=1,"Jan",IF(Q2835=2,"Feb",IF(Q2835=3,"Mar",IF(Q2835=4,"Apr",IF(Q2835=5,"May",IF(Q2835=6,"Jun",IF(Q2835=7,"Jul",IF(Q2835=8,"Aug",IF(Q2835=9,"Sep",IF(Q2835=10,"Oct",IF(Q2835=11,"Nov","Dec")))))))))))</f>
        <v>Sep</v>
      </c>
      <c r="S2835" s="13">
        <f>(I2835/86400)+25569</f>
        <v>42288.083333333328</v>
      </c>
      <c r="T2835" t="s">
        <v>8271</v>
      </c>
      <c r="U2835" s="6">
        <f>E2835/L2835</f>
        <v>83.51428571428572</v>
      </c>
      <c r="V2835" s="7" t="str">
        <f>LEFT(T2835,FIND("/",T2835)-1)</f>
        <v>theater</v>
      </c>
      <c r="W2835" s="7" t="str">
        <f>MID(T2835,FIND("/",T2835)+1,LEN(T2835))</f>
        <v>plays</v>
      </c>
    </row>
    <row r="2836" spans="1:23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>E2836/D2836</f>
        <v>1.7</v>
      </c>
      <c r="O2836" s="13">
        <f>(J2836/86400)+25569</f>
        <v>42019.959837962961</v>
      </c>
      <c r="P2836" s="11">
        <f>YEAR(O2836)</f>
        <v>2015</v>
      </c>
      <c r="Q2836" s="12">
        <f>MONTH(O2836)</f>
        <v>1</v>
      </c>
      <c r="R2836" s="11" t="str">
        <f>IF(Q2836=1,"Jan",IF(Q2836=2,"Feb",IF(Q2836=3,"Mar",IF(Q2836=4,"Apr",IF(Q2836=5,"May",IF(Q2836=6,"Jun",IF(Q2836=7,"Jul",IF(Q2836=8,"Aug",IF(Q2836=9,"Sep",IF(Q2836=10,"Oct",IF(Q2836=11,"Nov","Dec")))))))))))</f>
        <v>Jan</v>
      </c>
      <c r="S2836" s="13">
        <f>(I2836/86400)+25569</f>
        <v>42034.959837962961</v>
      </c>
      <c r="T2836" t="s">
        <v>8271</v>
      </c>
      <c r="U2836" s="6">
        <f>E2836/L2836</f>
        <v>64.761904761904759</v>
      </c>
      <c r="V2836" s="7" t="str">
        <f>LEFT(T2836,FIND("/",T2836)-1)</f>
        <v>theater</v>
      </c>
      <c r="W2836" s="7" t="str">
        <f>MID(T2836,FIND("/",T2836)+1,LEN(T2836))</f>
        <v>plays</v>
      </c>
    </row>
    <row r="2837" spans="1:23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>E2837/D2837</f>
        <v>1.8709899999999999</v>
      </c>
      <c r="O2837" s="13">
        <f>(J2837/86400)+25569</f>
        <v>42313.703900462962</v>
      </c>
      <c r="P2837" s="11">
        <f>YEAR(O2837)</f>
        <v>2015</v>
      </c>
      <c r="Q2837" s="12">
        <f>MONTH(O2837)</f>
        <v>11</v>
      </c>
      <c r="R2837" s="11" t="str">
        <f>IF(Q2837=1,"Jan",IF(Q2837=2,"Feb",IF(Q2837=3,"Mar",IF(Q2837=4,"Apr",IF(Q2837=5,"May",IF(Q2837=6,"Jun",IF(Q2837=7,"Jul",IF(Q2837=8,"Aug",IF(Q2837=9,"Sep",IF(Q2837=10,"Oct",IF(Q2837=11,"Nov","Dec")))))))))))</f>
        <v>Nov</v>
      </c>
      <c r="S2837" s="13">
        <f>(I2837/86400)+25569</f>
        <v>42343</v>
      </c>
      <c r="T2837" t="s">
        <v>8271</v>
      </c>
      <c r="U2837" s="6">
        <f>E2837/L2837</f>
        <v>20.118172043010752</v>
      </c>
      <c r="V2837" s="7" t="str">
        <f>LEFT(T2837,FIND("/",T2837)-1)</f>
        <v>theater</v>
      </c>
      <c r="W2837" s="7" t="str">
        <f>MID(T2837,FIND("/",T2837)+1,LEN(T2837))</f>
        <v>plays</v>
      </c>
    </row>
    <row r="2838" spans="1:23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>E2838/D2838</f>
        <v>1.0777777777777777</v>
      </c>
      <c r="O2838" s="13">
        <f>(J2838/86400)+25569</f>
        <v>42746.261782407411</v>
      </c>
      <c r="P2838" s="11">
        <f>YEAR(O2838)</f>
        <v>2017</v>
      </c>
      <c r="Q2838" s="12">
        <f>MONTH(O2838)</f>
        <v>1</v>
      </c>
      <c r="R2838" s="11" t="str">
        <f>IF(Q2838=1,"Jan",IF(Q2838=2,"Feb",IF(Q2838=3,"Mar",IF(Q2838=4,"Apr",IF(Q2838=5,"May",IF(Q2838=6,"Jun",IF(Q2838=7,"Jul",IF(Q2838=8,"Aug",IF(Q2838=9,"Sep",IF(Q2838=10,"Oct",IF(Q2838=11,"Nov","Dec")))))))))))</f>
        <v>Jan</v>
      </c>
      <c r="S2838" s="13">
        <f>(I2838/86400)+25569</f>
        <v>42784.207638888889</v>
      </c>
      <c r="T2838" t="s">
        <v>8271</v>
      </c>
      <c r="U2838" s="6">
        <f>E2838/L2838</f>
        <v>44.090909090909093</v>
      </c>
      <c r="V2838" s="7" t="str">
        <f>LEFT(T2838,FIND("/",T2838)-1)</f>
        <v>theater</v>
      </c>
      <c r="W2838" s="7" t="str">
        <f>MID(T2838,FIND("/",T2838)+1,LEN(T2838))</f>
        <v>plays</v>
      </c>
    </row>
    <row r="2839" spans="1:23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>E2839/D2839</f>
        <v>1</v>
      </c>
      <c r="O2839" s="13">
        <f>(J2839/86400)+25569</f>
        <v>42307.908379629633</v>
      </c>
      <c r="P2839" s="11">
        <f>YEAR(O2839)</f>
        <v>2015</v>
      </c>
      <c r="Q2839" s="12">
        <f>MONTH(O2839)</f>
        <v>10</v>
      </c>
      <c r="R2839" s="11" t="str">
        <f>IF(Q2839=1,"Jan",IF(Q2839=2,"Feb",IF(Q2839=3,"Mar",IF(Q2839=4,"Apr",IF(Q2839=5,"May",IF(Q2839=6,"Jun",IF(Q2839=7,"Jul",IF(Q2839=8,"Aug",IF(Q2839=9,"Sep",IF(Q2839=10,"Oct",IF(Q2839=11,"Nov","Dec")))))))))))</f>
        <v>Oct</v>
      </c>
      <c r="S2839" s="13">
        <f>(I2839/86400)+25569</f>
        <v>42347.950046296297</v>
      </c>
      <c r="T2839" t="s">
        <v>8271</v>
      </c>
      <c r="U2839" s="6">
        <f>E2839/L2839</f>
        <v>40.476190476190474</v>
      </c>
      <c r="V2839" s="7" t="str">
        <f>LEFT(T2839,FIND("/",T2839)-1)</f>
        <v>theater</v>
      </c>
      <c r="W2839" s="7" t="str">
        <f>MID(T2839,FIND("/",T2839)+1,LEN(T2839))</f>
        <v>plays</v>
      </c>
    </row>
    <row r="2840" spans="1:23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>E2840/D2840</f>
        <v>1.2024999999999999</v>
      </c>
      <c r="O2840" s="13">
        <f>(J2840/86400)+25569</f>
        <v>41842.607592592591</v>
      </c>
      <c r="P2840" s="11">
        <f>YEAR(O2840)</f>
        <v>2014</v>
      </c>
      <c r="Q2840" s="12">
        <f>MONTH(O2840)</f>
        <v>7</v>
      </c>
      <c r="R2840" s="11" t="str">
        <f>IF(Q2840=1,"Jan",IF(Q2840=2,"Feb",IF(Q2840=3,"Mar",IF(Q2840=4,"Apr",IF(Q2840=5,"May",IF(Q2840=6,"Jun",IF(Q2840=7,"Jul",IF(Q2840=8,"Aug",IF(Q2840=9,"Sep",IF(Q2840=10,"Oct",IF(Q2840=11,"Nov","Dec")))))))))))</f>
        <v>Jul</v>
      </c>
      <c r="S2840" s="13">
        <f>(I2840/86400)+25569</f>
        <v>41864.916666666664</v>
      </c>
      <c r="T2840" t="s">
        <v>8271</v>
      </c>
      <c r="U2840" s="6">
        <f>E2840/L2840</f>
        <v>44.537037037037038</v>
      </c>
      <c r="V2840" s="7" t="str">
        <f>LEFT(T2840,FIND("/",T2840)-1)</f>
        <v>theater</v>
      </c>
      <c r="W2840" s="7" t="str">
        <f>MID(T2840,FIND("/",T2840)+1,LEN(T2840))</f>
        <v>plays</v>
      </c>
    </row>
    <row r="2841" spans="1:23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>E2841/D2841</f>
        <v>1.1142857142857143</v>
      </c>
      <c r="O2841" s="13">
        <f>(J2841/86400)+25569</f>
        <v>41853.240208333329</v>
      </c>
      <c r="P2841" s="11">
        <f>YEAR(O2841)</f>
        <v>2014</v>
      </c>
      <c r="Q2841" s="12">
        <f>MONTH(O2841)</f>
        <v>8</v>
      </c>
      <c r="R2841" s="11" t="str">
        <f>IF(Q2841=1,"Jan",IF(Q2841=2,"Feb",IF(Q2841=3,"Mar",IF(Q2841=4,"Apr",IF(Q2841=5,"May",IF(Q2841=6,"Jun",IF(Q2841=7,"Jul",IF(Q2841=8,"Aug",IF(Q2841=9,"Sep",IF(Q2841=10,"Oct",IF(Q2841=11,"Nov","Dec")))))))))))</f>
        <v>Aug</v>
      </c>
      <c r="S2841" s="13">
        <f>(I2841/86400)+25569</f>
        <v>41876.207638888889</v>
      </c>
      <c r="T2841" t="s">
        <v>8271</v>
      </c>
      <c r="U2841" s="6">
        <f>E2841/L2841</f>
        <v>125.80645161290323</v>
      </c>
      <c r="V2841" s="7" t="str">
        <f>LEFT(T2841,FIND("/",T2841)-1)</f>
        <v>theater</v>
      </c>
      <c r="W2841" s="7" t="str">
        <f>MID(T2841,FIND("/",T2841)+1,LEN(T2841))</f>
        <v>plays</v>
      </c>
    </row>
    <row r="2842" spans="1:23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>E2842/D2842</f>
        <v>1.04</v>
      </c>
      <c r="O2842" s="13">
        <f>(J2842/86400)+25569</f>
        <v>42060.035636574074</v>
      </c>
      <c r="P2842" s="11">
        <f>YEAR(O2842)</f>
        <v>2015</v>
      </c>
      <c r="Q2842" s="12">
        <f>MONTH(O2842)</f>
        <v>2</v>
      </c>
      <c r="R2842" s="11" t="str">
        <f>IF(Q2842=1,"Jan",IF(Q2842=2,"Feb",IF(Q2842=3,"Mar",IF(Q2842=4,"Apr",IF(Q2842=5,"May",IF(Q2842=6,"Jun",IF(Q2842=7,"Jul",IF(Q2842=8,"Aug",IF(Q2842=9,"Sep",IF(Q2842=10,"Oct",IF(Q2842=11,"Nov","Dec")))))))))))</f>
        <v>Feb</v>
      </c>
      <c r="S2842" s="13">
        <f>(I2842/86400)+25569</f>
        <v>42081.708333333328</v>
      </c>
      <c r="T2842" t="s">
        <v>8271</v>
      </c>
      <c r="U2842" s="6">
        <f>E2842/L2842</f>
        <v>19.696969696969695</v>
      </c>
      <c r="V2842" s="7" t="str">
        <f>LEFT(T2842,FIND("/",T2842)-1)</f>
        <v>theater</v>
      </c>
      <c r="W2842" s="7" t="str">
        <f>MID(T2842,FIND("/",T2842)+1,LEN(T2842))</f>
        <v>plays</v>
      </c>
    </row>
    <row r="2843" spans="1:23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>E2843/D2843</f>
        <v>0.01</v>
      </c>
      <c r="O2843" s="13">
        <f>(J2843/86400)+25569</f>
        <v>42291.739548611113</v>
      </c>
      <c r="P2843" s="11">
        <f>YEAR(O2843)</f>
        <v>2015</v>
      </c>
      <c r="Q2843" s="12">
        <f>MONTH(O2843)</f>
        <v>10</v>
      </c>
      <c r="R2843" s="11" t="str">
        <f>IF(Q2843=1,"Jan",IF(Q2843=2,"Feb",IF(Q2843=3,"Mar",IF(Q2843=4,"Apr",IF(Q2843=5,"May",IF(Q2843=6,"Jun",IF(Q2843=7,"Jul",IF(Q2843=8,"Aug",IF(Q2843=9,"Sep",IF(Q2843=10,"Oct",IF(Q2843=11,"Nov","Dec")))))))))))</f>
        <v>Oct</v>
      </c>
      <c r="S2843" s="13">
        <f>(I2843/86400)+25569</f>
        <v>42351.781215277777</v>
      </c>
      <c r="T2843" t="s">
        <v>8271</v>
      </c>
      <c r="U2843" s="6">
        <f>E2843/L2843</f>
        <v>10</v>
      </c>
      <c r="V2843" s="7" t="str">
        <f>LEFT(T2843,FIND("/",T2843)-1)</f>
        <v>theater</v>
      </c>
      <c r="W2843" s="7" t="str">
        <f>MID(T2843,FIND("/",T2843)+1,LEN(T2843))</f>
        <v>plays</v>
      </c>
    </row>
    <row r="2844" spans="1:23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>E2844/D2844</f>
        <v>0</v>
      </c>
      <c r="O2844" s="13">
        <f>(J2844/86400)+25569</f>
        <v>41784.95248842593</v>
      </c>
      <c r="P2844" s="11">
        <f>YEAR(O2844)</f>
        <v>2014</v>
      </c>
      <c r="Q2844" s="12">
        <f>MONTH(O2844)</f>
        <v>5</v>
      </c>
      <c r="R2844" s="11" t="str">
        <f>IF(Q2844=1,"Jan",IF(Q2844=2,"Feb",IF(Q2844=3,"Mar",IF(Q2844=4,"Apr",IF(Q2844=5,"May",IF(Q2844=6,"Jun",IF(Q2844=7,"Jul",IF(Q2844=8,"Aug",IF(Q2844=9,"Sep",IF(Q2844=10,"Oct",IF(Q2844=11,"Nov","Dec")))))))))))</f>
        <v>May</v>
      </c>
      <c r="S2844" s="13">
        <f>(I2844/86400)+25569</f>
        <v>41811.458333333336</v>
      </c>
      <c r="T2844" t="s">
        <v>8271</v>
      </c>
      <c r="U2844" s="6" t="e">
        <f>E2844/L2844</f>
        <v>#DIV/0!</v>
      </c>
      <c r="V2844" s="7" t="str">
        <f>LEFT(T2844,FIND("/",T2844)-1)</f>
        <v>theater</v>
      </c>
      <c r="W2844" s="7" t="str">
        <f>MID(T2844,FIND("/",T2844)+1,LEN(T2844))</f>
        <v>plays</v>
      </c>
    </row>
    <row r="2845" spans="1:23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>E2845/D2845</f>
        <v>0</v>
      </c>
      <c r="O2845" s="13">
        <f>(J2845/86400)+25569</f>
        <v>42492.737847222219</v>
      </c>
      <c r="P2845" s="11">
        <f>YEAR(O2845)</f>
        <v>2016</v>
      </c>
      <c r="Q2845" s="12">
        <f>MONTH(O2845)</f>
        <v>5</v>
      </c>
      <c r="R2845" s="11" t="str">
        <f>IF(Q2845=1,"Jan",IF(Q2845=2,"Feb",IF(Q2845=3,"Mar",IF(Q2845=4,"Apr",IF(Q2845=5,"May",IF(Q2845=6,"Jun",IF(Q2845=7,"Jul",IF(Q2845=8,"Aug",IF(Q2845=9,"Sep",IF(Q2845=10,"Oct",IF(Q2845=11,"Nov","Dec")))))))))))</f>
        <v>May</v>
      </c>
      <c r="S2845" s="13">
        <f>(I2845/86400)+25569</f>
        <v>42534.166666666672</v>
      </c>
      <c r="T2845" t="s">
        <v>8271</v>
      </c>
      <c r="U2845" s="6" t="e">
        <f>E2845/L2845</f>
        <v>#DIV/0!</v>
      </c>
      <c r="V2845" s="7" t="str">
        <f>LEFT(T2845,FIND("/",T2845)-1)</f>
        <v>theater</v>
      </c>
      <c r="W2845" s="7" t="str">
        <f>MID(T2845,FIND("/",T2845)+1,LEN(T2845))</f>
        <v>plays</v>
      </c>
    </row>
    <row r="2846" spans="1:23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>E2846/D2846</f>
        <v>5.4545454545454543E-2</v>
      </c>
      <c r="O2846" s="13">
        <f>(J2846/86400)+25569</f>
        <v>42709.546064814815</v>
      </c>
      <c r="P2846" s="11">
        <f>YEAR(O2846)</f>
        <v>2016</v>
      </c>
      <c r="Q2846" s="12">
        <f>MONTH(O2846)</f>
        <v>12</v>
      </c>
      <c r="R2846" s="11" t="str">
        <f>IF(Q2846=1,"Jan",IF(Q2846=2,"Feb",IF(Q2846=3,"Mar",IF(Q2846=4,"Apr",IF(Q2846=5,"May",IF(Q2846=6,"Jun",IF(Q2846=7,"Jul",IF(Q2846=8,"Aug",IF(Q2846=9,"Sep",IF(Q2846=10,"Oct",IF(Q2846=11,"Nov","Dec")))))))))))</f>
        <v>Dec</v>
      </c>
      <c r="S2846" s="13">
        <f>(I2846/86400)+25569</f>
        <v>42739.546064814815</v>
      </c>
      <c r="T2846" t="s">
        <v>8271</v>
      </c>
      <c r="U2846" s="6">
        <f>E2846/L2846</f>
        <v>30</v>
      </c>
      <c r="V2846" s="7" t="str">
        <f>LEFT(T2846,FIND("/",T2846)-1)</f>
        <v>theater</v>
      </c>
      <c r="W2846" s="7" t="str">
        <f>MID(T2846,FIND("/",T2846)+1,LEN(T2846))</f>
        <v>plays</v>
      </c>
    </row>
    <row r="2847" spans="1:23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>E2847/D2847</f>
        <v>0.31546666666666667</v>
      </c>
      <c r="O2847" s="13">
        <f>(J2847/86400)+25569</f>
        <v>42103.016585648147</v>
      </c>
      <c r="P2847" s="11">
        <f>YEAR(O2847)</f>
        <v>2015</v>
      </c>
      <c r="Q2847" s="12">
        <f>MONTH(O2847)</f>
        <v>4</v>
      </c>
      <c r="R2847" s="11" t="str">
        <f>IF(Q2847=1,"Jan",IF(Q2847=2,"Feb",IF(Q2847=3,"Mar",IF(Q2847=4,"Apr",IF(Q2847=5,"May",IF(Q2847=6,"Jun",IF(Q2847=7,"Jul",IF(Q2847=8,"Aug",IF(Q2847=9,"Sep",IF(Q2847=10,"Oct",IF(Q2847=11,"Nov","Dec")))))))))))</f>
        <v>Apr</v>
      </c>
      <c r="S2847" s="13">
        <f>(I2847/86400)+25569</f>
        <v>42163.016585648147</v>
      </c>
      <c r="T2847" t="s">
        <v>8271</v>
      </c>
      <c r="U2847" s="6">
        <f>E2847/L2847</f>
        <v>60.666666666666664</v>
      </c>
      <c r="V2847" s="7" t="str">
        <f>LEFT(T2847,FIND("/",T2847)-1)</f>
        <v>theater</v>
      </c>
      <c r="W2847" s="7" t="str">
        <f>MID(T2847,FIND("/",T2847)+1,LEN(T2847))</f>
        <v>plays</v>
      </c>
    </row>
    <row r="2848" spans="1:23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>E2848/D2848</f>
        <v>0</v>
      </c>
      <c r="O2848" s="13">
        <f>(J2848/86400)+25569</f>
        <v>42108.692060185189</v>
      </c>
      <c r="P2848" s="11">
        <f>YEAR(O2848)</f>
        <v>2015</v>
      </c>
      <c r="Q2848" s="12">
        <f>MONTH(O2848)</f>
        <v>4</v>
      </c>
      <c r="R2848" s="11" t="str">
        <f>IF(Q2848=1,"Jan",IF(Q2848=2,"Feb",IF(Q2848=3,"Mar",IF(Q2848=4,"Apr",IF(Q2848=5,"May",IF(Q2848=6,"Jun",IF(Q2848=7,"Jul",IF(Q2848=8,"Aug",IF(Q2848=9,"Sep",IF(Q2848=10,"Oct",IF(Q2848=11,"Nov","Dec")))))))))))</f>
        <v>Apr</v>
      </c>
      <c r="S2848" s="13">
        <f>(I2848/86400)+25569</f>
        <v>42153.692060185189</v>
      </c>
      <c r="T2848" t="s">
        <v>8271</v>
      </c>
      <c r="U2848" s="6" t="e">
        <f>E2848/L2848</f>
        <v>#DIV/0!</v>
      </c>
      <c r="V2848" s="7" t="str">
        <f>LEFT(T2848,FIND("/",T2848)-1)</f>
        <v>theater</v>
      </c>
      <c r="W2848" s="7" t="str">
        <f>MID(T2848,FIND("/",T2848)+1,LEN(T2848))</f>
        <v>plays</v>
      </c>
    </row>
    <row r="2849" spans="1:23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>E2849/D2849</f>
        <v>0</v>
      </c>
      <c r="O2849" s="13">
        <f>(J2849/86400)+25569</f>
        <v>42453.806307870371</v>
      </c>
      <c r="P2849" s="11">
        <f>YEAR(O2849)</f>
        <v>2016</v>
      </c>
      <c r="Q2849" s="12">
        <f>MONTH(O2849)</f>
        <v>3</v>
      </c>
      <c r="R2849" s="11" t="str">
        <f>IF(Q2849=1,"Jan",IF(Q2849=2,"Feb",IF(Q2849=3,"Mar",IF(Q2849=4,"Apr",IF(Q2849=5,"May",IF(Q2849=6,"Jun",IF(Q2849=7,"Jul",IF(Q2849=8,"Aug",IF(Q2849=9,"Sep",IF(Q2849=10,"Oct",IF(Q2849=11,"Nov","Dec")))))))))))</f>
        <v>Mar</v>
      </c>
      <c r="S2849" s="13">
        <f>(I2849/86400)+25569</f>
        <v>42513.806307870371</v>
      </c>
      <c r="T2849" t="s">
        <v>8271</v>
      </c>
      <c r="U2849" s="6" t="e">
        <f>E2849/L2849</f>
        <v>#DIV/0!</v>
      </c>
      <c r="V2849" s="7" t="str">
        <f>LEFT(T2849,FIND("/",T2849)-1)</f>
        <v>theater</v>
      </c>
      <c r="W2849" s="7" t="str">
        <f>MID(T2849,FIND("/",T2849)+1,LEN(T2849))</f>
        <v>plays</v>
      </c>
    </row>
    <row r="2850" spans="1:23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>E2850/D2850</f>
        <v>2E-3</v>
      </c>
      <c r="O2850" s="13">
        <f>(J2850/86400)+25569</f>
        <v>42123.648831018523</v>
      </c>
      <c r="P2850" s="11">
        <f>YEAR(O2850)</f>
        <v>2015</v>
      </c>
      <c r="Q2850" s="12">
        <f>MONTH(O2850)</f>
        <v>4</v>
      </c>
      <c r="R2850" s="11" t="str">
        <f>IF(Q2850=1,"Jan",IF(Q2850=2,"Feb",IF(Q2850=3,"Mar",IF(Q2850=4,"Apr",IF(Q2850=5,"May",IF(Q2850=6,"Jun",IF(Q2850=7,"Jul",IF(Q2850=8,"Aug",IF(Q2850=9,"Sep",IF(Q2850=10,"Oct",IF(Q2850=11,"Nov","Dec")))))))))))</f>
        <v>Apr</v>
      </c>
      <c r="S2850" s="13">
        <f>(I2850/86400)+25569</f>
        <v>42153.648831018523</v>
      </c>
      <c r="T2850" t="s">
        <v>8271</v>
      </c>
      <c r="U2850" s="6">
        <f>E2850/L2850</f>
        <v>23.333333333333332</v>
      </c>
      <c r="V2850" s="7" t="str">
        <f>LEFT(T2850,FIND("/",T2850)-1)</f>
        <v>theater</v>
      </c>
      <c r="W2850" s="7" t="str">
        <f>MID(T2850,FIND("/",T2850)+1,LEN(T2850))</f>
        <v>plays</v>
      </c>
    </row>
    <row r="2851" spans="1:23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>E2851/D2851</f>
        <v>0.01</v>
      </c>
      <c r="O2851" s="13">
        <f>(J2851/86400)+25569</f>
        <v>42453.428240740745</v>
      </c>
      <c r="P2851" s="11">
        <f>YEAR(O2851)</f>
        <v>2016</v>
      </c>
      <c r="Q2851" s="12">
        <f>MONTH(O2851)</f>
        <v>3</v>
      </c>
      <c r="R2851" s="11" t="str">
        <f>IF(Q2851=1,"Jan",IF(Q2851=2,"Feb",IF(Q2851=3,"Mar",IF(Q2851=4,"Apr",IF(Q2851=5,"May",IF(Q2851=6,"Jun",IF(Q2851=7,"Jul",IF(Q2851=8,"Aug",IF(Q2851=9,"Sep",IF(Q2851=10,"Oct",IF(Q2851=11,"Nov","Dec")))))))))))</f>
        <v>Mar</v>
      </c>
      <c r="S2851" s="13">
        <f>(I2851/86400)+25569</f>
        <v>42483.428240740745</v>
      </c>
      <c r="T2851" t="s">
        <v>8271</v>
      </c>
      <c r="U2851" s="6">
        <f>E2851/L2851</f>
        <v>5</v>
      </c>
      <c r="V2851" s="7" t="str">
        <f>LEFT(T2851,FIND("/",T2851)-1)</f>
        <v>theater</v>
      </c>
      <c r="W2851" s="7" t="str">
        <f>MID(T2851,FIND("/",T2851)+1,LEN(T2851))</f>
        <v>plays</v>
      </c>
    </row>
    <row r="2852" spans="1:23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>E2852/D2852</f>
        <v>3.8875E-2</v>
      </c>
      <c r="O2852" s="13">
        <f>(J2852/86400)+25569</f>
        <v>41858.007071759261</v>
      </c>
      <c r="P2852" s="11">
        <f>YEAR(O2852)</f>
        <v>2014</v>
      </c>
      <c r="Q2852" s="12">
        <f>MONTH(O2852)</f>
        <v>8</v>
      </c>
      <c r="R2852" s="11" t="str">
        <f>IF(Q2852=1,"Jan",IF(Q2852=2,"Feb",IF(Q2852=3,"Mar",IF(Q2852=4,"Apr",IF(Q2852=5,"May",IF(Q2852=6,"Jun",IF(Q2852=7,"Jul",IF(Q2852=8,"Aug",IF(Q2852=9,"Sep",IF(Q2852=10,"Oct",IF(Q2852=11,"Nov","Dec")))))))))))</f>
        <v>Aug</v>
      </c>
      <c r="S2852" s="13">
        <f>(I2852/86400)+25569</f>
        <v>41888.007071759261</v>
      </c>
      <c r="T2852" t="s">
        <v>8271</v>
      </c>
      <c r="U2852" s="6">
        <f>E2852/L2852</f>
        <v>23.923076923076923</v>
      </c>
      <c r="V2852" s="7" t="str">
        <f>LEFT(T2852,FIND("/",T2852)-1)</f>
        <v>theater</v>
      </c>
      <c r="W2852" s="7" t="str">
        <f>MID(T2852,FIND("/",T2852)+1,LEN(T2852))</f>
        <v>plays</v>
      </c>
    </row>
    <row r="2853" spans="1:23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>E2853/D2853</f>
        <v>0</v>
      </c>
      <c r="O2853" s="13">
        <f>(J2853/86400)+25569</f>
        <v>42390.002650462964</v>
      </c>
      <c r="P2853" s="11">
        <f>YEAR(O2853)</f>
        <v>2016</v>
      </c>
      <c r="Q2853" s="12">
        <f>MONTH(O2853)</f>
        <v>1</v>
      </c>
      <c r="R2853" s="11" t="str">
        <f>IF(Q2853=1,"Jan",IF(Q2853=2,"Feb",IF(Q2853=3,"Mar",IF(Q2853=4,"Apr",IF(Q2853=5,"May",IF(Q2853=6,"Jun",IF(Q2853=7,"Jul",IF(Q2853=8,"Aug",IF(Q2853=9,"Sep",IF(Q2853=10,"Oct",IF(Q2853=11,"Nov","Dec")))))))))))</f>
        <v>Jan</v>
      </c>
      <c r="S2853" s="13">
        <f>(I2853/86400)+25569</f>
        <v>42398.970138888893</v>
      </c>
      <c r="T2853" t="s">
        <v>8271</v>
      </c>
      <c r="U2853" s="6" t="e">
        <f>E2853/L2853</f>
        <v>#DIV/0!</v>
      </c>
      <c r="V2853" s="7" t="str">
        <f>LEFT(T2853,FIND("/",T2853)-1)</f>
        <v>theater</v>
      </c>
      <c r="W2853" s="7" t="str">
        <f>MID(T2853,FIND("/",T2853)+1,LEN(T2853))</f>
        <v>plays</v>
      </c>
    </row>
    <row r="2854" spans="1:23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>E2854/D2854</f>
        <v>1.9E-2</v>
      </c>
      <c r="O2854" s="13">
        <f>(J2854/86400)+25569</f>
        <v>41781.045173611114</v>
      </c>
      <c r="P2854" s="11">
        <f>YEAR(O2854)</f>
        <v>2014</v>
      </c>
      <c r="Q2854" s="12">
        <f>MONTH(O2854)</f>
        <v>5</v>
      </c>
      <c r="R2854" s="11" t="str">
        <f>IF(Q2854=1,"Jan",IF(Q2854=2,"Feb",IF(Q2854=3,"Mar",IF(Q2854=4,"Apr",IF(Q2854=5,"May",IF(Q2854=6,"Jun",IF(Q2854=7,"Jul",IF(Q2854=8,"Aug",IF(Q2854=9,"Sep",IF(Q2854=10,"Oct",IF(Q2854=11,"Nov","Dec")))))))))))</f>
        <v>May</v>
      </c>
      <c r="S2854" s="13">
        <f>(I2854/86400)+25569</f>
        <v>41811.045173611114</v>
      </c>
      <c r="T2854" t="s">
        <v>8271</v>
      </c>
      <c r="U2854" s="6">
        <f>E2854/L2854</f>
        <v>15.833333333333334</v>
      </c>
      <c r="V2854" s="7" t="str">
        <f>LEFT(T2854,FIND("/",T2854)-1)</f>
        <v>theater</v>
      </c>
      <c r="W2854" s="7" t="str">
        <f>MID(T2854,FIND("/",T2854)+1,LEN(T2854))</f>
        <v>plays</v>
      </c>
    </row>
    <row r="2855" spans="1:23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>E2855/D2855</f>
        <v>0</v>
      </c>
      <c r="O2855" s="13">
        <f>(J2855/86400)+25569</f>
        <v>41836.190937499996</v>
      </c>
      <c r="P2855" s="11">
        <f>YEAR(O2855)</f>
        <v>2014</v>
      </c>
      <c r="Q2855" s="12">
        <f>MONTH(O2855)</f>
        <v>7</v>
      </c>
      <c r="R2855" s="11" t="str">
        <f>IF(Q2855=1,"Jan",IF(Q2855=2,"Feb",IF(Q2855=3,"Mar",IF(Q2855=4,"Apr",IF(Q2855=5,"May",IF(Q2855=6,"Jun",IF(Q2855=7,"Jul",IF(Q2855=8,"Aug",IF(Q2855=9,"Sep",IF(Q2855=10,"Oct",IF(Q2855=11,"Nov","Dec")))))))))))</f>
        <v>Jul</v>
      </c>
      <c r="S2855" s="13">
        <f>(I2855/86400)+25569</f>
        <v>41896.190937499996</v>
      </c>
      <c r="T2855" t="s">
        <v>8271</v>
      </c>
      <c r="U2855" s="6" t="e">
        <f>E2855/L2855</f>
        <v>#DIV/0!</v>
      </c>
      <c r="V2855" s="7" t="str">
        <f>LEFT(T2855,FIND("/",T2855)-1)</f>
        <v>theater</v>
      </c>
      <c r="W2855" s="7" t="str">
        <f>MID(T2855,FIND("/",T2855)+1,LEN(T2855))</f>
        <v>plays</v>
      </c>
    </row>
    <row r="2856" spans="1:23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>E2856/D2856</f>
        <v>0.41699999999999998</v>
      </c>
      <c r="O2856" s="13">
        <f>(J2856/86400)+25569</f>
        <v>42111.71665509259</v>
      </c>
      <c r="P2856" s="11">
        <f>YEAR(O2856)</f>
        <v>2015</v>
      </c>
      <c r="Q2856" s="12">
        <f>MONTH(O2856)</f>
        <v>4</v>
      </c>
      <c r="R2856" s="11" t="str">
        <f>IF(Q2856=1,"Jan",IF(Q2856=2,"Feb",IF(Q2856=3,"Mar",IF(Q2856=4,"Apr",IF(Q2856=5,"May",IF(Q2856=6,"Jun",IF(Q2856=7,"Jul",IF(Q2856=8,"Aug",IF(Q2856=9,"Sep",IF(Q2856=10,"Oct",IF(Q2856=11,"Nov","Dec")))))))))))</f>
        <v>Apr</v>
      </c>
      <c r="S2856" s="13">
        <f>(I2856/86400)+25569</f>
        <v>42131.71665509259</v>
      </c>
      <c r="T2856" t="s">
        <v>8271</v>
      </c>
      <c r="U2856" s="6">
        <f>E2856/L2856</f>
        <v>29.785714285714285</v>
      </c>
      <c r="V2856" s="7" t="str">
        <f>LEFT(T2856,FIND("/",T2856)-1)</f>
        <v>theater</v>
      </c>
      <c r="W2856" s="7" t="str">
        <f>MID(T2856,FIND("/",T2856)+1,LEN(T2856))</f>
        <v>plays</v>
      </c>
    </row>
    <row r="2857" spans="1:23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>E2857/D2857</f>
        <v>0.5</v>
      </c>
      <c r="O2857" s="13">
        <f>(J2857/86400)+25569</f>
        <v>42370.007766203707</v>
      </c>
      <c r="P2857" s="11">
        <f>YEAR(O2857)</f>
        <v>2016</v>
      </c>
      <c r="Q2857" s="12">
        <f>MONTH(O2857)</f>
        <v>1</v>
      </c>
      <c r="R2857" s="11" t="str">
        <f>IF(Q2857=1,"Jan",IF(Q2857=2,"Feb",IF(Q2857=3,"Mar",IF(Q2857=4,"Apr",IF(Q2857=5,"May",IF(Q2857=6,"Jun",IF(Q2857=7,"Jul",IF(Q2857=8,"Aug",IF(Q2857=9,"Sep",IF(Q2857=10,"Oct",IF(Q2857=11,"Nov","Dec")))))))))))</f>
        <v>Jan</v>
      </c>
      <c r="S2857" s="13">
        <f>(I2857/86400)+25569</f>
        <v>42398.981944444444</v>
      </c>
      <c r="T2857" t="s">
        <v>8271</v>
      </c>
      <c r="U2857" s="6">
        <f>E2857/L2857</f>
        <v>60</v>
      </c>
      <c r="V2857" s="7" t="str">
        <f>LEFT(T2857,FIND("/",T2857)-1)</f>
        <v>theater</v>
      </c>
      <c r="W2857" s="7" t="str">
        <f>MID(T2857,FIND("/",T2857)+1,LEN(T2857))</f>
        <v>plays</v>
      </c>
    </row>
    <row r="2858" spans="1:23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>E2858/D2858</f>
        <v>4.8666666666666664E-2</v>
      </c>
      <c r="O2858" s="13">
        <f>(J2858/86400)+25569</f>
        <v>42165.037581018521</v>
      </c>
      <c r="P2858" s="11">
        <f>YEAR(O2858)</f>
        <v>2015</v>
      </c>
      <c r="Q2858" s="12">
        <f>MONTH(O2858)</f>
        <v>6</v>
      </c>
      <c r="R2858" s="11" t="str">
        <f>IF(Q2858=1,"Jan",IF(Q2858=2,"Feb",IF(Q2858=3,"Mar",IF(Q2858=4,"Apr",IF(Q2858=5,"May",IF(Q2858=6,"Jun",IF(Q2858=7,"Jul",IF(Q2858=8,"Aug",IF(Q2858=9,"Sep",IF(Q2858=10,"Oct",IF(Q2858=11,"Nov","Dec")))))))))))</f>
        <v>Jun</v>
      </c>
      <c r="S2858" s="13">
        <f>(I2858/86400)+25569</f>
        <v>42224.898611111115</v>
      </c>
      <c r="T2858" t="s">
        <v>8271</v>
      </c>
      <c r="U2858" s="6">
        <f>E2858/L2858</f>
        <v>24.333333333333332</v>
      </c>
      <c r="V2858" s="7" t="str">
        <f>LEFT(T2858,FIND("/",T2858)-1)</f>
        <v>theater</v>
      </c>
      <c r="W2858" s="7" t="str">
        <f>MID(T2858,FIND("/",T2858)+1,LEN(T2858))</f>
        <v>plays</v>
      </c>
    </row>
    <row r="2859" spans="1:23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>E2859/D2859</f>
        <v>0.19736842105263158</v>
      </c>
      <c r="O2859" s="13">
        <f>(J2859/86400)+25569</f>
        <v>42726.920081018514</v>
      </c>
      <c r="P2859" s="11">
        <f>YEAR(O2859)</f>
        <v>2016</v>
      </c>
      <c r="Q2859" s="12">
        <f>MONTH(O2859)</f>
        <v>12</v>
      </c>
      <c r="R2859" s="11" t="str">
        <f>IF(Q2859=1,"Jan",IF(Q2859=2,"Feb",IF(Q2859=3,"Mar",IF(Q2859=4,"Apr",IF(Q2859=5,"May",IF(Q2859=6,"Jun",IF(Q2859=7,"Jul",IF(Q2859=8,"Aug",IF(Q2859=9,"Sep",IF(Q2859=10,"Oct",IF(Q2859=11,"Nov","Dec")))))))))))</f>
        <v>Dec</v>
      </c>
      <c r="S2859" s="13">
        <f>(I2859/86400)+25569</f>
        <v>42786.75</v>
      </c>
      <c r="T2859" t="s">
        <v>8271</v>
      </c>
      <c r="U2859" s="6">
        <f>E2859/L2859</f>
        <v>500</v>
      </c>
      <c r="V2859" s="7" t="str">
        <f>LEFT(T2859,FIND("/",T2859)-1)</f>
        <v>theater</v>
      </c>
      <c r="W2859" s="7" t="str">
        <f>MID(T2859,FIND("/",T2859)+1,LEN(T2859))</f>
        <v>plays</v>
      </c>
    </row>
    <row r="2860" spans="1:23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>E2860/D2860</f>
        <v>0</v>
      </c>
      <c r="O2860" s="13">
        <f>(J2860/86400)+25569</f>
        <v>41954.545081018514</v>
      </c>
      <c r="P2860" s="11">
        <f>YEAR(O2860)</f>
        <v>2014</v>
      </c>
      <c r="Q2860" s="12">
        <f>MONTH(O2860)</f>
        <v>11</v>
      </c>
      <c r="R2860" s="11" t="str">
        <f>IF(Q2860=1,"Jan",IF(Q2860=2,"Feb",IF(Q2860=3,"Mar",IF(Q2860=4,"Apr",IF(Q2860=5,"May",IF(Q2860=6,"Jun",IF(Q2860=7,"Jul",IF(Q2860=8,"Aug",IF(Q2860=9,"Sep",IF(Q2860=10,"Oct",IF(Q2860=11,"Nov","Dec")))))))))))</f>
        <v>Nov</v>
      </c>
      <c r="S2860" s="13">
        <f>(I2860/86400)+25569</f>
        <v>41978.477777777778</v>
      </c>
      <c r="T2860" t="s">
        <v>8271</v>
      </c>
      <c r="U2860" s="6" t="e">
        <f>E2860/L2860</f>
        <v>#DIV/0!</v>
      </c>
      <c r="V2860" s="7" t="str">
        <f>LEFT(T2860,FIND("/",T2860)-1)</f>
        <v>theater</v>
      </c>
      <c r="W2860" s="7" t="str">
        <f>MID(T2860,FIND("/",T2860)+1,LEN(T2860))</f>
        <v>plays</v>
      </c>
    </row>
    <row r="2861" spans="1:23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>E2861/D2861</f>
        <v>1.7500000000000002E-2</v>
      </c>
      <c r="O2861" s="13">
        <f>(J2861/86400)+25569</f>
        <v>42233.362314814818</v>
      </c>
      <c r="P2861" s="11">
        <f>YEAR(O2861)</f>
        <v>2015</v>
      </c>
      <c r="Q2861" s="12">
        <f>MONTH(O2861)</f>
        <v>8</v>
      </c>
      <c r="R2861" s="11" t="str">
        <f>IF(Q2861=1,"Jan",IF(Q2861=2,"Feb",IF(Q2861=3,"Mar",IF(Q2861=4,"Apr",IF(Q2861=5,"May",IF(Q2861=6,"Jun",IF(Q2861=7,"Jul",IF(Q2861=8,"Aug",IF(Q2861=9,"Sep",IF(Q2861=10,"Oct",IF(Q2861=11,"Nov","Dec")))))))))))</f>
        <v>Aug</v>
      </c>
      <c r="S2861" s="13">
        <f>(I2861/86400)+25569</f>
        <v>42293.362314814818</v>
      </c>
      <c r="T2861" t="s">
        <v>8271</v>
      </c>
      <c r="U2861" s="6">
        <f>E2861/L2861</f>
        <v>35</v>
      </c>
      <c r="V2861" s="7" t="str">
        <f>LEFT(T2861,FIND("/",T2861)-1)</f>
        <v>theater</v>
      </c>
      <c r="W2861" s="7" t="str">
        <f>MID(T2861,FIND("/",T2861)+1,LEN(T2861))</f>
        <v>plays</v>
      </c>
    </row>
    <row r="2862" spans="1:23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>E2862/D2862</f>
        <v>6.6500000000000004E-2</v>
      </c>
      <c r="O2862" s="13">
        <f>(J2862/86400)+25569</f>
        <v>42480.80064814815</v>
      </c>
      <c r="P2862" s="11">
        <f>YEAR(O2862)</f>
        <v>2016</v>
      </c>
      <c r="Q2862" s="12">
        <f>MONTH(O2862)</f>
        <v>4</v>
      </c>
      <c r="R2862" s="11" t="str">
        <f>IF(Q2862=1,"Jan",IF(Q2862=2,"Feb",IF(Q2862=3,"Mar",IF(Q2862=4,"Apr",IF(Q2862=5,"May",IF(Q2862=6,"Jun",IF(Q2862=7,"Jul",IF(Q2862=8,"Aug",IF(Q2862=9,"Sep",IF(Q2862=10,"Oct",IF(Q2862=11,"Nov","Dec")))))))))))</f>
        <v>Apr</v>
      </c>
      <c r="S2862" s="13">
        <f>(I2862/86400)+25569</f>
        <v>42540.80064814815</v>
      </c>
      <c r="T2862" t="s">
        <v>8271</v>
      </c>
      <c r="U2862" s="6">
        <f>E2862/L2862</f>
        <v>29.555555555555557</v>
      </c>
      <c r="V2862" s="7" t="str">
        <f>LEFT(T2862,FIND("/",T2862)-1)</f>
        <v>theater</v>
      </c>
      <c r="W2862" s="7" t="str">
        <f>MID(T2862,FIND("/",T2862)+1,LEN(T2862))</f>
        <v>plays</v>
      </c>
    </row>
    <row r="2863" spans="1:23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>E2863/D2863</f>
        <v>0.32</v>
      </c>
      <c r="O2863" s="13">
        <f>(J2863/86400)+25569</f>
        <v>42257.590833333335</v>
      </c>
      <c r="P2863" s="11">
        <f>YEAR(O2863)</f>
        <v>2015</v>
      </c>
      <c r="Q2863" s="12">
        <f>MONTH(O2863)</f>
        <v>9</v>
      </c>
      <c r="R2863" s="11" t="str">
        <f>IF(Q2863=1,"Jan",IF(Q2863=2,"Feb",IF(Q2863=3,"Mar",IF(Q2863=4,"Apr",IF(Q2863=5,"May",IF(Q2863=6,"Jun",IF(Q2863=7,"Jul",IF(Q2863=8,"Aug",IF(Q2863=9,"Sep",IF(Q2863=10,"Oct",IF(Q2863=11,"Nov","Dec")))))))))))</f>
        <v>Sep</v>
      </c>
      <c r="S2863" s="13">
        <f>(I2863/86400)+25569</f>
        <v>42271.590833333335</v>
      </c>
      <c r="T2863" t="s">
        <v>8271</v>
      </c>
      <c r="U2863" s="6">
        <f>E2863/L2863</f>
        <v>26.666666666666668</v>
      </c>
      <c r="V2863" s="7" t="str">
        <f>LEFT(T2863,FIND("/",T2863)-1)</f>
        <v>theater</v>
      </c>
      <c r="W2863" s="7" t="str">
        <f>MID(T2863,FIND("/",T2863)+1,LEN(T2863))</f>
        <v>plays</v>
      </c>
    </row>
    <row r="2864" spans="1:23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>E2864/D2864</f>
        <v>4.3307086614173228E-3</v>
      </c>
      <c r="O2864" s="13">
        <f>(J2864/86400)+25569</f>
        <v>41784.789687500001</v>
      </c>
      <c r="P2864" s="11">
        <f>YEAR(O2864)</f>
        <v>2014</v>
      </c>
      <c r="Q2864" s="12">
        <f>MONTH(O2864)</f>
        <v>5</v>
      </c>
      <c r="R2864" s="11" t="str">
        <f>IF(Q2864=1,"Jan",IF(Q2864=2,"Feb",IF(Q2864=3,"Mar",IF(Q2864=4,"Apr",IF(Q2864=5,"May",IF(Q2864=6,"Jun",IF(Q2864=7,"Jul",IF(Q2864=8,"Aug",IF(Q2864=9,"Sep",IF(Q2864=10,"Oct",IF(Q2864=11,"Nov","Dec")))))))))))</f>
        <v>May</v>
      </c>
      <c r="S2864" s="13">
        <f>(I2864/86400)+25569</f>
        <v>41814.789687500001</v>
      </c>
      <c r="T2864" t="s">
        <v>8271</v>
      </c>
      <c r="U2864" s="6">
        <f>E2864/L2864</f>
        <v>18.333333333333332</v>
      </c>
      <c r="V2864" s="7" t="str">
        <f>LEFT(T2864,FIND("/",T2864)-1)</f>
        <v>theater</v>
      </c>
      <c r="W2864" s="7" t="str">
        <f>MID(T2864,FIND("/",T2864)+1,LEN(T2864))</f>
        <v>plays</v>
      </c>
    </row>
    <row r="2865" spans="1:23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>E2865/D2865</f>
        <v>4.0000000000000002E-4</v>
      </c>
      <c r="O2865" s="13">
        <f>(J2865/86400)+25569</f>
        <v>41831.675034722226</v>
      </c>
      <c r="P2865" s="11">
        <f>YEAR(O2865)</f>
        <v>2014</v>
      </c>
      <c r="Q2865" s="12">
        <f>MONTH(O2865)</f>
        <v>7</v>
      </c>
      <c r="R2865" s="11" t="str">
        <f>IF(Q2865=1,"Jan",IF(Q2865=2,"Feb",IF(Q2865=3,"Mar",IF(Q2865=4,"Apr",IF(Q2865=5,"May",IF(Q2865=6,"Jun",IF(Q2865=7,"Jul",IF(Q2865=8,"Aug",IF(Q2865=9,"Sep",IF(Q2865=10,"Oct",IF(Q2865=11,"Nov","Dec")))))))))))</f>
        <v>Jul</v>
      </c>
      <c r="S2865" s="13">
        <f>(I2865/86400)+25569</f>
        <v>41891.675034722226</v>
      </c>
      <c r="T2865" t="s">
        <v>8271</v>
      </c>
      <c r="U2865" s="6">
        <f>E2865/L2865</f>
        <v>20</v>
      </c>
      <c r="V2865" s="7" t="str">
        <f>LEFT(T2865,FIND("/",T2865)-1)</f>
        <v>theater</v>
      </c>
      <c r="W2865" s="7" t="str">
        <f>MID(T2865,FIND("/",T2865)+1,LEN(T2865))</f>
        <v>plays</v>
      </c>
    </row>
    <row r="2866" spans="1:23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>E2866/D2866</f>
        <v>1.6E-2</v>
      </c>
      <c r="O2866" s="13">
        <f>(J2866/86400)+25569</f>
        <v>42172.613506944443</v>
      </c>
      <c r="P2866" s="11">
        <f>YEAR(O2866)</f>
        <v>2015</v>
      </c>
      <c r="Q2866" s="12">
        <f>MONTH(O2866)</f>
        <v>6</v>
      </c>
      <c r="R2866" s="11" t="str">
        <f>IF(Q2866=1,"Jan",IF(Q2866=2,"Feb",IF(Q2866=3,"Mar",IF(Q2866=4,"Apr",IF(Q2866=5,"May",IF(Q2866=6,"Jun",IF(Q2866=7,"Jul",IF(Q2866=8,"Aug",IF(Q2866=9,"Sep",IF(Q2866=10,"Oct",IF(Q2866=11,"Nov","Dec")))))))))))</f>
        <v>Jun</v>
      </c>
      <c r="S2866" s="13">
        <f>(I2866/86400)+25569</f>
        <v>42202.554166666669</v>
      </c>
      <c r="T2866" t="s">
        <v>8271</v>
      </c>
      <c r="U2866" s="6">
        <f>E2866/L2866</f>
        <v>13.333333333333334</v>
      </c>
      <c r="V2866" s="7" t="str">
        <f>LEFT(T2866,FIND("/",T2866)-1)</f>
        <v>theater</v>
      </c>
      <c r="W2866" s="7" t="str">
        <f>MID(T2866,FIND("/",T2866)+1,LEN(T2866))</f>
        <v>plays</v>
      </c>
    </row>
    <row r="2867" spans="1:23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>E2867/D2867</f>
        <v>0</v>
      </c>
      <c r="O2867" s="13">
        <f>(J2867/86400)+25569</f>
        <v>41950.114108796297</v>
      </c>
      <c r="P2867" s="11">
        <f>YEAR(O2867)</f>
        <v>2014</v>
      </c>
      <c r="Q2867" s="12">
        <f>MONTH(O2867)</f>
        <v>11</v>
      </c>
      <c r="R2867" s="11" t="str">
        <f>IF(Q2867=1,"Jan",IF(Q2867=2,"Feb",IF(Q2867=3,"Mar",IF(Q2867=4,"Apr",IF(Q2867=5,"May",IF(Q2867=6,"Jun",IF(Q2867=7,"Jul",IF(Q2867=8,"Aug",IF(Q2867=9,"Sep",IF(Q2867=10,"Oct",IF(Q2867=11,"Nov","Dec")))))))))))</f>
        <v>Nov</v>
      </c>
      <c r="S2867" s="13">
        <f>(I2867/86400)+25569</f>
        <v>42010.114108796297</v>
      </c>
      <c r="T2867" t="s">
        <v>8271</v>
      </c>
      <c r="U2867" s="6" t="e">
        <f>E2867/L2867</f>
        <v>#DIV/0!</v>
      </c>
      <c r="V2867" s="7" t="str">
        <f>LEFT(T2867,FIND("/",T2867)-1)</f>
        <v>theater</v>
      </c>
      <c r="W2867" s="7" t="str">
        <f>MID(T2867,FIND("/",T2867)+1,LEN(T2867))</f>
        <v>plays</v>
      </c>
    </row>
    <row r="2868" spans="1:23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>E2868/D2868</f>
        <v>8.9999999999999993E-3</v>
      </c>
      <c r="O2868" s="13">
        <f>(J2868/86400)+25569</f>
        <v>42627.955104166671</v>
      </c>
      <c r="P2868" s="11">
        <f>YEAR(O2868)</f>
        <v>2016</v>
      </c>
      <c r="Q2868" s="12">
        <f>MONTH(O2868)</f>
        <v>9</v>
      </c>
      <c r="R2868" s="11" t="str">
        <f>IF(Q2868=1,"Jan",IF(Q2868=2,"Feb",IF(Q2868=3,"Mar",IF(Q2868=4,"Apr",IF(Q2868=5,"May",IF(Q2868=6,"Jun",IF(Q2868=7,"Jul",IF(Q2868=8,"Aug",IF(Q2868=9,"Sep",IF(Q2868=10,"Oct",IF(Q2868=11,"Nov","Dec")))))))))))</f>
        <v>Sep</v>
      </c>
      <c r="S2868" s="13">
        <f>(I2868/86400)+25569</f>
        <v>42657.916666666672</v>
      </c>
      <c r="T2868" t="s">
        <v>8271</v>
      </c>
      <c r="U2868" s="6">
        <f>E2868/L2868</f>
        <v>22.5</v>
      </c>
      <c r="V2868" s="7" t="str">
        <f>LEFT(T2868,FIND("/",T2868)-1)</f>
        <v>theater</v>
      </c>
      <c r="W2868" s="7" t="str">
        <f>MID(T2868,FIND("/",T2868)+1,LEN(T2868))</f>
        <v>plays</v>
      </c>
    </row>
    <row r="2869" spans="1:23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>E2869/D2869</f>
        <v>0.2016</v>
      </c>
      <c r="O2869" s="13">
        <f>(J2869/86400)+25569</f>
        <v>42531.195277777777</v>
      </c>
      <c r="P2869" s="11">
        <f>YEAR(O2869)</f>
        <v>2016</v>
      </c>
      <c r="Q2869" s="12">
        <f>MONTH(O2869)</f>
        <v>6</v>
      </c>
      <c r="R2869" s="11" t="str">
        <f>IF(Q2869=1,"Jan",IF(Q2869=2,"Feb",IF(Q2869=3,"Mar",IF(Q2869=4,"Apr",IF(Q2869=5,"May",IF(Q2869=6,"Jun",IF(Q2869=7,"Jul",IF(Q2869=8,"Aug",IF(Q2869=9,"Sep",IF(Q2869=10,"Oct",IF(Q2869=11,"Nov","Dec")))))))))))</f>
        <v>Jun</v>
      </c>
      <c r="S2869" s="13">
        <f>(I2869/86400)+25569</f>
        <v>42555.166666666672</v>
      </c>
      <c r="T2869" t="s">
        <v>8271</v>
      </c>
      <c r="U2869" s="6">
        <f>E2869/L2869</f>
        <v>50.4</v>
      </c>
      <c r="V2869" s="7" t="str">
        <f>LEFT(T2869,FIND("/",T2869)-1)</f>
        <v>theater</v>
      </c>
      <c r="W2869" s="7" t="str">
        <f>MID(T2869,FIND("/",T2869)+1,LEN(T2869))</f>
        <v>plays</v>
      </c>
    </row>
    <row r="2870" spans="1:23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>E2870/D2870</f>
        <v>0.42011733333333334</v>
      </c>
      <c r="O2870" s="13">
        <f>(J2870/86400)+25569</f>
        <v>42618.827013888891</v>
      </c>
      <c r="P2870" s="11">
        <f>YEAR(O2870)</f>
        <v>2016</v>
      </c>
      <c r="Q2870" s="12">
        <f>MONTH(O2870)</f>
        <v>9</v>
      </c>
      <c r="R2870" s="11" t="str">
        <f>IF(Q2870=1,"Jan",IF(Q2870=2,"Feb",IF(Q2870=3,"Mar",IF(Q2870=4,"Apr",IF(Q2870=5,"May",IF(Q2870=6,"Jun",IF(Q2870=7,"Jul",IF(Q2870=8,"Aug",IF(Q2870=9,"Sep",IF(Q2870=10,"Oct",IF(Q2870=11,"Nov","Dec")))))))))))</f>
        <v>Sep</v>
      </c>
      <c r="S2870" s="13">
        <f>(I2870/86400)+25569</f>
        <v>42648.827013888891</v>
      </c>
      <c r="T2870" t="s">
        <v>8271</v>
      </c>
      <c r="U2870" s="6">
        <f>E2870/L2870</f>
        <v>105.02933333333334</v>
      </c>
      <c r="V2870" s="7" t="str">
        <f>LEFT(T2870,FIND("/",T2870)-1)</f>
        <v>theater</v>
      </c>
      <c r="W2870" s="7" t="str">
        <f>MID(T2870,FIND("/",T2870)+1,LEN(T2870))</f>
        <v>plays</v>
      </c>
    </row>
    <row r="2871" spans="1:23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>E2871/D2871</f>
        <v>8.8500000000000002E-3</v>
      </c>
      <c r="O2871" s="13">
        <f>(J2871/86400)+25569</f>
        <v>42540.593530092592</v>
      </c>
      <c r="P2871" s="11">
        <f>YEAR(O2871)</f>
        <v>2016</v>
      </c>
      <c r="Q2871" s="12">
        <f>MONTH(O2871)</f>
        <v>6</v>
      </c>
      <c r="R2871" s="11" t="str">
        <f>IF(Q2871=1,"Jan",IF(Q2871=2,"Feb",IF(Q2871=3,"Mar",IF(Q2871=4,"Apr",IF(Q2871=5,"May",IF(Q2871=6,"Jun",IF(Q2871=7,"Jul",IF(Q2871=8,"Aug",IF(Q2871=9,"Sep",IF(Q2871=10,"Oct",IF(Q2871=11,"Nov","Dec")))))))))))</f>
        <v>Jun</v>
      </c>
      <c r="S2871" s="13">
        <f>(I2871/86400)+25569</f>
        <v>42570.593530092592</v>
      </c>
      <c r="T2871" t="s">
        <v>8271</v>
      </c>
      <c r="U2871" s="6">
        <f>E2871/L2871</f>
        <v>35.4</v>
      </c>
      <c r="V2871" s="7" t="str">
        <f>LEFT(T2871,FIND("/",T2871)-1)</f>
        <v>theater</v>
      </c>
      <c r="W2871" s="7" t="str">
        <f>MID(T2871,FIND("/",T2871)+1,LEN(T2871))</f>
        <v>plays</v>
      </c>
    </row>
    <row r="2872" spans="1:23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>E2872/D2872</f>
        <v>0.15</v>
      </c>
      <c r="O2872" s="13">
        <f>(J2872/86400)+25569</f>
        <v>41746.189409722225</v>
      </c>
      <c r="P2872" s="11">
        <f>YEAR(O2872)</f>
        <v>2014</v>
      </c>
      <c r="Q2872" s="12">
        <f>MONTH(O2872)</f>
        <v>4</v>
      </c>
      <c r="R2872" s="11" t="str">
        <f>IF(Q2872=1,"Jan",IF(Q2872=2,"Feb",IF(Q2872=3,"Mar",IF(Q2872=4,"Apr",IF(Q2872=5,"May",IF(Q2872=6,"Jun",IF(Q2872=7,"Jul",IF(Q2872=8,"Aug",IF(Q2872=9,"Sep",IF(Q2872=10,"Oct",IF(Q2872=11,"Nov","Dec")))))))))))</f>
        <v>Apr</v>
      </c>
      <c r="S2872" s="13">
        <f>(I2872/86400)+25569</f>
        <v>41776.189409722225</v>
      </c>
      <c r="T2872" t="s">
        <v>8271</v>
      </c>
      <c r="U2872" s="6">
        <f>E2872/L2872</f>
        <v>83.333333333333329</v>
      </c>
      <c r="V2872" s="7" t="str">
        <f>LEFT(T2872,FIND("/",T2872)-1)</f>
        <v>theater</v>
      </c>
      <c r="W2872" s="7" t="str">
        <f>MID(T2872,FIND("/",T2872)+1,LEN(T2872))</f>
        <v>plays</v>
      </c>
    </row>
    <row r="2873" spans="1:23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>E2873/D2873</f>
        <v>4.6699999999999998E-2</v>
      </c>
      <c r="O2873" s="13">
        <f>(J2873/86400)+25569</f>
        <v>41974.738576388889</v>
      </c>
      <c r="P2873" s="11">
        <f>YEAR(O2873)</f>
        <v>2014</v>
      </c>
      <c r="Q2873" s="12">
        <f>MONTH(O2873)</f>
        <v>12</v>
      </c>
      <c r="R2873" s="11" t="str">
        <f>IF(Q2873=1,"Jan",IF(Q2873=2,"Feb",IF(Q2873=3,"Mar",IF(Q2873=4,"Apr",IF(Q2873=5,"May",IF(Q2873=6,"Jun",IF(Q2873=7,"Jul",IF(Q2873=8,"Aug",IF(Q2873=9,"Sep",IF(Q2873=10,"Oct",IF(Q2873=11,"Nov","Dec")))))))))))</f>
        <v>Dec</v>
      </c>
      <c r="S2873" s="13">
        <f>(I2873/86400)+25569</f>
        <v>41994.738576388889</v>
      </c>
      <c r="T2873" t="s">
        <v>8271</v>
      </c>
      <c r="U2873" s="6">
        <f>E2873/L2873</f>
        <v>35.92307692307692</v>
      </c>
      <c r="V2873" s="7" t="str">
        <f>LEFT(T2873,FIND("/",T2873)-1)</f>
        <v>theater</v>
      </c>
      <c r="W2873" s="7" t="str">
        <f>MID(T2873,FIND("/",T2873)+1,LEN(T2873))</f>
        <v>plays</v>
      </c>
    </row>
    <row r="2874" spans="1:23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>E2874/D2874</f>
        <v>0</v>
      </c>
      <c r="O2874" s="13">
        <f>(J2874/86400)+25569</f>
        <v>42115.11618055556</v>
      </c>
      <c r="P2874" s="11">
        <f>YEAR(O2874)</f>
        <v>2015</v>
      </c>
      <c r="Q2874" s="12">
        <f>MONTH(O2874)</f>
        <v>4</v>
      </c>
      <c r="R2874" s="11" t="str">
        <f>IF(Q2874=1,"Jan",IF(Q2874=2,"Feb",IF(Q2874=3,"Mar",IF(Q2874=4,"Apr",IF(Q2874=5,"May",IF(Q2874=6,"Jun",IF(Q2874=7,"Jul",IF(Q2874=8,"Aug",IF(Q2874=9,"Sep",IF(Q2874=10,"Oct",IF(Q2874=11,"Nov","Dec")))))))))))</f>
        <v>Apr</v>
      </c>
      <c r="S2874" s="13">
        <f>(I2874/86400)+25569</f>
        <v>42175.11618055556</v>
      </c>
      <c r="T2874" t="s">
        <v>8271</v>
      </c>
      <c r="U2874" s="6" t="e">
        <f>E2874/L2874</f>
        <v>#DIV/0!</v>
      </c>
      <c r="V2874" s="7" t="str">
        <f>LEFT(T2874,FIND("/",T2874)-1)</f>
        <v>theater</v>
      </c>
      <c r="W2874" s="7" t="str">
        <f>MID(T2874,FIND("/",T2874)+1,LEN(T2874))</f>
        <v>plays</v>
      </c>
    </row>
    <row r="2875" spans="1:23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>E2875/D2875</f>
        <v>0.38119999999999998</v>
      </c>
      <c r="O2875" s="13">
        <f>(J2875/86400)+25569</f>
        <v>42002.817488425921</v>
      </c>
      <c r="P2875" s="11">
        <f>YEAR(O2875)</f>
        <v>2014</v>
      </c>
      <c r="Q2875" s="12">
        <f>MONTH(O2875)</f>
        <v>12</v>
      </c>
      <c r="R2875" s="11" t="str">
        <f>IF(Q2875=1,"Jan",IF(Q2875=2,"Feb",IF(Q2875=3,"Mar",IF(Q2875=4,"Apr",IF(Q2875=5,"May",IF(Q2875=6,"Jun",IF(Q2875=7,"Jul",IF(Q2875=8,"Aug",IF(Q2875=9,"Sep",IF(Q2875=10,"Oct",IF(Q2875=11,"Nov","Dec")))))))))))</f>
        <v>Dec</v>
      </c>
      <c r="S2875" s="13">
        <f>(I2875/86400)+25569</f>
        <v>42032.817488425921</v>
      </c>
      <c r="T2875" t="s">
        <v>8271</v>
      </c>
      <c r="U2875" s="6">
        <f>E2875/L2875</f>
        <v>119.125</v>
      </c>
      <c r="V2875" s="7" t="str">
        <f>LEFT(T2875,FIND("/",T2875)-1)</f>
        <v>theater</v>
      </c>
      <c r="W2875" s="7" t="str">
        <f>MID(T2875,FIND("/",T2875)+1,LEN(T2875))</f>
        <v>plays</v>
      </c>
    </row>
    <row r="2876" spans="1:23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>E2876/D2876</f>
        <v>5.4199999999999998E-2</v>
      </c>
      <c r="O2876" s="13">
        <f>(J2876/86400)+25569</f>
        <v>42722.84474537037</v>
      </c>
      <c r="P2876" s="11">
        <f>YEAR(O2876)</f>
        <v>2016</v>
      </c>
      <c r="Q2876" s="12">
        <f>MONTH(O2876)</f>
        <v>12</v>
      </c>
      <c r="R2876" s="11" t="str">
        <f>IF(Q2876=1,"Jan",IF(Q2876=2,"Feb",IF(Q2876=3,"Mar",IF(Q2876=4,"Apr",IF(Q2876=5,"May",IF(Q2876=6,"Jun",IF(Q2876=7,"Jul",IF(Q2876=8,"Aug",IF(Q2876=9,"Sep",IF(Q2876=10,"Oct",IF(Q2876=11,"Nov","Dec")))))))))))</f>
        <v>Dec</v>
      </c>
      <c r="S2876" s="13">
        <f>(I2876/86400)+25569</f>
        <v>42752.84474537037</v>
      </c>
      <c r="T2876" t="s">
        <v>8271</v>
      </c>
      <c r="U2876" s="6">
        <f>E2876/L2876</f>
        <v>90.333333333333329</v>
      </c>
      <c r="V2876" s="7" t="str">
        <f>LEFT(T2876,FIND("/",T2876)-1)</f>
        <v>theater</v>
      </c>
      <c r="W2876" s="7" t="str">
        <f>MID(T2876,FIND("/",T2876)+1,LEN(T2876))</f>
        <v>plays</v>
      </c>
    </row>
    <row r="2877" spans="1:23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>E2877/D2877</f>
        <v>3.5E-4</v>
      </c>
      <c r="O2877" s="13">
        <f>(J2877/86400)+25569</f>
        <v>42465.128391203703</v>
      </c>
      <c r="P2877" s="11">
        <f>YEAR(O2877)</f>
        <v>2016</v>
      </c>
      <c r="Q2877" s="12">
        <f>MONTH(O2877)</f>
        <v>4</v>
      </c>
      <c r="R2877" s="11" t="str">
        <f>IF(Q2877=1,"Jan",IF(Q2877=2,"Feb",IF(Q2877=3,"Mar",IF(Q2877=4,"Apr",IF(Q2877=5,"May",IF(Q2877=6,"Jun",IF(Q2877=7,"Jul",IF(Q2877=8,"Aug",IF(Q2877=9,"Sep",IF(Q2877=10,"Oct",IF(Q2877=11,"Nov","Dec")))))))))))</f>
        <v>Apr</v>
      </c>
      <c r="S2877" s="13">
        <f>(I2877/86400)+25569</f>
        <v>42495.128391203703</v>
      </c>
      <c r="T2877" t="s">
        <v>8271</v>
      </c>
      <c r="U2877" s="6">
        <f>E2877/L2877</f>
        <v>2.3333333333333335</v>
      </c>
      <c r="V2877" s="7" t="str">
        <f>LEFT(T2877,FIND("/",T2877)-1)</f>
        <v>theater</v>
      </c>
      <c r="W2877" s="7" t="str">
        <f>MID(T2877,FIND("/",T2877)+1,LEN(T2877))</f>
        <v>plays</v>
      </c>
    </row>
    <row r="2878" spans="1:23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>E2878/D2878</f>
        <v>0</v>
      </c>
      <c r="O2878" s="13">
        <f>(J2878/86400)+25569</f>
        <v>42171.743969907402</v>
      </c>
      <c r="P2878" s="11">
        <f>YEAR(O2878)</f>
        <v>2015</v>
      </c>
      <c r="Q2878" s="12">
        <f>MONTH(O2878)</f>
        <v>6</v>
      </c>
      <c r="R2878" s="11" t="str">
        <f>IF(Q2878=1,"Jan",IF(Q2878=2,"Feb",IF(Q2878=3,"Mar",IF(Q2878=4,"Apr",IF(Q2878=5,"May",IF(Q2878=6,"Jun",IF(Q2878=7,"Jul",IF(Q2878=8,"Aug",IF(Q2878=9,"Sep",IF(Q2878=10,"Oct",IF(Q2878=11,"Nov","Dec")))))))))))</f>
        <v>Jun</v>
      </c>
      <c r="S2878" s="13">
        <f>(I2878/86400)+25569</f>
        <v>42201.743969907402</v>
      </c>
      <c r="T2878" t="s">
        <v>8271</v>
      </c>
      <c r="U2878" s="6" t="e">
        <f>E2878/L2878</f>
        <v>#DIV/0!</v>
      </c>
      <c r="V2878" s="7" t="str">
        <f>LEFT(T2878,FIND("/",T2878)-1)</f>
        <v>theater</v>
      </c>
      <c r="W2878" s="7" t="str">
        <f>MID(T2878,FIND("/",T2878)+1,LEN(T2878))</f>
        <v>plays</v>
      </c>
    </row>
    <row r="2879" spans="1:23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>E2879/D2879</f>
        <v>0.10833333333333334</v>
      </c>
      <c r="O2879" s="13">
        <f>(J2879/86400)+25569</f>
        <v>42672.955138888894</v>
      </c>
      <c r="P2879" s="11">
        <f>YEAR(O2879)</f>
        <v>2016</v>
      </c>
      <c r="Q2879" s="12">
        <f>MONTH(O2879)</f>
        <v>10</v>
      </c>
      <c r="R2879" s="11" t="str">
        <f>IF(Q2879=1,"Jan",IF(Q2879=2,"Feb",IF(Q2879=3,"Mar",IF(Q2879=4,"Apr",IF(Q2879=5,"May",IF(Q2879=6,"Jun",IF(Q2879=7,"Jul",IF(Q2879=8,"Aug",IF(Q2879=9,"Sep",IF(Q2879=10,"Oct",IF(Q2879=11,"Nov","Dec")))))))))))</f>
        <v>Oct</v>
      </c>
      <c r="S2879" s="13">
        <f>(I2879/86400)+25569</f>
        <v>42704.708333333328</v>
      </c>
      <c r="T2879" t="s">
        <v>8271</v>
      </c>
      <c r="U2879" s="6">
        <f>E2879/L2879</f>
        <v>108.33333333333333</v>
      </c>
      <c r="V2879" s="7" t="str">
        <f>LEFT(T2879,FIND("/",T2879)-1)</f>
        <v>theater</v>
      </c>
      <c r="W2879" s="7" t="str">
        <f>MID(T2879,FIND("/",T2879)+1,LEN(T2879))</f>
        <v>plays</v>
      </c>
    </row>
    <row r="2880" spans="1:23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>E2880/D2880</f>
        <v>2.1000000000000001E-2</v>
      </c>
      <c r="O2880" s="13">
        <f>(J2880/86400)+25569</f>
        <v>42128.615682870368</v>
      </c>
      <c r="P2880" s="11">
        <f>YEAR(O2880)</f>
        <v>2015</v>
      </c>
      <c r="Q2880" s="12">
        <f>MONTH(O2880)</f>
        <v>5</v>
      </c>
      <c r="R2880" s="11" t="str">
        <f>IF(Q2880=1,"Jan",IF(Q2880=2,"Feb",IF(Q2880=3,"Mar",IF(Q2880=4,"Apr",IF(Q2880=5,"May",IF(Q2880=6,"Jun",IF(Q2880=7,"Jul",IF(Q2880=8,"Aug",IF(Q2880=9,"Sep",IF(Q2880=10,"Oct",IF(Q2880=11,"Nov","Dec")))))))))))</f>
        <v>May</v>
      </c>
      <c r="S2880" s="13">
        <f>(I2880/86400)+25569</f>
        <v>42188.615682870368</v>
      </c>
      <c r="T2880" t="s">
        <v>8271</v>
      </c>
      <c r="U2880" s="6">
        <f>E2880/L2880</f>
        <v>15.75</v>
      </c>
      <c r="V2880" s="7" t="str">
        <f>LEFT(T2880,FIND("/",T2880)-1)</f>
        <v>theater</v>
      </c>
      <c r="W2880" s="7" t="str">
        <f>MID(T2880,FIND("/",T2880)+1,LEN(T2880))</f>
        <v>plays</v>
      </c>
    </row>
    <row r="2881" spans="1:23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>E2881/D2881</f>
        <v>2.5892857142857141E-3</v>
      </c>
      <c r="O2881" s="13">
        <f>(J2881/86400)+25569</f>
        <v>42359.725243055553</v>
      </c>
      <c r="P2881" s="11">
        <f>YEAR(O2881)</f>
        <v>2015</v>
      </c>
      <c r="Q2881" s="12">
        <f>MONTH(O2881)</f>
        <v>12</v>
      </c>
      <c r="R2881" s="11" t="str">
        <f>IF(Q2881=1,"Jan",IF(Q2881=2,"Feb",IF(Q2881=3,"Mar",IF(Q2881=4,"Apr",IF(Q2881=5,"May",IF(Q2881=6,"Jun",IF(Q2881=7,"Jul",IF(Q2881=8,"Aug",IF(Q2881=9,"Sep",IF(Q2881=10,"Oct",IF(Q2881=11,"Nov","Dec")))))))))))</f>
        <v>Dec</v>
      </c>
      <c r="S2881" s="13">
        <f>(I2881/86400)+25569</f>
        <v>42389.725243055553</v>
      </c>
      <c r="T2881" t="s">
        <v>8271</v>
      </c>
      <c r="U2881" s="6">
        <f>E2881/L2881</f>
        <v>29</v>
      </c>
      <c r="V2881" s="7" t="str">
        <f>LEFT(T2881,FIND("/",T2881)-1)</f>
        <v>theater</v>
      </c>
      <c r="W2881" s="7" t="str">
        <f>MID(T2881,FIND("/",T2881)+1,LEN(T2881))</f>
        <v>plays</v>
      </c>
    </row>
    <row r="2882" spans="1:23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>E2882/D2882</f>
        <v>0.23333333333333334</v>
      </c>
      <c r="O2882" s="13">
        <f>(J2882/86400)+25569</f>
        <v>42192.905694444446</v>
      </c>
      <c r="P2882" s="11">
        <f>YEAR(O2882)</f>
        <v>2015</v>
      </c>
      <c r="Q2882" s="12">
        <f>MONTH(O2882)</f>
        <v>7</v>
      </c>
      <c r="R2882" s="11" t="str">
        <f>IF(Q2882=1,"Jan",IF(Q2882=2,"Feb",IF(Q2882=3,"Mar",IF(Q2882=4,"Apr",IF(Q2882=5,"May",IF(Q2882=6,"Jun",IF(Q2882=7,"Jul",IF(Q2882=8,"Aug",IF(Q2882=9,"Sep",IF(Q2882=10,"Oct",IF(Q2882=11,"Nov","Dec")))))))))))</f>
        <v>Jul</v>
      </c>
      <c r="S2882" s="13">
        <f>(I2882/86400)+25569</f>
        <v>42236.711805555555</v>
      </c>
      <c r="T2882" t="s">
        <v>8271</v>
      </c>
      <c r="U2882" s="6">
        <f>E2882/L2882</f>
        <v>96.551724137931032</v>
      </c>
      <c r="V2882" s="7" t="str">
        <f>LEFT(T2882,FIND("/",T2882)-1)</f>
        <v>theater</v>
      </c>
      <c r="W2882" s="7" t="str">
        <f>MID(T2882,FIND("/",T2882)+1,LEN(T2882))</f>
        <v>plays</v>
      </c>
    </row>
    <row r="2883" spans="1:23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>E2883/D2883</f>
        <v>0</v>
      </c>
      <c r="O2883" s="13">
        <f>(J2883/86400)+25569</f>
        <v>41916.597638888888</v>
      </c>
      <c r="P2883" s="11">
        <f>YEAR(O2883)</f>
        <v>2014</v>
      </c>
      <c r="Q2883" s="12">
        <f>MONTH(O2883)</f>
        <v>10</v>
      </c>
      <c r="R2883" s="11" t="str">
        <f>IF(Q2883=1,"Jan",IF(Q2883=2,"Feb",IF(Q2883=3,"Mar",IF(Q2883=4,"Apr",IF(Q2883=5,"May",IF(Q2883=6,"Jun",IF(Q2883=7,"Jul",IF(Q2883=8,"Aug",IF(Q2883=9,"Sep",IF(Q2883=10,"Oct",IF(Q2883=11,"Nov","Dec")))))))))))</f>
        <v>Oct</v>
      </c>
      <c r="S2883" s="13">
        <f>(I2883/86400)+25569</f>
        <v>41976.639305555553</v>
      </c>
      <c r="T2883" t="s">
        <v>8271</v>
      </c>
      <c r="U2883" s="6" t="e">
        <f>E2883/L2883</f>
        <v>#DIV/0!</v>
      </c>
      <c r="V2883" s="7" t="str">
        <f>LEFT(T2883,FIND("/",T2883)-1)</f>
        <v>theater</v>
      </c>
      <c r="W2883" s="7" t="str">
        <f>MID(T2883,FIND("/",T2883)+1,LEN(T2883))</f>
        <v>plays</v>
      </c>
    </row>
    <row r="2884" spans="1:23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>E2884/D2884</f>
        <v>0.33600000000000002</v>
      </c>
      <c r="O2884" s="13">
        <f>(J2884/86400)+25569</f>
        <v>42461.596273148149</v>
      </c>
      <c r="P2884" s="11">
        <f>YEAR(O2884)</f>
        <v>2016</v>
      </c>
      <c r="Q2884" s="12">
        <f>MONTH(O2884)</f>
        <v>4</v>
      </c>
      <c r="R2884" s="11" t="str">
        <f>IF(Q2884=1,"Jan",IF(Q2884=2,"Feb",IF(Q2884=3,"Mar",IF(Q2884=4,"Apr",IF(Q2884=5,"May",IF(Q2884=6,"Jun",IF(Q2884=7,"Jul",IF(Q2884=8,"Aug",IF(Q2884=9,"Sep",IF(Q2884=10,"Oct",IF(Q2884=11,"Nov","Dec")))))))))))</f>
        <v>Apr</v>
      </c>
      <c r="S2884" s="13">
        <f>(I2884/86400)+25569</f>
        <v>42491.596273148149</v>
      </c>
      <c r="T2884" t="s">
        <v>8271</v>
      </c>
      <c r="U2884" s="6">
        <f>E2884/L2884</f>
        <v>63</v>
      </c>
      <c r="V2884" s="7" t="str">
        <f>LEFT(T2884,FIND("/",T2884)-1)</f>
        <v>theater</v>
      </c>
      <c r="W2884" s="7" t="str">
        <f>MID(T2884,FIND("/",T2884)+1,LEN(T2884))</f>
        <v>plays</v>
      </c>
    </row>
    <row r="2885" spans="1:23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>E2885/D2885</f>
        <v>0.1908</v>
      </c>
      <c r="O2885" s="13">
        <f>(J2885/86400)+25569</f>
        <v>42370.90320601852</v>
      </c>
      <c r="P2885" s="11">
        <f>YEAR(O2885)</f>
        <v>2016</v>
      </c>
      <c r="Q2885" s="12">
        <f>MONTH(O2885)</f>
        <v>1</v>
      </c>
      <c r="R2885" s="11" t="str">
        <f>IF(Q2885=1,"Jan",IF(Q2885=2,"Feb",IF(Q2885=3,"Mar",IF(Q2885=4,"Apr",IF(Q2885=5,"May",IF(Q2885=6,"Jun",IF(Q2885=7,"Jul",IF(Q2885=8,"Aug",IF(Q2885=9,"Sep",IF(Q2885=10,"Oct",IF(Q2885=11,"Nov","Dec")))))))))))</f>
        <v>Jan</v>
      </c>
      <c r="S2885" s="13">
        <f>(I2885/86400)+25569</f>
        <v>42406.207638888889</v>
      </c>
      <c r="T2885" t="s">
        <v>8271</v>
      </c>
      <c r="U2885" s="6">
        <f>E2885/L2885</f>
        <v>381.6</v>
      </c>
      <c r="V2885" s="7" t="str">
        <f>LEFT(T2885,FIND("/",T2885)-1)</f>
        <v>theater</v>
      </c>
      <c r="W2885" s="7" t="str">
        <f>MID(T2885,FIND("/",T2885)+1,LEN(T2885))</f>
        <v>plays</v>
      </c>
    </row>
    <row r="2886" spans="1:23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>E2886/D2886</f>
        <v>4.1111111111111114E-3</v>
      </c>
      <c r="O2886" s="13">
        <f>(J2886/86400)+25569</f>
        <v>41948.727256944447</v>
      </c>
      <c r="P2886" s="11">
        <f>YEAR(O2886)</f>
        <v>2014</v>
      </c>
      <c r="Q2886" s="12">
        <f>MONTH(O2886)</f>
        <v>11</v>
      </c>
      <c r="R2886" s="11" t="str">
        <f>IF(Q2886=1,"Jan",IF(Q2886=2,"Feb",IF(Q2886=3,"Mar",IF(Q2886=4,"Apr",IF(Q2886=5,"May",IF(Q2886=6,"Jun",IF(Q2886=7,"Jul",IF(Q2886=8,"Aug",IF(Q2886=9,"Sep",IF(Q2886=10,"Oct",IF(Q2886=11,"Nov","Dec")))))))))))</f>
        <v>Nov</v>
      </c>
      <c r="S2886" s="13">
        <f>(I2886/86400)+25569</f>
        <v>41978.727256944447</v>
      </c>
      <c r="T2886" t="s">
        <v>8271</v>
      </c>
      <c r="U2886" s="6">
        <f>E2886/L2886</f>
        <v>46.25</v>
      </c>
      <c r="V2886" s="7" t="str">
        <f>LEFT(T2886,FIND("/",T2886)-1)</f>
        <v>theater</v>
      </c>
      <c r="W2886" s="7" t="str">
        <f>MID(T2886,FIND("/",T2886)+1,LEN(T2886))</f>
        <v>plays</v>
      </c>
    </row>
    <row r="2887" spans="1:23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>E2887/D2887</f>
        <v>0.32500000000000001</v>
      </c>
      <c r="O2887" s="13">
        <f>(J2887/86400)+25569</f>
        <v>42047.07640046296</v>
      </c>
      <c r="P2887" s="11">
        <f>YEAR(O2887)</f>
        <v>2015</v>
      </c>
      <c r="Q2887" s="12">
        <f>MONTH(O2887)</f>
        <v>2</v>
      </c>
      <c r="R2887" s="11" t="str">
        <f>IF(Q2887=1,"Jan",IF(Q2887=2,"Feb",IF(Q2887=3,"Mar",IF(Q2887=4,"Apr",IF(Q2887=5,"May",IF(Q2887=6,"Jun",IF(Q2887=7,"Jul",IF(Q2887=8,"Aug",IF(Q2887=9,"Sep",IF(Q2887=10,"Oct",IF(Q2887=11,"Nov","Dec")))))))))))</f>
        <v>Feb</v>
      </c>
      <c r="S2887" s="13">
        <f>(I2887/86400)+25569</f>
        <v>42077.034733796296</v>
      </c>
      <c r="T2887" t="s">
        <v>8271</v>
      </c>
      <c r="U2887" s="6">
        <f>E2887/L2887</f>
        <v>26</v>
      </c>
      <c r="V2887" s="7" t="str">
        <f>LEFT(T2887,FIND("/",T2887)-1)</f>
        <v>theater</v>
      </c>
      <c r="W2887" s="7" t="str">
        <f>MID(T2887,FIND("/",T2887)+1,LEN(T2887))</f>
        <v>plays</v>
      </c>
    </row>
    <row r="2888" spans="1:23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>E2888/D2888</f>
        <v>0.05</v>
      </c>
      <c r="O2888" s="13">
        <f>(J2888/86400)+25569</f>
        <v>42261.632916666669</v>
      </c>
      <c r="P2888" s="11">
        <f>YEAR(O2888)</f>
        <v>2015</v>
      </c>
      <c r="Q2888" s="12">
        <f>MONTH(O2888)</f>
        <v>9</v>
      </c>
      <c r="R2888" s="11" t="str">
        <f>IF(Q2888=1,"Jan",IF(Q2888=2,"Feb",IF(Q2888=3,"Mar",IF(Q2888=4,"Apr",IF(Q2888=5,"May",IF(Q2888=6,"Jun",IF(Q2888=7,"Jul",IF(Q2888=8,"Aug",IF(Q2888=9,"Sep",IF(Q2888=10,"Oct",IF(Q2888=11,"Nov","Dec")))))))))))</f>
        <v>Sep</v>
      </c>
      <c r="S2888" s="13">
        <f>(I2888/86400)+25569</f>
        <v>42266.165972222225</v>
      </c>
      <c r="T2888" t="s">
        <v>8271</v>
      </c>
      <c r="U2888" s="6">
        <f>E2888/L2888</f>
        <v>10</v>
      </c>
      <c r="V2888" s="7" t="str">
        <f>LEFT(T2888,FIND("/",T2888)-1)</f>
        <v>theater</v>
      </c>
      <c r="W2888" s="7" t="str">
        <f>MID(T2888,FIND("/",T2888)+1,LEN(T2888))</f>
        <v>plays</v>
      </c>
    </row>
    <row r="2889" spans="1:23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>E2889/D2889</f>
        <v>1.6666666666666668E-3</v>
      </c>
      <c r="O2889" s="13">
        <f>(J2889/86400)+25569</f>
        <v>41985.427361111113</v>
      </c>
      <c r="P2889" s="11">
        <f>YEAR(O2889)</f>
        <v>2014</v>
      </c>
      <c r="Q2889" s="12">
        <f>MONTH(O2889)</f>
        <v>12</v>
      </c>
      <c r="R2889" s="11" t="str">
        <f>IF(Q2889=1,"Jan",IF(Q2889=2,"Feb",IF(Q2889=3,"Mar",IF(Q2889=4,"Apr",IF(Q2889=5,"May",IF(Q2889=6,"Jun",IF(Q2889=7,"Jul",IF(Q2889=8,"Aug",IF(Q2889=9,"Sep",IF(Q2889=10,"Oct",IF(Q2889=11,"Nov","Dec")))))))))))</f>
        <v>Dec</v>
      </c>
      <c r="S2889" s="13">
        <f>(I2889/86400)+25569</f>
        <v>42015.427361111113</v>
      </c>
      <c r="T2889" t="s">
        <v>8271</v>
      </c>
      <c r="U2889" s="6">
        <f>E2889/L2889</f>
        <v>5</v>
      </c>
      <c r="V2889" s="7" t="str">
        <f>LEFT(T2889,FIND("/",T2889)-1)</f>
        <v>theater</v>
      </c>
      <c r="W2889" s="7" t="str">
        <f>MID(T2889,FIND("/",T2889)+1,LEN(T2889))</f>
        <v>plays</v>
      </c>
    </row>
    <row r="2890" spans="1:23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>E2890/D2890</f>
        <v>0</v>
      </c>
      <c r="O2890" s="13">
        <f>(J2890/86400)+25569</f>
        <v>41922.535185185188</v>
      </c>
      <c r="P2890" s="11">
        <f>YEAR(O2890)</f>
        <v>2014</v>
      </c>
      <c r="Q2890" s="12">
        <f>MONTH(O2890)</f>
        <v>10</v>
      </c>
      <c r="R2890" s="11" t="str">
        <f>IF(Q2890=1,"Jan",IF(Q2890=2,"Feb",IF(Q2890=3,"Mar",IF(Q2890=4,"Apr",IF(Q2890=5,"May",IF(Q2890=6,"Jun",IF(Q2890=7,"Jul",IF(Q2890=8,"Aug",IF(Q2890=9,"Sep",IF(Q2890=10,"Oct",IF(Q2890=11,"Nov","Dec")))))))))))</f>
        <v>Oct</v>
      </c>
      <c r="S2890" s="13">
        <f>(I2890/86400)+25569</f>
        <v>41930.207638888889</v>
      </c>
      <c r="T2890" t="s">
        <v>8271</v>
      </c>
      <c r="U2890" s="6" t="e">
        <f>E2890/L2890</f>
        <v>#DIV/0!</v>
      </c>
      <c r="V2890" s="7" t="str">
        <f>LEFT(T2890,FIND("/",T2890)-1)</f>
        <v>theater</v>
      </c>
      <c r="W2890" s="7" t="str">
        <f>MID(T2890,FIND("/",T2890)+1,LEN(T2890))</f>
        <v>plays</v>
      </c>
    </row>
    <row r="2891" spans="1:23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>E2891/D2891</f>
        <v>0.38066666666666665</v>
      </c>
      <c r="O2891" s="13">
        <f>(J2891/86400)+25569</f>
        <v>41850.863252314812</v>
      </c>
      <c r="P2891" s="11">
        <f>YEAR(O2891)</f>
        <v>2014</v>
      </c>
      <c r="Q2891" s="12">
        <f>MONTH(O2891)</f>
        <v>7</v>
      </c>
      <c r="R2891" s="11" t="str">
        <f>IF(Q2891=1,"Jan",IF(Q2891=2,"Feb",IF(Q2891=3,"Mar",IF(Q2891=4,"Apr",IF(Q2891=5,"May",IF(Q2891=6,"Jun",IF(Q2891=7,"Jul",IF(Q2891=8,"Aug",IF(Q2891=9,"Sep",IF(Q2891=10,"Oct",IF(Q2891=11,"Nov","Dec")))))))))))</f>
        <v>Jul</v>
      </c>
      <c r="S2891" s="13">
        <f>(I2891/86400)+25569</f>
        <v>41880.863252314812</v>
      </c>
      <c r="T2891" t="s">
        <v>8271</v>
      </c>
      <c r="U2891" s="6">
        <f>E2891/L2891</f>
        <v>81.571428571428569</v>
      </c>
      <c r="V2891" s="7" t="str">
        <f>LEFT(T2891,FIND("/",T2891)-1)</f>
        <v>theater</v>
      </c>
      <c r="W2891" s="7" t="str">
        <f>MID(T2891,FIND("/",T2891)+1,LEN(T2891))</f>
        <v>plays</v>
      </c>
    </row>
    <row r="2892" spans="1:23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>E2892/D2892</f>
        <v>1.0500000000000001E-2</v>
      </c>
      <c r="O2892" s="13">
        <f>(J2892/86400)+25569</f>
        <v>41831.742962962962</v>
      </c>
      <c r="P2892" s="11">
        <f>YEAR(O2892)</f>
        <v>2014</v>
      </c>
      <c r="Q2892" s="12">
        <f>MONTH(O2892)</f>
        <v>7</v>
      </c>
      <c r="R2892" s="11" t="str">
        <f>IF(Q2892=1,"Jan",IF(Q2892=2,"Feb",IF(Q2892=3,"Mar",IF(Q2892=4,"Apr",IF(Q2892=5,"May",IF(Q2892=6,"Jun",IF(Q2892=7,"Jul",IF(Q2892=8,"Aug",IF(Q2892=9,"Sep",IF(Q2892=10,"Oct",IF(Q2892=11,"Nov","Dec")))))))))))</f>
        <v>Jul</v>
      </c>
      <c r="S2892" s="13">
        <f>(I2892/86400)+25569</f>
        <v>41860.125</v>
      </c>
      <c r="T2892" t="s">
        <v>8271</v>
      </c>
      <c r="U2892" s="6">
        <f>E2892/L2892</f>
        <v>7</v>
      </c>
      <c r="V2892" s="7" t="str">
        <f>LEFT(T2892,FIND("/",T2892)-1)</f>
        <v>theater</v>
      </c>
      <c r="W2892" s="7" t="str">
        <f>MID(T2892,FIND("/",T2892)+1,LEN(T2892))</f>
        <v>plays</v>
      </c>
    </row>
    <row r="2893" spans="1:23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>E2893/D2893</f>
        <v>2.7300000000000001E-2</v>
      </c>
      <c r="O2893" s="13">
        <f>(J2893/86400)+25569</f>
        <v>42415.883425925931</v>
      </c>
      <c r="P2893" s="11">
        <f>YEAR(O2893)</f>
        <v>2016</v>
      </c>
      <c r="Q2893" s="12">
        <f>MONTH(O2893)</f>
        <v>2</v>
      </c>
      <c r="R2893" s="11" t="str">
        <f>IF(Q2893=1,"Jan",IF(Q2893=2,"Feb",IF(Q2893=3,"Mar",IF(Q2893=4,"Apr",IF(Q2893=5,"May",IF(Q2893=6,"Jun",IF(Q2893=7,"Jul",IF(Q2893=8,"Aug",IF(Q2893=9,"Sep",IF(Q2893=10,"Oct",IF(Q2893=11,"Nov","Dec")))))))))))</f>
        <v>Feb</v>
      </c>
      <c r="S2893" s="13">
        <f>(I2893/86400)+25569</f>
        <v>42475.84175925926</v>
      </c>
      <c r="T2893" t="s">
        <v>8271</v>
      </c>
      <c r="U2893" s="6">
        <f>E2893/L2893</f>
        <v>27.3</v>
      </c>
      <c r="V2893" s="7" t="str">
        <f>LEFT(T2893,FIND("/",T2893)-1)</f>
        <v>theater</v>
      </c>
      <c r="W2893" s="7" t="str">
        <f>MID(T2893,FIND("/",T2893)+1,LEN(T2893))</f>
        <v>plays</v>
      </c>
    </row>
    <row r="2894" spans="1:23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>E2894/D2894</f>
        <v>9.0909090909090912E-2</v>
      </c>
      <c r="O2894" s="13">
        <f>(J2894/86400)+25569</f>
        <v>41869.714166666665</v>
      </c>
      <c r="P2894" s="11">
        <f>YEAR(O2894)</f>
        <v>2014</v>
      </c>
      <c r="Q2894" s="12">
        <f>MONTH(O2894)</f>
        <v>8</v>
      </c>
      <c r="R2894" s="11" t="str">
        <f>IF(Q2894=1,"Jan",IF(Q2894=2,"Feb",IF(Q2894=3,"Mar",IF(Q2894=4,"Apr",IF(Q2894=5,"May",IF(Q2894=6,"Jun",IF(Q2894=7,"Jul",IF(Q2894=8,"Aug",IF(Q2894=9,"Sep",IF(Q2894=10,"Oct",IF(Q2894=11,"Nov","Dec")))))))))))</f>
        <v>Aug</v>
      </c>
      <c r="S2894" s="13">
        <f>(I2894/86400)+25569</f>
        <v>41876.875</v>
      </c>
      <c r="T2894" t="s">
        <v>8271</v>
      </c>
      <c r="U2894" s="6">
        <f>E2894/L2894</f>
        <v>29.411764705882351</v>
      </c>
      <c r="V2894" s="7" t="str">
        <f>LEFT(T2894,FIND("/",T2894)-1)</f>
        <v>theater</v>
      </c>
      <c r="W2894" s="7" t="str">
        <f>MID(T2894,FIND("/",T2894)+1,LEN(T2894))</f>
        <v>plays</v>
      </c>
    </row>
    <row r="2895" spans="1:23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>E2895/D2895</f>
        <v>5.0000000000000001E-3</v>
      </c>
      <c r="O2895" s="13">
        <f>(J2895/86400)+25569</f>
        <v>41953.773090277777</v>
      </c>
      <c r="P2895" s="11">
        <f>YEAR(O2895)</f>
        <v>2014</v>
      </c>
      <c r="Q2895" s="12">
        <f>MONTH(O2895)</f>
        <v>11</v>
      </c>
      <c r="R2895" s="11" t="str">
        <f>IF(Q2895=1,"Jan",IF(Q2895=2,"Feb",IF(Q2895=3,"Mar",IF(Q2895=4,"Apr",IF(Q2895=5,"May",IF(Q2895=6,"Jun",IF(Q2895=7,"Jul",IF(Q2895=8,"Aug",IF(Q2895=9,"Sep",IF(Q2895=10,"Oct",IF(Q2895=11,"Nov","Dec")))))))))))</f>
        <v>Nov</v>
      </c>
      <c r="S2895" s="13">
        <f>(I2895/86400)+25569</f>
        <v>42013.083333333328</v>
      </c>
      <c r="T2895" t="s">
        <v>8271</v>
      </c>
      <c r="U2895" s="6">
        <f>E2895/L2895</f>
        <v>12.5</v>
      </c>
      <c r="V2895" s="7" t="str">
        <f>LEFT(T2895,FIND("/",T2895)-1)</f>
        <v>theater</v>
      </c>
      <c r="W2895" s="7" t="str">
        <f>MID(T2895,FIND("/",T2895)+1,LEN(T2895))</f>
        <v>plays</v>
      </c>
    </row>
    <row r="2896" spans="1:23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>E2896/D2896</f>
        <v>0</v>
      </c>
      <c r="O2896" s="13">
        <f>(J2896/86400)+25569</f>
        <v>42037.986284722225</v>
      </c>
      <c r="P2896" s="11">
        <f>YEAR(O2896)</f>
        <v>2015</v>
      </c>
      <c r="Q2896" s="12">
        <f>MONTH(O2896)</f>
        <v>2</v>
      </c>
      <c r="R2896" s="11" t="str">
        <f>IF(Q2896=1,"Jan",IF(Q2896=2,"Feb",IF(Q2896=3,"Mar",IF(Q2896=4,"Apr",IF(Q2896=5,"May",IF(Q2896=6,"Jun",IF(Q2896=7,"Jul",IF(Q2896=8,"Aug",IF(Q2896=9,"Sep",IF(Q2896=10,"Oct",IF(Q2896=11,"Nov","Dec")))))))))))</f>
        <v>Feb</v>
      </c>
      <c r="S2896" s="13">
        <f>(I2896/86400)+25569</f>
        <v>42097.944618055553</v>
      </c>
      <c r="T2896" t="s">
        <v>8271</v>
      </c>
      <c r="U2896" s="6" t="e">
        <f>E2896/L2896</f>
        <v>#DIV/0!</v>
      </c>
      <c r="V2896" s="7" t="str">
        <f>LEFT(T2896,FIND("/",T2896)-1)</f>
        <v>theater</v>
      </c>
      <c r="W2896" s="7" t="str">
        <f>MID(T2896,FIND("/",T2896)+1,LEN(T2896))</f>
        <v>plays</v>
      </c>
    </row>
    <row r="2897" spans="1:23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>E2897/D2897</f>
        <v>4.5999999999999999E-2</v>
      </c>
      <c r="O2897" s="13">
        <f>(J2897/86400)+25569</f>
        <v>41811.555462962962</v>
      </c>
      <c r="P2897" s="11">
        <f>YEAR(O2897)</f>
        <v>2014</v>
      </c>
      <c r="Q2897" s="12">
        <f>MONTH(O2897)</f>
        <v>6</v>
      </c>
      <c r="R2897" s="11" t="str">
        <f>IF(Q2897=1,"Jan",IF(Q2897=2,"Feb",IF(Q2897=3,"Mar",IF(Q2897=4,"Apr",IF(Q2897=5,"May",IF(Q2897=6,"Jun",IF(Q2897=7,"Jul",IF(Q2897=8,"Aug",IF(Q2897=9,"Sep",IF(Q2897=10,"Oct",IF(Q2897=11,"Nov","Dec")))))))))))</f>
        <v>Jun</v>
      </c>
      <c r="S2897" s="13">
        <f>(I2897/86400)+25569</f>
        <v>41812.875</v>
      </c>
      <c r="T2897" t="s">
        <v>8271</v>
      </c>
      <c r="U2897" s="6">
        <f>E2897/L2897</f>
        <v>5.75</v>
      </c>
      <c r="V2897" s="7" t="str">
        <f>LEFT(T2897,FIND("/",T2897)-1)</f>
        <v>theater</v>
      </c>
      <c r="W2897" s="7" t="str">
        <f>MID(T2897,FIND("/",T2897)+1,LEN(T2897))</f>
        <v>plays</v>
      </c>
    </row>
    <row r="2898" spans="1:23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>E2898/D2898</f>
        <v>0.20833333333333334</v>
      </c>
      <c r="O2898" s="13">
        <f>(J2898/86400)+25569</f>
        <v>42701.908807870372</v>
      </c>
      <c r="P2898" s="11">
        <f>YEAR(O2898)</f>
        <v>2016</v>
      </c>
      <c r="Q2898" s="12">
        <f>MONTH(O2898)</f>
        <v>11</v>
      </c>
      <c r="R2898" s="11" t="str">
        <f>IF(Q2898=1,"Jan",IF(Q2898=2,"Feb",IF(Q2898=3,"Mar",IF(Q2898=4,"Apr",IF(Q2898=5,"May",IF(Q2898=6,"Jun",IF(Q2898=7,"Jul",IF(Q2898=8,"Aug",IF(Q2898=9,"Sep",IF(Q2898=10,"Oct",IF(Q2898=11,"Nov","Dec")))))))))))</f>
        <v>Nov</v>
      </c>
      <c r="S2898" s="13">
        <f>(I2898/86400)+25569</f>
        <v>42716.25</v>
      </c>
      <c r="T2898" t="s">
        <v>8271</v>
      </c>
      <c r="U2898" s="6">
        <f>E2898/L2898</f>
        <v>52.083333333333336</v>
      </c>
      <c r="V2898" s="7" t="str">
        <f>LEFT(T2898,FIND("/",T2898)-1)</f>
        <v>theater</v>
      </c>
      <c r="W2898" s="7" t="str">
        <f>MID(T2898,FIND("/",T2898)+1,LEN(T2898))</f>
        <v>plays</v>
      </c>
    </row>
    <row r="2899" spans="1:23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>E2899/D2899</f>
        <v>4.583333333333333E-2</v>
      </c>
      <c r="O2899" s="13">
        <f>(J2899/86400)+25569</f>
        <v>42258.646504629629</v>
      </c>
      <c r="P2899" s="11">
        <f>YEAR(O2899)</f>
        <v>2015</v>
      </c>
      <c r="Q2899" s="12">
        <f>MONTH(O2899)</f>
        <v>9</v>
      </c>
      <c r="R2899" s="11" t="str">
        <f>IF(Q2899=1,"Jan",IF(Q2899=2,"Feb",IF(Q2899=3,"Mar",IF(Q2899=4,"Apr",IF(Q2899=5,"May",IF(Q2899=6,"Jun",IF(Q2899=7,"Jul",IF(Q2899=8,"Aug",IF(Q2899=9,"Sep",IF(Q2899=10,"Oct",IF(Q2899=11,"Nov","Dec")))))))))))</f>
        <v>Sep</v>
      </c>
      <c r="S2899" s="13">
        <f>(I2899/86400)+25569</f>
        <v>42288.645196759258</v>
      </c>
      <c r="T2899" t="s">
        <v>8271</v>
      </c>
      <c r="U2899" s="6">
        <f>E2899/L2899</f>
        <v>183.33333333333334</v>
      </c>
      <c r="V2899" s="7" t="str">
        <f>LEFT(T2899,FIND("/",T2899)-1)</f>
        <v>theater</v>
      </c>
      <c r="W2899" s="7" t="str">
        <f>MID(T2899,FIND("/",T2899)+1,LEN(T2899))</f>
        <v>plays</v>
      </c>
    </row>
    <row r="2900" spans="1:23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>E2900/D2900</f>
        <v>4.2133333333333335E-2</v>
      </c>
      <c r="O2900" s="13">
        <f>(J2900/86400)+25569</f>
        <v>42278.664965277778</v>
      </c>
      <c r="P2900" s="11">
        <f>YEAR(O2900)</f>
        <v>2015</v>
      </c>
      <c r="Q2900" s="12">
        <f>MONTH(O2900)</f>
        <v>10</v>
      </c>
      <c r="R2900" s="11" t="str">
        <f>IF(Q2900=1,"Jan",IF(Q2900=2,"Feb",IF(Q2900=3,"Mar",IF(Q2900=4,"Apr",IF(Q2900=5,"May",IF(Q2900=6,"Jun",IF(Q2900=7,"Jul",IF(Q2900=8,"Aug",IF(Q2900=9,"Sep",IF(Q2900=10,"Oct",IF(Q2900=11,"Nov","Dec")))))))))))</f>
        <v>Oct</v>
      </c>
      <c r="S2900" s="13">
        <f>(I2900/86400)+25569</f>
        <v>42308.664965277778</v>
      </c>
      <c r="T2900" t="s">
        <v>8271</v>
      </c>
      <c r="U2900" s="6">
        <f>E2900/L2900</f>
        <v>26.333333333333332</v>
      </c>
      <c r="V2900" s="7" t="str">
        <f>LEFT(T2900,FIND("/",T2900)-1)</f>
        <v>theater</v>
      </c>
      <c r="W2900" s="7" t="str">
        <f>MID(T2900,FIND("/",T2900)+1,LEN(T2900))</f>
        <v>plays</v>
      </c>
    </row>
    <row r="2901" spans="1:23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>E2901/D2901</f>
        <v>0</v>
      </c>
      <c r="O2901" s="13">
        <f>(J2901/86400)+25569</f>
        <v>42515.078217592592</v>
      </c>
      <c r="P2901" s="11">
        <f>YEAR(O2901)</f>
        <v>2016</v>
      </c>
      <c r="Q2901" s="12">
        <f>MONTH(O2901)</f>
        <v>5</v>
      </c>
      <c r="R2901" s="11" t="str">
        <f>IF(Q2901=1,"Jan",IF(Q2901=2,"Feb",IF(Q2901=3,"Mar",IF(Q2901=4,"Apr",IF(Q2901=5,"May",IF(Q2901=6,"Jun",IF(Q2901=7,"Jul",IF(Q2901=8,"Aug",IF(Q2901=9,"Sep",IF(Q2901=10,"Oct",IF(Q2901=11,"Nov","Dec")))))))))))</f>
        <v>May</v>
      </c>
      <c r="S2901" s="13">
        <f>(I2901/86400)+25569</f>
        <v>42575.078217592592</v>
      </c>
      <c r="T2901" t="s">
        <v>8271</v>
      </c>
      <c r="U2901" s="6" t="e">
        <f>E2901/L2901</f>
        <v>#DIV/0!</v>
      </c>
      <c r="V2901" s="7" t="str">
        <f>LEFT(T2901,FIND("/",T2901)-1)</f>
        <v>theater</v>
      </c>
      <c r="W2901" s="7" t="str">
        <f>MID(T2901,FIND("/",T2901)+1,LEN(T2901))</f>
        <v>plays</v>
      </c>
    </row>
    <row r="2902" spans="1:23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>E2902/D2902</f>
        <v>0.61909090909090914</v>
      </c>
      <c r="O2902" s="13">
        <f>(J2902/86400)+25569</f>
        <v>41830.234166666669</v>
      </c>
      <c r="P2902" s="11">
        <f>YEAR(O2902)</f>
        <v>2014</v>
      </c>
      <c r="Q2902" s="12">
        <f>MONTH(O2902)</f>
        <v>7</v>
      </c>
      <c r="R2902" s="11" t="str">
        <f>IF(Q2902=1,"Jan",IF(Q2902=2,"Feb",IF(Q2902=3,"Mar",IF(Q2902=4,"Apr",IF(Q2902=5,"May",IF(Q2902=6,"Jun",IF(Q2902=7,"Jul",IF(Q2902=8,"Aug",IF(Q2902=9,"Sep",IF(Q2902=10,"Oct",IF(Q2902=11,"Nov","Dec")))))))))))</f>
        <v>Jul</v>
      </c>
      <c r="S2902" s="13">
        <f>(I2902/86400)+25569</f>
        <v>41860.234166666669</v>
      </c>
      <c r="T2902" t="s">
        <v>8271</v>
      </c>
      <c r="U2902" s="6">
        <f>E2902/L2902</f>
        <v>486.42857142857144</v>
      </c>
      <c r="V2902" s="7" t="str">
        <f>LEFT(T2902,FIND("/",T2902)-1)</f>
        <v>theater</v>
      </c>
      <c r="W2902" s="7" t="str">
        <f>MID(T2902,FIND("/",T2902)+1,LEN(T2902))</f>
        <v>plays</v>
      </c>
    </row>
    <row r="2903" spans="1:23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>E2903/D2903</f>
        <v>8.0000000000000002E-3</v>
      </c>
      <c r="O2903" s="13">
        <f>(J2903/86400)+25569</f>
        <v>41982.904386574075</v>
      </c>
      <c r="P2903" s="11">
        <f>YEAR(O2903)</f>
        <v>2014</v>
      </c>
      <c r="Q2903" s="12">
        <f>MONTH(O2903)</f>
        <v>12</v>
      </c>
      <c r="R2903" s="11" t="str">
        <f>IF(Q2903=1,"Jan",IF(Q2903=2,"Feb",IF(Q2903=3,"Mar",IF(Q2903=4,"Apr",IF(Q2903=5,"May",IF(Q2903=6,"Jun",IF(Q2903=7,"Jul",IF(Q2903=8,"Aug",IF(Q2903=9,"Sep",IF(Q2903=10,"Oct",IF(Q2903=11,"Nov","Dec")))))))))))</f>
        <v>Dec</v>
      </c>
      <c r="S2903" s="13">
        <f>(I2903/86400)+25569</f>
        <v>42042.904386574075</v>
      </c>
      <c r="T2903" t="s">
        <v>8271</v>
      </c>
      <c r="U2903" s="6">
        <f>E2903/L2903</f>
        <v>3</v>
      </c>
      <c r="V2903" s="7" t="str">
        <f>LEFT(T2903,FIND("/",T2903)-1)</f>
        <v>theater</v>
      </c>
      <c r="W2903" s="7" t="str">
        <f>MID(T2903,FIND("/",T2903)+1,LEN(T2903))</f>
        <v>plays</v>
      </c>
    </row>
    <row r="2904" spans="1:23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>E2904/D2904</f>
        <v>1.6666666666666666E-4</v>
      </c>
      <c r="O2904" s="13">
        <f>(J2904/86400)+25569</f>
        <v>42210.439768518518</v>
      </c>
      <c r="P2904" s="11">
        <f>YEAR(O2904)</f>
        <v>2015</v>
      </c>
      <c r="Q2904" s="12">
        <f>MONTH(O2904)</f>
        <v>7</v>
      </c>
      <c r="R2904" s="11" t="str">
        <f>IF(Q2904=1,"Jan",IF(Q2904=2,"Feb",IF(Q2904=3,"Mar",IF(Q2904=4,"Apr",IF(Q2904=5,"May",IF(Q2904=6,"Jun",IF(Q2904=7,"Jul",IF(Q2904=8,"Aug",IF(Q2904=9,"Sep",IF(Q2904=10,"Oct",IF(Q2904=11,"Nov","Dec")))))))))))</f>
        <v>Jul</v>
      </c>
      <c r="S2904" s="13">
        <f>(I2904/86400)+25569</f>
        <v>42240.439768518518</v>
      </c>
      <c r="T2904" t="s">
        <v>8271</v>
      </c>
      <c r="U2904" s="6">
        <f>E2904/L2904</f>
        <v>25</v>
      </c>
      <c r="V2904" s="7" t="str">
        <f>LEFT(T2904,FIND("/",T2904)-1)</f>
        <v>theater</v>
      </c>
      <c r="W2904" s="7" t="str">
        <f>MID(T2904,FIND("/",T2904)+1,LEN(T2904))</f>
        <v>plays</v>
      </c>
    </row>
    <row r="2905" spans="1:23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>E2905/D2905</f>
        <v>7.7999999999999996E-3</v>
      </c>
      <c r="O2905" s="13">
        <f>(J2905/86400)+25569</f>
        <v>42196.166874999995</v>
      </c>
      <c r="P2905" s="11">
        <f>YEAR(O2905)</f>
        <v>2015</v>
      </c>
      <c r="Q2905" s="12">
        <f>MONTH(O2905)</f>
        <v>7</v>
      </c>
      <c r="R2905" s="11" t="str">
        <f>IF(Q2905=1,"Jan",IF(Q2905=2,"Feb",IF(Q2905=3,"Mar",IF(Q2905=4,"Apr",IF(Q2905=5,"May",IF(Q2905=6,"Jun",IF(Q2905=7,"Jul",IF(Q2905=8,"Aug",IF(Q2905=9,"Sep",IF(Q2905=10,"Oct",IF(Q2905=11,"Nov","Dec")))))))))))</f>
        <v>Jul</v>
      </c>
      <c r="S2905" s="13">
        <f>(I2905/86400)+25569</f>
        <v>42256.166874999995</v>
      </c>
      <c r="T2905" t="s">
        <v>8271</v>
      </c>
      <c r="U2905" s="6">
        <f>E2905/L2905</f>
        <v>9.75</v>
      </c>
      <c r="V2905" s="7" t="str">
        <f>LEFT(T2905,FIND("/",T2905)-1)</f>
        <v>theater</v>
      </c>
      <c r="W2905" s="7" t="str">
        <f>MID(T2905,FIND("/",T2905)+1,LEN(T2905))</f>
        <v>plays</v>
      </c>
    </row>
    <row r="2906" spans="1:23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>E2906/D2906</f>
        <v>0.05</v>
      </c>
      <c r="O2906" s="13">
        <f>(J2906/86400)+25569</f>
        <v>41940.967951388891</v>
      </c>
      <c r="P2906" s="11">
        <f>YEAR(O2906)</f>
        <v>2014</v>
      </c>
      <c r="Q2906" s="12">
        <f>MONTH(O2906)</f>
        <v>10</v>
      </c>
      <c r="R2906" s="11" t="str">
        <f>IF(Q2906=1,"Jan",IF(Q2906=2,"Feb",IF(Q2906=3,"Mar",IF(Q2906=4,"Apr",IF(Q2906=5,"May",IF(Q2906=6,"Jun",IF(Q2906=7,"Jul",IF(Q2906=8,"Aug",IF(Q2906=9,"Sep",IF(Q2906=10,"Oct",IF(Q2906=11,"Nov","Dec")))))))))))</f>
        <v>Oct</v>
      </c>
      <c r="S2906" s="13">
        <f>(I2906/86400)+25569</f>
        <v>41952.5</v>
      </c>
      <c r="T2906" t="s">
        <v>8271</v>
      </c>
      <c r="U2906" s="6">
        <f>E2906/L2906</f>
        <v>18.75</v>
      </c>
      <c r="V2906" s="7" t="str">
        <f>LEFT(T2906,FIND("/",T2906)-1)</f>
        <v>theater</v>
      </c>
      <c r="W2906" s="7" t="str">
        <f>MID(T2906,FIND("/",T2906)+1,LEN(T2906))</f>
        <v>plays</v>
      </c>
    </row>
    <row r="2907" spans="1:23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>E2907/D2907</f>
        <v>0.17771428571428571</v>
      </c>
      <c r="O2907" s="13">
        <f>(J2907/86400)+25569</f>
        <v>42606.056863425925</v>
      </c>
      <c r="P2907" s="11">
        <f>YEAR(O2907)</f>
        <v>2016</v>
      </c>
      <c r="Q2907" s="12">
        <f>MONTH(O2907)</f>
        <v>8</v>
      </c>
      <c r="R2907" s="11" t="str">
        <f>IF(Q2907=1,"Jan",IF(Q2907=2,"Feb",IF(Q2907=3,"Mar",IF(Q2907=4,"Apr",IF(Q2907=5,"May",IF(Q2907=6,"Jun",IF(Q2907=7,"Jul",IF(Q2907=8,"Aug",IF(Q2907=9,"Sep",IF(Q2907=10,"Oct",IF(Q2907=11,"Nov","Dec")))))))))))</f>
        <v>Aug</v>
      </c>
      <c r="S2907" s="13">
        <f>(I2907/86400)+25569</f>
        <v>42620.056863425925</v>
      </c>
      <c r="T2907" t="s">
        <v>8271</v>
      </c>
      <c r="U2907" s="6">
        <f>E2907/L2907</f>
        <v>36.588235294117645</v>
      </c>
      <c r="V2907" s="7" t="str">
        <f>LEFT(T2907,FIND("/",T2907)-1)</f>
        <v>theater</v>
      </c>
      <c r="W2907" s="7" t="str">
        <f>MID(T2907,FIND("/",T2907)+1,LEN(T2907))</f>
        <v>plays</v>
      </c>
    </row>
    <row r="2908" spans="1:23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>E2908/D2908</f>
        <v>9.4166666666666662E-2</v>
      </c>
      <c r="O2908" s="13">
        <f>(J2908/86400)+25569</f>
        <v>42199.648912037039</v>
      </c>
      <c r="P2908" s="11">
        <f>YEAR(O2908)</f>
        <v>2015</v>
      </c>
      <c r="Q2908" s="12">
        <f>MONTH(O2908)</f>
        <v>7</v>
      </c>
      <c r="R2908" s="11" t="str">
        <f>IF(Q2908=1,"Jan",IF(Q2908=2,"Feb",IF(Q2908=3,"Mar",IF(Q2908=4,"Apr",IF(Q2908=5,"May",IF(Q2908=6,"Jun",IF(Q2908=7,"Jul",IF(Q2908=8,"Aug",IF(Q2908=9,"Sep",IF(Q2908=10,"Oct",IF(Q2908=11,"Nov","Dec")))))))))))</f>
        <v>Jul</v>
      </c>
      <c r="S2908" s="13">
        <f>(I2908/86400)+25569</f>
        <v>42217.041666666672</v>
      </c>
      <c r="T2908" t="s">
        <v>8271</v>
      </c>
      <c r="U2908" s="6">
        <f>E2908/L2908</f>
        <v>80.714285714285708</v>
      </c>
      <c r="V2908" s="7" t="str">
        <f>LEFT(T2908,FIND("/",T2908)-1)</f>
        <v>theater</v>
      </c>
      <c r="W2908" s="7" t="str">
        <f>MID(T2908,FIND("/",T2908)+1,LEN(T2908))</f>
        <v>plays</v>
      </c>
    </row>
    <row r="2909" spans="1:23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>E2909/D2909</f>
        <v>8.0000000000000004E-4</v>
      </c>
      <c r="O2909" s="13">
        <f>(J2909/86400)+25569</f>
        <v>42444.877743055556</v>
      </c>
      <c r="P2909" s="11">
        <f>YEAR(O2909)</f>
        <v>2016</v>
      </c>
      <c r="Q2909" s="12">
        <f>MONTH(O2909)</f>
        <v>3</v>
      </c>
      <c r="R2909" s="11" t="str">
        <f>IF(Q2909=1,"Jan",IF(Q2909=2,"Feb",IF(Q2909=3,"Mar",IF(Q2909=4,"Apr",IF(Q2909=5,"May",IF(Q2909=6,"Jun",IF(Q2909=7,"Jul",IF(Q2909=8,"Aug",IF(Q2909=9,"Sep",IF(Q2909=10,"Oct",IF(Q2909=11,"Nov","Dec")))))))))))</f>
        <v>Mar</v>
      </c>
      <c r="S2909" s="13">
        <f>(I2909/86400)+25569</f>
        <v>42504.877743055556</v>
      </c>
      <c r="T2909" t="s">
        <v>8271</v>
      </c>
      <c r="U2909" s="6">
        <f>E2909/L2909</f>
        <v>1</v>
      </c>
      <c r="V2909" s="7" t="str">
        <f>LEFT(T2909,FIND("/",T2909)-1)</f>
        <v>theater</v>
      </c>
      <c r="W2909" s="7" t="str">
        <f>MID(T2909,FIND("/",T2909)+1,LEN(T2909))</f>
        <v>plays</v>
      </c>
    </row>
    <row r="2910" spans="1:23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>E2910/D2910</f>
        <v>2.75E-2</v>
      </c>
      <c r="O2910" s="13">
        <f>(J2910/86400)+25569</f>
        <v>42499.73170138889</v>
      </c>
      <c r="P2910" s="11">
        <f>YEAR(O2910)</f>
        <v>2016</v>
      </c>
      <c r="Q2910" s="12">
        <f>MONTH(O2910)</f>
        <v>5</v>
      </c>
      <c r="R2910" s="11" t="str">
        <f>IF(Q2910=1,"Jan",IF(Q2910=2,"Feb",IF(Q2910=3,"Mar",IF(Q2910=4,"Apr",IF(Q2910=5,"May",IF(Q2910=6,"Jun",IF(Q2910=7,"Jul",IF(Q2910=8,"Aug",IF(Q2910=9,"Sep",IF(Q2910=10,"Oct",IF(Q2910=11,"Nov","Dec")))))))))))</f>
        <v>May</v>
      </c>
      <c r="S2910" s="13">
        <f>(I2910/86400)+25569</f>
        <v>42529.73170138889</v>
      </c>
      <c r="T2910" t="s">
        <v>8271</v>
      </c>
      <c r="U2910" s="6">
        <f>E2910/L2910</f>
        <v>52.8</v>
      </c>
      <c r="V2910" s="7" t="str">
        <f>LEFT(T2910,FIND("/",T2910)-1)</f>
        <v>theater</v>
      </c>
      <c r="W2910" s="7" t="str">
        <f>MID(T2910,FIND("/",T2910)+1,LEN(T2910))</f>
        <v>plays</v>
      </c>
    </row>
    <row r="2911" spans="1:23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>E2911/D2911</f>
        <v>1.1111111111111112E-4</v>
      </c>
      <c r="O2911" s="13">
        <f>(J2911/86400)+25569</f>
        <v>41929.266215277778</v>
      </c>
      <c r="P2911" s="11">
        <f>YEAR(O2911)</f>
        <v>2014</v>
      </c>
      <c r="Q2911" s="12">
        <f>MONTH(O2911)</f>
        <v>10</v>
      </c>
      <c r="R2911" s="11" t="str">
        <f>IF(Q2911=1,"Jan",IF(Q2911=2,"Feb",IF(Q2911=3,"Mar",IF(Q2911=4,"Apr",IF(Q2911=5,"May",IF(Q2911=6,"Jun",IF(Q2911=7,"Jul",IF(Q2911=8,"Aug",IF(Q2911=9,"Sep",IF(Q2911=10,"Oct",IF(Q2911=11,"Nov","Dec")))))))))))</f>
        <v>Oct</v>
      </c>
      <c r="S2911" s="13">
        <f>(I2911/86400)+25569</f>
        <v>41968.823611111111</v>
      </c>
      <c r="T2911" t="s">
        <v>8271</v>
      </c>
      <c r="U2911" s="6">
        <f>E2911/L2911</f>
        <v>20</v>
      </c>
      <c r="V2911" s="7" t="str">
        <f>LEFT(T2911,FIND("/",T2911)-1)</f>
        <v>theater</v>
      </c>
      <c r="W2911" s="7" t="str">
        <f>MID(T2911,FIND("/",T2911)+1,LEN(T2911))</f>
        <v>plays</v>
      </c>
    </row>
    <row r="2912" spans="1:23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>E2912/D2912</f>
        <v>3.3333333333333335E-5</v>
      </c>
      <c r="O2912" s="13">
        <f>(J2912/86400)+25569</f>
        <v>42107.841284722221</v>
      </c>
      <c r="P2912" s="11">
        <f>YEAR(O2912)</f>
        <v>2015</v>
      </c>
      <c r="Q2912" s="12">
        <f>MONTH(O2912)</f>
        <v>4</v>
      </c>
      <c r="R2912" s="11" t="str">
        <f>IF(Q2912=1,"Jan",IF(Q2912=2,"Feb",IF(Q2912=3,"Mar",IF(Q2912=4,"Apr",IF(Q2912=5,"May",IF(Q2912=6,"Jun",IF(Q2912=7,"Jul",IF(Q2912=8,"Aug",IF(Q2912=9,"Sep",IF(Q2912=10,"Oct",IF(Q2912=11,"Nov","Dec")))))))))))</f>
        <v>Apr</v>
      </c>
      <c r="S2912" s="13">
        <f>(I2912/86400)+25569</f>
        <v>42167.841284722221</v>
      </c>
      <c r="T2912" t="s">
        <v>8271</v>
      </c>
      <c r="U2912" s="6">
        <f>E2912/L2912</f>
        <v>1</v>
      </c>
      <c r="V2912" s="7" t="str">
        <f>LEFT(T2912,FIND("/",T2912)-1)</f>
        <v>theater</v>
      </c>
      <c r="W2912" s="7" t="str">
        <f>MID(T2912,FIND("/",T2912)+1,LEN(T2912))</f>
        <v>plays</v>
      </c>
    </row>
    <row r="2913" spans="1:23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>E2913/D2913</f>
        <v>0.36499999999999999</v>
      </c>
      <c r="O2913" s="13">
        <f>(J2913/86400)+25569</f>
        <v>42142.768819444449</v>
      </c>
      <c r="P2913" s="11">
        <f>YEAR(O2913)</f>
        <v>2015</v>
      </c>
      <c r="Q2913" s="12">
        <f>MONTH(O2913)</f>
        <v>5</v>
      </c>
      <c r="R2913" s="11" t="str">
        <f>IF(Q2913=1,"Jan",IF(Q2913=2,"Feb",IF(Q2913=3,"Mar",IF(Q2913=4,"Apr",IF(Q2913=5,"May",IF(Q2913=6,"Jun",IF(Q2913=7,"Jul",IF(Q2913=8,"Aug",IF(Q2913=9,"Sep",IF(Q2913=10,"Oct",IF(Q2913=11,"Nov","Dec")))))))))))</f>
        <v>May</v>
      </c>
      <c r="S2913" s="13">
        <f>(I2913/86400)+25569</f>
        <v>42182.768819444449</v>
      </c>
      <c r="T2913" t="s">
        <v>8271</v>
      </c>
      <c r="U2913" s="6">
        <f>E2913/L2913</f>
        <v>46.928571428571431</v>
      </c>
      <c r="V2913" s="7" t="str">
        <f>LEFT(T2913,FIND("/",T2913)-1)</f>
        <v>theater</v>
      </c>
      <c r="W2913" s="7" t="str">
        <f>MID(T2913,FIND("/",T2913)+1,LEN(T2913))</f>
        <v>plays</v>
      </c>
    </row>
    <row r="2914" spans="1:23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>E2914/D2914</f>
        <v>0.14058171745152354</v>
      </c>
      <c r="O2914" s="13">
        <f>(J2914/86400)+25569</f>
        <v>42354.131643518514</v>
      </c>
      <c r="P2914" s="11">
        <f>YEAR(O2914)</f>
        <v>2015</v>
      </c>
      <c r="Q2914" s="12">
        <f>MONTH(O2914)</f>
        <v>12</v>
      </c>
      <c r="R2914" s="11" t="str">
        <f>IF(Q2914=1,"Jan",IF(Q2914=2,"Feb",IF(Q2914=3,"Mar",IF(Q2914=4,"Apr",IF(Q2914=5,"May",IF(Q2914=6,"Jun",IF(Q2914=7,"Jul",IF(Q2914=8,"Aug",IF(Q2914=9,"Sep",IF(Q2914=10,"Oct",IF(Q2914=11,"Nov","Dec")))))))))))</f>
        <v>Dec</v>
      </c>
      <c r="S2914" s="13">
        <f>(I2914/86400)+25569</f>
        <v>42384.131643518514</v>
      </c>
      <c r="T2914" t="s">
        <v>8271</v>
      </c>
      <c r="U2914" s="6">
        <f>E2914/L2914</f>
        <v>78.07692307692308</v>
      </c>
      <c r="V2914" s="7" t="str">
        <f>LEFT(T2914,FIND("/",T2914)-1)</f>
        <v>theater</v>
      </c>
      <c r="W2914" s="7" t="str">
        <f>MID(T2914,FIND("/",T2914)+1,LEN(T2914))</f>
        <v>plays</v>
      </c>
    </row>
    <row r="2915" spans="1:23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>E2915/D2915</f>
        <v>2.0000000000000001E-4</v>
      </c>
      <c r="O2915" s="13">
        <f>(J2915/86400)+25569</f>
        <v>41828.922905092593</v>
      </c>
      <c r="P2915" s="11">
        <f>YEAR(O2915)</f>
        <v>2014</v>
      </c>
      <c r="Q2915" s="12">
        <f>MONTH(O2915)</f>
        <v>7</v>
      </c>
      <c r="R2915" s="11" t="str">
        <f>IF(Q2915=1,"Jan",IF(Q2915=2,"Feb",IF(Q2915=3,"Mar",IF(Q2915=4,"Apr",IF(Q2915=5,"May",IF(Q2915=6,"Jun",IF(Q2915=7,"Jul",IF(Q2915=8,"Aug",IF(Q2915=9,"Sep",IF(Q2915=10,"Oct",IF(Q2915=11,"Nov","Dec")))))))))))</f>
        <v>Jul</v>
      </c>
      <c r="S2915" s="13">
        <f>(I2915/86400)+25569</f>
        <v>41888.922905092593</v>
      </c>
      <c r="T2915" t="s">
        <v>8271</v>
      </c>
      <c r="U2915" s="6">
        <f>E2915/L2915</f>
        <v>1</v>
      </c>
      <c r="V2915" s="7" t="str">
        <f>LEFT(T2915,FIND("/",T2915)-1)</f>
        <v>theater</v>
      </c>
      <c r="W2915" s="7" t="str">
        <f>MID(T2915,FIND("/",T2915)+1,LEN(T2915))</f>
        <v>plays</v>
      </c>
    </row>
    <row r="2916" spans="1:23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>E2916/D2916</f>
        <v>4.0000000000000003E-5</v>
      </c>
      <c r="O2916" s="13">
        <f>(J2916/86400)+25569</f>
        <v>42017.907337962963</v>
      </c>
      <c r="P2916" s="11">
        <f>YEAR(O2916)</f>
        <v>2015</v>
      </c>
      <c r="Q2916" s="12">
        <f>MONTH(O2916)</f>
        <v>1</v>
      </c>
      <c r="R2916" s="11" t="str">
        <f>IF(Q2916=1,"Jan",IF(Q2916=2,"Feb",IF(Q2916=3,"Mar",IF(Q2916=4,"Apr",IF(Q2916=5,"May",IF(Q2916=6,"Jun",IF(Q2916=7,"Jul",IF(Q2916=8,"Aug",IF(Q2916=9,"Sep",IF(Q2916=10,"Oct",IF(Q2916=11,"Nov","Dec")))))))))))</f>
        <v>Jan</v>
      </c>
      <c r="S2916" s="13">
        <f>(I2916/86400)+25569</f>
        <v>42077.865671296298</v>
      </c>
      <c r="T2916" t="s">
        <v>8271</v>
      </c>
      <c r="U2916" s="6">
        <f>E2916/L2916</f>
        <v>1</v>
      </c>
      <c r="V2916" s="7" t="str">
        <f>LEFT(T2916,FIND("/",T2916)-1)</f>
        <v>theater</v>
      </c>
      <c r="W2916" s="7" t="str">
        <f>MID(T2916,FIND("/",T2916)+1,LEN(T2916))</f>
        <v>plays</v>
      </c>
    </row>
    <row r="2917" spans="1:23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>E2917/D2917</f>
        <v>0.61099999999999999</v>
      </c>
      <c r="O2917" s="13">
        <f>(J2917/86400)+25569</f>
        <v>42415.398032407407</v>
      </c>
      <c r="P2917" s="11">
        <f>YEAR(O2917)</f>
        <v>2016</v>
      </c>
      <c r="Q2917" s="12">
        <f>MONTH(O2917)</f>
        <v>2</v>
      </c>
      <c r="R2917" s="11" t="str">
        <f>IF(Q2917=1,"Jan",IF(Q2917=2,"Feb",IF(Q2917=3,"Mar",IF(Q2917=4,"Apr",IF(Q2917=5,"May",IF(Q2917=6,"Jun",IF(Q2917=7,"Jul",IF(Q2917=8,"Aug",IF(Q2917=9,"Sep",IF(Q2917=10,"Oct",IF(Q2917=11,"Nov","Dec")))))))))))</f>
        <v>Feb</v>
      </c>
      <c r="S2917" s="13">
        <f>(I2917/86400)+25569</f>
        <v>42445.356365740736</v>
      </c>
      <c r="T2917" t="s">
        <v>8271</v>
      </c>
      <c r="U2917" s="6">
        <f>E2917/L2917</f>
        <v>203.66666666666666</v>
      </c>
      <c r="V2917" s="7" t="str">
        <f>LEFT(T2917,FIND("/",T2917)-1)</f>
        <v>theater</v>
      </c>
      <c r="W2917" s="7" t="str">
        <f>MID(T2917,FIND("/",T2917)+1,LEN(T2917))</f>
        <v>plays</v>
      </c>
    </row>
    <row r="2918" spans="1:23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>E2918/D2918</f>
        <v>7.8378378378378383E-2</v>
      </c>
      <c r="O2918" s="13">
        <f>(J2918/86400)+25569</f>
        <v>41755.476724537039</v>
      </c>
      <c r="P2918" s="11">
        <f>YEAR(O2918)</f>
        <v>2014</v>
      </c>
      <c r="Q2918" s="12">
        <f>MONTH(O2918)</f>
        <v>4</v>
      </c>
      <c r="R2918" s="11" t="str">
        <f>IF(Q2918=1,"Jan",IF(Q2918=2,"Feb",IF(Q2918=3,"Mar",IF(Q2918=4,"Apr",IF(Q2918=5,"May",IF(Q2918=6,"Jun",IF(Q2918=7,"Jul",IF(Q2918=8,"Aug",IF(Q2918=9,"Sep",IF(Q2918=10,"Oct",IF(Q2918=11,"Nov","Dec")))))))))))</f>
        <v>Apr</v>
      </c>
      <c r="S2918" s="13">
        <f>(I2918/86400)+25569</f>
        <v>41778.476724537039</v>
      </c>
      <c r="T2918" t="s">
        <v>8271</v>
      </c>
      <c r="U2918" s="6">
        <f>E2918/L2918</f>
        <v>20.714285714285715</v>
      </c>
      <c r="V2918" s="7" t="str">
        <f>LEFT(T2918,FIND("/",T2918)-1)</f>
        <v>theater</v>
      </c>
      <c r="W2918" s="7" t="str">
        <f>MID(T2918,FIND("/",T2918)+1,LEN(T2918))</f>
        <v>plays</v>
      </c>
    </row>
    <row r="2919" spans="1:23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>E2919/D2919</f>
        <v>0.2185</v>
      </c>
      <c r="O2919" s="13">
        <f>(J2919/86400)+25569</f>
        <v>42245.234340277777</v>
      </c>
      <c r="P2919" s="11">
        <f>YEAR(O2919)</f>
        <v>2015</v>
      </c>
      <c r="Q2919" s="12">
        <f>MONTH(O2919)</f>
        <v>8</v>
      </c>
      <c r="R2919" s="11" t="str">
        <f>IF(Q2919=1,"Jan",IF(Q2919=2,"Feb",IF(Q2919=3,"Mar",IF(Q2919=4,"Apr",IF(Q2919=5,"May",IF(Q2919=6,"Jun",IF(Q2919=7,"Jul",IF(Q2919=8,"Aug",IF(Q2919=9,"Sep",IF(Q2919=10,"Oct",IF(Q2919=11,"Nov","Dec")))))))))))</f>
        <v>Aug</v>
      </c>
      <c r="S2919" s="13">
        <f>(I2919/86400)+25569</f>
        <v>42263.234340277777</v>
      </c>
      <c r="T2919" t="s">
        <v>8271</v>
      </c>
      <c r="U2919" s="6">
        <f>E2919/L2919</f>
        <v>48.555555555555557</v>
      </c>
      <c r="V2919" s="7" t="str">
        <f>LEFT(T2919,FIND("/",T2919)-1)</f>
        <v>theater</v>
      </c>
      <c r="W2919" s="7" t="str">
        <f>MID(T2919,FIND("/",T2919)+1,LEN(T2919))</f>
        <v>plays</v>
      </c>
    </row>
    <row r="2920" spans="1:23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>E2920/D2920</f>
        <v>0.27239999999999998</v>
      </c>
      <c r="O2920" s="13">
        <f>(J2920/86400)+25569</f>
        <v>42278.629710648151</v>
      </c>
      <c r="P2920" s="11">
        <f>YEAR(O2920)</f>
        <v>2015</v>
      </c>
      <c r="Q2920" s="12">
        <f>MONTH(O2920)</f>
        <v>10</v>
      </c>
      <c r="R2920" s="11" t="str">
        <f>IF(Q2920=1,"Jan",IF(Q2920=2,"Feb",IF(Q2920=3,"Mar",IF(Q2920=4,"Apr",IF(Q2920=5,"May",IF(Q2920=6,"Jun",IF(Q2920=7,"Jul",IF(Q2920=8,"Aug",IF(Q2920=9,"Sep",IF(Q2920=10,"Oct",IF(Q2920=11,"Nov","Dec")))))))))))</f>
        <v>Oct</v>
      </c>
      <c r="S2920" s="13">
        <f>(I2920/86400)+25569</f>
        <v>42306.629710648151</v>
      </c>
      <c r="T2920" t="s">
        <v>8271</v>
      </c>
      <c r="U2920" s="6">
        <f>E2920/L2920</f>
        <v>68.099999999999994</v>
      </c>
      <c r="V2920" s="7" t="str">
        <f>LEFT(T2920,FIND("/",T2920)-1)</f>
        <v>theater</v>
      </c>
      <c r="W2920" s="7" t="str">
        <f>MID(T2920,FIND("/",T2920)+1,LEN(T2920))</f>
        <v>plays</v>
      </c>
    </row>
    <row r="2921" spans="1:23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>E2921/D2921</f>
        <v>8.5000000000000006E-2</v>
      </c>
      <c r="O2921" s="13">
        <f>(J2921/86400)+25569</f>
        <v>41826.61954861111</v>
      </c>
      <c r="P2921" s="11">
        <f>YEAR(O2921)</f>
        <v>2014</v>
      </c>
      <c r="Q2921" s="12">
        <f>MONTH(O2921)</f>
        <v>7</v>
      </c>
      <c r="R2921" s="11" t="str">
        <f>IF(Q2921=1,"Jan",IF(Q2921=2,"Feb",IF(Q2921=3,"Mar",IF(Q2921=4,"Apr",IF(Q2921=5,"May",IF(Q2921=6,"Jun",IF(Q2921=7,"Jul",IF(Q2921=8,"Aug",IF(Q2921=9,"Sep",IF(Q2921=10,"Oct",IF(Q2921=11,"Nov","Dec")))))))))))</f>
        <v>Jul</v>
      </c>
      <c r="S2921" s="13">
        <f>(I2921/86400)+25569</f>
        <v>41856.61954861111</v>
      </c>
      <c r="T2921" t="s">
        <v>8271</v>
      </c>
      <c r="U2921" s="6">
        <f>E2921/L2921</f>
        <v>8.5</v>
      </c>
      <c r="V2921" s="7" t="str">
        <f>LEFT(T2921,FIND("/",T2921)-1)</f>
        <v>theater</v>
      </c>
      <c r="W2921" s="7" t="str">
        <f>MID(T2921,FIND("/",T2921)+1,LEN(T2921))</f>
        <v>plays</v>
      </c>
    </row>
    <row r="2922" spans="1:23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>E2922/D2922</f>
        <v>0.26840000000000003</v>
      </c>
      <c r="O2922" s="13">
        <f>(J2922/86400)+25569</f>
        <v>42058.792476851857</v>
      </c>
      <c r="P2922" s="11">
        <f>YEAR(O2922)</f>
        <v>2015</v>
      </c>
      <c r="Q2922" s="12">
        <f>MONTH(O2922)</f>
        <v>2</v>
      </c>
      <c r="R2922" s="11" t="str">
        <f>IF(Q2922=1,"Jan",IF(Q2922=2,"Feb",IF(Q2922=3,"Mar",IF(Q2922=4,"Apr",IF(Q2922=5,"May",IF(Q2922=6,"Jun",IF(Q2922=7,"Jul",IF(Q2922=8,"Aug",IF(Q2922=9,"Sep",IF(Q2922=10,"Oct",IF(Q2922=11,"Nov","Dec")))))))))))</f>
        <v>Feb</v>
      </c>
      <c r="S2922" s="13">
        <f>(I2922/86400)+25569</f>
        <v>42088.750810185185</v>
      </c>
      <c r="T2922" t="s">
        <v>8271</v>
      </c>
      <c r="U2922" s="6">
        <f>E2922/L2922</f>
        <v>51.615384615384613</v>
      </c>
      <c r="V2922" s="7" t="str">
        <f>LEFT(T2922,FIND("/",T2922)-1)</f>
        <v>theater</v>
      </c>
      <c r="W2922" s="7" t="str">
        <f>MID(T2922,FIND("/",T2922)+1,LEN(T2922))</f>
        <v>plays</v>
      </c>
    </row>
    <row r="2923" spans="1:23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>E2923/D2923</f>
        <v>1.29</v>
      </c>
      <c r="O2923" s="13">
        <f>(J2923/86400)+25569</f>
        <v>41877.886620370373</v>
      </c>
      <c r="P2923" s="11">
        <f>YEAR(O2923)</f>
        <v>2014</v>
      </c>
      <c r="Q2923" s="12">
        <f>MONTH(O2923)</f>
        <v>8</v>
      </c>
      <c r="R2923" s="11" t="str">
        <f>IF(Q2923=1,"Jan",IF(Q2923=2,"Feb",IF(Q2923=3,"Mar",IF(Q2923=4,"Apr",IF(Q2923=5,"May",IF(Q2923=6,"Jun",IF(Q2923=7,"Jul",IF(Q2923=8,"Aug",IF(Q2923=9,"Sep",IF(Q2923=10,"Oct",IF(Q2923=11,"Nov","Dec")))))))))))</f>
        <v>Aug</v>
      </c>
      <c r="S2923" s="13">
        <f>(I2923/86400)+25569</f>
        <v>41907.886620370373</v>
      </c>
      <c r="T2923" t="s">
        <v>8305</v>
      </c>
      <c r="U2923" s="6">
        <f>E2923/L2923</f>
        <v>43</v>
      </c>
      <c r="V2923" s="7" t="str">
        <f>LEFT(T2923,FIND("/",T2923)-1)</f>
        <v>theater</v>
      </c>
      <c r="W2923" s="7" t="str">
        <f>MID(T2923,FIND("/",T2923)+1,LEN(T2923))</f>
        <v>musical</v>
      </c>
    </row>
    <row r="2924" spans="1:23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>E2924/D2924</f>
        <v>1</v>
      </c>
      <c r="O2924" s="13">
        <f>(J2924/86400)+25569</f>
        <v>42097.874155092592</v>
      </c>
      <c r="P2924" s="11">
        <f>YEAR(O2924)</f>
        <v>2015</v>
      </c>
      <c r="Q2924" s="12">
        <f>MONTH(O2924)</f>
        <v>4</v>
      </c>
      <c r="R2924" s="11" t="str">
        <f>IF(Q2924=1,"Jan",IF(Q2924=2,"Feb",IF(Q2924=3,"Mar",IF(Q2924=4,"Apr",IF(Q2924=5,"May",IF(Q2924=6,"Jun",IF(Q2924=7,"Jul",IF(Q2924=8,"Aug",IF(Q2924=9,"Sep",IF(Q2924=10,"Oct",IF(Q2924=11,"Nov","Dec")))))))))))</f>
        <v>Apr</v>
      </c>
      <c r="S2924" s="13">
        <f>(I2924/86400)+25569</f>
        <v>42142.874155092592</v>
      </c>
      <c r="T2924" t="s">
        <v>8305</v>
      </c>
      <c r="U2924" s="6">
        <f>E2924/L2924</f>
        <v>83.333333333333329</v>
      </c>
      <c r="V2924" s="7" t="str">
        <f>LEFT(T2924,FIND("/",T2924)-1)</f>
        <v>theater</v>
      </c>
      <c r="W2924" s="7" t="str">
        <f>MID(T2924,FIND("/",T2924)+1,LEN(T2924))</f>
        <v>musical</v>
      </c>
    </row>
    <row r="2925" spans="1:23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>E2925/D2925</f>
        <v>1</v>
      </c>
      <c r="O2925" s="13">
        <f>(J2925/86400)+25569</f>
        <v>42013.15253472222</v>
      </c>
      <c r="P2925" s="11">
        <f>YEAR(O2925)</f>
        <v>2015</v>
      </c>
      <c r="Q2925" s="12">
        <f>MONTH(O2925)</f>
        <v>1</v>
      </c>
      <c r="R2925" s="11" t="str">
        <f>IF(Q2925=1,"Jan",IF(Q2925=2,"Feb",IF(Q2925=3,"Mar",IF(Q2925=4,"Apr",IF(Q2925=5,"May",IF(Q2925=6,"Jun",IF(Q2925=7,"Jul",IF(Q2925=8,"Aug",IF(Q2925=9,"Sep",IF(Q2925=10,"Oct",IF(Q2925=11,"Nov","Dec")))))))))))</f>
        <v>Jan</v>
      </c>
      <c r="S2925" s="13">
        <f>(I2925/86400)+25569</f>
        <v>42028.125</v>
      </c>
      <c r="T2925" t="s">
        <v>8305</v>
      </c>
      <c r="U2925" s="6">
        <f>E2925/L2925</f>
        <v>30</v>
      </c>
      <c r="V2925" s="7" t="str">
        <f>LEFT(T2925,FIND("/",T2925)-1)</f>
        <v>theater</v>
      </c>
      <c r="W2925" s="7" t="str">
        <f>MID(T2925,FIND("/",T2925)+1,LEN(T2925))</f>
        <v>musical</v>
      </c>
    </row>
    <row r="2926" spans="1:23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>E2926/D2926</f>
        <v>1.032</v>
      </c>
      <c r="O2926" s="13">
        <f>(J2926/86400)+25569</f>
        <v>42103.556828703702</v>
      </c>
      <c r="P2926" s="11">
        <f>YEAR(O2926)</f>
        <v>2015</v>
      </c>
      <c r="Q2926" s="12">
        <f>MONTH(O2926)</f>
        <v>4</v>
      </c>
      <c r="R2926" s="11" t="str">
        <f>IF(Q2926=1,"Jan",IF(Q2926=2,"Feb",IF(Q2926=3,"Mar",IF(Q2926=4,"Apr",IF(Q2926=5,"May",IF(Q2926=6,"Jun",IF(Q2926=7,"Jul",IF(Q2926=8,"Aug",IF(Q2926=9,"Sep",IF(Q2926=10,"Oct",IF(Q2926=11,"Nov","Dec")))))))))))</f>
        <v>Apr</v>
      </c>
      <c r="S2926" s="13">
        <f>(I2926/86400)+25569</f>
        <v>42133.165972222225</v>
      </c>
      <c r="T2926" t="s">
        <v>8305</v>
      </c>
      <c r="U2926" s="6">
        <f>E2926/L2926</f>
        <v>175.51020408163265</v>
      </c>
      <c r="V2926" s="7" t="str">
        <f>LEFT(T2926,FIND("/",T2926)-1)</f>
        <v>theater</v>
      </c>
      <c r="W2926" s="7" t="str">
        <f>MID(T2926,FIND("/",T2926)+1,LEN(T2926))</f>
        <v>musical</v>
      </c>
    </row>
    <row r="2927" spans="1:23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>E2927/D2927</f>
        <v>1.0244597777777777</v>
      </c>
      <c r="O2927" s="13">
        <f>(J2927/86400)+25569</f>
        <v>41863.584120370375</v>
      </c>
      <c r="P2927" s="11">
        <f>YEAR(O2927)</f>
        <v>2014</v>
      </c>
      <c r="Q2927" s="12">
        <f>MONTH(O2927)</f>
        <v>8</v>
      </c>
      <c r="R2927" s="11" t="str">
        <f>IF(Q2927=1,"Jan",IF(Q2927=2,"Feb",IF(Q2927=3,"Mar",IF(Q2927=4,"Apr",IF(Q2927=5,"May",IF(Q2927=6,"Jun",IF(Q2927=7,"Jul",IF(Q2927=8,"Aug",IF(Q2927=9,"Sep",IF(Q2927=10,"Oct",IF(Q2927=11,"Nov","Dec")))))))))))</f>
        <v>Aug</v>
      </c>
      <c r="S2927" s="13">
        <f>(I2927/86400)+25569</f>
        <v>41893.584120370375</v>
      </c>
      <c r="T2927" t="s">
        <v>8305</v>
      </c>
      <c r="U2927" s="6">
        <f>E2927/L2927</f>
        <v>231.66175879396985</v>
      </c>
      <c r="V2927" s="7" t="str">
        <f>LEFT(T2927,FIND("/",T2927)-1)</f>
        <v>theater</v>
      </c>
      <c r="W2927" s="7" t="str">
        <f>MID(T2927,FIND("/",T2927)+1,LEN(T2927))</f>
        <v>musical</v>
      </c>
    </row>
    <row r="2928" spans="1:23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>E2928/D2928</f>
        <v>1.25</v>
      </c>
      <c r="O2928" s="13">
        <f>(J2928/86400)+25569</f>
        <v>42044.765960648147</v>
      </c>
      <c r="P2928" s="11">
        <f>YEAR(O2928)</f>
        <v>2015</v>
      </c>
      <c r="Q2928" s="12">
        <f>MONTH(O2928)</f>
        <v>2</v>
      </c>
      <c r="R2928" s="11" t="str">
        <f>IF(Q2928=1,"Jan",IF(Q2928=2,"Feb",IF(Q2928=3,"Mar",IF(Q2928=4,"Apr",IF(Q2928=5,"May",IF(Q2928=6,"Jun",IF(Q2928=7,"Jul",IF(Q2928=8,"Aug",IF(Q2928=9,"Sep",IF(Q2928=10,"Oct",IF(Q2928=11,"Nov","Dec")))))))))))</f>
        <v>Feb</v>
      </c>
      <c r="S2928" s="13">
        <f>(I2928/86400)+25569</f>
        <v>42058.765960648147</v>
      </c>
      <c r="T2928" t="s">
        <v>8305</v>
      </c>
      <c r="U2928" s="6">
        <f>E2928/L2928</f>
        <v>75</v>
      </c>
      <c r="V2928" s="7" t="str">
        <f>LEFT(T2928,FIND("/",T2928)-1)</f>
        <v>theater</v>
      </c>
      <c r="W2928" s="7" t="str">
        <f>MID(T2928,FIND("/",T2928)+1,LEN(T2928))</f>
        <v>musical</v>
      </c>
    </row>
    <row r="2929" spans="1:23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>E2929/D2929</f>
        <v>1.3083333333333333</v>
      </c>
      <c r="O2929" s="13">
        <f>(J2929/86400)+25569</f>
        <v>41806.669317129628</v>
      </c>
      <c r="P2929" s="11">
        <f>YEAR(O2929)</f>
        <v>2014</v>
      </c>
      <c r="Q2929" s="12">
        <f>MONTH(O2929)</f>
        <v>6</v>
      </c>
      <c r="R2929" s="11" t="str">
        <f>IF(Q2929=1,"Jan",IF(Q2929=2,"Feb",IF(Q2929=3,"Mar",IF(Q2929=4,"Apr",IF(Q2929=5,"May",IF(Q2929=6,"Jun",IF(Q2929=7,"Jul",IF(Q2929=8,"Aug",IF(Q2929=9,"Sep",IF(Q2929=10,"Oct",IF(Q2929=11,"Nov","Dec")))))))))))</f>
        <v>Jun</v>
      </c>
      <c r="S2929" s="13">
        <f>(I2929/86400)+25569</f>
        <v>41835.208333333336</v>
      </c>
      <c r="T2929" t="s">
        <v>8305</v>
      </c>
      <c r="U2929" s="6">
        <f>E2929/L2929</f>
        <v>112.14285714285714</v>
      </c>
      <c r="V2929" s="7" t="str">
        <f>LEFT(T2929,FIND("/",T2929)-1)</f>
        <v>theater</v>
      </c>
      <c r="W2929" s="7" t="str">
        <f>MID(T2929,FIND("/",T2929)+1,LEN(T2929))</f>
        <v>musical</v>
      </c>
    </row>
    <row r="2930" spans="1:23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>E2930/D2930</f>
        <v>1</v>
      </c>
      <c r="O2930" s="13">
        <f>(J2930/86400)+25569</f>
        <v>42403.998217592598</v>
      </c>
      <c r="P2930" s="11">
        <f>YEAR(O2930)</f>
        <v>2016</v>
      </c>
      <c r="Q2930" s="12">
        <f>MONTH(O2930)</f>
        <v>2</v>
      </c>
      <c r="R2930" s="11" t="str">
        <f>IF(Q2930=1,"Jan",IF(Q2930=2,"Feb",IF(Q2930=3,"Mar",IF(Q2930=4,"Apr",IF(Q2930=5,"May",IF(Q2930=6,"Jun",IF(Q2930=7,"Jul",IF(Q2930=8,"Aug",IF(Q2930=9,"Sep",IF(Q2930=10,"Oct",IF(Q2930=11,"Nov","Dec")))))))))))</f>
        <v>Feb</v>
      </c>
      <c r="S2930" s="13">
        <f>(I2930/86400)+25569</f>
        <v>42433.998217592598</v>
      </c>
      <c r="T2930" t="s">
        <v>8305</v>
      </c>
      <c r="U2930" s="6">
        <f>E2930/L2930</f>
        <v>41.666666666666664</v>
      </c>
      <c r="V2930" s="7" t="str">
        <f>LEFT(T2930,FIND("/",T2930)-1)</f>
        <v>theater</v>
      </c>
      <c r="W2930" s="7" t="str">
        <f>MID(T2930,FIND("/",T2930)+1,LEN(T2930))</f>
        <v>musical</v>
      </c>
    </row>
    <row r="2931" spans="1:23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>E2931/D2931</f>
        <v>1.02069375</v>
      </c>
      <c r="O2931" s="13">
        <f>(J2931/86400)+25569</f>
        <v>41754.564328703702</v>
      </c>
      <c r="P2931" s="11">
        <f>YEAR(O2931)</f>
        <v>2014</v>
      </c>
      <c r="Q2931" s="12">
        <f>MONTH(O2931)</f>
        <v>4</v>
      </c>
      <c r="R2931" s="11" t="str">
        <f>IF(Q2931=1,"Jan",IF(Q2931=2,"Feb",IF(Q2931=3,"Mar",IF(Q2931=4,"Apr",IF(Q2931=5,"May",IF(Q2931=6,"Jun",IF(Q2931=7,"Jul",IF(Q2931=8,"Aug",IF(Q2931=9,"Sep",IF(Q2931=10,"Oct",IF(Q2931=11,"Nov","Dec")))))))))))</f>
        <v>Apr</v>
      </c>
      <c r="S2931" s="13">
        <f>(I2931/86400)+25569</f>
        <v>41784.564328703702</v>
      </c>
      <c r="T2931" t="s">
        <v>8305</v>
      </c>
      <c r="U2931" s="6">
        <f>E2931/L2931</f>
        <v>255.17343750000001</v>
      </c>
      <c r="V2931" s="7" t="str">
        <f>LEFT(T2931,FIND("/",T2931)-1)</f>
        <v>theater</v>
      </c>
      <c r="W2931" s="7" t="str">
        <f>MID(T2931,FIND("/",T2931)+1,LEN(T2931))</f>
        <v>musical</v>
      </c>
    </row>
    <row r="2932" spans="1:23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>E2932/D2932</f>
        <v>1.0092000000000001</v>
      </c>
      <c r="O2932" s="13">
        <f>(J2932/86400)+25569</f>
        <v>42101.584074074075</v>
      </c>
      <c r="P2932" s="11">
        <f>YEAR(O2932)</f>
        <v>2015</v>
      </c>
      <c r="Q2932" s="12">
        <f>MONTH(O2932)</f>
        <v>4</v>
      </c>
      <c r="R2932" s="11" t="str">
        <f>IF(Q2932=1,"Jan",IF(Q2932=2,"Feb",IF(Q2932=3,"Mar",IF(Q2932=4,"Apr",IF(Q2932=5,"May",IF(Q2932=6,"Jun",IF(Q2932=7,"Jul",IF(Q2932=8,"Aug",IF(Q2932=9,"Sep",IF(Q2932=10,"Oct",IF(Q2932=11,"Nov","Dec")))))))))))</f>
        <v>Apr</v>
      </c>
      <c r="S2932" s="13">
        <f>(I2932/86400)+25569</f>
        <v>42131.584074074075</v>
      </c>
      <c r="T2932" t="s">
        <v>8305</v>
      </c>
      <c r="U2932" s="6">
        <f>E2932/L2932</f>
        <v>162.7741935483871</v>
      </c>
      <c r="V2932" s="7" t="str">
        <f>LEFT(T2932,FIND("/",T2932)-1)</f>
        <v>theater</v>
      </c>
      <c r="W2932" s="7" t="str">
        <f>MID(T2932,FIND("/",T2932)+1,LEN(T2932))</f>
        <v>musical</v>
      </c>
    </row>
    <row r="2933" spans="1:23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>E2933/D2933</f>
        <v>1.06</v>
      </c>
      <c r="O2933" s="13">
        <f>(J2933/86400)+25569</f>
        <v>41872.291238425925</v>
      </c>
      <c r="P2933" s="11">
        <f>YEAR(O2933)</f>
        <v>2014</v>
      </c>
      <c r="Q2933" s="12">
        <f>MONTH(O2933)</f>
        <v>8</v>
      </c>
      <c r="R2933" s="11" t="str">
        <f>IF(Q2933=1,"Jan",IF(Q2933=2,"Feb",IF(Q2933=3,"Mar",IF(Q2933=4,"Apr",IF(Q2933=5,"May",IF(Q2933=6,"Jun",IF(Q2933=7,"Jul",IF(Q2933=8,"Aug",IF(Q2933=9,"Sep",IF(Q2933=10,"Oct",IF(Q2933=11,"Nov","Dec")))))))))))</f>
        <v>Aug</v>
      </c>
      <c r="S2933" s="13">
        <f>(I2933/86400)+25569</f>
        <v>41897.255555555559</v>
      </c>
      <c r="T2933" t="s">
        <v>8305</v>
      </c>
      <c r="U2933" s="6">
        <f>E2933/L2933</f>
        <v>88.333333333333329</v>
      </c>
      <c r="V2933" s="7" t="str">
        <f>LEFT(T2933,FIND("/",T2933)-1)</f>
        <v>theater</v>
      </c>
      <c r="W2933" s="7" t="str">
        <f>MID(T2933,FIND("/",T2933)+1,LEN(T2933))</f>
        <v>musical</v>
      </c>
    </row>
    <row r="2934" spans="1:23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>E2934/D2934</f>
        <v>1.0509677419354839</v>
      </c>
      <c r="O2934" s="13">
        <f>(J2934/86400)+25569</f>
        <v>42025.164780092593</v>
      </c>
      <c r="P2934" s="11">
        <f>YEAR(O2934)</f>
        <v>2015</v>
      </c>
      <c r="Q2934" s="12">
        <f>MONTH(O2934)</f>
        <v>1</v>
      </c>
      <c r="R2934" s="11" t="str">
        <f>IF(Q2934=1,"Jan",IF(Q2934=2,"Feb",IF(Q2934=3,"Mar",IF(Q2934=4,"Apr",IF(Q2934=5,"May",IF(Q2934=6,"Jun",IF(Q2934=7,"Jul",IF(Q2934=8,"Aug",IF(Q2934=9,"Sep",IF(Q2934=10,"Oct",IF(Q2934=11,"Nov","Dec")))))))))))</f>
        <v>Jan</v>
      </c>
      <c r="S2934" s="13">
        <f>(I2934/86400)+25569</f>
        <v>42056.458333333328</v>
      </c>
      <c r="T2934" t="s">
        <v>8305</v>
      </c>
      <c r="U2934" s="6">
        <f>E2934/L2934</f>
        <v>85.736842105263165</v>
      </c>
      <c r="V2934" s="7" t="str">
        <f>LEFT(T2934,FIND("/",T2934)-1)</f>
        <v>theater</v>
      </c>
      <c r="W2934" s="7" t="str">
        <f>MID(T2934,FIND("/",T2934)+1,LEN(T2934))</f>
        <v>musical</v>
      </c>
    </row>
    <row r="2935" spans="1:23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>E2935/D2935</f>
        <v>1.0276000000000001</v>
      </c>
      <c r="O2935" s="13">
        <f>(J2935/86400)+25569</f>
        <v>42495.956631944442</v>
      </c>
      <c r="P2935" s="11">
        <f>YEAR(O2935)</f>
        <v>2016</v>
      </c>
      <c r="Q2935" s="12">
        <f>MONTH(O2935)</f>
        <v>5</v>
      </c>
      <c r="R2935" s="11" t="str">
        <f>IF(Q2935=1,"Jan",IF(Q2935=2,"Feb",IF(Q2935=3,"Mar",IF(Q2935=4,"Apr",IF(Q2935=5,"May",IF(Q2935=6,"Jun",IF(Q2935=7,"Jul",IF(Q2935=8,"Aug",IF(Q2935=9,"Sep",IF(Q2935=10,"Oct",IF(Q2935=11,"Nov","Dec")))))))))))</f>
        <v>May</v>
      </c>
      <c r="S2935" s="13">
        <f>(I2935/86400)+25569</f>
        <v>42525.956631944442</v>
      </c>
      <c r="T2935" t="s">
        <v>8305</v>
      </c>
      <c r="U2935" s="6">
        <f>E2935/L2935</f>
        <v>47.574074074074076</v>
      </c>
      <c r="V2935" s="7" t="str">
        <f>LEFT(T2935,FIND("/",T2935)-1)</f>
        <v>theater</v>
      </c>
      <c r="W2935" s="7" t="str">
        <f>MID(T2935,FIND("/",T2935)+1,LEN(T2935))</f>
        <v>musical</v>
      </c>
    </row>
    <row r="2936" spans="1:23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>E2936/D2936</f>
        <v>1.08</v>
      </c>
      <c r="O2936" s="13">
        <f>(J2936/86400)+25569</f>
        <v>41775.636157407411</v>
      </c>
      <c r="P2936" s="11">
        <f>YEAR(O2936)</f>
        <v>2014</v>
      </c>
      <c r="Q2936" s="12">
        <f>MONTH(O2936)</f>
        <v>5</v>
      </c>
      <c r="R2936" s="11" t="str">
        <f>IF(Q2936=1,"Jan",IF(Q2936=2,"Feb",IF(Q2936=3,"Mar",IF(Q2936=4,"Apr",IF(Q2936=5,"May",IF(Q2936=6,"Jun",IF(Q2936=7,"Jul",IF(Q2936=8,"Aug",IF(Q2936=9,"Sep",IF(Q2936=10,"Oct",IF(Q2936=11,"Nov","Dec")))))))))))</f>
        <v>May</v>
      </c>
      <c r="S2936" s="13">
        <f>(I2936/86400)+25569</f>
        <v>41805.636157407411</v>
      </c>
      <c r="T2936" t="s">
        <v>8305</v>
      </c>
      <c r="U2936" s="6">
        <f>E2936/L2936</f>
        <v>72.972972972972968</v>
      </c>
      <c r="V2936" s="7" t="str">
        <f>LEFT(T2936,FIND("/",T2936)-1)</f>
        <v>theater</v>
      </c>
      <c r="W2936" s="7" t="str">
        <f>MID(T2936,FIND("/",T2936)+1,LEN(T2936))</f>
        <v>musical</v>
      </c>
    </row>
    <row r="2937" spans="1:23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>E2937/D2937</f>
        <v>1.0088571428571429</v>
      </c>
      <c r="O2937" s="13">
        <f>(J2937/86400)+25569</f>
        <v>42553.583425925928</v>
      </c>
      <c r="P2937" s="11">
        <f>YEAR(O2937)</f>
        <v>2016</v>
      </c>
      <c r="Q2937" s="12">
        <f>MONTH(O2937)</f>
        <v>7</v>
      </c>
      <c r="R2937" s="11" t="str">
        <f>IF(Q2937=1,"Jan",IF(Q2937=2,"Feb",IF(Q2937=3,"Mar",IF(Q2937=4,"Apr",IF(Q2937=5,"May",IF(Q2937=6,"Jun",IF(Q2937=7,"Jul",IF(Q2937=8,"Aug",IF(Q2937=9,"Sep",IF(Q2937=10,"Oct",IF(Q2937=11,"Nov","Dec")))))))))))</f>
        <v>Jul</v>
      </c>
      <c r="S2937" s="13">
        <f>(I2937/86400)+25569</f>
        <v>42611.708333333328</v>
      </c>
      <c r="T2937" t="s">
        <v>8305</v>
      </c>
      <c r="U2937" s="6">
        <f>E2937/L2937</f>
        <v>90.538461538461533</v>
      </c>
      <c r="V2937" s="7" t="str">
        <f>LEFT(T2937,FIND("/",T2937)-1)</f>
        <v>theater</v>
      </c>
      <c r="W2937" s="7" t="str">
        <f>MID(T2937,FIND("/",T2937)+1,LEN(T2937))</f>
        <v>musical</v>
      </c>
    </row>
    <row r="2938" spans="1:23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>E2938/D2938</f>
        <v>1.28</v>
      </c>
      <c r="O2938" s="13">
        <f>(J2938/86400)+25569</f>
        <v>41912.650729166664</v>
      </c>
      <c r="P2938" s="11">
        <f>YEAR(O2938)</f>
        <v>2014</v>
      </c>
      <c r="Q2938" s="12">
        <f>MONTH(O2938)</f>
        <v>9</v>
      </c>
      <c r="R2938" s="11" t="str">
        <f>IF(Q2938=1,"Jan",IF(Q2938=2,"Feb",IF(Q2938=3,"Mar",IF(Q2938=4,"Apr",IF(Q2938=5,"May",IF(Q2938=6,"Jun",IF(Q2938=7,"Jul",IF(Q2938=8,"Aug",IF(Q2938=9,"Sep",IF(Q2938=10,"Oct",IF(Q2938=11,"Nov","Dec")))))))))))</f>
        <v>Sep</v>
      </c>
      <c r="S2938" s="13">
        <f>(I2938/86400)+25569</f>
        <v>41925.207638888889</v>
      </c>
      <c r="T2938" t="s">
        <v>8305</v>
      </c>
      <c r="U2938" s="6">
        <f>E2938/L2938</f>
        <v>37.647058823529413</v>
      </c>
      <c r="V2938" s="7" t="str">
        <f>LEFT(T2938,FIND("/",T2938)-1)</f>
        <v>theater</v>
      </c>
      <c r="W2938" s="7" t="str">
        <f>MID(T2938,FIND("/",T2938)+1,LEN(T2938))</f>
        <v>musical</v>
      </c>
    </row>
    <row r="2939" spans="1:23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>E2939/D2939</f>
        <v>1.3333333333333333</v>
      </c>
      <c r="O2939" s="13">
        <f>(J2939/86400)+25569</f>
        <v>41803.457326388889</v>
      </c>
      <c r="P2939" s="11">
        <f>YEAR(O2939)</f>
        <v>2014</v>
      </c>
      <c r="Q2939" s="12">
        <f>MONTH(O2939)</f>
        <v>6</v>
      </c>
      <c r="R2939" s="11" t="str">
        <f>IF(Q2939=1,"Jan",IF(Q2939=2,"Feb",IF(Q2939=3,"Mar",IF(Q2939=4,"Apr",IF(Q2939=5,"May",IF(Q2939=6,"Jun",IF(Q2939=7,"Jul",IF(Q2939=8,"Aug",IF(Q2939=9,"Sep",IF(Q2939=10,"Oct",IF(Q2939=11,"Nov","Dec")))))))))))</f>
        <v>Jun</v>
      </c>
      <c r="S2939" s="13">
        <f>(I2939/86400)+25569</f>
        <v>41833.457326388889</v>
      </c>
      <c r="T2939" t="s">
        <v>8305</v>
      </c>
      <c r="U2939" s="6">
        <f>E2939/L2939</f>
        <v>36.363636363636367</v>
      </c>
      <c r="V2939" s="7" t="str">
        <f>LEFT(T2939,FIND("/",T2939)-1)</f>
        <v>theater</v>
      </c>
      <c r="W2939" s="7" t="str">
        <f>MID(T2939,FIND("/",T2939)+1,LEN(T2939))</f>
        <v>musical</v>
      </c>
    </row>
    <row r="2940" spans="1:23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>E2940/D2940</f>
        <v>1.0137499999999999</v>
      </c>
      <c r="O2940" s="13">
        <f>(J2940/86400)+25569</f>
        <v>42004.703865740739</v>
      </c>
      <c r="P2940" s="11">
        <f>YEAR(O2940)</f>
        <v>2014</v>
      </c>
      <c r="Q2940" s="12">
        <f>MONTH(O2940)</f>
        <v>12</v>
      </c>
      <c r="R2940" s="11" t="str">
        <f>IF(Q2940=1,"Jan",IF(Q2940=2,"Feb",IF(Q2940=3,"Mar",IF(Q2940=4,"Apr",IF(Q2940=5,"May",IF(Q2940=6,"Jun",IF(Q2940=7,"Jul",IF(Q2940=8,"Aug",IF(Q2940=9,"Sep",IF(Q2940=10,"Oct",IF(Q2940=11,"Nov","Dec")))))))))))</f>
        <v>Dec</v>
      </c>
      <c r="S2940" s="13">
        <f>(I2940/86400)+25569</f>
        <v>42034.703865740739</v>
      </c>
      <c r="T2940" t="s">
        <v>8305</v>
      </c>
      <c r="U2940" s="6">
        <f>E2940/L2940</f>
        <v>126.71875</v>
      </c>
      <c r="V2940" s="7" t="str">
        <f>LEFT(T2940,FIND("/",T2940)-1)</f>
        <v>theater</v>
      </c>
      <c r="W2940" s="7" t="str">
        <f>MID(T2940,FIND("/",T2940)+1,LEN(T2940))</f>
        <v>musical</v>
      </c>
    </row>
    <row r="2941" spans="1:23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>E2941/D2941</f>
        <v>1.0287500000000001</v>
      </c>
      <c r="O2941" s="13">
        <f>(J2941/86400)+25569</f>
        <v>41845.809166666666</v>
      </c>
      <c r="P2941" s="11">
        <f>YEAR(O2941)</f>
        <v>2014</v>
      </c>
      <c r="Q2941" s="12">
        <f>MONTH(O2941)</f>
        <v>7</v>
      </c>
      <c r="R2941" s="11" t="str">
        <f>IF(Q2941=1,"Jan",IF(Q2941=2,"Feb",IF(Q2941=3,"Mar",IF(Q2941=4,"Apr",IF(Q2941=5,"May",IF(Q2941=6,"Jun",IF(Q2941=7,"Jul",IF(Q2941=8,"Aug",IF(Q2941=9,"Sep",IF(Q2941=10,"Oct",IF(Q2941=11,"Nov","Dec")))))))))))</f>
        <v>Jul</v>
      </c>
      <c r="S2941" s="13">
        <f>(I2941/86400)+25569</f>
        <v>41879.041666666664</v>
      </c>
      <c r="T2941" t="s">
        <v>8305</v>
      </c>
      <c r="U2941" s="6">
        <f>E2941/L2941</f>
        <v>329.2</v>
      </c>
      <c r="V2941" s="7" t="str">
        <f>LEFT(T2941,FIND("/",T2941)-1)</f>
        <v>theater</v>
      </c>
      <c r="W2941" s="7" t="str">
        <f>MID(T2941,FIND("/",T2941)+1,LEN(T2941))</f>
        <v>musical</v>
      </c>
    </row>
    <row r="2942" spans="1:23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>E2942/D2942</f>
        <v>1.0724</v>
      </c>
      <c r="O2942" s="13">
        <f>(J2942/86400)+25569</f>
        <v>41982.773356481484</v>
      </c>
      <c r="P2942" s="11">
        <f>YEAR(O2942)</f>
        <v>2014</v>
      </c>
      <c r="Q2942" s="12">
        <f>MONTH(O2942)</f>
        <v>12</v>
      </c>
      <c r="R2942" s="11" t="str">
        <f>IF(Q2942=1,"Jan",IF(Q2942=2,"Feb",IF(Q2942=3,"Mar",IF(Q2942=4,"Apr",IF(Q2942=5,"May",IF(Q2942=6,"Jun",IF(Q2942=7,"Jul",IF(Q2942=8,"Aug",IF(Q2942=9,"Sep",IF(Q2942=10,"Oct",IF(Q2942=11,"Nov","Dec")))))))))))</f>
        <v>Dec</v>
      </c>
      <c r="S2942" s="13">
        <f>(I2942/86400)+25569</f>
        <v>42022.773356481484</v>
      </c>
      <c r="T2942" t="s">
        <v>8305</v>
      </c>
      <c r="U2942" s="6">
        <f>E2942/L2942</f>
        <v>81.242424242424249</v>
      </c>
      <c r="V2942" s="7" t="str">
        <f>LEFT(T2942,FIND("/",T2942)-1)</f>
        <v>theater</v>
      </c>
      <c r="W2942" s="7" t="str">
        <f>MID(T2942,FIND("/",T2942)+1,LEN(T2942))</f>
        <v>musical</v>
      </c>
    </row>
    <row r="2943" spans="1:23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>E2943/D2943</f>
        <v>4.0000000000000003E-5</v>
      </c>
      <c r="O2943" s="13">
        <f>(J2943/86400)+25569</f>
        <v>42034.960127314815</v>
      </c>
      <c r="P2943" s="11">
        <f>YEAR(O2943)</f>
        <v>2015</v>
      </c>
      <c r="Q2943" s="12">
        <f>MONTH(O2943)</f>
        <v>1</v>
      </c>
      <c r="R2943" s="11" t="str">
        <f>IF(Q2943=1,"Jan",IF(Q2943=2,"Feb",IF(Q2943=3,"Mar",IF(Q2943=4,"Apr",IF(Q2943=5,"May",IF(Q2943=6,"Jun",IF(Q2943=7,"Jul",IF(Q2943=8,"Aug",IF(Q2943=9,"Sep",IF(Q2943=10,"Oct",IF(Q2943=11,"Nov","Dec")))))))))))</f>
        <v>Jan</v>
      </c>
      <c r="S2943" s="13">
        <f>(I2943/86400)+25569</f>
        <v>42064.960127314815</v>
      </c>
      <c r="T2943" t="s">
        <v>8303</v>
      </c>
      <c r="U2943" s="6">
        <f>E2943/L2943</f>
        <v>1</v>
      </c>
      <c r="V2943" s="7" t="str">
        <f>LEFT(T2943,FIND("/",T2943)-1)</f>
        <v>theater</v>
      </c>
      <c r="W2943" s="7" t="str">
        <f>MID(T2943,FIND("/",T2943)+1,LEN(T2943))</f>
        <v>spaces</v>
      </c>
    </row>
    <row r="2944" spans="1:23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>E2944/D2944</f>
        <v>0.20424999999999999</v>
      </c>
      <c r="O2944" s="13">
        <f>(J2944/86400)+25569</f>
        <v>42334.803923611107</v>
      </c>
      <c r="P2944" s="11">
        <f>YEAR(O2944)</f>
        <v>2015</v>
      </c>
      <c r="Q2944" s="12">
        <f>MONTH(O2944)</f>
        <v>11</v>
      </c>
      <c r="R2944" s="11" t="str">
        <f>IF(Q2944=1,"Jan",IF(Q2944=2,"Feb",IF(Q2944=3,"Mar",IF(Q2944=4,"Apr",IF(Q2944=5,"May",IF(Q2944=6,"Jun",IF(Q2944=7,"Jul",IF(Q2944=8,"Aug",IF(Q2944=9,"Sep",IF(Q2944=10,"Oct",IF(Q2944=11,"Nov","Dec")))))))))))</f>
        <v>Nov</v>
      </c>
      <c r="S2944" s="13">
        <f>(I2944/86400)+25569</f>
        <v>42354.845833333333</v>
      </c>
      <c r="T2944" t="s">
        <v>8303</v>
      </c>
      <c r="U2944" s="6">
        <f>E2944/L2944</f>
        <v>202.22772277227722</v>
      </c>
      <c r="V2944" s="7" t="str">
        <f>LEFT(T2944,FIND("/",T2944)-1)</f>
        <v>theater</v>
      </c>
      <c r="W2944" s="7" t="str">
        <f>MID(T2944,FIND("/",T2944)+1,LEN(T2944))</f>
        <v>spaces</v>
      </c>
    </row>
    <row r="2945" spans="1:23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>E2945/D2945</f>
        <v>0</v>
      </c>
      <c r="O2945" s="13">
        <f>(J2945/86400)+25569</f>
        <v>42077.129398148143</v>
      </c>
      <c r="P2945" s="11">
        <f>YEAR(O2945)</f>
        <v>2015</v>
      </c>
      <c r="Q2945" s="12">
        <f>MONTH(O2945)</f>
        <v>3</v>
      </c>
      <c r="R2945" s="11" t="str">
        <f>IF(Q2945=1,"Jan",IF(Q2945=2,"Feb",IF(Q2945=3,"Mar",IF(Q2945=4,"Apr",IF(Q2945=5,"May",IF(Q2945=6,"Jun",IF(Q2945=7,"Jul",IF(Q2945=8,"Aug",IF(Q2945=9,"Sep",IF(Q2945=10,"Oct",IF(Q2945=11,"Nov","Dec")))))))))))</f>
        <v>Mar</v>
      </c>
      <c r="S2945" s="13">
        <f>(I2945/86400)+25569</f>
        <v>42107.129398148143</v>
      </c>
      <c r="T2945" t="s">
        <v>8303</v>
      </c>
      <c r="U2945" s="6" t="e">
        <f>E2945/L2945</f>
        <v>#DIV/0!</v>
      </c>
      <c r="V2945" s="7" t="str">
        <f>LEFT(T2945,FIND("/",T2945)-1)</f>
        <v>theater</v>
      </c>
      <c r="W2945" s="7" t="str">
        <f>MID(T2945,FIND("/",T2945)+1,LEN(T2945))</f>
        <v>spaces</v>
      </c>
    </row>
    <row r="2946" spans="1:23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>E2946/D2946</f>
        <v>0.01</v>
      </c>
      <c r="O2946" s="13">
        <f>(J2946/86400)+25569</f>
        <v>42132.9143287037</v>
      </c>
      <c r="P2946" s="11">
        <f>YEAR(O2946)</f>
        <v>2015</v>
      </c>
      <c r="Q2946" s="12">
        <f>MONTH(O2946)</f>
        <v>5</v>
      </c>
      <c r="R2946" s="11" t="str">
        <f>IF(Q2946=1,"Jan",IF(Q2946=2,"Feb",IF(Q2946=3,"Mar",IF(Q2946=4,"Apr",IF(Q2946=5,"May",IF(Q2946=6,"Jun",IF(Q2946=7,"Jul",IF(Q2946=8,"Aug",IF(Q2946=9,"Sep",IF(Q2946=10,"Oct",IF(Q2946=11,"Nov","Dec")))))))))))</f>
        <v>May</v>
      </c>
      <c r="S2946" s="13">
        <f>(I2946/86400)+25569</f>
        <v>42162.9143287037</v>
      </c>
      <c r="T2946" t="s">
        <v>8303</v>
      </c>
      <c r="U2946" s="6">
        <f>E2946/L2946</f>
        <v>100</v>
      </c>
      <c r="V2946" s="7" t="str">
        <f>LEFT(T2946,FIND("/",T2946)-1)</f>
        <v>theater</v>
      </c>
      <c r="W2946" s="7" t="str">
        <f>MID(T2946,FIND("/",T2946)+1,LEN(T2946))</f>
        <v>spaces</v>
      </c>
    </row>
    <row r="2947" spans="1:23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>E2947/D2947</f>
        <v>0</v>
      </c>
      <c r="O2947" s="13">
        <f>(J2947/86400)+25569</f>
        <v>42118.139583333337</v>
      </c>
      <c r="P2947" s="11">
        <f>YEAR(O2947)</f>
        <v>2015</v>
      </c>
      <c r="Q2947" s="12">
        <f>MONTH(O2947)</f>
        <v>4</v>
      </c>
      <c r="R2947" s="11" t="str">
        <f>IF(Q2947=1,"Jan",IF(Q2947=2,"Feb",IF(Q2947=3,"Mar",IF(Q2947=4,"Apr",IF(Q2947=5,"May",IF(Q2947=6,"Jun",IF(Q2947=7,"Jul",IF(Q2947=8,"Aug",IF(Q2947=9,"Sep",IF(Q2947=10,"Oct",IF(Q2947=11,"Nov","Dec")))))))))))</f>
        <v>Apr</v>
      </c>
      <c r="S2947" s="13">
        <f>(I2947/86400)+25569</f>
        <v>42148.139583333337</v>
      </c>
      <c r="T2947" t="s">
        <v>8303</v>
      </c>
      <c r="U2947" s="6" t="e">
        <f>E2947/L2947</f>
        <v>#DIV/0!</v>
      </c>
      <c r="V2947" s="7" t="str">
        <f>LEFT(T2947,FIND("/",T2947)-1)</f>
        <v>theater</v>
      </c>
      <c r="W2947" s="7" t="str">
        <f>MID(T2947,FIND("/",T2947)+1,LEN(T2947))</f>
        <v>spaces</v>
      </c>
    </row>
    <row r="2948" spans="1:23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>E2948/D2948</f>
        <v>1E-3</v>
      </c>
      <c r="O2948" s="13">
        <f>(J2948/86400)+25569</f>
        <v>42567.531157407408</v>
      </c>
      <c r="P2948" s="11">
        <f>YEAR(O2948)</f>
        <v>2016</v>
      </c>
      <c r="Q2948" s="12">
        <f>MONTH(O2948)</f>
        <v>7</v>
      </c>
      <c r="R2948" s="11" t="str">
        <f>IF(Q2948=1,"Jan",IF(Q2948=2,"Feb",IF(Q2948=3,"Mar",IF(Q2948=4,"Apr",IF(Q2948=5,"May",IF(Q2948=6,"Jun",IF(Q2948=7,"Jul",IF(Q2948=8,"Aug",IF(Q2948=9,"Sep",IF(Q2948=10,"Oct",IF(Q2948=11,"Nov","Dec")))))))))))</f>
        <v>Jul</v>
      </c>
      <c r="S2948" s="13">
        <f>(I2948/86400)+25569</f>
        <v>42597.531157407408</v>
      </c>
      <c r="T2948" t="s">
        <v>8303</v>
      </c>
      <c r="U2948" s="6">
        <f>E2948/L2948</f>
        <v>1</v>
      </c>
      <c r="V2948" s="7" t="str">
        <f>LEFT(T2948,FIND("/",T2948)-1)</f>
        <v>theater</v>
      </c>
      <c r="W2948" s="7" t="str">
        <f>MID(T2948,FIND("/",T2948)+1,LEN(T2948))</f>
        <v>spaces</v>
      </c>
    </row>
    <row r="2949" spans="1:23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>E2949/D2949</f>
        <v>4.2880000000000001E-2</v>
      </c>
      <c r="O2949" s="13">
        <f>(J2949/86400)+25569</f>
        <v>42649.562118055561</v>
      </c>
      <c r="P2949" s="11">
        <f>YEAR(O2949)</f>
        <v>2016</v>
      </c>
      <c r="Q2949" s="12">
        <f>MONTH(O2949)</f>
        <v>10</v>
      </c>
      <c r="R2949" s="11" t="str">
        <f>IF(Q2949=1,"Jan",IF(Q2949=2,"Feb",IF(Q2949=3,"Mar",IF(Q2949=4,"Apr",IF(Q2949=5,"May",IF(Q2949=6,"Jun",IF(Q2949=7,"Jul",IF(Q2949=8,"Aug",IF(Q2949=9,"Sep",IF(Q2949=10,"Oct",IF(Q2949=11,"Nov","Dec")))))))))))</f>
        <v>Oct</v>
      </c>
      <c r="S2949" s="13">
        <f>(I2949/86400)+25569</f>
        <v>42698.71597222222</v>
      </c>
      <c r="T2949" t="s">
        <v>8303</v>
      </c>
      <c r="U2949" s="6">
        <f>E2949/L2949</f>
        <v>82.461538461538467</v>
      </c>
      <c r="V2949" s="7" t="str">
        <f>LEFT(T2949,FIND("/",T2949)-1)</f>
        <v>theater</v>
      </c>
      <c r="W2949" s="7" t="str">
        <f>MID(T2949,FIND("/",T2949)+1,LEN(T2949))</f>
        <v>spaces</v>
      </c>
    </row>
    <row r="2950" spans="1:23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>E2950/D2950</f>
        <v>4.8000000000000001E-5</v>
      </c>
      <c r="O2950" s="13">
        <f>(J2950/86400)+25569</f>
        <v>42097.649224537032</v>
      </c>
      <c r="P2950" s="11">
        <f>YEAR(O2950)</f>
        <v>2015</v>
      </c>
      <c r="Q2950" s="12">
        <f>MONTH(O2950)</f>
        <v>4</v>
      </c>
      <c r="R2950" s="11" t="str">
        <f>IF(Q2950=1,"Jan",IF(Q2950=2,"Feb",IF(Q2950=3,"Mar",IF(Q2950=4,"Apr",IF(Q2950=5,"May",IF(Q2950=6,"Jun",IF(Q2950=7,"Jul",IF(Q2950=8,"Aug",IF(Q2950=9,"Sep",IF(Q2950=10,"Oct",IF(Q2950=11,"Nov","Dec")))))))))))</f>
        <v>Apr</v>
      </c>
      <c r="S2950" s="13">
        <f>(I2950/86400)+25569</f>
        <v>42157.649224537032</v>
      </c>
      <c r="T2950" t="s">
        <v>8303</v>
      </c>
      <c r="U2950" s="6">
        <f>E2950/L2950</f>
        <v>2.6666666666666665</v>
      </c>
      <c r="V2950" s="7" t="str">
        <f>LEFT(T2950,FIND("/",T2950)-1)</f>
        <v>theater</v>
      </c>
      <c r="W2950" s="7" t="str">
        <f>MID(T2950,FIND("/",T2950)+1,LEN(T2950))</f>
        <v>spaces</v>
      </c>
    </row>
    <row r="2951" spans="1:23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>E2951/D2951</f>
        <v>2.5000000000000001E-2</v>
      </c>
      <c r="O2951" s="13">
        <f>(J2951/86400)+25569</f>
        <v>42297.823113425926</v>
      </c>
      <c r="P2951" s="11">
        <f>YEAR(O2951)</f>
        <v>2015</v>
      </c>
      <c r="Q2951" s="12">
        <f>MONTH(O2951)</f>
        <v>10</v>
      </c>
      <c r="R2951" s="11" t="str">
        <f>IF(Q2951=1,"Jan",IF(Q2951=2,"Feb",IF(Q2951=3,"Mar",IF(Q2951=4,"Apr",IF(Q2951=5,"May",IF(Q2951=6,"Jun",IF(Q2951=7,"Jul",IF(Q2951=8,"Aug",IF(Q2951=9,"Sep",IF(Q2951=10,"Oct",IF(Q2951=11,"Nov","Dec")))))))))))</f>
        <v>Oct</v>
      </c>
      <c r="S2951" s="13">
        <f>(I2951/86400)+25569</f>
        <v>42327.864780092597</v>
      </c>
      <c r="T2951" t="s">
        <v>8303</v>
      </c>
      <c r="U2951" s="6">
        <f>E2951/L2951</f>
        <v>12.5</v>
      </c>
      <c r="V2951" s="7" t="str">
        <f>LEFT(T2951,FIND("/",T2951)-1)</f>
        <v>theater</v>
      </c>
      <c r="W2951" s="7" t="str">
        <f>MID(T2951,FIND("/",T2951)+1,LEN(T2951))</f>
        <v>spaces</v>
      </c>
    </row>
    <row r="2952" spans="1:23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>E2952/D2952</f>
        <v>0</v>
      </c>
      <c r="O2952" s="13">
        <f>(J2952/86400)+25569</f>
        <v>42362.36518518519</v>
      </c>
      <c r="P2952" s="11">
        <f>YEAR(O2952)</f>
        <v>2015</v>
      </c>
      <c r="Q2952" s="12">
        <f>MONTH(O2952)</f>
        <v>12</v>
      </c>
      <c r="R2952" s="11" t="str">
        <f>IF(Q2952=1,"Jan",IF(Q2952=2,"Feb",IF(Q2952=3,"Mar",IF(Q2952=4,"Apr",IF(Q2952=5,"May",IF(Q2952=6,"Jun",IF(Q2952=7,"Jul",IF(Q2952=8,"Aug",IF(Q2952=9,"Sep",IF(Q2952=10,"Oct",IF(Q2952=11,"Nov","Dec")))))))))))</f>
        <v>Dec</v>
      </c>
      <c r="S2952" s="13">
        <f>(I2952/86400)+25569</f>
        <v>42392.36518518519</v>
      </c>
      <c r="T2952" t="s">
        <v>8303</v>
      </c>
      <c r="U2952" s="6" t="e">
        <f>E2952/L2952</f>
        <v>#DIV/0!</v>
      </c>
      <c r="V2952" s="7" t="str">
        <f>LEFT(T2952,FIND("/",T2952)-1)</f>
        <v>theater</v>
      </c>
      <c r="W2952" s="7" t="str">
        <f>MID(T2952,FIND("/",T2952)+1,LEN(T2952))</f>
        <v>spaces</v>
      </c>
    </row>
    <row r="2953" spans="1:23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>E2953/D2953</f>
        <v>2.1919999999999999E-2</v>
      </c>
      <c r="O2953" s="13">
        <f>(J2953/86400)+25569</f>
        <v>41872.802928240737</v>
      </c>
      <c r="P2953" s="11">
        <f>YEAR(O2953)</f>
        <v>2014</v>
      </c>
      <c r="Q2953" s="12">
        <f>MONTH(O2953)</f>
        <v>8</v>
      </c>
      <c r="R2953" s="11" t="str">
        <f>IF(Q2953=1,"Jan",IF(Q2953=2,"Feb",IF(Q2953=3,"Mar",IF(Q2953=4,"Apr",IF(Q2953=5,"May",IF(Q2953=6,"Jun",IF(Q2953=7,"Jul",IF(Q2953=8,"Aug",IF(Q2953=9,"Sep",IF(Q2953=10,"Oct",IF(Q2953=11,"Nov","Dec")))))))))))</f>
        <v>Aug</v>
      </c>
      <c r="S2953" s="13">
        <f>(I2953/86400)+25569</f>
        <v>41917.802928240737</v>
      </c>
      <c r="T2953" t="s">
        <v>8303</v>
      </c>
      <c r="U2953" s="6">
        <f>E2953/L2953</f>
        <v>18.896551724137932</v>
      </c>
      <c r="V2953" s="7" t="str">
        <f>LEFT(T2953,FIND("/",T2953)-1)</f>
        <v>theater</v>
      </c>
      <c r="W2953" s="7" t="str">
        <f>MID(T2953,FIND("/",T2953)+1,LEN(T2953))</f>
        <v>spaces</v>
      </c>
    </row>
    <row r="2954" spans="1:23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>E2954/D2954</f>
        <v>8.0250000000000002E-2</v>
      </c>
      <c r="O2954" s="13">
        <f>(J2954/86400)+25569</f>
        <v>42628.690266203703</v>
      </c>
      <c r="P2954" s="11">
        <f>YEAR(O2954)</f>
        <v>2016</v>
      </c>
      <c r="Q2954" s="12">
        <f>MONTH(O2954)</f>
        <v>9</v>
      </c>
      <c r="R2954" s="11" t="str">
        <f>IF(Q2954=1,"Jan",IF(Q2954=2,"Feb",IF(Q2954=3,"Mar",IF(Q2954=4,"Apr",IF(Q2954=5,"May",IF(Q2954=6,"Jun",IF(Q2954=7,"Jul",IF(Q2954=8,"Aug",IF(Q2954=9,"Sep",IF(Q2954=10,"Oct",IF(Q2954=11,"Nov","Dec")))))))))))</f>
        <v>Sep</v>
      </c>
      <c r="S2954" s="13">
        <f>(I2954/86400)+25569</f>
        <v>42660.166666666672</v>
      </c>
      <c r="T2954" t="s">
        <v>8303</v>
      </c>
      <c r="U2954" s="6">
        <f>E2954/L2954</f>
        <v>200.625</v>
      </c>
      <c r="V2954" s="7" t="str">
        <f>LEFT(T2954,FIND("/",T2954)-1)</f>
        <v>theater</v>
      </c>
      <c r="W2954" s="7" t="str">
        <f>MID(T2954,FIND("/",T2954)+1,LEN(T2954))</f>
        <v>spaces</v>
      </c>
    </row>
    <row r="2955" spans="1:23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>E2955/D2955</f>
        <v>1.5125E-3</v>
      </c>
      <c r="O2955" s="13">
        <f>(J2955/86400)+25569</f>
        <v>42255.791909722218</v>
      </c>
      <c r="P2955" s="11">
        <f>YEAR(O2955)</f>
        <v>2015</v>
      </c>
      <c r="Q2955" s="12">
        <f>MONTH(O2955)</f>
        <v>9</v>
      </c>
      <c r="R2955" s="11" t="str">
        <f>IF(Q2955=1,"Jan",IF(Q2955=2,"Feb",IF(Q2955=3,"Mar",IF(Q2955=4,"Apr",IF(Q2955=5,"May",IF(Q2955=6,"Jun",IF(Q2955=7,"Jul",IF(Q2955=8,"Aug",IF(Q2955=9,"Sep",IF(Q2955=10,"Oct",IF(Q2955=11,"Nov","Dec")))))))))))</f>
        <v>Sep</v>
      </c>
      <c r="S2955" s="13">
        <f>(I2955/86400)+25569</f>
        <v>42285.791909722218</v>
      </c>
      <c r="T2955" t="s">
        <v>8303</v>
      </c>
      <c r="U2955" s="6">
        <f>E2955/L2955</f>
        <v>201.66666666666666</v>
      </c>
      <c r="V2955" s="7" t="str">
        <f>LEFT(T2955,FIND("/",T2955)-1)</f>
        <v>theater</v>
      </c>
      <c r="W2955" s="7" t="str">
        <f>MID(T2955,FIND("/",T2955)+1,LEN(T2955))</f>
        <v>spaces</v>
      </c>
    </row>
    <row r="2956" spans="1:23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>E2956/D2956</f>
        <v>0</v>
      </c>
      <c r="O2956" s="13">
        <f>(J2956/86400)+25569</f>
        <v>42790.583368055552</v>
      </c>
      <c r="P2956" s="11">
        <f>YEAR(O2956)</f>
        <v>2017</v>
      </c>
      <c r="Q2956" s="12">
        <f>MONTH(O2956)</f>
        <v>2</v>
      </c>
      <c r="R2956" s="11" t="str">
        <f>IF(Q2956=1,"Jan",IF(Q2956=2,"Feb",IF(Q2956=3,"Mar",IF(Q2956=4,"Apr",IF(Q2956=5,"May",IF(Q2956=6,"Jun",IF(Q2956=7,"Jul",IF(Q2956=8,"Aug",IF(Q2956=9,"Sep",IF(Q2956=10,"Oct",IF(Q2956=11,"Nov","Dec")))))))))))</f>
        <v>Feb</v>
      </c>
      <c r="S2956" s="13">
        <f>(I2956/86400)+25569</f>
        <v>42810.541701388887</v>
      </c>
      <c r="T2956" t="s">
        <v>8303</v>
      </c>
      <c r="U2956" s="6" t="e">
        <f>E2956/L2956</f>
        <v>#DIV/0!</v>
      </c>
      <c r="V2956" s="7" t="str">
        <f>LEFT(T2956,FIND("/",T2956)-1)</f>
        <v>theater</v>
      </c>
      <c r="W2956" s="7" t="str">
        <f>MID(T2956,FIND("/",T2956)+1,LEN(T2956))</f>
        <v>spaces</v>
      </c>
    </row>
    <row r="2957" spans="1:23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>E2957/D2957</f>
        <v>0.59583333333333333</v>
      </c>
      <c r="O2957" s="13">
        <f>(J2957/86400)+25569</f>
        <v>42141.741307870368</v>
      </c>
      <c r="P2957" s="11">
        <f>YEAR(O2957)</f>
        <v>2015</v>
      </c>
      <c r="Q2957" s="12">
        <f>MONTH(O2957)</f>
        <v>5</v>
      </c>
      <c r="R2957" s="11" t="str">
        <f>IF(Q2957=1,"Jan",IF(Q2957=2,"Feb",IF(Q2957=3,"Mar",IF(Q2957=4,"Apr",IF(Q2957=5,"May",IF(Q2957=6,"Jun",IF(Q2957=7,"Jul",IF(Q2957=8,"Aug",IF(Q2957=9,"Sep",IF(Q2957=10,"Oct",IF(Q2957=11,"Nov","Dec")))))))))))</f>
        <v>May</v>
      </c>
      <c r="S2957" s="13">
        <f>(I2957/86400)+25569</f>
        <v>42171.741307870368</v>
      </c>
      <c r="T2957" t="s">
        <v>8303</v>
      </c>
      <c r="U2957" s="6">
        <f>E2957/L2957</f>
        <v>65</v>
      </c>
      <c r="V2957" s="7" t="str">
        <f>LEFT(T2957,FIND("/",T2957)-1)</f>
        <v>theater</v>
      </c>
      <c r="W2957" s="7" t="str">
        <f>MID(T2957,FIND("/",T2957)+1,LEN(T2957))</f>
        <v>spaces</v>
      </c>
    </row>
    <row r="2958" spans="1:23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>E2958/D2958</f>
        <v>0.16734177215189874</v>
      </c>
      <c r="O2958" s="13">
        <f>(J2958/86400)+25569</f>
        <v>42464.958912037036</v>
      </c>
      <c r="P2958" s="11">
        <f>YEAR(O2958)</f>
        <v>2016</v>
      </c>
      <c r="Q2958" s="12">
        <f>MONTH(O2958)</f>
        <v>4</v>
      </c>
      <c r="R2958" s="11" t="str">
        <f>IF(Q2958=1,"Jan",IF(Q2958=2,"Feb",IF(Q2958=3,"Mar",IF(Q2958=4,"Apr",IF(Q2958=5,"May",IF(Q2958=6,"Jun",IF(Q2958=7,"Jul",IF(Q2958=8,"Aug",IF(Q2958=9,"Sep",IF(Q2958=10,"Oct",IF(Q2958=11,"Nov","Dec")))))))))))</f>
        <v>Apr</v>
      </c>
      <c r="S2958" s="13">
        <f>(I2958/86400)+25569</f>
        <v>42494.958912037036</v>
      </c>
      <c r="T2958" t="s">
        <v>8303</v>
      </c>
      <c r="U2958" s="6">
        <f>E2958/L2958</f>
        <v>66.099999999999994</v>
      </c>
      <c r="V2958" s="7" t="str">
        <f>LEFT(T2958,FIND("/",T2958)-1)</f>
        <v>theater</v>
      </c>
      <c r="W2958" s="7" t="str">
        <f>MID(T2958,FIND("/",T2958)+1,LEN(T2958))</f>
        <v>spaces</v>
      </c>
    </row>
    <row r="2959" spans="1:23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>E2959/D2959</f>
        <v>1.8666666666666668E-2</v>
      </c>
      <c r="O2959" s="13">
        <f>(J2959/86400)+25569</f>
        <v>42031.011249999996</v>
      </c>
      <c r="P2959" s="11">
        <f>YEAR(O2959)</f>
        <v>2015</v>
      </c>
      <c r="Q2959" s="12">
        <f>MONTH(O2959)</f>
        <v>1</v>
      </c>
      <c r="R2959" s="11" t="str">
        <f>IF(Q2959=1,"Jan",IF(Q2959=2,"Feb",IF(Q2959=3,"Mar",IF(Q2959=4,"Apr",IF(Q2959=5,"May",IF(Q2959=6,"Jun",IF(Q2959=7,"Jul",IF(Q2959=8,"Aug",IF(Q2959=9,"Sep",IF(Q2959=10,"Oct",IF(Q2959=11,"Nov","Dec")))))))))))</f>
        <v>Jan</v>
      </c>
      <c r="S2959" s="13">
        <f>(I2959/86400)+25569</f>
        <v>42090.969583333332</v>
      </c>
      <c r="T2959" t="s">
        <v>8303</v>
      </c>
      <c r="U2959" s="6">
        <f>E2959/L2959</f>
        <v>93.333333333333329</v>
      </c>
      <c r="V2959" s="7" t="str">
        <f>LEFT(T2959,FIND("/",T2959)-1)</f>
        <v>theater</v>
      </c>
      <c r="W2959" s="7" t="str">
        <f>MID(T2959,FIND("/",T2959)+1,LEN(T2959))</f>
        <v>spaces</v>
      </c>
    </row>
    <row r="2960" spans="1:23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>E2960/D2960</f>
        <v>0</v>
      </c>
      <c r="O2960" s="13">
        <f>(J2960/86400)+25569</f>
        <v>42438.779131944444</v>
      </c>
      <c r="P2960" s="11">
        <f>YEAR(O2960)</f>
        <v>2016</v>
      </c>
      <c r="Q2960" s="12">
        <f>MONTH(O2960)</f>
        <v>3</v>
      </c>
      <c r="R2960" s="11" t="str">
        <f>IF(Q2960=1,"Jan",IF(Q2960=2,"Feb",IF(Q2960=3,"Mar",IF(Q2960=4,"Apr",IF(Q2960=5,"May",IF(Q2960=6,"Jun",IF(Q2960=7,"Jul",IF(Q2960=8,"Aug",IF(Q2960=9,"Sep",IF(Q2960=10,"Oct",IF(Q2960=11,"Nov","Dec")))))))))))</f>
        <v>Mar</v>
      </c>
      <c r="S2960" s="13">
        <f>(I2960/86400)+25569</f>
        <v>42498.73746527778</v>
      </c>
      <c r="T2960" t="s">
        <v>8303</v>
      </c>
      <c r="U2960" s="6" t="e">
        <f>E2960/L2960</f>
        <v>#DIV/0!</v>
      </c>
      <c r="V2960" s="7" t="str">
        <f>LEFT(T2960,FIND("/",T2960)-1)</f>
        <v>theater</v>
      </c>
      <c r="W2960" s="7" t="str">
        <f>MID(T2960,FIND("/",T2960)+1,LEN(T2960))</f>
        <v>spaces</v>
      </c>
    </row>
    <row r="2961" spans="1:23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>E2961/D2961</f>
        <v>0</v>
      </c>
      <c r="O2961" s="13">
        <f>(J2961/86400)+25569</f>
        <v>42498.008391203708</v>
      </c>
      <c r="P2961" s="11">
        <f>YEAR(O2961)</f>
        <v>2016</v>
      </c>
      <c r="Q2961" s="12">
        <f>MONTH(O2961)</f>
        <v>5</v>
      </c>
      <c r="R2961" s="11" t="str">
        <f>IF(Q2961=1,"Jan",IF(Q2961=2,"Feb",IF(Q2961=3,"Mar",IF(Q2961=4,"Apr",IF(Q2961=5,"May",IF(Q2961=6,"Jun",IF(Q2961=7,"Jul",IF(Q2961=8,"Aug",IF(Q2961=9,"Sep",IF(Q2961=10,"Oct",IF(Q2961=11,"Nov","Dec")))))))))))</f>
        <v>May</v>
      </c>
      <c r="S2961" s="13">
        <f>(I2961/86400)+25569</f>
        <v>42528.008391203708</v>
      </c>
      <c r="T2961" t="s">
        <v>8303</v>
      </c>
      <c r="U2961" s="6" t="e">
        <f>E2961/L2961</f>
        <v>#DIV/0!</v>
      </c>
      <c r="V2961" s="7" t="str">
        <f>LEFT(T2961,FIND("/",T2961)-1)</f>
        <v>theater</v>
      </c>
      <c r="W2961" s="7" t="str">
        <f>MID(T2961,FIND("/",T2961)+1,LEN(T2961))</f>
        <v>spaces</v>
      </c>
    </row>
    <row r="2962" spans="1:23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>E2962/D2962</f>
        <v>0</v>
      </c>
      <c r="O2962" s="13">
        <f>(J2962/86400)+25569</f>
        <v>41863.757210648146</v>
      </c>
      <c r="P2962" s="11">
        <f>YEAR(O2962)</f>
        <v>2014</v>
      </c>
      <c r="Q2962" s="12">
        <f>MONTH(O2962)</f>
        <v>8</v>
      </c>
      <c r="R2962" s="11" t="str">
        <f>IF(Q2962=1,"Jan",IF(Q2962=2,"Feb",IF(Q2962=3,"Mar",IF(Q2962=4,"Apr",IF(Q2962=5,"May",IF(Q2962=6,"Jun",IF(Q2962=7,"Jul",IF(Q2962=8,"Aug",IF(Q2962=9,"Sep",IF(Q2962=10,"Oct",IF(Q2962=11,"Nov","Dec")))))))))))</f>
        <v>Aug</v>
      </c>
      <c r="S2962" s="13">
        <f>(I2962/86400)+25569</f>
        <v>41893.757210648146</v>
      </c>
      <c r="T2962" t="s">
        <v>8303</v>
      </c>
      <c r="U2962" s="6" t="e">
        <f>E2962/L2962</f>
        <v>#DIV/0!</v>
      </c>
      <c r="V2962" s="7" t="str">
        <f>LEFT(T2962,FIND("/",T2962)-1)</f>
        <v>theater</v>
      </c>
      <c r="W2962" s="7" t="str">
        <f>MID(T2962,FIND("/",T2962)+1,LEN(T2962))</f>
        <v>spaces</v>
      </c>
    </row>
    <row r="2963" spans="1:23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>E2963/D2963</f>
        <v>1.0962000000000001</v>
      </c>
      <c r="O2963" s="13">
        <f>(J2963/86400)+25569</f>
        <v>42061.212488425925</v>
      </c>
      <c r="P2963" s="11">
        <f>YEAR(O2963)</f>
        <v>2015</v>
      </c>
      <c r="Q2963" s="12">
        <f>MONTH(O2963)</f>
        <v>2</v>
      </c>
      <c r="R2963" s="11" t="str">
        <f>IF(Q2963=1,"Jan",IF(Q2963=2,"Feb",IF(Q2963=3,"Mar",IF(Q2963=4,"Apr",IF(Q2963=5,"May",IF(Q2963=6,"Jun",IF(Q2963=7,"Jul",IF(Q2963=8,"Aug",IF(Q2963=9,"Sep",IF(Q2963=10,"Oct",IF(Q2963=11,"Nov","Dec")))))))))))</f>
        <v>Feb</v>
      </c>
      <c r="S2963" s="13">
        <f>(I2963/86400)+25569</f>
        <v>42089.166666666672</v>
      </c>
      <c r="T2963" t="s">
        <v>8271</v>
      </c>
      <c r="U2963" s="6">
        <f>E2963/L2963</f>
        <v>50.75</v>
      </c>
      <c r="V2963" s="7" t="str">
        <f>LEFT(T2963,FIND("/",T2963)-1)</f>
        <v>theater</v>
      </c>
      <c r="W2963" s="7" t="str">
        <f>MID(T2963,FIND("/",T2963)+1,LEN(T2963))</f>
        <v>plays</v>
      </c>
    </row>
    <row r="2964" spans="1:23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>E2964/D2964</f>
        <v>1.218</v>
      </c>
      <c r="O2964" s="13">
        <f>(J2964/86400)+25569</f>
        <v>42036.24428240741</v>
      </c>
      <c r="P2964" s="11">
        <f>YEAR(O2964)</f>
        <v>2015</v>
      </c>
      <c r="Q2964" s="12">
        <f>MONTH(O2964)</f>
        <v>2</v>
      </c>
      <c r="R2964" s="11" t="str">
        <f>IF(Q2964=1,"Jan",IF(Q2964=2,"Feb",IF(Q2964=3,"Mar",IF(Q2964=4,"Apr",IF(Q2964=5,"May",IF(Q2964=6,"Jun",IF(Q2964=7,"Jul",IF(Q2964=8,"Aug",IF(Q2964=9,"Sep",IF(Q2964=10,"Oct",IF(Q2964=11,"Nov","Dec")))))))))))</f>
        <v>Feb</v>
      </c>
      <c r="S2964" s="13">
        <f>(I2964/86400)+25569</f>
        <v>42064.290972222225</v>
      </c>
      <c r="T2964" t="s">
        <v>8271</v>
      </c>
      <c r="U2964" s="6">
        <f>E2964/L2964</f>
        <v>60.9</v>
      </c>
      <c r="V2964" s="7" t="str">
        <f>LEFT(T2964,FIND("/",T2964)-1)</f>
        <v>theater</v>
      </c>
      <c r="W2964" s="7" t="str">
        <f>MID(T2964,FIND("/",T2964)+1,LEN(T2964))</f>
        <v>plays</v>
      </c>
    </row>
    <row r="2965" spans="1:23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>E2965/D2965</f>
        <v>1.0685</v>
      </c>
      <c r="O2965" s="13">
        <f>(J2965/86400)+25569</f>
        <v>42157.470185185186</v>
      </c>
      <c r="P2965" s="11">
        <f>YEAR(O2965)</f>
        <v>2015</v>
      </c>
      <c r="Q2965" s="12">
        <f>MONTH(O2965)</f>
        <v>6</v>
      </c>
      <c r="R2965" s="11" t="str">
        <f>IF(Q2965=1,"Jan",IF(Q2965=2,"Feb",IF(Q2965=3,"Mar",IF(Q2965=4,"Apr",IF(Q2965=5,"May",IF(Q2965=6,"Jun",IF(Q2965=7,"Jul",IF(Q2965=8,"Aug",IF(Q2965=9,"Sep",IF(Q2965=10,"Oct",IF(Q2965=11,"Nov","Dec")))))))))))</f>
        <v>Jun</v>
      </c>
      <c r="S2965" s="13">
        <f>(I2965/86400)+25569</f>
        <v>42187.470185185186</v>
      </c>
      <c r="T2965" t="s">
        <v>8271</v>
      </c>
      <c r="U2965" s="6">
        <f>E2965/L2965</f>
        <v>109.03061224489795</v>
      </c>
      <c r="V2965" s="7" t="str">
        <f>LEFT(T2965,FIND("/",T2965)-1)</f>
        <v>theater</v>
      </c>
      <c r="W2965" s="7" t="str">
        <f>MID(T2965,FIND("/",T2965)+1,LEN(T2965))</f>
        <v>plays</v>
      </c>
    </row>
    <row r="2966" spans="1:23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>E2966/D2966</f>
        <v>1.0071379999999999</v>
      </c>
      <c r="O2966" s="13">
        <f>(J2966/86400)+25569</f>
        <v>41827.909942129627</v>
      </c>
      <c r="P2966" s="11">
        <f>YEAR(O2966)</f>
        <v>2014</v>
      </c>
      <c r="Q2966" s="12">
        <f>MONTH(O2966)</f>
        <v>7</v>
      </c>
      <c r="R2966" s="11" t="str">
        <f>IF(Q2966=1,"Jan",IF(Q2966=2,"Feb",IF(Q2966=3,"Mar",IF(Q2966=4,"Apr",IF(Q2966=5,"May",IF(Q2966=6,"Jun",IF(Q2966=7,"Jul",IF(Q2966=8,"Aug",IF(Q2966=9,"Sep",IF(Q2966=10,"Oct",IF(Q2966=11,"Nov","Dec")))))))))))</f>
        <v>Jul</v>
      </c>
      <c r="S2966" s="13">
        <f>(I2966/86400)+25569</f>
        <v>41857.897222222222</v>
      </c>
      <c r="T2966" t="s">
        <v>8271</v>
      </c>
      <c r="U2966" s="6">
        <f>E2966/L2966</f>
        <v>25.692295918367346</v>
      </c>
      <c r="V2966" s="7" t="str">
        <f>LEFT(T2966,FIND("/",T2966)-1)</f>
        <v>theater</v>
      </c>
      <c r="W2966" s="7" t="str">
        <f>MID(T2966,FIND("/",T2966)+1,LEN(T2966))</f>
        <v>plays</v>
      </c>
    </row>
    <row r="2967" spans="1:23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>E2967/D2967</f>
        <v>1.0900000000000001</v>
      </c>
      <c r="O2967" s="13">
        <f>(J2967/86400)+25569</f>
        <v>42162.729548611111</v>
      </c>
      <c r="P2967" s="11">
        <f>YEAR(O2967)</f>
        <v>2015</v>
      </c>
      <c r="Q2967" s="12">
        <f>MONTH(O2967)</f>
        <v>6</v>
      </c>
      <c r="R2967" s="11" t="str">
        <f>IF(Q2967=1,"Jan",IF(Q2967=2,"Feb",IF(Q2967=3,"Mar",IF(Q2967=4,"Apr",IF(Q2967=5,"May",IF(Q2967=6,"Jun",IF(Q2967=7,"Jul",IF(Q2967=8,"Aug",IF(Q2967=9,"Sep",IF(Q2967=10,"Oct",IF(Q2967=11,"Nov","Dec")))))))))))</f>
        <v>Jun</v>
      </c>
      <c r="S2967" s="13">
        <f>(I2967/86400)+25569</f>
        <v>42192.729548611111</v>
      </c>
      <c r="T2967" t="s">
        <v>8271</v>
      </c>
      <c r="U2967" s="6">
        <f>E2967/L2967</f>
        <v>41.92307692307692</v>
      </c>
      <c r="V2967" s="7" t="str">
        <f>LEFT(T2967,FIND("/",T2967)-1)</f>
        <v>theater</v>
      </c>
      <c r="W2967" s="7" t="str">
        <f>MID(T2967,FIND("/",T2967)+1,LEN(T2967))</f>
        <v>plays</v>
      </c>
    </row>
    <row r="2968" spans="1:23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>E2968/D2968</f>
        <v>1.1363000000000001</v>
      </c>
      <c r="O2968" s="13">
        <f>(J2968/86400)+25569</f>
        <v>42233.738564814819</v>
      </c>
      <c r="P2968" s="11">
        <f>YEAR(O2968)</f>
        <v>2015</v>
      </c>
      <c r="Q2968" s="12">
        <f>MONTH(O2968)</f>
        <v>8</v>
      </c>
      <c r="R2968" s="11" t="str">
        <f>IF(Q2968=1,"Jan",IF(Q2968=2,"Feb",IF(Q2968=3,"Mar",IF(Q2968=4,"Apr",IF(Q2968=5,"May",IF(Q2968=6,"Jun",IF(Q2968=7,"Jul",IF(Q2968=8,"Aug",IF(Q2968=9,"Sep",IF(Q2968=10,"Oct",IF(Q2968=11,"Nov","Dec")))))))))))</f>
        <v>Aug</v>
      </c>
      <c r="S2968" s="13">
        <f>(I2968/86400)+25569</f>
        <v>42263.738564814819</v>
      </c>
      <c r="T2968" t="s">
        <v>8271</v>
      </c>
      <c r="U2968" s="6">
        <f>E2968/L2968</f>
        <v>88.7734375</v>
      </c>
      <c r="V2968" s="7" t="str">
        <f>LEFT(T2968,FIND("/",T2968)-1)</f>
        <v>theater</v>
      </c>
      <c r="W2968" s="7" t="str">
        <f>MID(T2968,FIND("/",T2968)+1,LEN(T2968))</f>
        <v>plays</v>
      </c>
    </row>
    <row r="2969" spans="1:23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>E2969/D2969</f>
        <v>1.1392</v>
      </c>
      <c r="O2969" s="13">
        <f>(J2969/86400)+25569</f>
        <v>42042.197824074072</v>
      </c>
      <c r="P2969" s="11">
        <f>YEAR(O2969)</f>
        <v>2015</v>
      </c>
      <c r="Q2969" s="12">
        <f>MONTH(O2969)</f>
        <v>2</v>
      </c>
      <c r="R2969" s="11" t="str">
        <f>IF(Q2969=1,"Jan",IF(Q2969=2,"Feb",IF(Q2969=3,"Mar",IF(Q2969=4,"Apr",IF(Q2969=5,"May",IF(Q2969=6,"Jun",IF(Q2969=7,"Jul",IF(Q2969=8,"Aug",IF(Q2969=9,"Sep",IF(Q2969=10,"Oct",IF(Q2969=11,"Nov","Dec")))))))))))</f>
        <v>Feb</v>
      </c>
      <c r="S2969" s="13">
        <f>(I2969/86400)+25569</f>
        <v>42072.156157407408</v>
      </c>
      <c r="T2969" t="s">
        <v>8271</v>
      </c>
      <c r="U2969" s="6">
        <f>E2969/L2969</f>
        <v>80.225352112676063</v>
      </c>
      <c r="V2969" s="7" t="str">
        <f>LEFT(T2969,FIND("/",T2969)-1)</f>
        <v>theater</v>
      </c>
      <c r="W2969" s="7" t="str">
        <f>MID(T2969,FIND("/",T2969)+1,LEN(T2969))</f>
        <v>plays</v>
      </c>
    </row>
    <row r="2970" spans="1:23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>E2970/D2970</f>
        <v>1.06</v>
      </c>
      <c r="O2970" s="13">
        <f>(J2970/86400)+25569</f>
        <v>42585.523842592593</v>
      </c>
      <c r="P2970" s="11">
        <f>YEAR(O2970)</f>
        <v>2016</v>
      </c>
      <c r="Q2970" s="12">
        <f>MONTH(O2970)</f>
        <v>8</v>
      </c>
      <c r="R2970" s="11" t="str">
        <f>IF(Q2970=1,"Jan",IF(Q2970=2,"Feb",IF(Q2970=3,"Mar",IF(Q2970=4,"Apr",IF(Q2970=5,"May",IF(Q2970=6,"Jun",IF(Q2970=7,"Jul",IF(Q2970=8,"Aug",IF(Q2970=9,"Sep",IF(Q2970=10,"Oct",IF(Q2970=11,"Nov","Dec")))))))))))</f>
        <v>Aug</v>
      </c>
      <c r="S2970" s="13">
        <f>(I2970/86400)+25569</f>
        <v>42599.165972222225</v>
      </c>
      <c r="T2970" t="s">
        <v>8271</v>
      </c>
      <c r="U2970" s="6">
        <f>E2970/L2970</f>
        <v>78.936170212765958</v>
      </c>
      <c r="V2970" s="7" t="str">
        <f>LEFT(T2970,FIND("/",T2970)-1)</f>
        <v>theater</v>
      </c>
      <c r="W2970" s="7" t="str">
        <f>MID(T2970,FIND("/",T2970)+1,LEN(T2970))</f>
        <v>plays</v>
      </c>
    </row>
    <row r="2971" spans="1:23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>E2971/D2971</f>
        <v>1.625</v>
      </c>
      <c r="O2971" s="13">
        <f>(J2971/86400)+25569</f>
        <v>42097.786493055552</v>
      </c>
      <c r="P2971" s="11">
        <f>YEAR(O2971)</f>
        <v>2015</v>
      </c>
      <c r="Q2971" s="12">
        <f>MONTH(O2971)</f>
        <v>4</v>
      </c>
      <c r="R2971" s="11" t="str">
        <f>IF(Q2971=1,"Jan",IF(Q2971=2,"Feb",IF(Q2971=3,"Mar",IF(Q2971=4,"Apr",IF(Q2971=5,"May",IF(Q2971=6,"Jun",IF(Q2971=7,"Jul",IF(Q2971=8,"Aug",IF(Q2971=9,"Sep",IF(Q2971=10,"Oct",IF(Q2971=11,"Nov","Dec")))))))))))</f>
        <v>Apr</v>
      </c>
      <c r="S2971" s="13">
        <f>(I2971/86400)+25569</f>
        <v>42127.952083333337</v>
      </c>
      <c r="T2971" t="s">
        <v>8271</v>
      </c>
      <c r="U2971" s="6">
        <f>E2971/L2971</f>
        <v>95.588235294117652</v>
      </c>
      <c r="V2971" s="7" t="str">
        <f>LEFT(T2971,FIND("/",T2971)-1)</f>
        <v>theater</v>
      </c>
      <c r="W2971" s="7" t="str">
        <f>MID(T2971,FIND("/",T2971)+1,LEN(T2971))</f>
        <v>plays</v>
      </c>
    </row>
    <row r="2972" spans="1:23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>E2972/D2972</f>
        <v>1.06</v>
      </c>
      <c r="O2972" s="13">
        <f>(J2972/86400)+25569</f>
        <v>41808.669571759259</v>
      </c>
      <c r="P2972" s="11">
        <f>YEAR(O2972)</f>
        <v>2014</v>
      </c>
      <c r="Q2972" s="12">
        <f>MONTH(O2972)</f>
        <v>6</v>
      </c>
      <c r="R2972" s="11" t="str">
        <f>IF(Q2972=1,"Jan",IF(Q2972=2,"Feb",IF(Q2972=3,"Mar",IF(Q2972=4,"Apr",IF(Q2972=5,"May",IF(Q2972=6,"Jun",IF(Q2972=7,"Jul",IF(Q2972=8,"Aug",IF(Q2972=9,"Sep",IF(Q2972=10,"Oct",IF(Q2972=11,"Nov","Dec")))))))))))</f>
        <v>Jun</v>
      </c>
      <c r="S2972" s="13">
        <f>(I2972/86400)+25569</f>
        <v>41838.669571759259</v>
      </c>
      <c r="T2972" t="s">
        <v>8271</v>
      </c>
      <c r="U2972" s="6">
        <f>E2972/L2972</f>
        <v>69.890109890109883</v>
      </c>
      <c r="V2972" s="7" t="str">
        <f>LEFT(T2972,FIND("/",T2972)-1)</f>
        <v>theater</v>
      </c>
      <c r="W2972" s="7" t="str">
        <f>MID(T2972,FIND("/",T2972)+1,LEN(T2972))</f>
        <v>plays</v>
      </c>
    </row>
    <row r="2973" spans="1:23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>E2973/D2973</f>
        <v>1.0015624999999999</v>
      </c>
      <c r="O2973" s="13">
        <f>(J2973/86400)+25569</f>
        <v>41852.658310185187</v>
      </c>
      <c r="P2973" s="11">
        <f>YEAR(O2973)</f>
        <v>2014</v>
      </c>
      <c r="Q2973" s="12">
        <f>MONTH(O2973)</f>
        <v>8</v>
      </c>
      <c r="R2973" s="11" t="str">
        <f>IF(Q2973=1,"Jan",IF(Q2973=2,"Feb",IF(Q2973=3,"Mar",IF(Q2973=4,"Apr",IF(Q2973=5,"May",IF(Q2973=6,"Jun",IF(Q2973=7,"Jul",IF(Q2973=8,"Aug",IF(Q2973=9,"Sep",IF(Q2973=10,"Oct",IF(Q2973=11,"Nov","Dec")))))))))))</f>
        <v>Aug</v>
      </c>
      <c r="S2973" s="13">
        <f>(I2973/86400)+25569</f>
        <v>41882.658310185187</v>
      </c>
      <c r="T2973" t="s">
        <v>8271</v>
      </c>
      <c r="U2973" s="6">
        <f>E2973/L2973</f>
        <v>74.534883720930239</v>
      </c>
      <c r="V2973" s="7" t="str">
        <f>LEFT(T2973,FIND("/",T2973)-1)</f>
        <v>theater</v>
      </c>
      <c r="W2973" s="7" t="str">
        <f>MID(T2973,FIND("/",T2973)+1,LEN(T2973))</f>
        <v>plays</v>
      </c>
    </row>
    <row r="2974" spans="1:23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>E2974/D2974</f>
        <v>1.0535000000000001</v>
      </c>
      <c r="O2974" s="13">
        <f>(J2974/86400)+25569</f>
        <v>42694.110185185185</v>
      </c>
      <c r="P2974" s="11">
        <f>YEAR(O2974)</f>
        <v>2016</v>
      </c>
      <c r="Q2974" s="12">
        <f>MONTH(O2974)</f>
        <v>11</v>
      </c>
      <c r="R2974" s="11" t="str">
        <f>IF(Q2974=1,"Jan",IF(Q2974=2,"Feb",IF(Q2974=3,"Mar",IF(Q2974=4,"Apr",IF(Q2974=5,"May",IF(Q2974=6,"Jun",IF(Q2974=7,"Jul",IF(Q2974=8,"Aug",IF(Q2974=9,"Sep",IF(Q2974=10,"Oct",IF(Q2974=11,"Nov","Dec")))))))))))</f>
        <v>Nov</v>
      </c>
      <c r="S2974" s="13">
        <f>(I2974/86400)+25569</f>
        <v>42709.041666666672</v>
      </c>
      <c r="T2974" t="s">
        <v>8271</v>
      </c>
      <c r="U2974" s="6">
        <f>E2974/L2974</f>
        <v>123.94117647058823</v>
      </c>
      <c r="V2974" s="7" t="str">
        <f>LEFT(T2974,FIND("/",T2974)-1)</f>
        <v>theater</v>
      </c>
      <c r="W2974" s="7" t="str">
        <f>MID(T2974,FIND("/",T2974)+1,LEN(T2974))</f>
        <v>plays</v>
      </c>
    </row>
    <row r="2975" spans="1:23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>E2975/D2975</f>
        <v>1.748</v>
      </c>
      <c r="O2975" s="13">
        <f>(J2975/86400)+25569</f>
        <v>42341.818379629629</v>
      </c>
      <c r="P2975" s="11">
        <f>YEAR(O2975)</f>
        <v>2015</v>
      </c>
      <c r="Q2975" s="12">
        <f>MONTH(O2975)</f>
        <v>12</v>
      </c>
      <c r="R2975" s="11" t="str">
        <f>IF(Q2975=1,"Jan",IF(Q2975=2,"Feb",IF(Q2975=3,"Mar",IF(Q2975=4,"Apr",IF(Q2975=5,"May",IF(Q2975=6,"Jun",IF(Q2975=7,"Jul",IF(Q2975=8,"Aug",IF(Q2975=9,"Sep",IF(Q2975=10,"Oct",IF(Q2975=11,"Nov","Dec")))))))))))</f>
        <v>Dec</v>
      </c>
      <c r="S2975" s="13">
        <f>(I2975/86400)+25569</f>
        <v>42370.166666666672</v>
      </c>
      <c r="T2975" t="s">
        <v>8271</v>
      </c>
      <c r="U2975" s="6">
        <f>E2975/L2975</f>
        <v>264.84848484848487</v>
      </c>
      <c r="V2975" s="7" t="str">
        <f>LEFT(T2975,FIND("/",T2975)-1)</f>
        <v>theater</v>
      </c>
      <c r="W2975" s="7" t="str">
        <f>MID(T2975,FIND("/",T2975)+1,LEN(T2975))</f>
        <v>plays</v>
      </c>
    </row>
    <row r="2976" spans="1:23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>E2976/D2976</f>
        <v>1.02</v>
      </c>
      <c r="O2976" s="13">
        <f>(J2976/86400)+25569</f>
        <v>41880.061006944445</v>
      </c>
      <c r="P2976" s="11">
        <f>YEAR(O2976)</f>
        <v>2014</v>
      </c>
      <c r="Q2976" s="12">
        <f>MONTH(O2976)</f>
        <v>8</v>
      </c>
      <c r="R2976" s="11" t="str">
        <f>IF(Q2976=1,"Jan",IF(Q2976=2,"Feb",IF(Q2976=3,"Mar",IF(Q2976=4,"Apr",IF(Q2976=5,"May",IF(Q2976=6,"Jun",IF(Q2976=7,"Jul",IF(Q2976=8,"Aug",IF(Q2976=9,"Sep",IF(Q2976=10,"Oct",IF(Q2976=11,"Nov","Dec")))))))))))</f>
        <v>Aug</v>
      </c>
      <c r="S2976" s="13">
        <f>(I2976/86400)+25569</f>
        <v>41908.065972222219</v>
      </c>
      <c r="T2976" t="s">
        <v>8271</v>
      </c>
      <c r="U2976" s="6">
        <f>E2976/L2976</f>
        <v>58.620689655172413</v>
      </c>
      <c r="V2976" s="7" t="str">
        <f>LEFT(T2976,FIND("/",T2976)-1)</f>
        <v>theater</v>
      </c>
      <c r="W2976" s="7" t="str">
        <f>MID(T2976,FIND("/",T2976)+1,LEN(T2976))</f>
        <v>plays</v>
      </c>
    </row>
    <row r="2977" spans="1:23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>E2977/D2977</f>
        <v>1.00125</v>
      </c>
      <c r="O2977" s="13">
        <f>(J2977/86400)+25569</f>
        <v>41941.683865740742</v>
      </c>
      <c r="P2977" s="11">
        <f>YEAR(O2977)</f>
        <v>2014</v>
      </c>
      <c r="Q2977" s="12">
        <f>MONTH(O2977)</f>
        <v>10</v>
      </c>
      <c r="R2977" s="11" t="str">
        <f>IF(Q2977=1,"Jan",IF(Q2977=2,"Feb",IF(Q2977=3,"Mar",IF(Q2977=4,"Apr",IF(Q2977=5,"May",IF(Q2977=6,"Jun",IF(Q2977=7,"Jul",IF(Q2977=8,"Aug",IF(Q2977=9,"Sep",IF(Q2977=10,"Oct",IF(Q2977=11,"Nov","Dec")))))))))))</f>
        <v>Oct</v>
      </c>
      <c r="S2977" s="13">
        <f>(I2977/86400)+25569</f>
        <v>41970.125</v>
      </c>
      <c r="T2977" t="s">
        <v>8271</v>
      </c>
      <c r="U2977" s="6">
        <f>E2977/L2977</f>
        <v>70.884955752212392</v>
      </c>
      <c r="V2977" s="7" t="str">
        <f>LEFT(T2977,FIND("/",T2977)-1)</f>
        <v>theater</v>
      </c>
      <c r="W2977" s="7" t="str">
        <f>MID(T2977,FIND("/",T2977)+1,LEN(T2977))</f>
        <v>plays</v>
      </c>
    </row>
    <row r="2978" spans="1:23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>E2978/D2978</f>
        <v>1.7142857142857142</v>
      </c>
      <c r="O2978" s="13">
        <f>(J2978/86400)+25569</f>
        <v>42425.730671296296</v>
      </c>
      <c r="P2978" s="11">
        <f>YEAR(O2978)</f>
        <v>2016</v>
      </c>
      <c r="Q2978" s="12">
        <f>MONTH(O2978)</f>
        <v>2</v>
      </c>
      <c r="R2978" s="11" t="str">
        <f>IF(Q2978=1,"Jan",IF(Q2978=2,"Feb",IF(Q2978=3,"Mar",IF(Q2978=4,"Apr",IF(Q2978=5,"May",IF(Q2978=6,"Jun",IF(Q2978=7,"Jul",IF(Q2978=8,"Aug",IF(Q2978=9,"Sep",IF(Q2978=10,"Oct",IF(Q2978=11,"Nov","Dec")))))))))))</f>
        <v>Feb</v>
      </c>
      <c r="S2978" s="13">
        <f>(I2978/86400)+25569</f>
        <v>42442.5</v>
      </c>
      <c r="T2978" t="s">
        <v>8271</v>
      </c>
      <c r="U2978" s="6">
        <f>E2978/L2978</f>
        <v>8.5714285714285712</v>
      </c>
      <c r="V2978" s="7" t="str">
        <f>LEFT(T2978,FIND("/",T2978)-1)</f>
        <v>theater</v>
      </c>
      <c r="W2978" s="7" t="str">
        <f>MID(T2978,FIND("/",T2978)+1,LEN(T2978))</f>
        <v>plays</v>
      </c>
    </row>
    <row r="2979" spans="1:23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>E2979/D2979</f>
        <v>1.1356666666666666</v>
      </c>
      <c r="O2979" s="13">
        <f>(J2979/86400)+25569</f>
        <v>42026.88118055556</v>
      </c>
      <c r="P2979" s="11">
        <f>YEAR(O2979)</f>
        <v>2015</v>
      </c>
      <c r="Q2979" s="12">
        <f>MONTH(O2979)</f>
        <v>1</v>
      </c>
      <c r="R2979" s="11" t="str">
        <f>IF(Q2979=1,"Jan",IF(Q2979=2,"Feb",IF(Q2979=3,"Mar",IF(Q2979=4,"Apr",IF(Q2979=5,"May",IF(Q2979=6,"Jun",IF(Q2979=7,"Jul",IF(Q2979=8,"Aug",IF(Q2979=9,"Sep",IF(Q2979=10,"Oct",IF(Q2979=11,"Nov","Dec")))))))))))</f>
        <v>Jan</v>
      </c>
      <c r="S2979" s="13">
        <f>(I2979/86400)+25569</f>
        <v>42086.093055555553</v>
      </c>
      <c r="T2979" t="s">
        <v>8271</v>
      </c>
      <c r="U2979" s="6">
        <f>E2979/L2979</f>
        <v>113.56666666666666</v>
      </c>
      <c r="V2979" s="7" t="str">
        <f>LEFT(T2979,FIND("/",T2979)-1)</f>
        <v>theater</v>
      </c>
      <c r="W2979" s="7" t="str">
        <f>MID(T2979,FIND("/",T2979)+1,LEN(T2979))</f>
        <v>plays</v>
      </c>
    </row>
    <row r="2980" spans="1:23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>E2980/D2980</f>
        <v>1.2946666666666666</v>
      </c>
      <c r="O2980" s="13">
        <f>(J2980/86400)+25569</f>
        <v>41922.640590277777</v>
      </c>
      <c r="P2980" s="11">
        <f>YEAR(O2980)</f>
        <v>2014</v>
      </c>
      <c r="Q2980" s="12">
        <f>MONTH(O2980)</f>
        <v>10</v>
      </c>
      <c r="R2980" s="11" t="str">
        <f>IF(Q2980=1,"Jan",IF(Q2980=2,"Feb",IF(Q2980=3,"Mar",IF(Q2980=4,"Apr",IF(Q2980=5,"May",IF(Q2980=6,"Jun",IF(Q2980=7,"Jul",IF(Q2980=8,"Aug",IF(Q2980=9,"Sep",IF(Q2980=10,"Oct",IF(Q2980=11,"Nov","Dec")))))))))))</f>
        <v>Oct</v>
      </c>
      <c r="S2980" s="13">
        <f>(I2980/86400)+25569</f>
        <v>41932.249305555553</v>
      </c>
      <c r="T2980" t="s">
        <v>8271</v>
      </c>
      <c r="U2980" s="6">
        <f>E2980/L2980</f>
        <v>60.6875</v>
      </c>
      <c r="V2980" s="7" t="str">
        <f>LEFT(T2980,FIND("/",T2980)-1)</f>
        <v>theater</v>
      </c>
      <c r="W2980" s="7" t="str">
        <f>MID(T2980,FIND("/",T2980)+1,LEN(T2980))</f>
        <v>plays</v>
      </c>
    </row>
    <row r="2981" spans="1:23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>E2981/D2981</f>
        <v>1.014</v>
      </c>
      <c r="O2981" s="13">
        <f>(J2981/86400)+25569</f>
        <v>41993.824340277773</v>
      </c>
      <c r="P2981" s="11">
        <f>YEAR(O2981)</f>
        <v>2014</v>
      </c>
      <c r="Q2981" s="12">
        <f>MONTH(O2981)</f>
        <v>12</v>
      </c>
      <c r="R2981" s="11" t="str">
        <f>IF(Q2981=1,"Jan",IF(Q2981=2,"Feb",IF(Q2981=3,"Mar",IF(Q2981=4,"Apr",IF(Q2981=5,"May",IF(Q2981=6,"Jun",IF(Q2981=7,"Jul",IF(Q2981=8,"Aug",IF(Q2981=9,"Sep",IF(Q2981=10,"Oct",IF(Q2981=11,"Nov","Dec")))))))))))</f>
        <v>Dec</v>
      </c>
      <c r="S2981" s="13">
        <f>(I2981/86400)+25569</f>
        <v>42010.25</v>
      </c>
      <c r="T2981" t="s">
        <v>8271</v>
      </c>
      <c r="U2981" s="6">
        <f>E2981/L2981</f>
        <v>110.21739130434783</v>
      </c>
      <c r="V2981" s="7" t="str">
        <f>LEFT(T2981,FIND("/",T2981)-1)</f>
        <v>theater</v>
      </c>
      <c r="W2981" s="7" t="str">
        <f>MID(T2981,FIND("/",T2981)+1,LEN(T2981))</f>
        <v>plays</v>
      </c>
    </row>
    <row r="2982" spans="1:23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>E2982/D2982</f>
        <v>1.0916666666666666</v>
      </c>
      <c r="O2982" s="13">
        <f>(J2982/86400)+25569</f>
        <v>42219.915856481486</v>
      </c>
      <c r="P2982" s="11">
        <f>YEAR(O2982)</f>
        <v>2015</v>
      </c>
      <c r="Q2982" s="12">
        <f>MONTH(O2982)</f>
        <v>8</v>
      </c>
      <c r="R2982" s="11" t="str">
        <f>IF(Q2982=1,"Jan",IF(Q2982=2,"Feb",IF(Q2982=3,"Mar",IF(Q2982=4,"Apr",IF(Q2982=5,"May",IF(Q2982=6,"Jun",IF(Q2982=7,"Jul",IF(Q2982=8,"Aug",IF(Q2982=9,"Sep",IF(Q2982=10,"Oct",IF(Q2982=11,"Nov","Dec")))))))))))</f>
        <v>Aug</v>
      </c>
      <c r="S2982" s="13">
        <f>(I2982/86400)+25569</f>
        <v>42240.083333333328</v>
      </c>
      <c r="T2982" t="s">
        <v>8271</v>
      </c>
      <c r="U2982" s="6">
        <f>E2982/L2982</f>
        <v>136.45833333333334</v>
      </c>
      <c r="V2982" s="7" t="str">
        <f>LEFT(T2982,FIND("/",T2982)-1)</f>
        <v>theater</v>
      </c>
      <c r="W2982" s="7" t="str">
        <f>MID(T2982,FIND("/",T2982)+1,LEN(T2982))</f>
        <v>plays</v>
      </c>
    </row>
    <row r="2983" spans="1:23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>E2983/D2983</f>
        <v>1.28925</v>
      </c>
      <c r="O2983" s="13">
        <f>(J2983/86400)+25569</f>
        <v>42225.559675925921</v>
      </c>
      <c r="P2983" s="11">
        <f>YEAR(O2983)</f>
        <v>2015</v>
      </c>
      <c r="Q2983" s="12">
        <f>MONTH(O2983)</f>
        <v>8</v>
      </c>
      <c r="R2983" s="11" t="str">
        <f>IF(Q2983=1,"Jan",IF(Q2983=2,"Feb",IF(Q2983=3,"Mar",IF(Q2983=4,"Apr",IF(Q2983=5,"May",IF(Q2983=6,"Jun",IF(Q2983=7,"Jul",IF(Q2983=8,"Aug",IF(Q2983=9,"Sep",IF(Q2983=10,"Oct",IF(Q2983=11,"Nov","Dec")))))))))))</f>
        <v>Aug</v>
      </c>
      <c r="S2983" s="13">
        <f>(I2983/86400)+25569</f>
        <v>42270.559675925921</v>
      </c>
      <c r="T2983" t="s">
        <v>8303</v>
      </c>
      <c r="U2983" s="6">
        <f>E2983/L2983</f>
        <v>53.164948453608247</v>
      </c>
      <c r="V2983" s="7" t="str">
        <f>LEFT(T2983,FIND("/",T2983)-1)</f>
        <v>theater</v>
      </c>
      <c r="W2983" s="7" t="str">
        <f>MID(T2983,FIND("/",T2983)+1,LEN(T2983))</f>
        <v>spaces</v>
      </c>
    </row>
    <row r="2984" spans="1:23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>E2984/D2984</f>
        <v>1.0206</v>
      </c>
      <c r="O2984" s="13">
        <f>(J2984/86400)+25569</f>
        <v>42381.686840277776</v>
      </c>
      <c r="P2984" s="11">
        <f>YEAR(O2984)</f>
        <v>2016</v>
      </c>
      <c r="Q2984" s="12">
        <f>MONTH(O2984)</f>
        <v>1</v>
      </c>
      <c r="R2984" s="11" t="str">
        <f>IF(Q2984=1,"Jan",IF(Q2984=2,"Feb",IF(Q2984=3,"Mar",IF(Q2984=4,"Apr",IF(Q2984=5,"May",IF(Q2984=6,"Jun",IF(Q2984=7,"Jul",IF(Q2984=8,"Aug",IF(Q2984=9,"Sep",IF(Q2984=10,"Oct",IF(Q2984=11,"Nov","Dec")))))))))))</f>
        <v>Jan</v>
      </c>
      <c r="S2984" s="13">
        <f>(I2984/86400)+25569</f>
        <v>42411.686840277776</v>
      </c>
      <c r="T2984" t="s">
        <v>8303</v>
      </c>
      <c r="U2984" s="6">
        <f>E2984/L2984</f>
        <v>86.491525423728817</v>
      </c>
      <c r="V2984" s="7" t="str">
        <f>LEFT(T2984,FIND("/",T2984)-1)</f>
        <v>theater</v>
      </c>
      <c r="W2984" s="7" t="str">
        <f>MID(T2984,FIND("/",T2984)+1,LEN(T2984))</f>
        <v>spaces</v>
      </c>
    </row>
    <row r="2985" spans="1:23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>E2985/D2985</f>
        <v>1.465395775862069</v>
      </c>
      <c r="O2985" s="13">
        <f>(J2985/86400)+25569</f>
        <v>41894.632361111115</v>
      </c>
      <c r="P2985" s="11">
        <f>YEAR(O2985)</f>
        <v>2014</v>
      </c>
      <c r="Q2985" s="12">
        <f>MONTH(O2985)</f>
        <v>9</v>
      </c>
      <c r="R2985" s="11" t="str">
        <f>IF(Q2985=1,"Jan",IF(Q2985=2,"Feb",IF(Q2985=3,"Mar",IF(Q2985=4,"Apr",IF(Q2985=5,"May",IF(Q2985=6,"Jun",IF(Q2985=7,"Jul",IF(Q2985=8,"Aug",IF(Q2985=9,"Sep",IF(Q2985=10,"Oct",IF(Q2985=11,"Nov","Dec")))))))))))</f>
        <v>Sep</v>
      </c>
      <c r="S2985" s="13">
        <f>(I2985/86400)+25569</f>
        <v>41954.674027777779</v>
      </c>
      <c r="T2985" t="s">
        <v>8303</v>
      </c>
      <c r="U2985" s="6">
        <f>E2985/L2985</f>
        <v>155.23827397260274</v>
      </c>
      <c r="V2985" s="7" t="str">
        <f>LEFT(T2985,FIND("/",T2985)-1)</f>
        <v>theater</v>
      </c>
      <c r="W2985" s="7" t="str">
        <f>MID(T2985,FIND("/",T2985)+1,LEN(T2985))</f>
        <v>spaces</v>
      </c>
    </row>
    <row r="2986" spans="1:23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>E2986/D2986</f>
        <v>1.00352</v>
      </c>
      <c r="O2986" s="13">
        <f>(J2986/86400)+25569</f>
        <v>42576.278715277775</v>
      </c>
      <c r="P2986" s="11">
        <f>YEAR(O2986)</f>
        <v>2016</v>
      </c>
      <c r="Q2986" s="12">
        <f>MONTH(O2986)</f>
        <v>7</v>
      </c>
      <c r="R2986" s="11" t="str">
        <f>IF(Q2986=1,"Jan",IF(Q2986=2,"Feb",IF(Q2986=3,"Mar",IF(Q2986=4,"Apr",IF(Q2986=5,"May",IF(Q2986=6,"Jun",IF(Q2986=7,"Jul",IF(Q2986=8,"Aug",IF(Q2986=9,"Sep",IF(Q2986=10,"Oct",IF(Q2986=11,"Nov","Dec")))))))))))</f>
        <v>Jul</v>
      </c>
      <c r="S2986" s="13">
        <f>(I2986/86400)+25569</f>
        <v>42606.278715277775</v>
      </c>
      <c r="T2986" t="s">
        <v>8303</v>
      </c>
      <c r="U2986" s="6">
        <f>E2986/L2986</f>
        <v>115.08256880733946</v>
      </c>
      <c r="V2986" s="7" t="str">
        <f>LEFT(T2986,FIND("/",T2986)-1)</f>
        <v>theater</v>
      </c>
      <c r="W2986" s="7" t="str">
        <f>MID(T2986,FIND("/",T2986)+1,LEN(T2986))</f>
        <v>spaces</v>
      </c>
    </row>
    <row r="2987" spans="1:23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>E2987/D2987</f>
        <v>1.2164999999999999</v>
      </c>
      <c r="O2987" s="13">
        <f>(J2987/86400)+25569</f>
        <v>42654.973703703705</v>
      </c>
      <c r="P2987" s="11">
        <f>YEAR(O2987)</f>
        <v>2016</v>
      </c>
      <c r="Q2987" s="12">
        <f>MONTH(O2987)</f>
        <v>10</v>
      </c>
      <c r="R2987" s="11" t="str">
        <f>IF(Q2987=1,"Jan",IF(Q2987=2,"Feb",IF(Q2987=3,"Mar",IF(Q2987=4,"Apr",IF(Q2987=5,"May",IF(Q2987=6,"Jun",IF(Q2987=7,"Jul",IF(Q2987=8,"Aug",IF(Q2987=9,"Sep",IF(Q2987=10,"Oct",IF(Q2987=11,"Nov","Dec")))))))))))</f>
        <v>Oct</v>
      </c>
      <c r="S2987" s="13">
        <f>(I2987/86400)+25569</f>
        <v>42674.166666666672</v>
      </c>
      <c r="T2987" t="s">
        <v>8303</v>
      </c>
      <c r="U2987" s="6">
        <f>E2987/L2987</f>
        <v>109.5945945945946</v>
      </c>
      <c r="V2987" s="7" t="str">
        <f>LEFT(T2987,FIND("/",T2987)-1)</f>
        <v>theater</v>
      </c>
      <c r="W2987" s="7" t="str">
        <f>MID(T2987,FIND("/",T2987)+1,LEN(T2987))</f>
        <v>spaces</v>
      </c>
    </row>
    <row r="2988" spans="1:23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>E2988/D2988</f>
        <v>1.0549999999999999</v>
      </c>
      <c r="O2988" s="13">
        <f>(J2988/86400)+25569</f>
        <v>42431.500069444446</v>
      </c>
      <c r="P2988" s="11">
        <f>YEAR(O2988)</f>
        <v>2016</v>
      </c>
      <c r="Q2988" s="12">
        <f>MONTH(O2988)</f>
        <v>3</v>
      </c>
      <c r="R2988" s="11" t="str">
        <f>IF(Q2988=1,"Jan",IF(Q2988=2,"Feb",IF(Q2988=3,"Mar",IF(Q2988=4,"Apr",IF(Q2988=5,"May",IF(Q2988=6,"Jun",IF(Q2988=7,"Jul",IF(Q2988=8,"Aug",IF(Q2988=9,"Sep",IF(Q2988=10,"Oct",IF(Q2988=11,"Nov","Dec")))))))))))</f>
        <v>Mar</v>
      </c>
      <c r="S2988" s="13">
        <f>(I2988/86400)+25569</f>
        <v>42491.458402777775</v>
      </c>
      <c r="T2988" t="s">
        <v>8303</v>
      </c>
      <c r="U2988" s="6">
        <f>E2988/L2988</f>
        <v>45.214285714285715</v>
      </c>
      <c r="V2988" s="7" t="str">
        <f>LEFT(T2988,FIND("/",T2988)-1)</f>
        <v>theater</v>
      </c>
      <c r="W2988" s="7" t="str">
        <f>MID(T2988,FIND("/",T2988)+1,LEN(T2988))</f>
        <v>spaces</v>
      </c>
    </row>
    <row r="2989" spans="1:23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>E2989/D2989</f>
        <v>1.1040080000000001</v>
      </c>
      <c r="O2989" s="13">
        <f>(J2989/86400)+25569</f>
        <v>42627.307303240741</v>
      </c>
      <c r="P2989" s="11">
        <f>YEAR(O2989)</f>
        <v>2016</v>
      </c>
      <c r="Q2989" s="12">
        <f>MONTH(O2989)</f>
        <v>9</v>
      </c>
      <c r="R2989" s="11" t="str">
        <f>IF(Q2989=1,"Jan",IF(Q2989=2,"Feb",IF(Q2989=3,"Mar",IF(Q2989=4,"Apr",IF(Q2989=5,"May",IF(Q2989=6,"Jun",IF(Q2989=7,"Jul",IF(Q2989=8,"Aug",IF(Q2989=9,"Sep",IF(Q2989=10,"Oct",IF(Q2989=11,"Nov","Dec")))))))))))</f>
        <v>Sep</v>
      </c>
      <c r="S2989" s="13">
        <f>(I2989/86400)+25569</f>
        <v>42656</v>
      </c>
      <c r="T2989" t="s">
        <v>8303</v>
      </c>
      <c r="U2989" s="6">
        <f>E2989/L2989</f>
        <v>104.15169811320754</v>
      </c>
      <c r="V2989" s="7" t="str">
        <f>LEFT(T2989,FIND("/",T2989)-1)</f>
        <v>theater</v>
      </c>
      <c r="W2989" s="7" t="str">
        <f>MID(T2989,FIND("/",T2989)+1,LEN(T2989))</f>
        <v>spaces</v>
      </c>
    </row>
    <row r="2990" spans="1:23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>E2990/D2990</f>
        <v>1</v>
      </c>
      <c r="O2990" s="13">
        <f>(J2990/86400)+25569</f>
        <v>42511.36204861111</v>
      </c>
      <c r="P2990" s="11">
        <f>YEAR(O2990)</f>
        <v>2016</v>
      </c>
      <c r="Q2990" s="12">
        <f>MONTH(O2990)</f>
        <v>5</v>
      </c>
      <c r="R2990" s="11" t="str">
        <f>IF(Q2990=1,"Jan",IF(Q2990=2,"Feb",IF(Q2990=3,"Mar",IF(Q2990=4,"Apr",IF(Q2990=5,"May",IF(Q2990=6,"Jun",IF(Q2990=7,"Jul",IF(Q2990=8,"Aug",IF(Q2990=9,"Sep",IF(Q2990=10,"Oct",IF(Q2990=11,"Nov","Dec")))))))))))</f>
        <v>May</v>
      </c>
      <c r="S2990" s="13">
        <f>(I2990/86400)+25569</f>
        <v>42541.36204861111</v>
      </c>
      <c r="T2990" t="s">
        <v>8303</v>
      </c>
      <c r="U2990" s="6">
        <f>E2990/L2990</f>
        <v>35.714285714285715</v>
      </c>
      <c r="V2990" s="7" t="str">
        <f>LEFT(T2990,FIND("/",T2990)-1)</f>
        <v>theater</v>
      </c>
      <c r="W2990" s="7" t="str">
        <f>MID(T2990,FIND("/",T2990)+1,LEN(T2990))</f>
        <v>spaces</v>
      </c>
    </row>
    <row r="2991" spans="1:23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>E2991/D2991</f>
        <v>1.76535</v>
      </c>
      <c r="O2991" s="13">
        <f>(J2991/86400)+25569</f>
        <v>42337.02039351852</v>
      </c>
      <c r="P2991" s="11">
        <f>YEAR(O2991)</f>
        <v>2015</v>
      </c>
      <c r="Q2991" s="12">
        <f>MONTH(O2991)</f>
        <v>11</v>
      </c>
      <c r="R2991" s="11" t="str">
        <f>IF(Q2991=1,"Jan",IF(Q2991=2,"Feb",IF(Q2991=3,"Mar",IF(Q2991=4,"Apr",IF(Q2991=5,"May",IF(Q2991=6,"Jun",IF(Q2991=7,"Jul",IF(Q2991=8,"Aug",IF(Q2991=9,"Sep",IF(Q2991=10,"Oct",IF(Q2991=11,"Nov","Dec")))))))))))</f>
        <v>Nov</v>
      </c>
      <c r="S2991" s="13">
        <f>(I2991/86400)+25569</f>
        <v>42359.207638888889</v>
      </c>
      <c r="T2991" t="s">
        <v>8303</v>
      </c>
      <c r="U2991" s="6">
        <f>E2991/L2991</f>
        <v>96.997252747252745</v>
      </c>
      <c r="V2991" s="7" t="str">
        <f>LEFT(T2991,FIND("/",T2991)-1)</f>
        <v>theater</v>
      </c>
      <c r="W2991" s="7" t="str">
        <f>MID(T2991,FIND("/",T2991)+1,LEN(T2991))</f>
        <v>spaces</v>
      </c>
    </row>
    <row r="2992" spans="1:23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>E2992/D2992</f>
        <v>1</v>
      </c>
      <c r="O2992" s="13">
        <f>(J2992/86400)+25569</f>
        <v>42341.57430555555</v>
      </c>
      <c r="P2992" s="11">
        <f>YEAR(O2992)</f>
        <v>2015</v>
      </c>
      <c r="Q2992" s="12">
        <f>MONTH(O2992)</f>
        <v>12</v>
      </c>
      <c r="R2992" s="11" t="str">
        <f>IF(Q2992=1,"Jan",IF(Q2992=2,"Feb",IF(Q2992=3,"Mar",IF(Q2992=4,"Apr",IF(Q2992=5,"May",IF(Q2992=6,"Jun",IF(Q2992=7,"Jul",IF(Q2992=8,"Aug",IF(Q2992=9,"Sep",IF(Q2992=10,"Oct",IF(Q2992=11,"Nov","Dec")))))))))))</f>
        <v>Dec</v>
      </c>
      <c r="S2992" s="13">
        <f>(I2992/86400)+25569</f>
        <v>42376.57430555555</v>
      </c>
      <c r="T2992" t="s">
        <v>8303</v>
      </c>
      <c r="U2992" s="6">
        <f>E2992/L2992</f>
        <v>370.37037037037038</v>
      </c>
      <c r="V2992" s="7" t="str">
        <f>LEFT(T2992,FIND("/",T2992)-1)</f>
        <v>theater</v>
      </c>
      <c r="W2992" s="7" t="str">
        <f>MID(T2992,FIND("/",T2992)+1,LEN(T2992))</f>
        <v>spaces</v>
      </c>
    </row>
    <row r="2993" spans="1:23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>E2993/D2993</f>
        <v>1.0329411764705883</v>
      </c>
      <c r="O2993" s="13">
        <f>(J2993/86400)+25569</f>
        <v>42740.837152777778</v>
      </c>
      <c r="P2993" s="11">
        <f>YEAR(O2993)</f>
        <v>2017</v>
      </c>
      <c r="Q2993" s="12">
        <f>MONTH(O2993)</f>
        <v>1</v>
      </c>
      <c r="R2993" s="11" t="str">
        <f>IF(Q2993=1,"Jan",IF(Q2993=2,"Feb",IF(Q2993=3,"Mar",IF(Q2993=4,"Apr",IF(Q2993=5,"May",IF(Q2993=6,"Jun",IF(Q2993=7,"Jul",IF(Q2993=8,"Aug",IF(Q2993=9,"Sep",IF(Q2993=10,"Oct",IF(Q2993=11,"Nov","Dec")))))))))))</f>
        <v>Jan</v>
      </c>
      <c r="S2993" s="13">
        <f>(I2993/86400)+25569</f>
        <v>42762.837152777778</v>
      </c>
      <c r="T2993" t="s">
        <v>8303</v>
      </c>
      <c r="U2993" s="6">
        <f>E2993/L2993</f>
        <v>94.408602150537632</v>
      </c>
      <c r="V2993" s="7" t="str">
        <f>LEFT(T2993,FIND("/",T2993)-1)</f>
        <v>theater</v>
      </c>
      <c r="W2993" s="7" t="str">
        <f>MID(T2993,FIND("/",T2993)+1,LEN(T2993))</f>
        <v>spaces</v>
      </c>
    </row>
    <row r="2994" spans="1:23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>E2994/D2994</f>
        <v>1.0449999999999999</v>
      </c>
      <c r="O2994" s="13">
        <f>(J2994/86400)+25569</f>
        <v>42622.767476851848</v>
      </c>
      <c r="P2994" s="11">
        <f>YEAR(O2994)</f>
        <v>2016</v>
      </c>
      <c r="Q2994" s="12">
        <f>MONTH(O2994)</f>
        <v>9</v>
      </c>
      <c r="R2994" s="11" t="str">
        <f>IF(Q2994=1,"Jan",IF(Q2994=2,"Feb",IF(Q2994=3,"Mar",IF(Q2994=4,"Apr",IF(Q2994=5,"May",IF(Q2994=6,"Jun",IF(Q2994=7,"Jul",IF(Q2994=8,"Aug",IF(Q2994=9,"Sep",IF(Q2994=10,"Oct",IF(Q2994=11,"Nov","Dec")))))))))))</f>
        <v>Sep</v>
      </c>
      <c r="S2994" s="13">
        <f>(I2994/86400)+25569</f>
        <v>42652.767476851848</v>
      </c>
      <c r="T2994" t="s">
        <v>8303</v>
      </c>
      <c r="U2994" s="6">
        <f>E2994/L2994</f>
        <v>48.984375</v>
      </c>
      <c r="V2994" s="7" t="str">
        <f>LEFT(T2994,FIND("/",T2994)-1)</f>
        <v>theater</v>
      </c>
      <c r="W2994" s="7" t="str">
        <f>MID(T2994,FIND("/",T2994)+1,LEN(T2994))</f>
        <v>spaces</v>
      </c>
    </row>
    <row r="2995" spans="1:23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>E2995/D2995</f>
        <v>1.0029999999999999</v>
      </c>
      <c r="O2995" s="13">
        <f>(J2995/86400)+25569</f>
        <v>42390.838738425926</v>
      </c>
      <c r="P2995" s="11">
        <f>YEAR(O2995)</f>
        <v>2016</v>
      </c>
      <c r="Q2995" s="12">
        <f>MONTH(O2995)</f>
        <v>1</v>
      </c>
      <c r="R2995" s="11" t="str">
        <f>IF(Q2995=1,"Jan",IF(Q2995=2,"Feb",IF(Q2995=3,"Mar",IF(Q2995=4,"Apr",IF(Q2995=5,"May",IF(Q2995=6,"Jun",IF(Q2995=7,"Jul",IF(Q2995=8,"Aug",IF(Q2995=9,"Sep",IF(Q2995=10,"Oct",IF(Q2995=11,"Nov","Dec")))))))))))</f>
        <v>Jan</v>
      </c>
      <c r="S2995" s="13">
        <f>(I2995/86400)+25569</f>
        <v>42420.838738425926</v>
      </c>
      <c r="T2995" t="s">
        <v>8303</v>
      </c>
      <c r="U2995" s="6">
        <f>E2995/L2995</f>
        <v>45.590909090909093</v>
      </c>
      <c r="V2995" s="7" t="str">
        <f>LEFT(T2995,FIND("/",T2995)-1)</f>
        <v>theater</v>
      </c>
      <c r="W2995" s="7" t="str">
        <f>MID(T2995,FIND("/",T2995)+1,LEN(T2995))</f>
        <v>spaces</v>
      </c>
    </row>
    <row r="2996" spans="1:23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>E2996/D2996</f>
        <v>4.577466666666667</v>
      </c>
      <c r="O2996" s="13">
        <f>(J2996/86400)+25569</f>
        <v>41885.478842592594</v>
      </c>
      <c r="P2996" s="11">
        <f>YEAR(O2996)</f>
        <v>2014</v>
      </c>
      <c r="Q2996" s="12">
        <f>MONTH(O2996)</f>
        <v>9</v>
      </c>
      <c r="R2996" s="11" t="str">
        <f>IF(Q2996=1,"Jan",IF(Q2996=2,"Feb",IF(Q2996=3,"Mar",IF(Q2996=4,"Apr",IF(Q2996=5,"May",IF(Q2996=6,"Jun",IF(Q2996=7,"Jul",IF(Q2996=8,"Aug",IF(Q2996=9,"Sep",IF(Q2996=10,"Oct",IF(Q2996=11,"Nov","Dec")))))))))))</f>
        <v>Sep</v>
      </c>
      <c r="S2996" s="13">
        <f>(I2996/86400)+25569</f>
        <v>41915.478842592594</v>
      </c>
      <c r="T2996" t="s">
        <v>8303</v>
      </c>
      <c r="U2996" s="6">
        <f>E2996/L2996</f>
        <v>23.275254237288134</v>
      </c>
      <c r="V2996" s="7" t="str">
        <f>LEFT(T2996,FIND("/",T2996)-1)</f>
        <v>theater</v>
      </c>
      <c r="W2996" s="7" t="str">
        <f>MID(T2996,FIND("/",T2996)+1,LEN(T2996))</f>
        <v>spaces</v>
      </c>
    </row>
    <row r="2997" spans="1:23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>E2997/D2997</f>
        <v>1.0496000000000001</v>
      </c>
      <c r="O2997" s="13">
        <f>(J2997/86400)+25569</f>
        <v>42724.665173611109</v>
      </c>
      <c r="P2997" s="11">
        <f>YEAR(O2997)</f>
        <v>2016</v>
      </c>
      <c r="Q2997" s="12">
        <f>MONTH(O2997)</f>
        <v>12</v>
      </c>
      <c r="R2997" s="11" t="str">
        <f>IF(Q2997=1,"Jan",IF(Q2997=2,"Feb",IF(Q2997=3,"Mar",IF(Q2997=4,"Apr",IF(Q2997=5,"May",IF(Q2997=6,"Jun",IF(Q2997=7,"Jul",IF(Q2997=8,"Aug",IF(Q2997=9,"Sep",IF(Q2997=10,"Oct",IF(Q2997=11,"Nov","Dec")))))))))))</f>
        <v>Dec</v>
      </c>
      <c r="S2997" s="13">
        <f>(I2997/86400)+25569</f>
        <v>42754.665173611109</v>
      </c>
      <c r="T2997" t="s">
        <v>8303</v>
      </c>
      <c r="U2997" s="6">
        <f>E2997/L2997</f>
        <v>63.2289156626506</v>
      </c>
      <c r="V2997" s="7" t="str">
        <f>LEFT(T2997,FIND("/",T2997)-1)</f>
        <v>theater</v>
      </c>
      <c r="W2997" s="7" t="str">
        <f>MID(T2997,FIND("/",T2997)+1,LEN(T2997))</f>
        <v>spaces</v>
      </c>
    </row>
    <row r="2998" spans="1:23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>E2998/D2998</f>
        <v>1.7194285714285715</v>
      </c>
      <c r="O2998" s="13">
        <f>(J2998/86400)+25569</f>
        <v>42090.912499999999</v>
      </c>
      <c r="P2998" s="11">
        <f>YEAR(O2998)</f>
        <v>2015</v>
      </c>
      <c r="Q2998" s="12">
        <f>MONTH(O2998)</f>
        <v>3</v>
      </c>
      <c r="R2998" s="11" t="str">
        <f>IF(Q2998=1,"Jan",IF(Q2998=2,"Feb",IF(Q2998=3,"Mar",IF(Q2998=4,"Apr",IF(Q2998=5,"May",IF(Q2998=6,"Jun",IF(Q2998=7,"Jul",IF(Q2998=8,"Aug",IF(Q2998=9,"Sep",IF(Q2998=10,"Oct",IF(Q2998=11,"Nov","Dec")))))))))))</f>
        <v>Mar</v>
      </c>
      <c r="S2998" s="13">
        <f>(I2998/86400)+25569</f>
        <v>42150.912499999999</v>
      </c>
      <c r="T2998" t="s">
        <v>8303</v>
      </c>
      <c r="U2998" s="6">
        <f>E2998/L2998</f>
        <v>153.5204081632653</v>
      </c>
      <c r="V2998" s="7" t="str">
        <f>LEFT(T2998,FIND("/",T2998)-1)</f>
        <v>theater</v>
      </c>
      <c r="W2998" s="7" t="str">
        <f>MID(T2998,FIND("/",T2998)+1,LEN(T2998))</f>
        <v>spaces</v>
      </c>
    </row>
    <row r="2999" spans="1:23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>E2999/D2999</f>
        <v>1.0373000000000001</v>
      </c>
      <c r="O2999" s="13">
        <f>(J2999/86400)+25569</f>
        <v>42775.733715277776</v>
      </c>
      <c r="P2999" s="11">
        <f>YEAR(O2999)</f>
        <v>2017</v>
      </c>
      <c r="Q2999" s="12">
        <f>MONTH(O2999)</f>
        <v>2</v>
      </c>
      <c r="R2999" s="11" t="str">
        <f>IF(Q2999=1,"Jan",IF(Q2999=2,"Feb",IF(Q2999=3,"Mar",IF(Q2999=4,"Apr",IF(Q2999=5,"May",IF(Q2999=6,"Jun",IF(Q2999=7,"Jul",IF(Q2999=8,"Aug",IF(Q2999=9,"Sep",IF(Q2999=10,"Oct",IF(Q2999=11,"Nov","Dec")))))))))))</f>
        <v>Feb</v>
      </c>
      <c r="S2999" s="13">
        <f>(I2999/86400)+25569</f>
        <v>42793.207638888889</v>
      </c>
      <c r="T2999" t="s">
        <v>8303</v>
      </c>
      <c r="U2999" s="6">
        <f>E2999/L2999</f>
        <v>90.2</v>
      </c>
      <c r="V2999" s="7" t="str">
        <f>LEFT(T2999,FIND("/",T2999)-1)</f>
        <v>theater</v>
      </c>
      <c r="W2999" s="7" t="str">
        <f>MID(T2999,FIND("/",T2999)+1,LEN(T2999))</f>
        <v>spaces</v>
      </c>
    </row>
    <row r="3000" spans="1:23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>E3000/D3000</f>
        <v>1.0302899999999999</v>
      </c>
      <c r="O3000" s="13">
        <f>(J3000/86400)+25569</f>
        <v>41778.193622685183</v>
      </c>
      <c r="P3000" s="11">
        <f>YEAR(O3000)</f>
        <v>2014</v>
      </c>
      <c r="Q3000" s="12">
        <f>MONTH(O3000)</f>
        <v>5</v>
      </c>
      <c r="R3000" s="11" t="str">
        <f>IF(Q3000=1,"Jan",IF(Q3000=2,"Feb",IF(Q3000=3,"Mar",IF(Q3000=4,"Apr",IF(Q3000=5,"May",IF(Q3000=6,"Jun",IF(Q3000=7,"Jul",IF(Q3000=8,"Aug",IF(Q3000=9,"Sep",IF(Q3000=10,"Oct",IF(Q3000=11,"Nov","Dec")))))))))))</f>
        <v>May</v>
      </c>
      <c r="S3000" s="13">
        <f>(I3000/86400)+25569</f>
        <v>41806.184027777781</v>
      </c>
      <c r="T3000" t="s">
        <v>8303</v>
      </c>
      <c r="U3000" s="6">
        <f>E3000/L3000</f>
        <v>118.97113163972287</v>
      </c>
      <c r="V3000" s="7" t="str">
        <f>LEFT(T3000,FIND("/",T3000)-1)</f>
        <v>theater</v>
      </c>
      <c r="W3000" s="7" t="str">
        <f>MID(T3000,FIND("/",T3000)+1,LEN(T3000))</f>
        <v>spaces</v>
      </c>
    </row>
    <row r="3001" spans="1:23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>E3001/D3001</f>
        <v>1.1888888888888889</v>
      </c>
      <c r="O3001" s="13">
        <f>(J3001/86400)+25569</f>
        <v>42780.740277777775</v>
      </c>
      <c r="P3001" s="11">
        <f>YEAR(O3001)</f>
        <v>2017</v>
      </c>
      <c r="Q3001" s="12">
        <f>MONTH(O3001)</f>
        <v>2</v>
      </c>
      <c r="R3001" s="11" t="str">
        <f>IF(Q3001=1,"Jan",IF(Q3001=2,"Feb",IF(Q3001=3,"Mar",IF(Q3001=4,"Apr",IF(Q3001=5,"May",IF(Q3001=6,"Jun",IF(Q3001=7,"Jul",IF(Q3001=8,"Aug",IF(Q3001=9,"Sep",IF(Q3001=10,"Oct",IF(Q3001=11,"Nov","Dec")))))))))))</f>
        <v>Feb</v>
      </c>
      <c r="S3001" s="13">
        <f>(I3001/86400)+25569</f>
        <v>42795.083333333328</v>
      </c>
      <c r="T3001" t="s">
        <v>8303</v>
      </c>
      <c r="U3001" s="6">
        <f>E3001/L3001</f>
        <v>80.25</v>
      </c>
      <c r="V3001" s="7" t="str">
        <f>LEFT(T3001,FIND("/",T3001)-1)</f>
        <v>theater</v>
      </c>
      <c r="W3001" s="7" t="str">
        <f>MID(T3001,FIND("/",T3001)+1,LEN(T3001))</f>
        <v>spaces</v>
      </c>
    </row>
    <row r="3002" spans="1:23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>E3002/D3002</f>
        <v>1</v>
      </c>
      <c r="O3002" s="13">
        <f>(J3002/86400)+25569</f>
        <v>42752.827199074076</v>
      </c>
      <c r="P3002" s="11">
        <f>YEAR(O3002)</f>
        <v>2017</v>
      </c>
      <c r="Q3002" s="12">
        <f>MONTH(O3002)</f>
        <v>1</v>
      </c>
      <c r="R3002" s="11" t="str">
        <f>IF(Q3002=1,"Jan",IF(Q3002=2,"Feb",IF(Q3002=3,"Mar",IF(Q3002=4,"Apr",IF(Q3002=5,"May",IF(Q3002=6,"Jun",IF(Q3002=7,"Jul",IF(Q3002=8,"Aug",IF(Q3002=9,"Sep",IF(Q3002=10,"Oct",IF(Q3002=11,"Nov","Dec")))))))))))</f>
        <v>Jan</v>
      </c>
      <c r="S3002" s="13">
        <f>(I3002/86400)+25569</f>
        <v>42766.75</v>
      </c>
      <c r="T3002" t="s">
        <v>8303</v>
      </c>
      <c r="U3002" s="6">
        <f>E3002/L3002</f>
        <v>62.5</v>
      </c>
      <c r="V3002" s="7" t="str">
        <f>LEFT(T3002,FIND("/",T3002)-1)</f>
        <v>theater</v>
      </c>
      <c r="W3002" s="7" t="str">
        <f>MID(T3002,FIND("/",T3002)+1,LEN(T3002))</f>
        <v>spaces</v>
      </c>
    </row>
    <row r="3003" spans="1:23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>E3003/D3003</f>
        <v>3.1869988910451896</v>
      </c>
      <c r="O3003" s="13">
        <f>(J3003/86400)+25569</f>
        <v>42534.895625000005</v>
      </c>
      <c r="P3003" s="11">
        <f>YEAR(O3003)</f>
        <v>2016</v>
      </c>
      <c r="Q3003" s="12">
        <f>MONTH(O3003)</f>
        <v>6</v>
      </c>
      <c r="R3003" s="11" t="str">
        <f>IF(Q3003=1,"Jan",IF(Q3003=2,"Feb",IF(Q3003=3,"Mar",IF(Q3003=4,"Apr",IF(Q3003=5,"May",IF(Q3003=6,"Jun",IF(Q3003=7,"Jul",IF(Q3003=8,"Aug",IF(Q3003=9,"Sep",IF(Q3003=10,"Oct",IF(Q3003=11,"Nov","Dec")))))))))))</f>
        <v>Jun</v>
      </c>
      <c r="S3003" s="13">
        <f>(I3003/86400)+25569</f>
        <v>42564.895625000005</v>
      </c>
      <c r="T3003" t="s">
        <v>8303</v>
      </c>
      <c r="U3003" s="6">
        <f>E3003/L3003</f>
        <v>131.37719999999999</v>
      </c>
      <c r="V3003" s="7" t="str">
        <f>LEFT(T3003,FIND("/",T3003)-1)</f>
        <v>theater</v>
      </c>
      <c r="W3003" s="7" t="str">
        <f>MID(T3003,FIND("/",T3003)+1,LEN(T3003))</f>
        <v>spaces</v>
      </c>
    </row>
    <row r="3004" spans="1:23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>E3004/D3004</f>
        <v>1.0850614285714286</v>
      </c>
      <c r="O3004" s="13">
        <f>(J3004/86400)+25569</f>
        <v>41239.83625</v>
      </c>
      <c r="P3004" s="11">
        <f>YEAR(O3004)</f>
        <v>2012</v>
      </c>
      <c r="Q3004" s="12">
        <f>MONTH(O3004)</f>
        <v>11</v>
      </c>
      <c r="R3004" s="11" t="str">
        <f>IF(Q3004=1,"Jan",IF(Q3004=2,"Feb",IF(Q3004=3,"Mar",IF(Q3004=4,"Apr",IF(Q3004=5,"May",IF(Q3004=6,"Jun",IF(Q3004=7,"Jul",IF(Q3004=8,"Aug",IF(Q3004=9,"Sep",IF(Q3004=10,"Oct",IF(Q3004=11,"Nov","Dec")))))))))))</f>
        <v>Nov</v>
      </c>
      <c r="S3004" s="13">
        <f>(I3004/86400)+25569</f>
        <v>41269.83625</v>
      </c>
      <c r="T3004" t="s">
        <v>8303</v>
      </c>
      <c r="U3004" s="6">
        <f>E3004/L3004</f>
        <v>73.032980769230775</v>
      </c>
      <c r="V3004" s="7" t="str">
        <f>LEFT(T3004,FIND("/",T3004)-1)</f>
        <v>theater</v>
      </c>
      <c r="W3004" s="7" t="str">
        <f>MID(T3004,FIND("/",T3004)+1,LEN(T3004))</f>
        <v>spaces</v>
      </c>
    </row>
    <row r="3005" spans="1:23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>E3005/D3005</f>
        <v>1.0116666666666667</v>
      </c>
      <c r="O3005" s="13">
        <f>(J3005/86400)+25569</f>
        <v>42398.849259259259</v>
      </c>
      <c r="P3005" s="11">
        <f>YEAR(O3005)</f>
        <v>2016</v>
      </c>
      <c r="Q3005" s="12">
        <f>MONTH(O3005)</f>
        <v>1</v>
      </c>
      <c r="R3005" s="11" t="str">
        <f>IF(Q3005=1,"Jan",IF(Q3005=2,"Feb",IF(Q3005=3,"Mar",IF(Q3005=4,"Apr",IF(Q3005=5,"May",IF(Q3005=6,"Jun",IF(Q3005=7,"Jul",IF(Q3005=8,"Aug",IF(Q3005=9,"Sep",IF(Q3005=10,"Oct",IF(Q3005=11,"Nov","Dec")))))))))))</f>
        <v>Jan</v>
      </c>
      <c r="S3005" s="13">
        <f>(I3005/86400)+25569</f>
        <v>42430.249305555553</v>
      </c>
      <c r="T3005" t="s">
        <v>8303</v>
      </c>
      <c r="U3005" s="6">
        <f>E3005/L3005</f>
        <v>178.52941176470588</v>
      </c>
      <c r="V3005" s="7" t="str">
        <f>LEFT(T3005,FIND("/",T3005)-1)</f>
        <v>theater</v>
      </c>
      <c r="W3005" s="7" t="str">
        <f>MID(T3005,FIND("/",T3005)+1,LEN(T3005))</f>
        <v>spaces</v>
      </c>
    </row>
    <row r="3006" spans="1:23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>E3006/D3006</f>
        <v>1.12815</v>
      </c>
      <c r="O3006" s="13">
        <f>(J3006/86400)+25569</f>
        <v>41928.881064814814</v>
      </c>
      <c r="P3006" s="11">
        <f>YEAR(O3006)</f>
        <v>2014</v>
      </c>
      <c r="Q3006" s="12">
        <f>MONTH(O3006)</f>
        <v>10</v>
      </c>
      <c r="R3006" s="11" t="str">
        <f>IF(Q3006=1,"Jan",IF(Q3006=2,"Feb",IF(Q3006=3,"Mar",IF(Q3006=4,"Apr",IF(Q3006=5,"May",IF(Q3006=6,"Jun",IF(Q3006=7,"Jul",IF(Q3006=8,"Aug",IF(Q3006=9,"Sep",IF(Q3006=10,"Oct",IF(Q3006=11,"Nov","Dec")))))))))))</f>
        <v>Oct</v>
      </c>
      <c r="S3006" s="13">
        <f>(I3006/86400)+25569</f>
        <v>41958.922731481478</v>
      </c>
      <c r="T3006" t="s">
        <v>8303</v>
      </c>
      <c r="U3006" s="6">
        <f>E3006/L3006</f>
        <v>162.90974729241879</v>
      </c>
      <c r="V3006" s="7" t="str">
        <f>LEFT(T3006,FIND("/",T3006)-1)</f>
        <v>theater</v>
      </c>
      <c r="W3006" s="7" t="str">
        <f>MID(T3006,FIND("/",T3006)+1,LEN(T3006))</f>
        <v>spaces</v>
      </c>
    </row>
    <row r="3007" spans="1:23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>E3007/D3007</f>
        <v>1.2049622641509434</v>
      </c>
      <c r="O3007" s="13">
        <f>(J3007/86400)+25569</f>
        <v>41888.674826388888</v>
      </c>
      <c r="P3007" s="11">
        <f>YEAR(O3007)</f>
        <v>2014</v>
      </c>
      <c r="Q3007" s="12">
        <f>MONTH(O3007)</f>
        <v>9</v>
      </c>
      <c r="R3007" s="11" t="str">
        <f>IF(Q3007=1,"Jan",IF(Q3007=2,"Feb",IF(Q3007=3,"Mar",IF(Q3007=4,"Apr",IF(Q3007=5,"May",IF(Q3007=6,"Jun",IF(Q3007=7,"Jul",IF(Q3007=8,"Aug",IF(Q3007=9,"Sep",IF(Q3007=10,"Oct",IF(Q3007=11,"Nov","Dec")))))))))))</f>
        <v>Sep</v>
      </c>
      <c r="S3007" s="13">
        <f>(I3007/86400)+25569</f>
        <v>41918.674826388888</v>
      </c>
      <c r="T3007" t="s">
        <v>8303</v>
      </c>
      <c r="U3007" s="6">
        <f>E3007/L3007</f>
        <v>108.24237288135593</v>
      </c>
      <c r="V3007" s="7" t="str">
        <f>LEFT(T3007,FIND("/",T3007)-1)</f>
        <v>theater</v>
      </c>
      <c r="W3007" s="7" t="str">
        <f>MID(T3007,FIND("/",T3007)+1,LEN(T3007))</f>
        <v>spaces</v>
      </c>
    </row>
    <row r="3008" spans="1:23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>E3008/D3008</f>
        <v>1.0774999999999999</v>
      </c>
      <c r="O3008" s="13">
        <f>(J3008/86400)+25569</f>
        <v>41957.756840277776</v>
      </c>
      <c r="P3008" s="11">
        <f>YEAR(O3008)</f>
        <v>2014</v>
      </c>
      <c r="Q3008" s="12">
        <f>MONTH(O3008)</f>
        <v>11</v>
      </c>
      <c r="R3008" s="11" t="str">
        <f>IF(Q3008=1,"Jan",IF(Q3008=2,"Feb",IF(Q3008=3,"Mar",IF(Q3008=4,"Apr",IF(Q3008=5,"May",IF(Q3008=6,"Jun",IF(Q3008=7,"Jul",IF(Q3008=8,"Aug",IF(Q3008=9,"Sep",IF(Q3008=10,"Oct",IF(Q3008=11,"Nov","Dec")))))))))))</f>
        <v>Nov</v>
      </c>
      <c r="S3008" s="13">
        <f>(I3008/86400)+25569</f>
        <v>41987.756840277776</v>
      </c>
      <c r="T3008" t="s">
        <v>8303</v>
      </c>
      <c r="U3008" s="6">
        <f>E3008/L3008</f>
        <v>88.865979381443296</v>
      </c>
      <c r="V3008" s="7" t="str">
        <f>LEFT(T3008,FIND("/",T3008)-1)</f>
        <v>theater</v>
      </c>
      <c r="W3008" s="7" t="str">
        <f>MID(T3008,FIND("/",T3008)+1,LEN(T3008))</f>
        <v>spaces</v>
      </c>
    </row>
    <row r="3009" spans="1:23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>E3009/D3009</f>
        <v>1.8</v>
      </c>
      <c r="O3009" s="13">
        <f>(J3009/86400)+25569</f>
        <v>42098.216238425928</v>
      </c>
      <c r="P3009" s="11">
        <f>YEAR(O3009)</f>
        <v>2015</v>
      </c>
      <c r="Q3009" s="12">
        <f>MONTH(O3009)</f>
        <v>4</v>
      </c>
      <c r="R3009" s="11" t="str">
        <f>IF(Q3009=1,"Jan",IF(Q3009=2,"Feb",IF(Q3009=3,"Mar",IF(Q3009=4,"Apr",IF(Q3009=5,"May",IF(Q3009=6,"Jun",IF(Q3009=7,"Jul",IF(Q3009=8,"Aug",IF(Q3009=9,"Sep",IF(Q3009=10,"Oct",IF(Q3009=11,"Nov","Dec")))))))))))</f>
        <v>Apr</v>
      </c>
      <c r="S3009" s="13">
        <f>(I3009/86400)+25569</f>
        <v>42119.216238425928</v>
      </c>
      <c r="T3009" t="s">
        <v>8303</v>
      </c>
      <c r="U3009" s="6">
        <f>E3009/L3009</f>
        <v>54</v>
      </c>
      <c r="V3009" s="7" t="str">
        <f>LEFT(T3009,FIND("/",T3009)-1)</f>
        <v>theater</v>
      </c>
      <c r="W3009" s="7" t="str">
        <f>MID(T3009,FIND("/",T3009)+1,LEN(T3009))</f>
        <v>spaces</v>
      </c>
    </row>
    <row r="3010" spans="1:23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>E3010/D3010</f>
        <v>1.0116666666666667</v>
      </c>
      <c r="O3010" s="13">
        <f>(J3010/86400)+25569</f>
        <v>42360.212025462963</v>
      </c>
      <c r="P3010" s="11">
        <f>YEAR(O3010)</f>
        <v>2015</v>
      </c>
      <c r="Q3010" s="12">
        <f>MONTH(O3010)</f>
        <v>12</v>
      </c>
      <c r="R3010" s="11" t="str">
        <f>IF(Q3010=1,"Jan",IF(Q3010=2,"Feb",IF(Q3010=3,"Mar",IF(Q3010=4,"Apr",IF(Q3010=5,"May",IF(Q3010=6,"Jun",IF(Q3010=7,"Jul",IF(Q3010=8,"Aug",IF(Q3010=9,"Sep",IF(Q3010=10,"Oct",IF(Q3010=11,"Nov","Dec")))))))))))</f>
        <v>Dec</v>
      </c>
      <c r="S3010" s="13">
        <f>(I3010/86400)+25569</f>
        <v>42390.212025462963</v>
      </c>
      <c r="T3010" t="s">
        <v>8303</v>
      </c>
      <c r="U3010" s="6">
        <f>E3010/L3010</f>
        <v>116.73076923076923</v>
      </c>
      <c r="V3010" s="7" t="str">
        <f>LEFT(T3010,FIND("/",T3010)-1)</f>
        <v>theater</v>
      </c>
      <c r="W3010" s="7" t="str">
        <f>MID(T3010,FIND("/",T3010)+1,LEN(T3010))</f>
        <v>spaces</v>
      </c>
    </row>
    <row r="3011" spans="1:23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>E3011/D3011</f>
        <v>1.19756</v>
      </c>
      <c r="O3011" s="13">
        <f>(J3011/86400)+25569</f>
        <v>41939.569907407407</v>
      </c>
      <c r="P3011" s="11">
        <f>YEAR(O3011)</f>
        <v>2014</v>
      </c>
      <c r="Q3011" s="12">
        <f>MONTH(O3011)</f>
        <v>10</v>
      </c>
      <c r="R3011" s="11" t="str">
        <f>IF(Q3011=1,"Jan",IF(Q3011=2,"Feb",IF(Q3011=3,"Mar",IF(Q3011=4,"Apr",IF(Q3011=5,"May",IF(Q3011=6,"Jun",IF(Q3011=7,"Jul",IF(Q3011=8,"Aug",IF(Q3011=9,"Sep",IF(Q3011=10,"Oct",IF(Q3011=11,"Nov","Dec")))))))))))</f>
        <v>Oct</v>
      </c>
      <c r="S3011" s="13">
        <f>(I3011/86400)+25569</f>
        <v>41969.611574074079</v>
      </c>
      <c r="T3011" t="s">
        <v>8303</v>
      </c>
      <c r="U3011" s="6">
        <f>E3011/L3011</f>
        <v>233.8984375</v>
      </c>
      <c r="V3011" s="7" t="str">
        <f>LEFT(T3011,FIND("/",T3011)-1)</f>
        <v>theater</v>
      </c>
      <c r="W3011" s="7" t="str">
        <f>MID(T3011,FIND("/",T3011)+1,LEN(T3011))</f>
        <v>spaces</v>
      </c>
    </row>
    <row r="3012" spans="1:23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>E3012/D3012</f>
        <v>1.58</v>
      </c>
      <c r="O3012" s="13">
        <f>(J3012/86400)+25569</f>
        <v>41996.832395833335</v>
      </c>
      <c r="P3012" s="11">
        <f>YEAR(O3012)</f>
        <v>2014</v>
      </c>
      <c r="Q3012" s="12">
        <f>MONTH(O3012)</f>
        <v>12</v>
      </c>
      <c r="R3012" s="11" t="str">
        <f>IF(Q3012=1,"Jan",IF(Q3012=2,"Feb",IF(Q3012=3,"Mar",IF(Q3012=4,"Apr",IF(Q3012=5,"May",IF(Q3012=6,"Jun",IF(Q3012=7,"Jul",IF(Q3012=8,"Aug",IF(Q3012=9,"Sep",IF(Q3012=10,"Oct",IF(Q3012=11,"Nov","Dec")))))))))))</f>
        <v>Dec</v>
      </c>
      <c r="S3012" s="13">
        <f>(I3012/86400)+25569</f>
        <v>42056.832395833335</v>
      </c>
      <c r="T3012" t="s">
        <v>8303</v>
      </c>
      <c r="U3012" s="6">
        <f>E3012/L3012</f>
        <v>158</v>
      </c>
      <c r="V3012" s="7" t="str">
        <f>LEFT(T3012,FIND("/",T3012)-1)</f>
        <v>theater</v>
      </c>
      <c r="W3012" s="7" t="str">
        <f>MID(T3012,FIND("/",T3012)+1,LEN(T3012))</f>
        <v>spaces</v>
      </c>
    </row>
    <row r="3013" spans="1:23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>E3013/D3013</f>
        <v>1.2366666666666666</v>
      </c>
      <c r="O3013" s="13">
        <f>(J3013/86400)+25569</f>
        <v>42334.468935185185</v>
      </c>
      <c r="P3013" s="11">
        <f>YEAR(O3013)</f>
        <v>2015</v>
      </c>
      <c r="Q3013" s="12">
        <f>MONTH(O3013)</f>
        <v>11</v>
      </c>
      <c r="R3013" s="11" t="str">
        <f>IF(Q3013=1,"Jan",IF(Q3013=2,"Feb",IF(Q3013=3,"Mar",IF(Q3013=4,"Apr",IF(Q3013=5,"May",IF(Q3013=6,"Jun",IF(Q3013=7,"Jul",IF(Q3013=8,"Aug",IF(Q3013=9,"Sep",IF(Q3013=10,"Oct",IF(Q3013=11,"Nov","Dec")))))))))))</f>
        <v>Nov</v>
      </c>
      <c r="S3013" s="13">
        <f>(I3013/86400)+25569</f>
        <v>42361.957638888889</v>
      </c>
      <c r="T3013" t="s">
        <v>8303</v>
      </c>
      <c r="U3013" s="6">
        <f>E3013/L3013</f>
        <v>14.84</v>
      </c>
      <c r="V3013" s="7" t="str">
        <f>LEFT(T3013,FIND("/",T3013)-1)</f>
        <v>theater</v>
      </c>
      <c r="W3013" s="7" t="str">
        <f>MID(T3013,FIND("/",T3013)+1,LEN(T3013))</f>
        <v>spaces</v>
      </c>
    </row>
    <row r="3014" spans="1:23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>E3014/D3014</f>
        <v>1.1712499999999999</v>
      </c>
      <c r="O3014" s="13">
        <f>(J3014/86400)+25569</f>
        <v>42024.702893518523</v>
      </c>
      <c r="P3014" s="11">
        <f>YEAR(O3014)</f>
        <v>2015</v>
      </c>
      <c r="Q3014" s="12">
        <f>MONTH(O3014)</f>
        <v>1</v>
      </c>
      <c r="R3014" s="11" t="str">
        <f>IF(Q3014=1,"Jan",IF(Q3014=2,"Feb",IF(Q3014=3,"Mar",IF(Q3014=4,"Apr",IF(Q3014=5,"May",IF(Q3014=6,"Jun",IF(Q3014=7,"Jul",IF(Q3014=8,"Aug",IF(Q3014=9,"Sep",IF(Q3014=10,"Oct",IF(Q3014=11,"Nov","Dec")))))))))))</f>
        <v>Jan</v>
      </c>
      <c r="S3014" s="13">
        <f>(I3014/86400)+25569</f>
        <v>42045.702893518523</v>
      </c>
      <c r="T3014" t="s">
        <v>8303</v>
      </c>
      <c r="U3014" s="6">
        <f>E3014/L3014</f>
        <v>85.181818181818187</v>
      </c>
      <c r="V3014" s="7" t="str">
        <f>LEFT(T3014,FIND("/",T3014)-1)</f>
        <v>theater</v>
      </c>
      <c r="W3014" s="7" t="str">
        <f>MID(T3014,FIND("/",T3014)+1,LEN(T3014))</f>
        <v>spaces</v>
      </c>
    </row>
    <row r="3015" spans="1:23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>E3015/D3015</f>
        <v>1.5696000000000001</v>
      </c>
      <c r="O3015" s="13">
        <f>(J3015/86400)+25569</f>
        <v>42146.836215277777</v>
      </c>
      <c r="P3015" s="11">
        <f>YEAR(O3015)</f>
        <v>2015</v>
      </c>
      <c r="Q3015" s="12">
        <f>MONTH(O3015)</f>
        <v>5</v>
      </c>
      <c r="R3015" s="11" t="str">
        <f>IF(Q3015=1,"Jan",IF(Q3015=2,"Feb",IF(Q3015=3,"Mar",IF(Q3015=4,"Apr",IF(Q3015=5,"May",IF(Q3015=6,"Jun",IF(Q3015=7,"Jul",IF(Q3015=8,"Aug",IF(Q3015=9,"Sep",IF(Q3015=10,"Oct",IF(Q3015=11,"Nov","Dec")))))))))))</f>
        <v>May</v>
      </c>
      <c r="S3015" s="13">
        <f>(I3015/86400)+25569</f>
        <v>42176.836215277777</v>
      </c>
      <c r="T3015" t="s">
        <v>8303</v>
      </c>
      <c r="U3015" s="6">
        <f>E3015/L3015</f>
        <v>146.69158878504672</v>
      </c>
      <c r="V3015" s="7" t="str">
        <f>LEFT(T3015,FIND("/",T3015)-1)</f>
        <v>theater</v>
      </c>
      <c r="W3015" s="7" t="str">
        <f>MID(T3015,FIND("/",T3015)+1,LEN(T3015))</f>
        <v>spaces</v>
      </c>
    </row>
    <row r="3016" spans="1:23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>E3016/D3016</f>
        <v>1.13104</v>
      </c>
      <c r="O3016" s="13">
        <f>(J3016/86400)+25569</f>
        <v>41920.123611111107</v>
      </c>
      <c r="P3016" s="11">
        <f>YEAR(O3016)</f>
        <v>2014</v>
      </c>
      <c r="Q3016" s="12">
        <f>MONTH(O3016)</f>
        <v>10</v>
      </c>
      <c r="R3016" s="11" t="str">
        <f>IF(Q3016=1,"Jan",IF(Q3016=2,"Feb",IF(Q3016=3,"Mar",IF(Q3016=4,"Apr",IF(Q3016=5,"May",IF(Q3016=6,"Jun",IF(Q3016=7,"Jul",IF(Q3016=8,"Aug",IF(Q3016=9,"Sep",IF(Q3016=10,"Oct",IF(Q3016=11,"Nov","Dec")))))))))))</f>
        <v>Oct</v>
      </c>
      <c r="S3016" s="13">
        <f>(I3016/86400)+25569</f>
        <v>41948.208333333336</v>
      </c>
      <c r="T3016" t="s">
        <v>8303</v>
      </c>
      <c r="U3016" s="6">
        <f>E3016/L3016</f>
        <v>50.764811490125673</v>
      </c>
      <c r="V3016" s="7" t="str">
        <f>LEFT(T3016,FIND("/",T3016)-1)</f>
        <v>theater</v>
      </c>
      <c r="W3016" s="7" t="str">
        <f>MID(T3016,FIND("/",T3016)+1,LEN(T3016))</f>
        <v>spaces</v>
      </c>
    </row>
    <row r="3017" spans="1:23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>E3017/D3017</f>
        <v>1.0317647058823529</v>
      </c>
      <c r="O3017" s="13">
        <f>(J3017/86400)+25569</f>
        <v>41785.72729166667</v>
      </c>
      <c r="P3017" s="11">
        <f>YEAR(O3017)</f>
        <v>2014</v>
      </c>
      <c r="Q3017" s="12">
        <f>MONTH(O3017)</f>
        <v>5</v>
      </c>
      <c r="R3017" s="11" t="str">
        <f>IF(Q3017=1,"Jan",IF(Q3017=2,"Feb",IF(Q3017=3,"Mar",IF(Q3017=4,"Apr",IF(Q3017=5,"May",IF(Q3017=6,"Jun",IF(Q3017=7,"Jul",IF(Q3017=8,"Aug",IF(Q3017=9,"Sep",IF(Q3017=10,"Oct",IF(Q3017=11,"Nov","Dec")))))))))))</f>
        <v>May</v>
      </c>
      <c r="S3017" s="13">
        <f>(I3017/86400)+25569</f>
        <v>41801.166666666664</v>
      </c>
      <c r="T3017" t="s">
        <v>8303</v>
      </c>
      <c r="U3017" s="6">
        <f>E3017/L3017</f>
        <v>87.7</v>
      </c>
      <c r="V3017" s="7" t="str">
        <f>LEFT(T3017,FIND("/",T3017)-1)</f>
        <v>theater</v>
      </c>
      <c r="W3017" s="7" t="str">
        <f>MID(T3017,FIND("/",T3017)+1,LEN(T3017))</f>
        <v>spaces</v>
      </c>
    </row>
    <row r="3018" spans="1:23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>E3018/D3018</f>
        <v>1.0261176470588236</v>
      </c>
      <c r="O3018" s="13">
        <f>(J3018/86400)+25569</f>
        <v>41778.548055555555</v>
      </c>
      <c r="P3018" s="11">
        <f>YEAR(O3018)</f>
        <v>2014</v>
      </c>
      <c r="Q3018" s="12">
        <f>MONTH(O3018)</f>
        <v>5</v>
      </c>
      <c r="R3018" s="11" t="str">
        <f>IF(Q3018=1,"Jan",IF(Q3018=2,"Feb",IF(Q3018=3,"Mar",IF(Q3018=4,"Apr",IF(Q3018=5,"May",IF(Q3018=6,"Jun",IF(Q3018=7,"Jul",IF(Q3018=8,"Aug",IF(Q3018=9,"Sep",IF(Q3018=10,"Oct",IF(Q3018=11,"Nov","Dec")))))))))))</f>
        <v>May</v>
      </c>
      <c r="S3018" s="13">
        <f>(I3018/86400)+25569</f>
        <v>41838.548055555555</v>
      </c>
      <c r="T3018" t="s">
        <v>8303</v>
      </c>
      <c r="U3018" s="6">
        <f>E3018/L3018</f>
        <v>242.27777777777777</v>
      </c>
      <c r="V3018" s="7" t="str">
        <f>LEFT(T3018,FIND("/",T3018)-1)</f>
        <v>theater</v>
      </c>
      <c r="W3018" s="7" t="str">
        <f>MID(T3018,FIND("/",T3018)+1,LEN(T3018))</f>
        <v>spaces</v>
      </c>
    </row>
    <row r="3019" spans="1:23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>E3019/D3019</f>
        <v>1.0584090909090909</v>
      </c>
      <c r="O3019" s="13">
        <f>(J3019/86400)+25569</f>
        <v>41841.850034722222</v>
      </c>
      <c r="P3019" s="11">
        <f>YEAR(O3019)</f>
        <v>2014</v>
      </c>
      <c r="Q3019" s="12">
        <f>MONTH(O3019)</f>
        <v>7</v>
      </c>
      <c r="R3019" s="11" t="str">
        <f>IF(Q3019=1,"Jan",IF(Q3019=2,"Feb",IF(Q3019=3,"Mar",IF(Q3019=4,"Apr",IF(Q3019=5,"May",IF(Q3019=6,"Jun",IF(Q3019=7,"Jul",IF(Q3019=8,"Aug",IF(Q3019=9,"Sep",IF(Q3019=10,"Oct",IF(Q3019=11,"Nov","Dec")))))))))))</f>
        <v>Jul</v>
      </c>
      <c r="S3019" s="13">
        <f>(I3019/86400)+25569</f>
        <v>41871.850034722222</v>
      </c>
      <c r="T3019" t="s">
        <v>8303</v>
      </c>
      <c r="U3019" s="6">
        <f>E3019/L3019</f>
        <v>146.44654088050314</v>
      </c>
      <c r="V3019" s="7" t="str">
        <f>LEFT(T3019,FIND("/",T3019)-1)</f>
        <v>theater</v>
      </c>
      <c r="W3019" s="7" t="str">
        <f>MID(T3019,FIND("/",T3019)+1,LEN(T3019))</f>
        <v>spaces</v>
      </c>
    </row>
    <row r="3020" spans="1:23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>E3020/D3020</f>
        <v>1.0071428571428571</v>
      </c>
      <c r="O3020" s="13">
        <f>(J3020/86400)+25569</f>
        <v>42163.298333333332</v>
      </c>
      <c r="P3020" s="11">
        <f>YEAR(O3020)</f>
        <v>2015</v>
      </c>
      <c r="Q3020" s="12">
        <f>MONTH(O3020)</f>
        <v>6</v>
      </c>
      <c r="R3020" s="11" t="str">
        <f>IF(Q3020=1,"Jan",IF(Q3020=2,"Feb",IF(Q3020=3,"Mar",IF(Q3020=4,"Apr",IF(Q3020=5,"May",IF(Q3020=6,"Jun",IF(Q3020=7,"Jul",IF(Q3020=8,"Aug",IF(Q3020=9,"Sep",IF(Q3020=10,"Oct",IF(Q3020=11,"Nov","Dec")))))))))))</f>
        <v>Jun</v>
      </c>
      <c r="S3020" s="13">
        <f>(I3020/86400)+25569</f>
        <v>42205.916666666672</v>
      </c>
      <c r="T3020" t="s">
        <v>8303</v>
      </c>
      <c r="U3020" s="6">
        <f>E3020/L3020</f>
        <v>103.17073170731707</v>
      </c>
      <c r="V3020" s="7" t="str">
        <f>LEFT(T3020,FIND("/",T3020)-1)</f>
        <v>theater</v>
      </c>
      <c r="W3020" s="7" t="str">
        <f>MID(T3020,FIND("/",T3020)+1,LEN(T3020))</f>
        <v>spaces</v>
      </c>
    </row>
    <row r="3021" spans="1:23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>E3021/D3021</f>
        <v>1.2123333333333333</v>
      </c>
      <c r="O3021" s="13">
        <f>(J3021/86400)+25569</f>
        <v>41758.833564814813</v>
      </c>
      <c r="P3021" s="11">
        <f>YEAR(O3021)</f>
        <v>2014</v>
      </c>
      <c r="Q3021" s="12">
        <f>MONTH(O3021)</f>
        <v>4</v>
      </c>
      <c r="R3021" s="11" t="str">
        <f>IF(Q3021=1,"Jan",IF(Q3021=2,"Feb",IF(Q3021=3,"Mar",IF(Q3021=4,"Apr",IF(Q3021=5,"May",IF(Q3021=6,"Jun",IF(Q3021=7,"Jul",IF(Q3021=8,"Aug",IF(Q3021=9,"Sep",IF(Q3021=10,"Oct",IF(Q3021=11,"Nov","Dec")))))))))))</f>
        <v>Apr</v>
      </c>
      <c r="S3021" s="13">
        <f>(I3021/86400)+25569</f>
        <v>41786.125</v>
      </c>
      <c r="T3021" t="s">
        <v>8303</v>
      </c>
      <c r="U3021" s="6">
        <f>E3021/L3021</f>
        <v>80.464601769911511</v>
      </c>
      <c r="V3021" s="7" t="str">
        <f>LEFT(T3021,FIND("/",T3021)-1)</f>
        <v>theater</v>
      </c>
      <c r="W3021" s="7" t="str">
        <f>MID(T3021,FIND("/",T3021)+1,LEN(T3021))</f>
        <v>spaces</v>
      </c>
    </row>
    <row r="3022" spans="1:23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>E3022/D3022</f>
        <v>1.0057142857142858</v>
      </c>
      <c r="O3022" s="13">
        <f>(J3022/86400)+25569</f>
        <v>42170.846446759257</v>
      </c>
      <c r="P3022" s="11">
        <f>YEAR(O3022)</f>
        <v>2015</v>
      </c>
      <c r="Q3022" s="12">
        <f>MONTH(O3022)</f>
        <v>6</v>
      </c>
      <c r="R3022" s="11" t="str">
        <f>IF(Q3022=1,"Jan",IF(Q3022=2,"Feb",IF(Q3022=3,"Mar",IF(Q3022=4,"Apr",IF(Q3022=5,"May",IF(Q3022=6,"Jun",IF(Q3022=7,"Jul",IF(Q3022=8,"Aug",IF(Q3022=9,"Sep",IF(Q3022=10,"Oct",IF(Q3022=11,"Nov","Dec")))))))))))</f>
        <v>Jun</v>
      </c>
      <c r="S3022" s="13">
        <f>(I3022/86400)+25569</f>
        <v>42230.846446759257</v>
      </c>
      <c r="T3022" t="s">
        <v>8303</v>
      </c>
      <c r="U3022" s="6">
        <f>E3022/L3022</f>
        <v>234.66666666666666</v>
      </c>
      <c r="V3022" s="7" t="str">
        <f>LEFT(T3022,FIND("/",T3022)-1)</f>
        <v>theater</v>
      </c>
      <c r="W3022" s="7" t="str">
        <f>MID(T3022,FIND("/",T3022)+1,LEN(T3022))</f>
        <v>spaces</v>
      </c>
    </row>
    <row r="3023" spans="1:23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>E3023/D3023</f>
        <v>1.1602222222222223</v>
      </c>
      <c r="O3023" s="13">
        <f>(J3023/86400)+25569</f>
        <v>42660.618854166663</v>
      </c>
      <c r="P3023" s="11">
        <f>YEAR(O3023)</f>
        <v>2016</v>
      </c>
      <c r="Q3023" s="12">
        <f>MONTH(O3023)</f>
        <v>10</v>
      </c>
      <c r="R3023" s="11" t="str">
        <f>IF(Q3023=1,"Jan",IF(Q3023=2,"Feb",IF(Q3023=3,"Mar",IF(Q3023=4,"Apr",IF(Q3023=5,"May",IF(Q3023=6,"Jun",IF(Q3023=7,"Jul",IF(Q3023=8,"Aug",IF(Q3023=9,"Sep",IF(Q3023=10,"Oct",IF(Q3023=11,"Nov","Dec")))))))))))</f>
        <v>Oct</v>
      </c>
      <c r="S3023" s="13">
        <f>(I3023/86400)+25569</f>
        <v>42696.249305555553</v>
      </c>
      <c r="T3023" t="s">
        <v>8303</v>
      </c>
      <c r="U3023" s="6">
        <f>E3023/L3023</f>
        <v>50.689320388349515</v>
      </c>
      <c r="V3023" s="7" t="str">
        <f>LEFT(T3023,FIND("/",T3023)-1)</f>
        <v>theater</v>
      </c>
      <c r="W3023" s="7" t="str">
        <f>MID(T3023,FIND("/",T3023)+1,LEN(T3023))</f>
        <v>spaces</v>
      </c>
    </row>
    <row r="3024" spans="1:23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>E3024/D3024</f>
        <v>1.0087999999999999</v>
      </c>
      <c r="O3024" s="13">
        <f>(J3024/86400)+25569</f>
        <v>42564.95380787037</v>
      </c>
      <c r="P3024" s="11">
        <f>YEAR(O3024)</f>
        <v>2016</v>
      </c>
      <c r="Q3024" s="12">
        <f>MONTH(O3024)</f>
        <v>7</v>
      </c>
      <c r="R3024" s="11" t="str">
        <f>IF(Q3024=1,"Jan",IF(Q3024=2,"Feb",IF(Q3024=3,"Mar",IF(Q3024=4,"Apr",IF(Q3024=5,"May",IF(Q3024=6,"Jun",IF(Q3024=7,"Jul",IF(Q3024=8,"Aug",IF(Q3024=9,"Sep",IF(Q3024=10,"Oct",IF(Q3024=11,"Nov","Dec")))))))))))</f>
        <v>Jul</v>
      </c>
      <c r="S3024" s="13">
        <f>(I3024/86400)+25569</f>
        <v>42609.95380787037</v>
      </c>
      <c r="T3024" t="s">
        <v>8303</v>
      </c>
      <c r="U3024" s="6">
        <f>E3024/L3024</f>
        <v>162.70967741935485</v>
      </c>
      <c r="V3024" s="7" t="str">
        <f>LEFT(T3024,FIND("/",T3024)-1)</f>
        <v>theater</v>
      </c>
      <c r="W3024" s="7" t="str">
        <f>MID(T3024,FIND("/",T3024)+1,LEN(T3024))</f>
        <v>spaces</v>
      </c>
    </row>
    <row r="3025" spans="1:23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>E3025/D3025</f>
        <v>1.03</v>
      </c>
      <c r="O3025" s="13">
        <f>(J3025/86400)+25569</f>
        <v>42121.675763888888</v>
      </c>
      <c r="P3025" s="11">
        <f>YEAR(O3025)</f>
        <v>2015</v>
      </c>
      <c r="Q3025" s="12">
        <f>MONTH(O3025)</f>
        <v>4</v>
      </c>
      <c r="R3025" s="11" t="str">
        <f>IF(Q3025=1,"Jan",IF(Q3025=2,"Feb",IF(Q3025=3,"Mar",IF(Q3025=4,"Apr",IF(Q3025=5,"May",IF(Q3025=6,"Jun",IF(Q3025=7,"Jul",IF(Q3025=8,"Aug",IF(Q3025=9,"Sep",IF(Q3025=10,"Oct",IF(Q3025=11,"Nov","Dec")))))))))))</f>
        <v>Apr</v>
      </c>
      <c r="S3025" s="13">
        <f>(I3025/86400)+25569</f>
        <v>42166.675763888888</v>
      </c>
      <c r="T3025" t="s">
        <v>8303</v>
      </c>
      <c r="U3025" s="6">
        <f>E3025/L3025</f>
        <v>120.16666666666667</v>
      </c>
      <c r="V3025" s="7" t="str">
        <f>LEFT(T3025,FIND("/",T3025)-1)</f>
        <v>theater</v>
      </c>
      <c r="W3025" s="7" t="str">
        <f>MID(T3025,FIND("/",T3025)+1,LEN(T3025))</f>
        <v>spaces</v>
      </c>
    </row>
    <row r="3026" spans="1:23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>E3026/D3026</f>
        <v>2.4641999999999999</v>
      </c>
      <c r="O3026" s="13">
        <f>(J3026/86400)+25569</f>
        <v>41158.993923611109</v>
      </c>
      <c r="P3026" s="11">
        <f>YEAR(O3026)</f>
        <v>2012</v>
      </c>
      <c r="Q3026" s="12">
        <f>MONTH(O3026)</f>
        <v>9</v>
      </c>
      <c r="R3026" s="11" t="str">
        <f>IF(Q3026=1,"Jan",IF(Q3026=2,"Feb",IF(Q3026=3,"Mar",IF(Q3026=4,"Apr",IF(Q3026=5,"May",IF(Q3026=6,"Jun",IF(Q3026=7,"Jul",IF(Q3026=8,"Aug",IF(Q3026=9,"Sep",IF(Q3026=10,"Oct",IF(Q3026=11,"Nov","Dec")))))))))))</f>
        <v>Sep</v>
      </c>
      <c r="S3026" s="13">
        <f>(I3026/86400)+25569</f>
        <v>41188.993923611109</v>
      </c>
      <c r="T3026" t="s">
        <v>8303</v>
      </c>
      <c r="U3026" s="6">
        <f>E3026/L3026</f>
        <v>67.697802197802204</v>
      </c>
      <c r="V3026" s="7" t="str">
        <f>LEFT(T3026,FIND("/",T3026)-1)</f>
        <v>theater</v>
      </c>
      <c r="W3026" s="7" t="str">
        <f>MID(T3026,FIND("/",T3026)+1,LEN(T3026))</f>
        <v>spaces</v>
      </c>
    </row>
    <row r="3027" spans="1:23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>E3027/D3027</f>
        <v>3.0219999999999998</v>
      </c>
      <c r="O3027" s="13">
        <f>(J3027/86400)+25569</f>
        <v>41761.509409722225</v>
      </c>
      <c r="P3027" s="11">
        <f>YEAR(O3027)</f>
        <v>2014</v>
      </c>
      <c r="Q3027" s="12">
        <f>MONTH(O3027)</f>
        <v>5</v>
      </c>
      <c r="R3027" s="11" t="str">
        <f>IF(Q3027=1,"Jan",IF(Q3027=2,"Feb",IF(Q3027=3,"Mar",IF(Q3027=4,"Apr",IF(Q3027=5,"May",IF(Q3027=6,"Jun",IF(Q3027=7,"Jul",IF(Q3027=8,"Aug",IF(Q3027=9,"Sep",IF(Q3027=10,"Oct",IF(Q3027=11,"Nov","Dec")))))))))))</f>
        <v>May</v>
      </c>
      <c r="S3027" s="13">
        <f>(I3027/86400)+25569</f>
        <v>41789.666666666664</v>
      </c>
      <c r="T3027" t="s">
        <v>8303</v>
      </c>
      <c r="U3027" s="6">
        <f>E3027/L3027</f>
        <v>52.103448275862071</v>
      </c>
      <c r="V3027" s="7" t="str">
        <f>LEFT(T3027,FIND("/",T3027)-1)</f>
        <v>theater</v>
      </c>
      <c r="W3027" s="7" t="str">
        <f>MID(T3027,FIND("/",T3027)+1,LEN(T3027))</f>
        <v>spaces</v>
      </c>
    </row>
    <row r="3028" spans="1:23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>E3028/D3028</f>
        <v>1.4333333333333333</v>
      </c>
      <c r="O3028" s="13">
        <f>(J3028/86400)+25569</f>
        <v>42783.459398148145</v>
      </c>
      <c r="P3028" s="11">
        <f>YEAR(O3028)</f>
        <v>2017</v>
      </c>
      <c r="Q3028" s="12">
        <f>MONTH(O3028)</f>
        <v>2</v>
      </c>
      <c r="R3028" s="11" t="str">
        <f>IF(Q3028=1,"Jan",IF(Q3028=2,"Feb",IF(Q3028=3,"Mar",IF(Q3028=4,"Apr",IF(Q3028=5,"May",IF(Q3028=6,"Jun",IF(Q3028=7,"Jul",IF(Q3028=8,"Aug",IF(Q3028=9,"Sep",IF(Q3028=10,"Oct",IF(Q3028=11,"Nov","Dec")))))))))))</f>
        <v>Feb</v>
      </c>
      <c r="S3028" s="13">
        <f>(I3028/86400)+25569</f>
        <v>42797.459398148145</v>
      </c>
      <c r="T3028" t="s">
        <v>8303</v>
      </c>
      <c r="U3028" s="6">
        <f>E3028/L3028</f>
        <v>51.6</v>
      </c>
      <c r="V3028" s="7" t="str">
        <f>LEFT(T3028,FIND("/",T3028)-1)</f>
        <v>theater</v>
      </c>
      <c r="W3028" s="7" t="str">
        <f>MID(T3028,FIND("/",T3028)+1,LEN(T3028))</f>
        <v>spaces</v>
      </c>
    </row>
    <row r="3029" spans="1:23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>E3029/D3029</f>
        <v>1.3144</v>
      </c>
      <c r="O3029" s="13">
        <f>(J3029/86400)+25569</f>
        <v>42053.704293981486</v>
      </c>
      <c r="P3029" s="11">
        <f>YEAR(O3029)</f>
        <v>2015</v>
      </c>
      <c r="Q3029" s="12">
        <f>MONTH(O3029)</f>
        <v>2</v>
      </c>
      <c r="R3029" s="11" t="str">
        <f>IF(Q3029=1,"Jan",IF(Q3029=2,"Feb",IF(Q3029=3,"Mar",IF(Q3029=4,"Apr",IF(Q3029=5,"May",IF(Q3029=6,"Jun",IF(Q3029=7,"Jul",IF(Q3029=8,"Aug",IF(Q3029=9,"Sep",IF(Q3029=10,"Oct",IF(Q3029=11,"Nov","Dec")))))))))))</f>
        <v>Feb</v>
      </c>
      <c r="S3029" s="13">
        <f>(I3029/86400)+25569</f>
        <v>42083.662627314814</v>
      </c>
      <c r="T3029" t="s">
        <v>8303</v>
      </c>
      <c r="U3029" s="6">
        <f>E3029/L3029</f>
        <v>164.3</v>
      </c>
      <c r="V3029" s="7" t="str">
        <f>LEFT(T3029,FIND("/",T3029)-1)</f>
        <v>theater</v>
      </c>
      <c r="W3029" s="7" t="str">
        <f>MID(T3029,FIND("/",T3029)+1,LEN(T3029))</f>
        <v>spaces</v>
      </c>
    </row>
    <row r="3030" spans="1:23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>E3030/D3030</f>
        <v>1.6801999999999999</v>
      </c>
      <c r="O3030" s="13">
        <f>(J3030/86400)+25569</f>
        <v>42567.264178240745</v>
      </c>
      <c r="P3030" s="11">
        <f>YEAR(O3030)</f>
        <v>2016</v>
      </c>
      <c r="Q3030" s="12">
        <f>MONTH(O3030)</f>
        <v>7</v>
      </c>
      <c r="R3030" s="11" t="str">
        <f>IF(Q3030=1,"Jan",IF(Q3030=2,"Feb",IF(Q3030=3,"Mar",IF(Q3030=4,"Apr",IF(Q3030=5,"May",IF(Q3030=6,"Jun",IF(Q3030=7,"Jul",IF(Q3030=8,"Aug",IF(Q3030=9,"Sep",IF(Q3030=10,"Oct",IF(Q3030=11,"Nov","Dec")))))))))))</f>
        <v>Jul</v>
      </c>
      <c r="S3030" s="13">
        <f>(I3030/86400)+25569</f>
        <v>42597.264178240745</v>
      </c>
      <c r="T3030" t="s">
        <v>8303</v>
      </c>
      <c r="U3030" s="6">
        <f>E3030/L3030</f>
        <v>84.858585858585855</v>
      </c>
      <c r="V3030" s="7" t="str">
        <f>LEFT(T3030,FIND("/",T3030)-1)</f>
        <v>theater</v>
      </c>
      <c r="W3030" s="7" t="str">
        <f>MID(T3030,FIND("/",T3030)+1,LEN(T3030))</f>
        <v>spaces</v>
      </c>
    </row>
    <row r="3031" spans="1:23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>E3031/D3031</f>
        <v>1.0967666666666667</v>
      </c>
      <c r="O3031" s="13">
        <f>(J3031/86400)+25569</f>
        <v>41932.708877314813</v>
      </c>
      <c r="P3031" s="11">
        <f>YEAR(O3031)</f>
        <v>2014</v>
      </c>
      <c r="Q3031" s="12">
        <f>MONTH(O3031)</f>
        <v>10</v>
      </c>
      <c r="R3031" s="11" t="str">
        <f>IF(Q3031=1,"Jan",IF(Q3031=2,"Feb",IF(Q3031=3,"Mar",IF(Q3031=4,"Apr",IF(Q3031=5,"May",IF(Q3031=6,"Jun",IF(Q3031=7,"Jul",IF(Q3031=8,"Aug",IF(Q3031=9,"Sep",IF(Q3031=10,"Oct",IF(Q3031=11,"Nov","Dec")))))))))))</f>
        <v>Oct</v>
      </c>
      <c r="S3031" s="13">
        <f>(I3031/86400)+25569</f>
        <v>41961.190972222219</v>
      </c>
      <c r="T3031" t="s">
        <v>8303</v>
      </c>
      <c r="U3031" s="6">
        <f>E3031/L3031</f>
        <v>94.548850574712645</v>
      </c>
      <c r="V3031" s="7" t="str">
        <f>LEFT(T3031,FIND("/",T3031)-1)</f>
        <v>theater</v>
      </c>
      <c r="W3031" s="7" t="str">
        <f>MID(T3031,FIND("/",T3031)+1,LEN(T3031))</f>
        <v>spaces</v>
      </c>
    </row>
    <row r="3032" spans="1:23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>E3032/D3032</f>
        <v>1.0668571428571429</v>
      </c>
      <c r="O3032" s="13">
        <f>(J3032/86400)+25569</f>
        <v>42233.747349537036</v>
      </c>
      <c r="P3032" s="11">
        <f>YEAR(O3032)</f>
        <v>2015</v>
      </c>
      <c r="Q3032" s="12">
        <f>MONTH(O3032)</f>
        <v>8</v>
      </c>
      <c r="R3032" s="11" t="str">
        <f>IF(Q3032=1,"Jan",IF(Q3032=2,"Feb",IF(Q3032=3,"Mar",IF(Q3032=4,"Apr",IF(Q3032=5,"May",IF(Q3032=6,"Jun",IF(Q3032=7,"Jul",IF(Q3032=8,"Aug",IF(Q3032=9,"Sep",IF(Q3032=10,"Oct",IF(Q3032=11,"Nov","Dec")))))))))))</f>
        <v>Aug</v>
      </c>
      <c r="S3032" s="13">
        <f>(I3032/86400)+25569</f>
        <v>42263.747349537036</v>
      </c>
      <c r="T3032" t="s">
        <v>8303</v>
      </c>
      <c r="U3032" s="6">
        <f>E3032/L3032</f>
        <v>45.536585365853661</v>
      </c>
      <c r="V3032" s="7" t="str">
        <f>LEFT(T3032,FIND("/",T3032)-1)</f>
        <v>theater</v>
      </c>
      <c r="W3032" s="7" t="str">
        <f>MID(T3032,FIND("/",T3032)+1,LEN(T3032))</f>
        <v>spaces</v>
      </c>
    </row>
    <row r="3033" spans="1:23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>E3033/D3033</f>
        <v>1</v>
      </c>
      <c r="O3033" s="13">
        <f>(J3033/86400)+25569</f>
        <v>42597.882488425923</v>
      </c>
      <c r="P3033" s="11">
        <f>YEAR(O3033)</f>
        <v>2016</v>
      </c>
      <c r="Q3033" s="12">
        <f>MONTH(O3033)</f>
        <v>8</v>
      </c>
      <c r="R3033" s="11" t="str">
        <f>IF(Q3033=1,"Jan",IF(Q3033=2,"Feb",IF(Q3033=3,"Mar",IF(Q3033=4,"Apr",IF(Q3033=5,"May",IF(Q3033=6,"Jun",IF(Q3033=7,"Jul",IF(Q3033=8,"Aug",IF(Q3033=9,"Sep",IF(Q3033=10,"Oct",IF(Q3033=11,"Nov","Dec")))))))))))</f>
        <v>Aug</v>
      </c>
      <c r="S3033" s="13">
        <f>(I3033/86400)+25569</f>
        <v>42657.882488425923</v>
      </c>
      <c r="T3033" t="s">
        <v>8303</v>
      </c>
      <c r="U3033" s="6">
        <f>E3033/L3033</f>
        <v>51.724137931034484</v>
      </c>
      <c r="V3033" s="7" t="str">
        <f>LEFT(T3033,FIND("/",T3033)-1)</f>
        <v>theater</v>
      </c>
      <c r="W3033" s="7" t="str">
        <f>MID(T3033,FIND("/",T3033)+1,LEN(T3033))</f>
        <v>spaces</v>
      </c>
    </row>
    <row r="3034" spans="1:23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>E3034/D3034</f>
        <v>1.272</v>
      </c>
      <c r="O3034" s="13">
        <f>(J3034/86400)+25569</f>
        <v>42228.044664351852</v>
      </c>
      <c r="P3034" s="11">
        <f>YEAR(O3034)</f>
        <v>2015</v>
      </c>
      <c r="Q3034" s="12">
        <f>MONTH(O3034)</f>
        <v>8</v>
      </c>
      <c r="R3034" s="11" t="str">
        <f>IF(Q3034=1,"Jan",IF(Q3034=2,"Feb",IF(Q3034=3,"Mar",IF(Q3034=4,"Apr",IF(Q3034=5,"May",IF(Q3034=6,"Jun",IF(Q3034=7,"Jul",IF(Q3034=8,"Aug",IF(Q3034=9,"Sep",IF(Q3034=10,"Oct",IF(Q3034=11,"Nov","Dec")))))))))))</f>
        <v>Aug</v>
      </c>
      <c r="S3034" s="13">
        <f>(I3034/86400)+25569</f>
        <v>42258.044664351852</v>
      </c>
      <c r="T3034" t="s">
        <v>8303</v>
      </c>
      <c r="U3034" s="6">
        <f>E3034/L3034</f>
        <v>50.88</v>
      </c>
      <c r="V3034" s="7" t="str">
        <f>LEFT(T3034,FIND("/",T3034)-1)</f>
        <v>theater</v>
      </c>
      <c r="W3034" s="7" t="str">
        <f>MID(T3034,FIND("/",T3034)+1,LEN(T3034))</f>
        <v>spaces</v>
      </c>
    </row>
    <row r="3035" spans="1:23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>E3035/D3035</f>
        <v>1.4653333333333334</v>
      </c>
      <c r="O3035" s="13">
        <f>(J3035/86400)+25569</f>
        <v>42570.110243055555</v>
      </c>
      <c r="P3035" s="11">
        <f>YEAR(O3035)</f>
        <v>2016</v>
      </c>
      <c r="Q3035" s="12">
        <f>MONTH(O3035)</f>
        <v>7</v>
      </c>
      <c r="R3035" s="11" t="str">
        <f>IF(Q3035=1,"Jan",IF(Q3035=2,"Feb",IF(Q3035=3,"Mar",IF(Q3035=4,"Apr",IF(Q3035=5,"May",IF(Q3035=6,"Jun",IF(Q3035=7,"Jul",IF(Q3035=8,"Aug",IF(Q3035=9,"Sep",IF(Q3035=10,"Oct",IF(Q3035=11,"Nov","Dec")))))))))))</f>
        <v>Jul</v>
      </c>
      <c r="S3035" s="13">
        <f>(I3035/86400)+25569</f>
        <v>42600.110243055555</v>
      </c>
      <c r="T3035" t="s">
        <v>8303</v>
      </c>
      <c r="U3035" s="6">
        <f>E3035/L3035</f>
        <v>191.13043478260869</v>
      </c>
      <c r="V3035" s="7" t="str">
        <f>LEFT(T3035,FIND("/",T3035)-1)</f>
        <v>theater</v>
      </c>
      <c r="W3035" s="7" t="str">
        <f>MID(T3035,FIND("/",T3035)+1,LEN(T3035))</f>
        <v>spaces</v>
      </c>
    </row>
    <row r="3036" spans="1:23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>E3036/D3036</f>
        <v>1.1253599999999999</v>
      </c>
      <c r="O3036" s="13">
        <f>(J3036/86400)+25569</f>
        <v>42644.535358796296</v>
      </c>
      <c r="P3036" s="11">
        <f>YEAR(O3036)</f>
        <v>2016</v>
      </c>
      <c r="Q3036" s="12">
        <f>MONTH(O3036)</f>
        <v>10</v>
      </c>
      <c r="R3036" s="11" t="str">
        <f>IF(Q3036=1,"Jan",IF(Q3036=2,"Feb",IF(Q3036=3,"Mar",IF(Q3036=4,"Apr",IF(Q3036=5,"May",IF(Q3036=6,"Jun",IF(Q3036=7,"Jul",IF(Q3036=8,"Aug",IF(Q3036=9,"Sep",IF(Q3036=10,"Oct",IF(Q3036=11,"Nov","Dec")))))))))))</f>
        <v>Oct</v>
      </c>
      <c r="S3036" s="13">
        <f>(I3036/86400)+25569</f>
        <v>42675.165972222225</v>
      </c>
      <c r="T3036" t="s">
        <v>8303</v>
      </c>
      <c r="U3036" s="6">
        <f>E3036/L3036</f>
        <v>89.314285714285717</v>
      </c>
      <c r="V3036" s="7" t="str">
        <f>LEFT(T3036,FIND("/",T3036)-1)</f>
        <v>theater</v>
      </c>
      <c r="W3036" s="7" t="str">
        <f>MID(T3036,FIND("/",T3036)+1,LEN(T3036))</f>
        <v>spaces</v>
      </c>
    </row>
    <row r="3037" spans="1:23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>E3037/D3037</f>
        <v>1.0878684000000001</v>
      </c>
      <c r="O3037" s="13">
        <f>(J3037/86400)+25569</f>
        <v>41368.560289351852</v>
      </c>
      <c r="P3037" s="11">
        <f>YEAR(O3037)</f>
        <v>2013</v>
      </c>
      <c r="Q3037" s="12">
        <f>MONTH(O3037)</f>
        <v>4</v>
      </c>
      <c r="R3037" s="11" t="str">
        <f>IF(Q3037=1,"Jan",IF(Q3037=2,"Feb",IF(Q3037=3,"Mar",IF(Q3037=4,"Apr",IF(Q3037=5,"May",IF(Q3037=6,"Jun",IF(Q3037=7,"Jul",IF(Q3037=8,"Aug",IF(Q3037=9,"Sep",IF(Q3037=10,"Oct",IF(Q3037=11,"Nov","Dec")))))))))))</f>
        <v>Apr</v>
      </c>
      <c r="S3037" s="13">
        <f>(I3037/86400)+25569</f>
        <v>41398.560289351852</v>
      </c>
      <c r="T3037" t="s">
        <v>8303</v>
      </c>
      <c r="U3037" s="6">
        <f>E3037/L3037</f>
        <v>88.588631921824103</v>
      </c>
      <c r="V3037" s="7" t="str">
        <f>LEFT(T3037,FIND("/",T3037)-1)</f>
        <v>theater</v>
      </c>
      <c r="W3037" s="7" t="str">
        <f>MID(T3037,FIND("/",T3037)+1,LEN(T3037))</f>
        <v>spaces</v>
      </c>
    </row>
    <row r="3038" spans="1:23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>E3038/D3038</f>
        <v>1.26732</v>
      </c>
      <c r="O3038" s="13">
        <f>(J3038/86400)+25569</f>
        <v>41466.785231481481</v>
      </c>
      <c r="P3038" s="11">
        <f>YEAR(O3038)</f>
        <v>2013</v>
      </c>
      <c r="Q3038" s="12">
        <f>MONTH(O3038)</f>
        <v>7</v>
      </c>
      <c r="R3038" s="11" t="str">
        <f>IF(Q3038=1,"Jan",IF(Q3038=2,"Feb",IF(Q3038=3,"Mar",IF(Q3038=4,"Apr",IF(Q3038=5,"May",IF(Q3038=6,"Jun",IF(Q3038=7,"Jul",IF(Q3038=8,"Aug",IF(Q3038=9,"Sep",IF(Q3038=10,"Oct",IF(Q3038=11,"Nov","Dec")))))))))))</f>
        <v>Jul</v>
      </c>
      <c r="S3038" s="13">
        <f>(I3038/86400)+25569</f>
        <v>41502.499305555553</v>
      </c>
      <c r="T3038" t="s">
        <v>8303</v>
      </c>
      <c r="U3038" s="6">
        <f>E3038/L3038</f>
        <v>96.300911854103347</v>
      </c>
      <c r="V3038" s="7" t="str">
        <f>LEFT(T3038,FIND("/",T3038)-1)</f>
        <v>theater</v>
      </c>
      <c r="W3038" s="7" t="str">
        <f>MID(T3038,FIND("/",T3038)+1,LEN(T3038))</f>
        <v>spaces</v>
      </c>
    </row>
    <row r="3039" spans="1:23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>E3039/D3039</f>
        <v>2.1320000000000001</v>
      </c>
      <c r="O3039" s="13">
        <f>(J3039/86400)+25569</f>
        <v>40378.893206018518</v>
      </c>
      <c r="P3039" s="11">
        <f>YEAR(O3039)</f>
        <v>2010</v>
      </c>
      <c r="Q3039" s="12">
        <f>MONTH(O3039)</f>
        <v>7</v>
      </c>
      <c r="R3039" s="11" t="str">
        <f>IF(Q3039=1,"Jan",IF(Q3039=2,"Feb",IF(Q3039=3,"Mar",IF(Q3039=4,"Apr",IF(Q3039=5,"May",IF(Q3039=6,"Jun",IF(Q3039=7,"Jul",IF(Q3039=8,"Aug",IF(Q3039=9,"Sep",IF(Q3039=10,"Oct",IF(Q3039=11,"Nov","Dec")))))))))))</f>
        <v>Jul</v>
      </c>
      <c r="S3039" s="13">
        <f>(I3039/86400)+25569</f>
        <v>40453.207638888889</v>
      </c>
      <c r="T3039" t="s">
        <v>8303</v>
      </c>
      <c r="U3039" s="6">
        <f>E3039/L3039</f>
        <v>33.3125</v>
      </c>
      <c r="V3039" s="7" t="str">
        <f>LEFT(T3039,FIND("/",T3039)-1)</f>
        <v>theater</v>
      </c>
      <c r="W3039" s="7" t="str">
        <f>MID(T3039,FIND("/",T3039)+1,LEN(T3039))</f>
        <v>spaces</v>
      </c>
    </row>
    <row r="3040" spans="1:23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>E3040/D3040</f>
        <v>1.0049999999999999</v>
      </c>
      <c r="O3040" s="13">
        <f>(J3040/86400)+25569</f>
        <v>42373.252280092594</v>
      </c>
      <c r="P3040" s="11">
        <f>YEAR(O3040)</f>
        <v>2016</v>
      </c>
      <c r="Q3040" s="12">
        <f>MONTH(O3040)</f>
        <v>1</v>
      </c>
      <c r="R3040" s="11" t="str">
        <f>IF(Q3040=1,"Jan",IF(Q3040=2,"Feb",IF(Q3040=3,"Mar",IF(Q3040=4,"Apr",IF(Q3040=5,"May",IF(Q3040=6,"Jun",IF(Q3040=7,"Jul",IF(Q3040=8,"Aug",IF(Q3040=9,"Sep",IF(Q3040=10,"Oct",IF(Q3040=11,"Nov","Dec")))))))))))</f>
        <v>Jan</v>
      </c>
      <c r="S3040" s="13">
        <f>(I3040/86400)+25569</f>
        <v>42433.252280092594</v>
      </c>
      <c r="T3040" t="s">
        <v>8303</v>
      </c>
      <c r="U3040" s="6">
        <f>E3040/L3040</f>
        <v>37.222222222222221</v>
      </c>
      <c r="V3040" s="7" t="str">
        <f>LEFT(T3040,FIND("/",T3040)-1)</f>
        <v>theater</v>
      </c>
      <c r="W3040" s="7" t="str">
        <f>MID(T3040,FIND("/",T3040)+1,LEN(T3040))</f>
        <v>spaces</v>
      </c>
    </row>
    <row r="3041" spans="1:23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>E3041/D3041</f>
        <v>1.0871389999999999</v>
      </c>
      <c r="O3041" s="13">
        <f>(J3041/86400)+25569</f>
        <v>41610.794421296298</v>
      </c>
      <c r="P3041" s="11">
        <f>YEAR(O3041)</f>
        <v>2013</v>
      </c>
      <c r="Q3041" s="12">
        <f>MONTH(O3041)</f>
        <v>12</v>
      </c>
      <c r="R3041" s="11" t="str">
        <f>IF(Q3041=1,"Jan",IF(Q3041=2,"Feb",IF(Q3041=3,"Mar",IF(Q3041=4,"Apr",IF(Q3041=5,"May",IF(Q3041=6,"Jun",IF(Q3041=7,"Jul",IF(Q3041=8,"Aug",IF(Q3041=9,"Sep",IF(Q3041=10,"Oct",IF(Q3041=11,"Nov","Dec")))))))))))</f>
        <v>Dec</v>
      </c>
      <c r="S3041" s="13">
        <f>(I3041/86400)+25569</f>
        <v>41637.332638888889</v>
      </c>
      <c r="T3041" t="s">
        <v>8303</v>
      </c>
      <c r="U3041" s="6">
        <f>E3041/L3041</f>
        <v>92.130423728813554</v>
      </c>
      <c r="V3041" s="7" t="str">
        <f>LEFT(T3041,FIND("/",T3041)-1)</f>
        <v>theater</v>
      </c>
      <c r="W3041" s="7" t="str">
        <f>MID(T3041,FIND("/",T3041)+1,LEN(T3041))</f>
        <v>spaces</v>
      </c>
    </row>
    <row r="3042" spans="1:23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>E3042/D3042</f>
        <v>1.075</v>
      </c>
      <c r="O3042" s="13">
        <f>(J3042/86400)+25569</f>
        <v>42177.791909722218</v>
      </c>
      <c r="P3042" s="11">
        <f>YEAR(O3042)</f>
        <v>2015</v>
      </c>
      <c r="Q3042" s="12">
        <f>MONTH(O3042)</f>
        <v>6</v>
      </c>
      <c r="R3042" s="11" t="str">
        <f>IF(Q3042=1,"Jan",IF(Q3042=2,"Feb",IF(Q3042=3,"Mar",IF(Q3042=4,"Apr",IF(Q3042=5,"May",IF(Q3042=6,"Jun",IF(Q3042=7,"Jul",IF(Q3042=8,"Aug",IF(Q3042=9,"Sep",IF(Q3042=10,"Oct",IF(Q3042=11,"Nov","Dec")))))))))))</f>
        <v>Jun</v>
      </c>
      <c r="S3042" s="13">
        <f>(I3042/86400)+25569</f>
        <v>42181.958333333328</v>
      </c>
      <c r="T3042" t="s">
        <v>8303</v>
      </c>
      <c r="U3042" s="6">
        <f>E3042/L3042</f>
        <v>76.785714285714292</v>
      </c>
      <c r="V3042" s="7" t="str">
        <f>LEFT(T3042,FIND("/",T3042)-1)</f>
        <v>theater</v>
      </c>
      <c r="W3042" s="7" t="str">
        <f>MID(T3042,FIND("/",T3042)+1,LEN(T3042))</f>
        <v>spaces</v>
      </c>
    </row>
    <row r="3043" spans="1:23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>E3043/D3043</f>
        <v>1.1048192771084338</v>
      </c>
      <c r="O3043" s="13">
        <f>(J3043/86400)+25569</f>
        <v>42359.868611111116</v>
      </c>
      <c r="P3043" s="11">
        <f>YEAR(O3043)</f>
        <v>2015</v>
      </c>
      <c r="Q3043" s="12">
        <f>MONTH(O3043)</f>
        <v>12</v>
      </c>
      <c r="R3043" s="11" t="str">
        <f>IF(Q3043=1,"Jan",IF(Q3043=2,"Feb",IF(Q3043=3,"Mar",IF(Q3043=4,"Apr",IF(Q3043=5,"May",IF(Q3043=6,"Jun",IF(Q3043=7,"Jul",IF(Q3043=8,"Aug",IF(Q3043=9,"Sep",IF(Q3043=10,"Oct",IF(Q3043=11,"Nov","Dec")))))))))))</f>
        <v>Dec</v>
      </c>
      <c r="S3043" s="13">
        <f>(I3043/86400)+25569</f>
        <v>42389.868611111116</v>
      </c>
      <c r="T3043" t="s">
        <v>8303</v>
      </c>
      <c r="U3043" s="6">
        <f>E3043/L3043</f>
        <v>96.526315789473685</v>
      </c>
      <c r="V3043" s="7" t="str">
        <f>LEFT(T3043,FIND("/",T3043)-1)</f>
        <v>theater</v>
      </c>
      <c r="W3043" s="7" t="str">
        <f>MID(T3043,FIND("/",T3043)+1,LEN(T3043))</f>
        <v>spaces</v>
      </c>
    </row>
    <row r="3044" spans="1:23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>E3044/D3044</f>
        <v>1.28</v>
      </c>
      <c r="O3044" s="13">
        <f>(J3044/86400)+25569</f>
        <v>42253.688043981485</v>
      </c>
      <c r="P3044" s="11">
        <f>YEAR(O3044)</f>
        <v>2015</v>
      </c>
      <c r="Q3044" s="12">
        <f>MONTH(O3044)</f>
        <v>9</v>
      </c>
      <c r="R3044" s="11" t="str">
        <f>IF(Q3044=1,"Jan",IF(Q3044=2,"Feb",IF(Q3044=3,"Mar",IF(Q3044=4,"Apr",IF(Q3044=5,"May",IF(Q3044=6,"Jun",IF(Q3044=7,"Jul",IF(Q3044=8,"Aug",IF(Q3044=9,"Sep",IF(Q3044=10,"Oct",IF(Q3044=11,"Nov","Dec")))))))))))</f>
        <v>Sep</v>
      </c>
      <c r="S3044" s="13">
        <f>(I3044/86400)+25569</f>
        <v>42283.688043981485</v>
      </c>
      <c r="T3044" t="s">
        <v>8303</v>
      </c>
      <c r="U3044" s="6">
        <f>E3044/L3044</f>
        <v>51.891891891891895</v>
      </c>
      <c r="V3044" s="7" t="str">
        <f>LEFT(T3044,FIND("/",T3044)-1)</f>
        <v>theater</v>
      </c>
      <c r="W3044" s="7" t="str">
        <f>MID(T3044,FIND("/",T3044)+1,LEN(T3044))</f>
        <v>spaces</v>
      </c>
    </row>
    <row r="3045" spans="1:23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>E3045/D3045</f>
        <v>1.1000666666666667</v>
      </c>
      <c r="O3045" s="13">
        <f>(J3045/86400)+25569</f>
        <v>42083.070590277777</v>
      </c>
      <c r="P3045" s="11">
        <f>YEAR(O3045)</f>
        <v>2015</v>
      </c>
      <c r="Q3045" s="12">
        <f>MONTH(O3045)</f>
        <v>3</v>
      </c>
      <c r="R3045" s="11" t="str">
        <f>IF(Q3045=1,"Jan",IF(Q3045=2,"Feb",IF(Q3045=3,"Mar",IF(Q3045=4,"Apr",IF(Q3045=5,"May",IF(Q3045=6,"Jun",IF(Q3045=7,"Jul",IF(Q3045=8,"Aug",IF(Q3045=9,"Sep",IF(Q3045=10,"Oct",IF(Q3045=11,"Nov","Dec")))))))))))</f>
        <v>Mar</v>
      </c>
      <c r="S3045" s="13">
        <f>(I3045/86400)+25569</f>
        <v>42110.118055555555</v>
      </c>
      <c r="T3045" t="s">
        <v>8303</v>
      </c>
      <c r="U3045" s="6">
        <f>E3045/L3045</f>
        <v>128.9140625</v>
      </c>
      <c r="V3045" s="7" t="str">
        <f>LEFT(T3045,FIND("/",T3045)-1)</f>
        <v>theater</v>
      </c>
      <c r="W3045" s="7" t="str">
        <f>MID(T3045,FIND("/",T3045)+1,LEN(T3045))</f>
        <v>spaces</v>
      </c>
    </row>
    <row r="3046" spans="1:23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>E3046/D3046</f>
        <v>1.0934166666666667</v>
      </c>
      <c r="O3046" s="13">
        <f>(J3046/86400)+25569</f>
        <v>42387.7268287037</v>
      </c>
      <c r="P3046" s="11">
        <f>YEAR(O3046)</f>
        <v>2016</v>
      </c>
      <c r="Q3046" s="12">
        <f>MONTH(O3046)</f>
        <v>1</v>
      </c>
      <c r="R3046" s="11" t="str">
        <f>IF(Q3046=1,"Jan",IF(Q3046=2,"Feb",IF(Q3046=3,"Mar",IF(Q3046=4,"Apr",IF(Q3046=5,"May",IF(Q3046=6,"Jun",IF(Q3046=7,"Jul",IF(Q3046=8,"Aug",IF(Q3046=9,"Sep",IF(Q3046=10,"Oct",IF(Q3046=11,"Nov","Dec")))))))))))</f>
        <v>Jan</v>
      </c>
      <c r="S3046" s="13">
        <f>(I3046/86400)+25569</f>
        <v>42402.7268287037</v>
      </c>
      <c r="T3046" t="s">
        <v>8303</v>
      </c>
      <c r="U3046" s="6">
        <f>E3046/L3046</f>
        <v>84.108974358974365</v>
      </c>
      <c r="V3046" s="7" t="str">
        <f>LEFT(T3046,FIND("/",T3046)-1)</f>
        <v>theater</v>
      </c>
      <c r="W3046" s="7" t="str">
        <f>MID(T3046,FIND("/",T3046)+1,LEN(T3046))</f>
        <v>spaces</v>
      </c>
    </row>
    <row r="3047" spans="1:23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>E3047/D3047</f>
        <v>1.3270650000000002</v>
      </c>
      <c r="O3047" s="13">
        <f>(J3047/86400)+25569</f>
        <v>41843.155729166669</v>
      </c>
      <c r="P3047" s="11">
        <f>YEAR(O3047)</f>
        <v>2014</v>
      </c>
      <c r="Q3047" s="12">
        <f>MONTH(O3047)</f>
        <v>7</v>
      </c>
      <c r="R3047" s="11" t="str">
        <f>IF(Q3047=1,"Jan",IF(Q3047=2,"Feb",IF(Q3047=3,"Mar",IF(Q3047=4,"Apr",IF(Q3047=5,"May",IF(Q3047=6,"Jun",IF(Q3047=7,"Jul",IF(Q3047=8,"Aug",IF(Q3047=9,"Sep",IF(Q3047=10,"Oct",IF(Q3047=11,"Nov","Dec")))))))))))</f>
        <v>Jul</v>
      </c>
      <c r="S3047" s="13">
        <f>(I3047/86400)+25569</f>
        <v>41873.155729166669</v>
      </c>
      <c r="T3047" t="s">
        <v>8303</v>
      </c>
      <c r="U3047" s="6">
        <f>E3047/L3047</f>
        <v>82.941562500000003</v>
      </c>
      <c r="V3047" s="7" t="str">
        <f>LEFT(T3047,FIND("/",T3047)-1)</f>
        <v>theater</v>
      </c>
      <c r="W3047" s="7" t="str">
        <f>MID(T3047,FIND("/",T3047)+1,LEN(T3047))</f>
        <v>spaces</v>
      </c>
    </row>
    <row r="3048" spans="1:23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>E3048/D3048</f>
        <v>1.9084810126582279</v>
      </c>
      <c r="O3048" s="13">
        <f>(J3048/86400)+25569</f>
        <v>41862.803078703706</v>
      </c>
      <c r="P3048" s="11">
        <f>YEAR(O3048)</f>
        <v>2014</v>
      </c>
      <c r="Q3048" s="12">
        <f>MONTH(O3048)</f>
        <v>8</v>
      </c>
      <c r="R3048" s="11" t="str">
        <f>IF(Q3048=1,"Jan",IF(Q3048=2,"Feb",IF(Q3048=3,"Mar",IF(Q3048=4,"Apr",IF(Q3048=5,"May",IF(Q3048=6,"Jun",IF(Q3048=7,"Jul",IF(Q3048=8,"Aug",IF(Q3048=9,"Sep",IF(Q3048=10,"Oct",IF(Q3048=11,"Nov","Dec")))))))))))</f>
        <v>Aug</v>
      </c>
      <c r="S3048" s="13">
        <f>(I3048/86400)+25569</f>
        <v>41892.202777777777</v>
      </c>
      <c r="T3048" t="s">
        <v>8303</v>
      </c>
      <c r="U3048" s="6">
        <f>E3048/L3048</f>
        <v>259.94827586206895</v>
      </c>
      <c r="V3048" s="7" t="str">
        <f>LEFT(T3048,FIND("/",T3048)-1)</f>
        <v>theater</v>
      </c>
      <c r="W3048" s="7" t="str">
        <f>MID(T3048,FIND("/",T3048)+1,LEN(T3048))</f>
        <v>spaces</v>
      </c>
    </row>
    <row r="3049" spans="1:23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>E3049/D3049</f>
        <v>1.49</v>
      </c>
      <c r="O3049" s="13">
        <f>(J3049/86400)+25569</f>
        <v>42443.989050925928</v>
      </c>
      <c r="P3049" s="11">
        <f>YEAR(O3049)</f>
        <v>2016</v>
      </c>
      <c r="Q3049" s="12">
        <f>MONTH(O3049)</f>
        <v>3</v>
      </c>
      <c r="R3049" s="11" t="str">
        <f>IF(Q3049=1,"Jan",IF(Q3049=2,"Feb",IF(Q3049=3,"Mar",IF(Q3049=4,"Apr",IF(Q3049=5,"May",IF(Q3049=6,"Jun",IF(Q3049=7,"Jul",IF(Q3049=8,"Aug",IF(Q3049=9,"Sep",IF(Q3049=10,"Oct",IF(Q3049=11,"Nov","Dec")))))))))))</f>
        <v>Mar</v>
      </c>
      <c r="S3049" s="13">
        <f>(I3049/86400)+25569</f>
        <v>42487.552777777775</v>
      </c>
      <c r="T3049" t="s">
        <v>8303</v>
      </c>
      <c r="U3049" s="6">
        <f>E3049/L3049</f>
        <v>37.25</v>
      </c>
      <c r="V3049" s="7" t="str">
        <f>LEFT(T3049,FIND("/",T3049)-1)</f>
        <v>theater</v>
      </c>
      <c r="W3049" s="7" t="str">
        <f>MID(T3049,FIND("/",T3049)+1,LEN(T3049))</f>
        <v>spaces</v>
      </c>
    </row>
    <row r="3050" spans="1:23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>E3050/D3050</f>
        <v>1.6639999999999999</v>
      </c>
      <c r="O3050" s="13">
        <f>(J3050/86400)+25569</f>
        <v>41975.901180555556</v>
      </c>
      <c r="P3050" s="11">
        <f>YEAR(O3050)</f>
        <v>2014</v>
      </c>
      <c r="Q3050" s="12">
        <f>MONTH(O3050)</f>
        <v>12</v>
      </c>
      <c r="R3050" s="11" t="str">
        <f>IF(Q3050=1,"Jan",IF(Q3050=2,"Feb",IF(Q3050=3,"Mar",IF(Q3050=4,"Apr",IF(Q3050=5,"May",IF(Q3050=6,"Jun",IF(Q3050=7,"Jul",IF(Q3050=8,"Aug",IF(Q3050=9,"Sep",IF(Q3050=10,"Oct",IF(Q3050=11,"Nov","Dec")))))))))))</f>
        <v>Dec</v>
      </c>
      <c r="S3050" s="13">
        <f>(I3050/86400)+25569</f>
        <v>42004.890277777777</v>
      </c>
      <c r="T3050" t="s">
        <v>8303</v>
      </c>
      <c r="U3050" s="6">
        <f>E3050/L3050</f>
        <v>177.02127659574469</v>
      </c>
      <c r="V3050" s="7" t="str">
        <f>LEFT(T3050,FIND("/",T3050)-1)</f>
        <v>theater</v>
      </c>
      <c r="W3050" s="7" t="str">
        <f>MID(T3050,FIND("/",T3050)+1,LEN(T3050))</f>
        <v>spaces</v>
      </c>
    </row>
    <row r="3051" spans="1:23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>E3051/D3051</f>
        <v>1.0666666666666667</v>
      </c>
      <c r="O3051" s="13">
        <f>(J3051/86400)+25569</f>
        <v>42139.014525462961</v>
      </c>
      <c r="P3051" s="11">
        <f>YEAR(O3051)</f>
        <v>2015</v>
      </c>
      <c r="Q3051" s="12">
        <f>MONTH(O3051)</f>
        <v>5</v>
      </c>
      <c r="R3051" s="11" t="str">
        <f>IF(Q3051=1,"Jan",IF(Q3051=2,"Feb",IF(Q3051=3,"Mar",IF(Q3051=4,"Apr",IF(Q3051=5,"May",IF(Q3051=6,"Jun",IF(Q3051=7,"Jul",IF(Q3051=8,"Aug",IF(Q3051=9,"Sep",IF(Q3051=10,"Oct",IF(Q3051=11,"Nov","Dec")))))))))))</f>
        <v>May</v>
      </c>
      <c r="S3051" s="13">
        <f>(I3051/86400)+25569</f>
        <v>42169.014525462961</v>
      </c>
      <c r="T3051" t="s">
        <v>8303</v>
      </c>
      <c r="U3051" s="6">
        <f>E3051/L3051</f>
        <v>74.074074074074076</v>
      </c>
      <c r="V3051" s="7" t="str">
        <f>LEFT(T3051,FIND("/",T3051)-1)</f>
        <v>theater</v>
      </c>
      <c r="W3051" s="7" t="str">
        <f>MID(T3051,FIND("/",T3051)+1,LEN(T3051))</f>
        <v>spaces</v>
      </c>
    </row>
    <row r="3052" spans="1:23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>E3052/D3052</f>
        <v>1.06</v>
      </c>
      <c r="O3052" s="13">
        <f>(J3052/86400)+25569</f>
        <v>42465.16851851852</v>
      </c>
      <c r="P3052" s="11">
        <f>YEAR(O3052)</f>
        <v>2016</v>
      </c>
      <c r="Q3052" s="12">
        <f>MONTH(O3052)</f>
        <v>4</v>
      </c>
      <c r="R3052" s="11" t="str">
        <f>IF(Q3052=1,"Jan",IF(Q3052=2,"Feb",IF(Q3052=3,"Mar",IF(Q3052=4,"Apr",IF(Q3052=5,"May",IF(Q3052=6,"Jun",IF(Q3052=7,"Jul",IF(Q3052=8,"Aug",IF(Q3052=9,"Sep",IF(Q3052=10,"Oct",IF(Q3052=11,"Nov","Dec")))))))))))</f>
        <v>Apr</v>
      </c>
      <c r="S3052" s="13">
        <f>(I3052/86400)+25569</f>
        <v>42495.16851851852</v>
      </c>
      <c r="T3052" t="s">
        <v>8303</v>
      </c>
      <c r="U3052" s="6">
        <f>E3052/L3052</f>
        <v>70.666666666666671</v>
      </c>
      <c r="V3052" s="7" t="str">
        <f>LEFT(T3052,FIND("/",T3052)-1)</f>
        <v>theater</v>
      </c>
      <c r="W3052" s="7" t="str">
        <f>MID(T3052,FIND("/",T3052)+1,LEN(T3052))</f>
        <v>spaces</v>
      </c>
    </row>
    <row r="3053" spans="1:23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>E3053/D3053</f>
        <v>0.23628571428571429</v>
      </c>
      <c r="O3053" s="13">
        <f>(J3053/86400)+25569</f>
        <v>42744.416030092594</v>
      </c>
      <c r="P3053" s="11">
        <f>YEAR(O3053)</f>
        <v>2017</v>
      </c>
      <c r="Q3053" s="12">
        <f>MONTH(O3053)</f>
        <v>1</v>
      </c>
      <c r="R3053" s="11" t="str">
        <f>IF(Q3053=1,"Jan",IF(Q3053=2,"Feb",IF(Q3053=3,"Mar",IF(Q3053=4,"Apr",IF(Q3053=5,"May",IF(Q3053=6,"Jun",IF(Q3053=7,"Jul",IF(Q3053=8,"Aug",IF(Q3053=9,"Sep",IF(Q3053=10,"Oct",IF(Q3053=11,"Nov","Dec")))))))))))</f>
        <v>Jan</v>
      </c>
      <c r="S3053" s="13">
        <f>(I3053/86400)+25569</f>
        <v>42774.416030092594</v>
      </c>
      <c r="T3053" t="s">
        <v>8303</v>
      </c>
      <c r="U3053" s="6">
        <f>E3053/L3053</f>
        <v>23.62857142857143</v>
      </c>
      <c r="V3053" s="7" t="str">
        <f>LEFT(T3053,FIND("/",T3053)-1)</f>
        <v>theater</v>
      </c>
      <c r="W3053" s="7" t="str">
        <f>MID(T3053,FIND("/",T3053)+1,LEN(T3053))</f>
        <v>spaces</v>
      </c>
    </row>
    <row r="3054" spans="1:23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>E3054/D3054</f>
        <v>1.5E-3</v>
      </c>
      <c r="O3054" s="13">
        <f>(J3054/86400)+25569</f>
        <v>42122.670069444444</v>
      </c>
      <c r="P3054" s="11">
        <f>YEAR(O3054)</f>
        <v>2015</v>
      </c>
      <c r="Q3054" s="12">
        <f>MONTH(O3054)</f>
        <v>4</v>
      </c>
      <c r="R3054" s="11" t="str">
        <f>IF(Q3054=1,"Jan",IF(Q3054=2,"Feb",IF(Q3054=3,"Mar",IF(Q3054=4,"Apr",IF(Q3054=5,"May",IF(Q3054=6,"Jun",IF(Q3054=7,"Jul",IF(Q3054=8,"Aug",IF(Q3054=9,"Sep",IF(Q3054=10,"Oct",IF(Q3054=11,"Nov","Dec")))))))))))</f>
        <v>Apr</v>
      </c>
      <c r="S3054" s="13">
        <f>(I3054/86400)+25569</f>
        <v>42152.665972222225</v>
      </c>
      <c r="T3054" t="s">
        <v>8303</v>
      </c>
      <c r="U3054" s="6">
        <f>E3054/L3054</f>
        <v>37.5</v>
      </c>
      <c r="V3054" s="7" t="str">
        <f>LEFT(T3054,FIND("/",T3054)-1)</f>
        <v>theater</v>
      </c>
      <c r="W3054" s="7" t="str">
        <f>MID(T3054,FIND("/",T3054)+1,LEN(T3054))</f>
        <v>spaces</v>
      </c>
    </row>
    <row r="3055" spans="1:23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>E3055/D3055</f>
        <v>4.0000000000000001E-3</v>
      </c>
      <c r="O3055" s="13">
        <f>(J3055/86400)+25569</f>
        <v>41862.761724537035</v>
      </c>
      <c r="P3055" s="11">
        <f>YEAR(O3055)</f>
        <v>2014</v>
      </c>
      <c r="Q3055" s="12">
        <f>MONTH(O3055)</f>
        <v>8</v>
      </c>
      <c r="R3055" s="11" t="str">
        <f>IF(Q3055=1,"Jan",IF(Q3055=2,"Feb",IF(Q3055=3,"Mar",IF(Q3055=4,"Apr",IF(Q3055=5,"May",IF(Q3055=6,"Jun",IF(Q3055=7,"Jul",IF(Q3055=8,"Aug",IF(Q3055=9,"Sep",IF(Q3055=10,"Oct",IF(Q3055=11,"Nov","Dec")))))))))))</f>
        <v>Aug</v>
      </c>
      <c r="S3055" s="13">
        <f>(I3055/86400)+25569</f>
        <v>41914.165972222225</v>
      </c>
      <c r="T3055" t="s">
        <v>8303</v>
      </c>
      <c r="U3055" s="6">
        <f>E3055/L3055</f>
        <v>13.333333333333334</v>
      </c>
      <c r="V3055" s="7" t="str">
        <f>LEFT(T3055,FIND("/",T3055)-1)</f>
        <v>theater</v>
      </c>
      <c r="W3055" s="7" t="str">
        <f>MID(T3055,FIND("/",T3055)+1,LEN(T3055))</f>
        <v>spaces</v>
      </c>
    </row>
    <row r="3056" spans="1:23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>E3056/D3056</f>
        <v>0</v>
      </c>
      <c r="O3056" s="13">
        <f>(J3056/86400)+25569</f>
        <v>42027.832800925928</v>
      </c>
      <c r="P3056" s="11">
        <f>YEAR(O3056)</f>
        <v>2015</v>
      </c>
      <c r="Q3056" s="12">
        <f>MONTH(O3056)</f>
        <v>1</v>
      </c>
      <c r="R3056" s="11" t="str">
        <f>IF(Q3056=1,"Jan",IF(Q3056=2,"Feb",IF(Q3056=3,"Mar",IF(Q3056=4,"Apr",IF(Q3056=5,"May",IF(Q3056=6,"Jun",IF(Q3056=7,"Jul",IF(Q3056=8,"Aug",IF(Q3056=9,"Sep",IF(Q3056=10,"Oct",IF(Q3056=11,"Nov","Dec")))))))))))</f>
        <v>Jan</v>
      </c>
      <c r="S3056" s="13">
        <f>(I3056/86400)+25569</f>
        <v>42065.044444444444</v>
      </c>
      <c r="T3056" t="s">
        <v>8303</v>
      </c>
      <c r="U3056" s="6" t="e">
        <f>E3056/L3056</f>
        <v>#DIV/0!</v>
      </c>
      <c r="V3056" s="7" t="str">
        <f>LEFT(T3056,FIND("/",T3056)-1)</f>
        <v>theater</v>
      </c>
      <c r="W3056" s="7" t="str">
        <f>MID(T3056,FIND("/",T3056)+1,LEN(T3056))</f>
        <v>spaces</v>
      </c>
    </row>
    <row r="3057" spans="1:23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>E3057/D3057</f>
        <v>5.0000000000000002E-5</v>
      </c>
      <c r="O3057" s="13">
        <f>(J3057/86400)+25569</f>
        <v>41953.95821759259</v>
      </c>
      <c r="P3057" s="11">
        <f>YEAR(O3057)</f>
        <v>2014</v>
      </c>
      <c r="Q3057" s="12">
        <f>MONTH(O3057)</f>
        <v>11</v>
      </c>
      <c r="R3057" s="11" t="str">
        <f>IF(Q3057=1,"Jan",IF(Q3057=2,"Feb",IF(Q3057=3,"Mar",IF(Q3057=4,"Apr",IF(Q3057=5,"May",IF(Q3057=6,"Jun",IF(Q3057=7,"Jul",IF(Q3057=8,"Aug",IF(Q3057=9,"Sep",IF(Q3057=10,"Oct",IF(Q3057=11,"Nov","Dec")))))))))))</f>
        <v>Nov</v>
      </c>
      <c r="S3057" s="13">
        <f>(I3057/86400)+25569</f>
        <v>42013.95821759259</v>
      </c>
      <c r="T3057" t="s">
        <v>8303</v>
      </c>
      <c r="U3057" s="6">
        <f>E3057/L3057</f>
        <v>1</v>
      </c>
      <c r="V3057" s="7" t="str">
        <f>LEFT(T3057,FIND("/",T3057)-1)</f>
        <v>theater</v>
      </c>
      <c r="W3057" s="7" t="str">
        <f>MID(T3057,FIND("/",T3057)+1,LEN(T3057))</f>
        <v>spaces</v>
      </c>
    </row>
    <row r="3058" spans="1:23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>E3058/D3058</f>
        <v>0</v>
      </c>
      <c r="O3058" s="13">
        <f>(J3058/86400)+25569</f>
        <v>41851.636388888888</v>
      </c>
      <c r="P3058" s="11">
        <f>YEAR(O3058)</f>
        <v>2014</v>
      </c>
      <c r="Q3058" s="12">
        <f>MONTH(O3058)</f>
        <v>7</v>
      </c>
      <c r="R3058" s="11" t="str">
        <f>IF(Q3058=1,"Jan",IF(Q3058=2,"Feb",IF(Q3058=3,"Mar",IF(Q3058=4,"Apr",IF(Q3058=5,"May",IF(Q3058=6,"Jun",IF(Q3058=7,"Jul",IF(Q3058=8,"Aug",IF(Q3058=9,"Sep",IF(Q3058=10,"Oct",IF(Q3058=11,"Nov","Dec")))))))))))</f>
        <v>Jul</v>
      </c>
      <c r="S3058" s="13">
        <f>(I3058/86400)+25569</f>
        <v>41911.636388888888</v>
      </c>
      <c r="T3058" t="s">
        <v>8303</v>
      </c>
      <c r="U3058" s="6" t="e">
        <f>E3058/L3058</f>
        <v>#DIV/0!</v>
      </c>
      <c r="V3058" s="7" t="str">
        <f>LEFT(T3058,FIND("/",T3058)-1)</f>
        <v>theater</v>
      </c>
      <c r="W3058" s="7" t="str">
        <f>MID(T3058,FIND("/",T3058)+1,LEN(T3058))</f>
        <v>spaces</v>
      </c>
    </row>
    <row r="3059" spans="1:23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>E3059/D3059</f>
        <v>0</v>
      </c>
      <c r="O3059" s="13">
        <f>(J3059/86400)+25569</f>
        <v>42433.650590277779</v>
      </c>
      <c r="P3059" s="11">
        <f>YEAR(O3059)</f>
        <v>2016</v>
      </c>
      <c r="Q3059" s="12">
        <f>MONTH(O3059)</f>
        <v>3</v>
      </c>
      <c r="R3059" s="11" t="str">
        <f>IF(Q3059=1,"Jan",IF(Q3059=2,"Feb",IF(Q3059=3,"Mar",IF(Q3059=4,"Apr",IF(Q3059=5,"May",IF(Q3059=6,"Jun",IF(Q3059=7,"Jul",IF(Q3059=8,"Aug",IF(Q3059=9,"Sep",IF(Q3059=10,"Oct",IF(Q3059=11,"Nov","Dec")))))))))))</f>
        <v>Mar</v>
      </c>
      <c r="S3059" s="13">
        <f>(I3059/86400)+25569</f>
        <v>42463.608923611115</v>
      </c>
      <c r="T3059" t="s">
        <v>8303</v>
      </c>
      <c r="U3059" s="6" t="e">
        <f>E3059/L3059</f>
        <v>#DIV/0!</v>
      </c>
      <c r="V3059" s="7" t="str">
        <f>LEFT(T3059,FIND("/",T3059)-1)</f>
        <v>theater</v>
      </c>
      <c r="W3059" s="7" t="str">
        <f>MID(T3059,FIND("/",T3059)+1,LEN(T3059))</f>
        <v>spaces</v>
      </c>
    </row>
    <row r="3060" spans="1:23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>E3060/D3060</f>
        <v>1.6666666666666666E-4</v>
      </c>
      <c r="O3060" s="13">
        <f>(J3060/86400)+25569</f>
        <v>42460.374305555553</v>
      </c>
      <c r="P3060" s="11">
        <f>YEAR(O3060)</f>
        <v>2016</v>
      </c>
      <c r="Q3060" s="12">
        <f>MONTH(O3060)</f>
        <v>3</v>
      </c>
      <c r="R3060" s="11" t="str">
        <f>IF(Q3060=1,"Jan",IF(Q3060=2,"Feb",IF(Q3060=3,"Mar",IF(Q3060=4,"Apr",IF(Q3060=5,"May",IF(Q3060=6,"Jun",IF(Q3060=7,"Jul",IF(Q3060=8,"Aug",IF(Q3060=9,"Sep",IF(Q3060=10,"Oct",IF(Q3060=11,"Nov","Dec")))))))))))</f>
        <v>Mar</v>
      </c>
      <c r="S3060" s="13">
        <f>(I3060/86400)+25569</f>
        <v>42510.374305555553</v>
      </c>
      <c r="T3060" t="s">
        <v>8303</v>
      </c>
      <c r="U3060" s="6">
        <f>E3060/L3060</f>
        <v>1</v>
      </c>
      <c r="V3060" s="7" t="str">
        <f>LEFT(T3060,FIND("/",T3060)-1)</f>
        <v>theater</v>
      </c>
      <c r="W3060" s="7" t="str">
        <f>MID(T3060,FIND("/",T3060)+1,LEN(T3060))</f>
        <v>spaces</v>
      </c>
    </row>
    <row r="3061" spans="1:23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>E3061/D3061</f>
        <v>3.0066666666666665E-2</v>
      </c>
      <c r="O3061" s="13">
        <f>(J3061/86400)+25569</f>
        <v>41829.935717592591</v>
      </c>
      <c r="P3061" s="11">
        <f>YEAR(O3061)</f>
        <v>2014</v>
      </c>
      <c r="Q3061" s="12">
        <f>MONTH(O3061)</f>
        <v>7</v>
      </c>
      <c r="R3061" s="11" t="str">
        <f>IF(Q3061=1,"Jan",IF(Q3061=2,"Feb",IF(Q3061=3,"Mar",IF(Q3061=4,"Apr",IF(Q3061=5,"May",IF(Q3061=6,"Jun",IF(Q3061=7,"Jul",IF(Q3061=8,"Aug",IF(Q3061=9,"Sep",IF(Q3061=10,"Oct",IF(Q3061=11,"Nov","Dec")))))))))))</f>
        <v>Jul</v>
      </c>
      <c r="S3061" s="13">
        <f>(I3061/86400)+25569</f>
        <v>41859.935717592591</v>
      </c>
      <c r="T3061" t="s">
        <v>8303</v>
      </c>
      <c r="U3061" s="6">
        <f>E3061/L3061</f>
        <v>41</v>
      </c>
      <c r="V3061" s="7" t="str">
        <f>LEFT(T3061,FIND("/",T3061)-1)</f>
        <v>theater</v>
      </c>
      <c r="W3061" s="7" t="str">
        <f>MID(T3061,FIND("/",T3061)+1,LEN(T3061))</f>
        <v>spaces</v>
      </c>
    </row>
    <row r="3062" spans="1:23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>E3062/D3062</f>
        <v>1.5227272727272728E-3</v>
      </c>
      <c r="O3062" s="13">
        <f>(J3062/86400)+25569</f>
        <v>42245.274699074071</v>
      </c>
      <c r="P3062" s="11">
        <f>YEAR(O3062)</f>
        <v>2015</v>
      </c>
      <c r="Q3062" s="12">
        <f>MONTH(O3062)</f>
        <v>8</v>
      </c>
      <c r="R3062" s="11" t="str">
        <f>IF(Q3062=1,"Jan",IF(Q3062=2,"Feb",IF(Q3062=3,"Mar",IF(Q3062=4,"Apr",IF(Q3062=5,"May",IF(Q3062=6,"Jun",IF(Q3062=7,"Jul",IF(Q3062=8,"Aug",IF(Q3062=9,"Sep",IF(Q3062=10,"Oct",IF(Q3062=11,"Nov","Dec")))))))))))</f>
        <v>Aug</v>
      </c>
      <c r="S3062" s="13">
        <f>(I3062/86400)+25569</f>
        <v>42275.274699074071</v>
      </c>
      <c r="T3062" t="s">
        <v>8303</v>
      </c>
      <c r="U3062" s="6">
        <f>E3062/L3062</f>
        <v>55.833333333333336</v>
      </c>
      <c r="V3062" s="7" t="str">
        <f>LEFT(T3062,FIND("/",T3062)-1)</f>
        <v>theater</v>
      </c>
      <c r="W3062" s="7" t="str">
        <f>MID(T3062,FIND("/",T3062)+1,LEN(T3062))</f>
        <v>spaces</v>
      </c>
    </row>
    <row r="3063" spans="1:23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>E3063/D3063</f>
        <v>0</v>
      </c>
      <c r="O3063" s="13">
        <f>(J3063/86400)+25569</f>
        <v>41834.784120370372</v>
      </c>
      <c r="P3063" s="11">
        <f>YEAR(O3063)</f>
        <v>2014</v>
      </c>
      <c r="Q3063" s="12">
        <f>MONTH(O3063)</f>
        <v>7</v>
      </c>
      <c r="R3063" s="11" t="str">
        <f>IF(Q3063=1,"Jan",IF(Q3063=2,"Feb",IF(Q3063=3,"Mar",IF(Q3063=4,"Apr",IF(Q3063=5,"May",IF(Q3063=6,"Jun",IF(Q3063=7,"Jul",IF(Q3063=8,"Aug",IF(Q3063=9,"Sep",IF(Q3063=10,"Oct",IF(Q3063=11,"Nov","Dec")))))))))))</f>
        <v>Jul</v>
      </c>
      <c r="S3063" s="13">
        <f>(I3063/86400)+25569</f>
        <v>41864.784120370372</v>
      </c>
      <c r="T3063" t="s">
        <v>8303</v>
      </c>
      <c r="U3063" s="6" t="e">
        <f>E3063/L3063</f>
        <v>#DIV/0!</v>
      </c>
      <c r="V3063" s="7" t="str">
        <f>LEFT(T3063,FIND("/",T3063)-1)</f>
        <v>theater</v>
      </c>
      <c r="W3063" s="7" t="str">
        <f>MID(T3063,FIND("/",T3063)+1,LEN(T3063))</f>
        <v>spaces</v>
      </c>
    </row>
    <row r="3064" spans="1:23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>E3064/D3064</f>
        <v>0.66839999999999999</v>
      </c>
      <c r="O3064" s="13">
        <f>(J3064/86400)+25569</f>
        <v>42248.535787037035</v>
      </c>
      <c r="P3064" s="11">
        <f>YEAR(O3064)</f>
        <v>2015</v>
      </c>
      <c r="Q3064" s="12">
        <f>MONTH(O3064)</f>
        <v>9</v>
      </c>
      <c r="R3064" s="11" t="str">
        <f>IF(Q3064=1,"Jan",IF(Q3064=2,"Feb",IF(Q3064=3,"Mar",IF(Q3064=4,"Apr",IF(Q3064=5,"May",IF(Q3064=6,"Jun",IF(Q3064=7,"Jul",IF(Q3064=8,"Aug",IF(Q3064=9,"Sep",IF(Q3064=10,"Oct",IF(Q3064=11,"Nov","Dec")))))))))))</f>
        <v>Sep</v>
      </c>
      <c r="S3064" s="13">
        <f>(I3064/86400)+25569</f>
        <v>42277.75</v>
      </c>
      <c r="T3064" t="s">
        <v>8303</v>
      </c>
      <c r="U3064" s="6">
        <f>E3064/L3064</f>
        <v>99.761194029850742</v>
      </c>
      <c r="V3064" s="7" t="str">
        <f>LEFT(T3064,FIND("/",T3064)-1)</f>
        <v>theater</v>
      </c>
      <c r="W3064" s="7" t="str">
        <f>MID(T3064,FIND("/",T3064)+1,LEN(T3064))</f>
        <v>spaces</v>
      </c>
    </row>
    <row r="3065" spans="1:23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>E3065/D3065</f>
        <v>0.19566666666666666</v>
      </c>
      <c r="O3065" s="13">
        <f>(J3065/86400)+25569</f>
        <v>42630.922893518524</v>
      </c>
      <c r="P3065" s="11">
        <f>YEAR(O3065)</f>
        <v>2016</v>
      </c>
      <c r="Q3065" s="12">
        <f>MONTH(O3065)</f>
        <v>9</v>
      </c>
      <c r="R3065" s="11" t="str">
        <f>IF(Q3065=1,"Jan",IF(Q3065=2,"Feb",IF(Q3065=3,"Mar",IF(Q3065=4,"Apr",IF(Q3065=5,"May",IF(Q3065=6,"Jun",IF(Q3065=7,"Jul",IF(Q3065=8,"Aug",IF(Q3065=9,"Sep",IF(Q3065=10,"Oct",IF(Q3065=11,"Nov","Dec")))))))))))</f>
        <v>Sep</v>
      </c>
      <c r="S3065" s="13">
        <f>(I3065/86400)+25569</f>
        <v>42665.922893518524</v>
      </c>
      <c r="T3065" t="s">
        <v>8303</v>
      </c>
      <c r="U3065" s="6">
        <f>E3065/L3065</f>
        <v>25.521739130434781</v>
      </c>
      <c r="V3065" s="7" t="str">
        <f>LEFT(T3065,FIND("/",T3065)-1)</f>
        <v>theater</v>
      </c>
      <c r="W3065" s="7" t="str">
        <f>MID(T3065,FIND("/",T3065)+1,LEN(T3065))</f>
        <v>spaces</v>
      </c>
    </row>
    <row r="3066" spans="1:23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>E3066/D3066</f>
        <v>0.11294666666666667</v>
      </c>
      <c r="O3066" s="13">
        <f>(J3066/86400)+25569</f>
        <v>42299.130162037036</v>
      </c>
      <c r="P3066" s="11">
        <f>YEAR(O3066)</f>
        <v>2015</v>
      </c>
      <c r="Q3066" s="12">
        <f>MONTH(O3066)</f>
        <v>10</v>
      </c>
      <c r="R3066" s="11" t="str">
        <f>IF(Q3066=1,"Jan",IF(Q3066=2,"Feb",IF(Q3066=3,"Mar",IF(Q3066=4,"Apr",IF(Q3066=5,"May",IF(Q3066=6,"Jun",IF(Q3066=7,"Jul",IF(Q3066=8,"Aug",IF(Q3066=9,"Sep",IF(Q3066=10,"Oct",IF(Q3066=11,"Nov","Dec")))))))))))</f>
        <v>Oct</v>
      </c>
      <c r="S3066" s="13">
        <f>(I3066/86400)+25569</f>
        <v>42330.290972222225</v>
      </c>
      <c r="T3066" t="s">
        <v>8303</v>
      </c>
      <c r="U3066" s="6">
        <f>E3066/L3066</f>
        <v>117.65277777777777</v>
      </c>
      <c r="V3066" s="7" t="str">
        <f>LEFT(T3066,FIND("/",T3066)-1)</f>
        <v>theater</v>
      </c>
      <c r="W3066" s="7" t="str">
        <f>MID(T3066,FIND("/",T3066)+1,LEN(T3066))</f>
        <v>spaces</v>
      </c>
    </row>
    <row r="3067" spans="1:23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>E3067/D3067</f>
        <v>4.0000000000000002E-4</v>
      </c>
      <c r="O3067" s="13">
        <f>(J3067/86400)+25569</f>
        <v>41825.055231481485</v>
      </c>
      <c r="P3067" s="11">
        <f>YEAR(O3067)</f>
        <v>2014</v>
      </c>
      <c r="Q3067" s="12">
        <f>MONTH(O3067)</f>
        <v>7</v>
      </c>
      <c r="R3067" s="11" t="str">
        <f>IF(Q3067=1,"Jan",IF(Q3067=2,"Feb",IF(Q3067=3,"Mar",IF(Q3067=4,"Apr",IF(Q3067=5,"May",IF(Q3067=6,"Jun",IF(Q3067=7,"Jul",IF(Q3067=8,"Aug",IF(Q3067=9,"Sep",IF(Q3067=10,"Oct",IF(Q3067=11,"Nov","Dec")))))))))))</f>
        <v>Jul</v>
      </c>
      <c r="S3067" s="13">
        <f>(I3067/86400)+25569</f>
        <v>41850.055231481485</v>
      </c>
      <c r="T3067" t="s">
        <v>8303</v>
      </c>
      <c r="U3067" s="6">
        <f>E3067/L3067</f>
        <v>5</v>
      </c>
      <c r="V3067" s="7" t="str">
        <f>LEFT(T3067,FIND("/",T3067)-1)</f>
        <v>theater</v>
      </c>
      <c r="W3067" s="7" t="str">
        <f>MID(T3067,FIND("/",T3067)+1,LEN(T3067))</f>
        <v>spaces</v>
      </c>
    </row>
    <row r="3068" spans="1:23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>E3068/D3068</f>
        <v>0.11985714285714286</v>
      </c>
      <c r="O3068" s="13">
        <f>(J3068/86400)+25569</f>
        <v>42531.228437500002</v>
      </c>
      <c r="P3068" s="11">
        <f>YEAR(O3068)</f>
        <v>2016</v>
      </c>
      <c r="Q3068" s="12">
        <f>MONTH(O3068)</f>
        <v>6</v>
      </c>
      <c r="R3068" s="11" t="str">
        <f>IF(Q3068=1,"Jan",IF(Q3068=2,"Feb",IF(Q3068=3,"Mar",IF(Q3068=4,"Apr",IF(Q3068=5,"May",IF(Q3068=6,"Jun",IF(Q3068=7,"Jul",IF(Q3068=8,"Aug",IF(Q3068=9,"Sep",IF(Q3068=10,"Oct",IF(Q3068=11,"Nov","Dec")))))))))))</f>
        <v>Jun</v>
      </c>
      <c r="S3068" s="13">
        <f>(I3068/86400)+25569</f>
        <v>42561.228437500002</v>
      </c>
      <c r="T3068" t="s">
        <v>8303</v>
      </c>
      <c r="U3068" s="6">
        <f>E3068/L3068</f>
        <v>2796.6666666666665</v>
      </c>
      <c r="V3068" s="7" t="str">
        <f>LEFT(T3068,FIND("/",T3068)-1)</f>
        <v>theater</v>
      </c>
      <c r="W3068" s="7" t="str">
        <f>MID(T3068,FIND("/",T3068)+1,LEN(T3068))</f>
        <v>spaces</v>
      </c>
    </row>
    <row r="3069" spans="1:23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>E3069/D3069</f>
        <v>2.5000000000000001E-2</v>
      </c>
      <c r="O3069" s="13">
        <f>(J3069/86400)+25569</f>
        <v>42226.938414351855</v>
      </c>
      <c r="P3069" s="11">
        <f>YEAR(O3069)</f>
        <v>2015</v>
      </c>
      <c r="Q3069" s="12">
        <f>MONTH(O3069)</f>
        <v>8</v>
      </c>
      <c r="R3069" s="11" t="str">
        <f>IF(Q3069=1,"Jan",IF(Q3069=2,"Feb",IF(Q3069=3,"Mar",IF(Q3069=4,"Apr",IF(Q3069=5,"May",IF(Q3069=6,"Jun",IF(Q3069=7,"Jul",IF(Q3069=8,"Aug",IF(Q3069=9,"Sep",IF(Q3069=10,"Oct",IF(Q3069=11,"Nov","Dec")))))))))))</f>
        <v>Aug</v>
      </c>
      <c r="S3069" s="13">
        <f>(I3069/86400)+25569</f>
        <v>42256.938414351855</v>
      </c>
      <c r="T3069" t="s">
        <v>8303</v>
      </c>
      <c r="U3069" s="6">
        <f>E3069/L3069</f>
        <v>200</v>
      </c>
      <c r="V3069" s="7" t="str">
        <f>LEFT(T3069,FIND("/",T3069)-1)</f>
        <v>theater</v>
      </c>
      <c r="W3069" s="7" t="str">
        <f>MID(T3069,FIND("/",T3069)+1,LEN(T3069))</f>
        <v>spaces</v>
      </c>
    </row>
    <row r="3070" spans="1:23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>E3070/D3070</f>
        <v>6.9999999999999999E-4</v>
      </c>
      <c r="O3070" s="13">
        <f>(J3070/86400)+25569</f>
        <v>42263.691574074073</v>
      </c>
      <c r="P3070" s="11">
        <f>YEAR(O3070)</f>
        <v>2015</v>
      </c>
      <c r="Q3070" s="12">
        <f>MONTH(O3070)</f>
        <v>9</v>
      </c>
      <c r="R3070" s="11" t="str">
        <f>IF(Q3070=1,"Jan",IF(Q3070=2,"Feb",IF(Q3070=3,"Mar",IF(Q3070=4,"Apr",IF(Q3070=5,"May",IF(Q3070=6,"Jun",IF(Q3070=7,"Jul",IF(Q3070=8,"Aug",IF(Q3070=9,"Sep",IF(Q3070=10,"Oct",IF(Q3070=11,"Nov","Dec")))))))))))</f>
        <v>Sep</v>
      </c>
      <c r="S3070" s="13">
        <f>(I3070/86400)+25569</f>
        <v>42293.691574074073</v>
      </c>
      <c r="T3070" t="s">
        <v>8303</v>
      </c>
      <c r="U3070" s="6">
        <f>E3070/L3070</f>
        <v>87.5</v>
      </c>
      <c r="V3070" s="7" t="str">
        <f>LEFT(T3070,FIND("/",T3070)-1)</f>
        <v>theater</v>
      </c>
      <c r="W3070" s="7" t="str">
        <f>MID(T3070,FIND("/",T3070)+1,LEN(T3070))</f>
        <v>spaces</v>
      </c>
    </row>
    <row r="3071" spans="1:23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>E3071/D3071</f>
        <v>0.14099999999999999</v>
      </c>
      <c r="O3071" s="13">
        <f>(J3071/86400)+25569</f>
        <v>41957.833726851852</v>
      </c>
      <c r="P3071" s="11">
        <f>YEAR(O3071)</f>
        <v>2014</v>
      </c>
      <c r="Q3071" s="12">
        <f>MONTH(O3071)</f>
        <v>11</v>
      </c>
      <c r="R3071" s="11" t="str">
        <f>IF(Q3071=1,"Jan",IF(Q3071=2,"Feb",IF(Q3071=3,"Mar",IF(Q3071=4,"Apr",IF(Q3071=5,"May",IF(Q3071=6,"Jun",IF(Q3071=7,"Jul",IF(Q3071=8,"Aug",IF(Q3071=9,"Sep",IF(Q3071=10,"Oct",IF(Q3071=11,"Nov","Dec")))))))))))</f>
        <v>Nov</v>
      </c>
      <c r="S3071" s="13">
        <f>(I3071/86400)+25569</f>
        <v>41987.833726851852</v>
      </c>
      <c r="T3071" t="s">
        <v>8303</v>
      </c>
      <c r="U3071" s="6">
        <f>E3071/L3071</f>
        <v>20.142857142857142</v>
      </c>
      <c r="V3071" s="7" t="str">
        <f>LEFT(T3071,FIND("/",T3071)-1)</f>
        <v>theater</v>
      </c>
      <c r="W3071" s="7" t="str">
        <f>MID(T3071,FIND("/",T3071)+1,LEN(T3071))</f>
        <v>spaces</v>
      </c>
    </row>
    <row r="3072" spans="1:23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>E3072/D3072</f>
        <v>3.3399999999999999E-2</v>
      </c>
      <c r="O3072" s="13">
        <f>(J3072/86400)+25569</f>
        <v>42690.733437499999</v>
      </c>
      <c r="P3072" s="11">
        <f>YEAR(O3072)</f>
        <v>2016</v>
      </c>
      <c r="Q3072" s="12">
        <f>MONTH(O3072)</f>
        <v>11</v>
      </c>
      <c r="R3072" s="11" t="str">
        <f>IF(Q3072=1,"Jan",IF(Q3072=2,"Feb",IF(Q3072=3,"Mar",IF(Q3072=4,"Apr",IF(Q3072=5,"May",IF(Q3072=6,"Jun",IF(Q3072=7,"Jul",IF(Q3072=8,"Aug",IF(Q3072=9,"Sep",IF(Q3072=10,"Oct",IF(Q3072=11,"Nov","Dec")))))))))))</f>
        <v>Nov</v>
      </c>
      <c r="S3072" s="13">
        <f>(I3072/86400)+25569</f>
        <v>42711.733437499999</v>
      </c>
      <c r="T3072" t="s">
        <v>8303</v>
      </c>
      <c r="U3072" s="6">
        <f>E3072/L3072</f>
        <v>20.875</v>
      </c>
      <c r="V3072" s="7" t="str">
        <f>LEFT(T3072,FIND("/",T3072)-1)</f>
        <v>theater</v>
      </c>
      <c r="W3072" s="7" t="str">
        <f>MID(T3072,FIND("/",T3072)+1,LEN(T3072))</f>
        <v>spaces</v>
      </c>
    </row>
    <row r="3073" spans="1:23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>E3073/D3073</f>
        <v>0.59775</v>
      </c>
      <c r="O3073" s="13">
        <f>(J3073/86400)+25569</f>
        <v>42097.732418981483</v>
      </c>
      <c r="P3073" s="11">
        <f>YEAR(O3073)</f>
        <v>2015</v>
      </c>
      <c r="Q3073" s="12">
        <f>MONTH(O3073)</f>
        <v>4</v>
      </c>
      <c r="R3073" s="11" t="str">
        <f>IF(Q3073=1,"Jan",IF(Q3073=2,"Feb",IF(Q3073=3,"Mar",IF(Q3073=4,"Apr",IF(Q3073=5,"May",IF(Q3073=6,"Jun",IF(Q3073=7,"Jul",IF(Q3073=8,"Aug",IF(Q3073=9,"Sep",IF(Q3073=10,"Oct",IF(Q3073=11,"Nov","Dec")))))))))))</f>
        <v>Apr</v>
      </c>
      <c r="S3073" s="13">
        <f>(I3073/86400)+25569</f>
        <v>42115.249305555553</v>
      </c>
      <c r="T3073" t="s">
        <v>8303</v>
      </c>
      <c r="U3073" s="6">
        <f>E3073/L3073</f>
        <v>61.307692307692307</v>
      </c>
      <c r="V3073" s="7" t="str">
        <f>LEFT(T3073,FIND("/",T3073)-1)</f>
        <v>theater</v>
      </c>
      <c r="W3073" s="7" t="str">
        <f>MID(T3073,FIND("/",T3073)+1,LEN(T3073))</f>
        <v>spaces</v>
      </c>
    </row>
    <row r="3074" spans="1:23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>E3074/D3074</f>
        <v>1.6666666666666666E-4</v>
      </c>
      <c r="O3074" s="13">
        <f>(J3074/86400)+25569</f>
        <v>42658.690532407403</v>
      </c>
      <c r="P3074" s="11">
        <f>YEAR(O3074)</f>
        <v>2016</v>
      </c>
      <c r="Q3074" s="12">
        <f>MONTH(O3074)</f>
        <v>10</v>
      </c>
      <c r="R3074" s="11" t="str">
        <f>IF(Q3074=1,"Jan",IF(Q3074=2,"Feb",IF(Q3074=3,"Mar",IF(Q3074=4,"Apr",IF(Q3074=5,"May",IF(Q3074=6,"Jun",IF(Q3074=7,"Jul",IF(Q3074=8,"Aug",IF(Q3074=9,"Sep",IF(Q3074=10,"Oct",IF(Q3074=11,"Nov","Dec")))))))))))</f>
        <v>Oct</v>
      </c>
      <c r="S3074" s="13">
        <f>(I3074/86400)+25569</f>
        <v>42673.073611111111</v>
      </c>
      <c r="T3074" t="s">
        <v>8303</v>
      </c>
      <c r="U3074" s="6">
        <f>E3074/L3074</f>
        <v>1</v>
      </c>
      <c r="V3074" s="7" t="str">
        <f>LEFT(T3074,FIND("/",T3074)-1)</f>
        <v>theater</v>
      </c>
      <c r="W3074" s="7" t="str">
        <f>MID(T3074,FIND("/",T3074)+1,LEN(T3074))</f>
        <v>spaces</v>
      </c>
    </row>
    <row r="3075" spans="1:23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>E3075/D3075</f>
        <v>2.3035714285714285E-4</v>
      </c>
      <c r="O3075" s="13">
        <f>(J3075/86400)+25569</f>
        <v>42111.684027777781</v>
      </c>
      <c r="P3075" s="11">
        <f>YEAR(O3075)</f>
        <v>2015</v>
      </c>
      <c r="Q3075" s="12">
        <f>MONTH(O3075)</f>
        <v>4</v>
      </c>
      <c r="R3075" s="11" t="str">
        <f>IF(Q3075=1,"Jan",IF(Q3075=2,"Feb",IF(Q3075=3,"Mar",IF(Q3075=4,"Apr",IF(Q3075=5,"May",IF(Q3075=6,"Jun",IF(Q3075=7,"Jul",IF(Q3075=8,"Aug",IF(Q3075=9,"Sep",IF(Q3075=10,"Oct",IF(Q3075=11,"Nov","Dec")))))))))))</f>
        <v>Apr</v>
      </c>
      <c r="S3075" s="13">
        <f>(I3075/86400)+25569</f>
        <v>42169.804861111115</v>
      </c>
      <c r="T3075" t="s">
        <v>8303</v>
      </c>
      <c r="U3075" s="6">
        <f>E3075/L3075</f>
        <v>92.142857142857139</v>
      </c>
      <c r="V3075" s="7" t="str">
        <f>LEFT(T3075,FIND("/",T3075)-1)</f>
        <v>theater</v>
      </c>
      <c r="W3075" s="7" t="str">
        <f>MID(T3075,FIND("/",T3075)+1,LEN(T3075))</f>
        <v>spaces</v>
      </c>
    </row>
    <row r="3076" spans="1:23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>E3076/D3076</f>
        <v>8.8000000000000003E-4</v>
      </c>
      <c r="O3076" s="13">
        <f>(J3076/86400)+25569</f>
        <v>42409.571284722224</v>
      </c>
      <c r="P3076" s="11">
        <f>YEAR(O3076)</f>
        <v>2016</v>
      </c>
      <c r="Q3076" s="12">
        <f>MONTH(O3076)</f>
        <v>2</v>
      </c>
      <c r="R3076" s="11" t="str">
        <f>IF(Q3076=1,"Jan",IF(Q3076=2,"Feb",IF(Q3076=3,"Mar",IF(Q3076=4,"Apr",IF(Q3076=5,"May",IF(Q3076=6,"Jun",IF(Q3076=7,"Jul",IF(Q3076=8,"Aug",IF(Q3076=9,"Sep",IF(Q3076=10,"Oct",IF(Q3076=11,"Nov","Dec")))))))))))</f>
        <v>Feb</v>
      </c>
      <c r="S3076" s="13">
        <f>(I3076/86400)+25569</f>
        <v>42439.571284722224</v>
      </c>
      <c r="T3076" t="s">
        <v>8303</v>
      </c>
      <c r="U3076" s="6">
        <f>E3076/L3076</f>
        <v>7.333333333333333</v>
      </c>
      <c r="V3076" s="7" t="str">
        <f>LEFT(T3076,FIND("/",T3076)-1)</f>
        <v>theater</v>
      </c>
      <c r="W3076" s="7" t="str">
        <f>MID(T3076,FIND("/",T3076)+1,LEN(T3076))</f>
        <v>spaces</v>
      </c>
    </row>
    <row r="3077" spans="1:23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>E3077/D3077</f>
        <v>8.6400000000000005E-2</v>
      </c>
      <c r="O3077" s="13">
        <f>(J3077/86400)+25569</f>
        <v>42551.102314814816</v>
      </c>
      <c r="P3077" s="11">
        <f>YEAR(O3077)</f>
        <v>2016</v>
      </c>
      <c r="Q3077" s="12">
        <f>MONTH(O3077)</f>
        <v>6</v>
      </c>
      <c r="R3077" s="11" t="str">
        <f>IF(Q3077=1,"Jan",IF(Q3077=2,"Feb",IF(Q3077=3,"Mar",IF(Q3077=4,"Apr",IF(Q3077=5,"May",IF(Q3077=6,"Jun",IF(Q3077=7,"Jul",IF(Q3077=8,"Aug",IF(Q3077=9,"Sep",IF(Q3077=10,"Oct",IF(Q3077=11,"Nov","Dec")))))))))))</f>
        <v>Jun</v>
      </c>
      <c r="S3077" s="13">
        <f>(I3077/86400)+25569</f>
        <v>42601.102314814816</v>
      </c>
      <c r="T3077" t="s">
        <v>8303</v>
      </c>
      <c r="U3077" s="6">
        <f>E3077/L3077</f>
        <v>64.8</v>
      </c>
      <c r="V3077" s="7" t="str">
        <f>LEFT(T3077,FIND("/",T3077)-1)</f>
        <v>theater</v>
      </c>
      <c r="W3077" s="7" t="str">
        <f>MID(T3077,FIND("/",T3077)+1,LEN(T3077))</f>
        <v>spaces</v>
      </c>
    </row>
    <row r="3078" spans="1:23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>E3078/D3078</f>
        <v>0.15060000000000001</v>
      </c>
      <c r="O3078" s="13">
        <f>(J3078/86400)+25569</f>
        <v>42226.651886574073</v>
      </c>
      <c r="P3078" s="11">
        <f>YEAR(O3078)</f>
        <v>2015</v>
      </c>
      <c r="Q3078" s="12">
        <f>MONTH(O3078)</f>
        <v>8</v>
      </c>
      <c r="R3078" s="11" t="str">
        <f>IF(Q3078=1,"Jan",IF(Q3078=2,"Feb",IF(Q3078=3,"Mar",IF(Q3078=4,"Apr",IF(Q3078=5,"May",IF(Q3078=6,"Jun",IF(Q3078=7,"Jul",IF(Q3078=8,"Aug",IF(Q3078=9,"Sep",IF(Q3078=10,"Oct",IF(Q3078=11,"Nov","Dec")))))))))))</f>
        <v>Aug</v>
      </c>
      <c r="S3078" s="13">
        <f>(I3078/86400)+25569</f>
        <v>42286.651886574073</v>
      </c>
      <c r="T3078" t="s">
        <v>8303</v>
      </c>
      <c r="U3078" s="6">
        <f>E3078/L3078</f>
        <v>30.12</v>
      </c>
      <c r="V3078" s="7" t="str">
        <f>LEFT(T3078,FIND("/",T3078)-1)</f>
        <v>theater</v>
      </c>
      <c r="W3078" s="7" t="str">
        <f>MID(T3078,FIND("/",T3078)+1,LEN(T3078))</f>
        <v>spaces</v>
      </c>
    </row>
    <row r="3079" spans="1:23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>E3079/D3079</f>
        <v>4.7727272727272731E-3</v>
      </c>
      <c r="O3079" s="13">
        <f>(J3079/86400)+25569</f>
        <v>42766.956921296296</v>
      </c>
      <c r="P3079" s="11">
        <f>YEAR(O3079)</f>
        <v>2017</v>
      </c>
      <c r="Q3079" s="12">
        <f>MONTH(O3079)</f>
        <v>1</v>
      </c>
      <c r="R3079" s="11" t="str">
        <f>IF(Q3079=1,"Jan",IF(Q3079=2,"Feb",IF(Q3079=3,"Mar",IF(Q3079=4,"Apr",IF(Q3079=5,"May",IF(Q3079=6,"Jun",IF(Q3079=7,"Jul",IF(Q3079=8,"Aug",IF(Q3079=9,"Sep",IF(Q3079=10,"Oct",IF(Q3079=11,"Nov","Dec")))))))))))</f>
        <v>Jan</v>
      </c>
      <c r="S3079" s="13">
        <f>(I3079/86400)+25569</f>
        <v>42796.956921296296</v>
      </c>
      <c r="T3079" t="s">
        <v>8303</v>
      </c>
      <c r="U3079" s="6">
        <f>E3079/L3079</f>
        <v>52.5</v>
      </c>
      <c r="V3079" s="7" t="str">
        <f>LEFT(T3079,FIND("/",T3079)-1)</f>
        <v>theater</v>
      </c>
      <c r="W3079" s="7" t="str">
        <f>MID(T3079,FIND("/",T3079)+1,LEN(T3079))</f>
        <v>spaces</v>
      </c>
    </row>
    <row r="3080" spans="1:23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>E3080/D3080</f>
        <v>1.1833333333333333E-3</v>
      </c>
      <c r="O3080" s="13">
        <f>(J3080/86400)+25569</f>
        <v>42031.138831018514</v>
      </c>
      <c r="P3080" s="11">
        <f>YEAR(O3080)</f>
        <v>2015</v>
      </c>
      <c r="Q3080" s="12">
        <f>MONTH(O3080)</f>
        <v>1</v>
      </c>
      <c r="R3080" s="11" t="str">
        <f>IF(Q3080=1,"Jan",IF(Q3080=2,"Feb",IF(Q3080=3,"Mar",IF(Q3080=4,"Apr",IF(Q3080=5,"May",IF(Q3080=6,"Jun",IF(Q3080=7,"Jul",IF(Q3080=8,"Aug",IF(Q3080=9,"Sep",IF(Q3080=10,"Oct",IF(Q3080=11,"Nov","Dec")))))))))))</f>
        <v>Jan</v>
      </c>
      <c r="S3080" s="13">
        <f>(I3080/86400)+25569</f>
        <v>42061.138831018514</v>
      </c>
      <c r="T3080" t="s">
        <v>8303</v>
      </c>
      <c r="U3080" s="6">
        <f>E3080/L3080</f>
        <v>23.666666666666668</v>
      </c>
      <c r="V3080" s="7" t="str">
        <f>LEFT(T3080,FIND("/",T3080)-1)</f>
        <v>theater</v>
      </c>
      <c r="W3080" s="7" t="str">
        <f>MID(T3080,FIND("/",T3080)+1,LEN(T3080))</f>
        <v>spaces</v>
      </c>
    </row>
    <row r="3081" spans="1:23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>E3081/D3081</f>
        <v>8.4173998587352451E-3</v>
      </c>
      <c r="O3081" s="13">
        <f>(J3081/86400)+25569</f>
        <v>42055.713368055556</v>
      </c>
      <c r="P3081" s="11">
        <f>YEAR(O3081)</f>
        <v>2015</v>
      </c>
      <c r="Q3081" s="12">
        <f>MONTH(O3081)</f>
        <v>2</v>
      </c>
      <c r="R3081" s="11" t="str">
        <f>IF(Q3081=1,"Jan",IF(Q3081=2,"Feb",IF(Q3081=3,"Mar",IF(Q3081=4,"Apr",IF(Q3081=5,"May",IF(Q3081=6,"Jun",IF(Q3081=7,"Jul",IF(Q3081=8,"Aug",IF(Q3081=9,"Sep",IF(Q3081=10,"Oct",IF(Q3081=11,"Nov","Dec")))))))))))</f>
        <v>Feb</v>
      </c>
      <c r="S3081" s="13">
        <f>(I3081/86400)+25569</f>
        <v>42085.671701388885</v>
      </c>
      <c r="T3081" t="s">
        <v>8303</v>
      </c>
      <c r="U3081" s="6">
        <f>E3081/L3081</f>
        <v>415.77777777777777</v>
      </c>
      <c r="V3081" s="7" t="str">
        <f>LEFT(T3081,FIND("/",T3081)-1)</f>
        <v>theater</v>
      </c>
      <c r="W3081" s="7" t="str">
        <f>MID(T3081,FIND("/",T3081)+1,LEN(T3081))</f>
        <v>spaces</v>
      </c>
    </row>
    <row r="3082" spans="1:23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>E3082/D3082</f>
        <v>1.8799999999999999E-4</v>
      </c>
      <c r="O3082" s="13">
        <f>(J3082/86400)+25569</f>
        <v>41940.028287037036</v>
      </c>
      <c r="P3082" s="11">
        <f>YEAR(O3082)</f>
        <v>2014</v>
      </c>
      <c r="Q3082" s="12">
        <f>MONTH(O3082)</f>
        <v>10</v>
      </c>
      <c r="R3082" s="11" t="str">
        <f>IF(Q3082=1,"Jan",IF(Q3082=2,"Feb",IF(Q3082=3,"Mar",IF(Q3082=4,"Apr",IF(Q3082=5,"May",IF(Q3082=6,"Jun",IF(Q3082=7,"Jul",IF(Q3082=8,"Aug",IF(Q3082=9,"Sep",IF(Q3082=10,"Oct",IF(Q3082=11,"Nov","Dec")))))))))))</f>
        <v>Oct</v>
      </c>
      <c r="S3082" s="13">
        <f>(I3082/86400)+25569</f>
        <v>42000.0699537037</v>
      </c>
      <c r="T3082" t="s">
        <v>8303</v>
      </c>
      <c r="U3082" s="6">
        <f>E3082/L3082</f>
        <v>53.714285714285715</v>
      </c>
      <c r="V3082" s="7" t="str">
        <f>LEFT(T3082,FIND("/",T3082)-1)</f>
        <v>theater</v>
      </c>
      <c r="W3082" s="7" t="str">
        <f>MID(T3082,FIND("/",T3082)+1,LEN(T3082))</f>
        <v>spaces</v>
      </c>
    </row>
    <row r="3083" spans="1:23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>E3083/D3083</f>
        <v>2.1029999999999998E-3</v>
      </c>
      <c r="O3083" s="13">
        <f>(J3083/86400)+25569</f>
        <v>42237.181608796294</v>
      </c>
      <c r="P3083" s="11">
        <f>YEAR(O3083)</f>
        <v>2015</v>
      </c>
      <c r="Q3083" s="12">
        <f>MONTH(O3083)</f>
        <v>8</v>
      </c>
      <c r="R3083" s="11" t="str">
        <f>IF(Q3083=1,"Jan",IF(Q3083=2,"Feb",IF(Q3083=3,"Mar",IF(Q3083=4,"Apr",IF(Q3083=5,"May",IF(Q3083=6,"Jun",IF(Q3083=7,"Jul",IF(Q3083=8,"Aug",IF(Q3083=9,"Sep",IF(Q3083=10,"Oct",IF(Q3083=11,"Nov","Dec")))))))))))</f>
        <v>Aug</v>
      </c>
      <c r="S3083" s="13">
        <f>(I3083/86400)+25569</f>
        <v>42267.181608796294</v>
      </c>
      <c r="T3083" t="s">
        <v>8303</v>
      </c>
      <c r="U3083" s="6">
        <f>E3083/L3083</f>
        <v>420.6</v>
      </c>
      <c r="V3083" s="7" t="str">
        <f>LEFT(T3083,FIND("/",T3083)-1)</f>
        <v>theater</v>
      </c>
      <c r="W3083" s="7" t="str">
        <f>MID(T3083,FIND("/",T3083)+1,LEN(T3083))</f>
        <v>spaces</v>
      </c>
    </row>
    <row r="3084" spans="1:23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>E3084/D3084</f>
        <v>0</v>
      </c>
      <c r="O3084" s="13">
        <f>(J3084/86400)+25569</f>
        <v>42293.922986111109</v>
      </c>
      <c r="P3084" s="11">
        <f>YEAR(O3084)</f>
        <v>2015</v>
      </c>
      <c r="Q3084" s="12">
        <f>MONTH(O3084)</f>
        <v>10</v>
      </c>
      <c r="R3084" s="11" t="str">
        <f>IF(Q3084=1,"Jan",IF(Q3084=2,"Feb",IF(Q3084=3,"Mar",IF(Q3084=4,"Apr",IF(Q3084=5,"May",IF(Q3084=6,"Jun",IF(Q3084=7,"Jul",IF(Q3084=8,"Aug",IF(Q3084=9,"Sep",IF(Q3084=10,"Oct",IF(Q3084=11,"Nov","Dec")))))))))))</f>
        <v>Oct</v>
      </c>
      <c r="S3084" s="13">
        <f>(I3084/86400)+25569</f>
        <v>42323.96465277778</v>
      </c>
      <c r="T3084" t="s">
        <v>8303</v>
      </c>
      <c r="U3084" s="6" t="e">
        <f>E3084/L3084</f>
        <v>#DIV/0!</v>
      </c>
      <c r="V3084" s="7" t="str">
        <f>LEFT(T3084,FIND("/",T3084)-1)</f>
        <v>theater</v>
      </c>
      <c r="W3084" s="7" t="str">
        <f>MID(T3084,FIND("/",T3084)+1,LEN(T3084))</f>
        <v>spaces</v>
      </c>
    </row>
    <row r="3085" spans="1:23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>E3085/D3085</f>
        <v>2.8E-3</v>
      </c>
      <c r="O3085" s="13">
        <f>(J3085/86400)+25569</f>
        <v>41853.563402777778</v>
      </c>
      <c r="P3085" s="11">
        <f>YEAR(O3085)</f>
        <v>2014</v>
      </c>
      <c r="Q3085" s="12">
        <f>MONTH(O3085)</f>
        <v>8</v>
      </c>
      <c r="R3085" s="11" t="str">
        <f>IF(Q3085=1,"Jan",IF(Q3085=2,"Feb",IF(Q3085=3,"Mar",IF(Q3085=4,"Apr",IF(Q3085=5,"May",IF(Q3085=6,"Jun",IF(Q3085=7,"Jul",IF(Q3085=8,"Aug",IF(Q3085=9,"Sep",IF(Q3085=10,"Oct",IF(Q3085=11,"Nov","Dec")))))))))))</f>
        <v>Aug</v>
      </c>
      <c r="S3085" s="13">
        <f>(I3085/86400)+25569</f>
        <v>41883.208333333336</v>
      </c>
      <c r="T3085" t="s">
        <v>8303</v>
      </c>
      <c r="U3085" s="6">
        <f>E3085/L3085</f>
        <v>18.666666666666668</v>
      </c>
      <c r="V3085" s="7" t="str">
        <f>LEFT(T3085,FIND("/",T3085)-1)</f>
        <v>theater</v>
      </c>
      <c r="W3085" s="7" t="str">
        <f>MID(T3085,FIND("/",T3085)+1,LEN(T3085))</f>
        <v>spaces</v>
      </c>
    </row>
    <row r="3086" spans="1:23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>E3086/D3086</f>
        <v>0.11579206701157921</v>
      </c>
      <c r="O3086" s="13">
        <f>(J3086/86400)+25569</f>
        <v>42100.723738425921</v>
      </c>
      <c r="P3086" s="11">
        <f>YEAR(O3086)</f>
        <v>2015</v>
      </c>
      <c r="Q3086" s="12">
        <f>MONTH(O3086)</f>
        <v>4</v>
      </c>
      <c r="R3086" s="11" t="str">
        <f>IF(Q3086=1,"Jan",IF(Q3086=2,"Feb",IF(Q3086=3,"Mar",IF(Q3086=4,"Apr",IF(Q3086=5,"May",IF(Q3086=6,"Jun",IF(Q3086=7,"Jul",IF(Q3086=8,"Aug",IF(Q3086=9,"Sep",IF(Q3086=10,"Oct",IF(Q3086=11,"Nov","Dec")))))))))))</f>
        <v>Apr</v>
      </c>
      <c r="S3086" s="13">
        <f>(I3086/86400)+25569</f>
        <v>42129.783333333333</v>
      </c>
      <c r="T3086" t="s">
        <v>8303</v>
      </c>
      <c r="U3086" s="6">
        <f>E3086/L3086</f>
        <v>78.333333333333329</v>
      </c>
      <c r="V3086" s="7" t="str">
        <f>LEFT(T3086,FIND("/",T3086)-1)</f>
        <v>theater</v>
      </c>
      <c r="W3086" s="7" t="str">
        <f>MID(T3086,FIND("/",T3086)+1,LEN(T3086))</f>
        <v>spaces</v>
      </c>
    </row>
    <row r="3087" spans="1:23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>E3087/D3087</f>
        <v>2.4400000000000002E-2</v>
      </c>
      <c r="O3087" s="13">
        <f>(J3087/86400)+25569</f>
        <v>42246.883784722224</v>
      </c>
      <c r="P3087" s="11">
        <f>YEAR(O3087)</f>
        <v>2015</v>
      </c>
      <c r="Q3087" s="12">
        <f>MONTH(O3087)</f>
        <v>8</v>
      </c>
      <c r="R3087" s="11" t="str">
        <f>IF(Q3087=1,"Jan",IF(Q3087=2,"Feb",IF(Q3087=3,"Mar",IF(Q3087=4,"Apr",IF(Q3087=5,"May",IF(Q3087=6,"Jun",IF(Q3087=7,"Jul",IF(Q3087=8,"Aug",IF(Q3087=9,"Sep",IF(Q3087=10,"Oct",IF(Q3087=11,"Nov","Dec")))))))))))</f>
        <v>Aug</v>
      </c>
      <c r="S3087" s="13">
        <f>(I3087/86400)+25569</f>
        <v>42276.883784722224</v>
      </c>
      <c r="T3087" t="s">
        <v>8303</v>
      </c>
      <c r="U3087" s="6">
        <f>E3087/L3087</f>
        <v>67.777777777777771</v>
      </c>
      <c r="V3087" s="7" t="str">
        <f>LEFT(T3087,FIND("/",T3087)-1)</f>
        <v>theater</v>
      </c>
      <c r="W3087" s="7" t="str">
        <f>MID(T3087,FIND("/",T3087)+1,LEN(T3087))</f>
        <v>spaces</v>
      </c>
    </row>
    <row r="3088" spans="1:23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>E3088/D3088</f>
        <v>2.5000000000000001E-3</v>
      </c>
      <c r="O3088" s="13">
        <f>(J3088/86400)+25569</f>
        <v>42173.67082175926</v>
      </c>
      <c r="P3088" s="11">
        <f>YEAR(O3088)</f>
        <v>2015</v>
      </c>
      <c r="Q3088" s="12">
        <f>MONTH(O3088)</f>
        <v>6</v>
      </c>
      <c r="R3088" s="11" t="str">
        <f>IF(Q3088=1,"Jan",IF(Q3088=2,"Feb",IF(Q3088=3,"Mar",IF(Q3088=4,"Apr",IF(Q3088=5,"May",IF(Q3088=6,"Jun",IF(Q3088=7,"Jul",IF(Q3088=8,"Aug",IF(Q3088=9,"Sep",IF(Q3088=10,"Oct",IF(Q3088=11,"Nov","Dec")))))))))))</f>
        <v>Jun</v>
      </c>
      <c r="S3088" s="13">
        <f>(I3088/86400)+25569</f>
        <v>42233.67082175926</v>
      </c>
      <c r="T3088" t="s">
        <v>8303</v>
      </c>
      <c r="U3088" s="6">
        <f>E3088/L3088</f>
        <v>16.666666666666668</v>
      </c>
      <c r="V3088" s="7" t="str">
        <f>LEFT(T3088,FIND("/",T3088)-1)</f>
        <v>theater</v>
      </c>
      <c r="W3088" s="7" t="str">
        <f>MID(T3088,FIND("/",T3088)+1,LEN(T3088))</f>
        <v>spaces</v>
      </c>
    </row>
    <row r="3089" spans="1:23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>E3089/D3089</f>
        <v>6.2500000000000003E-3</v>
      </c>
      <c r="O3089" s="13">
        <f>(J3089/86400)+25569</f>
        <v>42665.150347222225</v>
      </c>
      <c r="P3089" s="11">
        <f>YEAR(O3089)</f>
        <v>2016</v>
      </c>
      <c r="Q3089" s="12">
        <f>MONTH(O3089)</f>
        <v>10</v>
      </c>
      <c r="R3089" s="11" t="str">
        <f>IF(Q3089=1,"Jan",IF(Q3089=2,"Feb",IF(Q3089=3,"Mar",IF(Q3089=4,"Apr",IF(Q3089=5,"May",IF(Q3089=6,"Jun",IF(Q3089=7,"Jul",IF(Q3089=8,"Aug",IF(Q3089=9,"Sep",IF(Q3089=10,"Oct",IF(Q3089=11,"Nov","Dec")))))))))))</f>
        <v>Oct</v>
      </c>
      <c r="S3089" s="13">
        <f>(I3089/86400)+25569</f>
        <v>42725.192013888889</v>
      </c>
      <c r="T3089" t="s">
        <v>8303</v>
      </c>
      <c r="U3089" s="6">
        <f>E3089/L3089</f>
        <v>62.5</v>
      </c>
      <c r="V3089" s="7" t="str">
        <f>LEFT(T3089,FIND("/",T3089)-1)</f>
        <v>theater</v>
      </c>
      <c r="W3089" s="7" t="str">
        <f>MID(T3089,FIND("/",T3089)+1,LEN(T3089))</f>
        <v>spaces</v>
      </c>
    </row>
    <row r="3090" spans="1:23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>E3090/D3090</f>
        <v>1.9384615384615384E-3</v>
      </c>
      <c r="O3090" s="13">
        <f>(J3090/86400)+25569</f>
        <v>41981.57230324074</v>
      </c>
      <c r="P3090" s="11">
        <f>YEAR(O3090)</f>
        <v>2014</v>
      </c>
      <c r="Q3090" s="12">
        <f>MONTH(O3090)</f>
        <v>12</v>
      </c>
      <c r="R3090" s="11" t="str">
        <f>IF(Q3090=1,"Jan",IF(Q3090=2,"Feb",IF(Q3090=3,"Mar",IF(Q3090=4,"Apr",IF(Q3090=5,"May",IF(Q3090=6,"Jun",IF(Q3090=7,"Jul",IF(Q3090=8,"Aug",IF(Q3090=9,"Sep",IF(Q3090=10,"Oct",IF(Q3090=11,"Nov","Dec")))))))))))</f>
        <v>Dec</v>
      </c>
      <c r="S3090" s="13">
        <f>(I3090/86400)+25569</f>
        <v>42012.570138888885</v>
      </c>
      <c r="T3090" t="s">
        <v>8303</v>
      </c>
      <c r="U3090" s="6">
        <f>E3090/L3090</f>
        <v>42</v>
      </c>
      <c r="V3090" s="7" t="str">
        <f>LEFT(T3090,FIND("/",T3090)-1)</f>
        <v>theater</v>
      </c>
      <c r="W3090" s="7" t="str">
        <f>MID(T3090,FIND("/",T3090)+1,LEN(T3090))</f>
        <v>spaces</v>
      </c>
    </row>
    <row r="3091" spans="1:23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>E3091/D3091</f>
        <v>0.23416000000000001</v>
      </c>
      <c r="O3091" s="13">
        <f>(J3091/86400)+25569</f>
        <v>42528.542627314819</v>
      </c>
      <c r="P3091" s="11">
        <f>YEAR(O3091)</f>
        <v>2016</v>
      </c>
      <c r="Q3091" s="12">
        <f>MONTH(O3091)</f>
        <v>6</v>
      </c>
      <c r="R3091" s="11" t="str">
        <f>IF(Q3091=1,"Jan",IF(Q3091=2,"Feb",IF(Q3091=3,"Mar",IF(Q3091=4,"Apr",IF(Q3091=5,"May",IF(Q3091=6,"Jun",IF(Q3091=7,"Jul",IF(Q3091=8,"Aug",IF(Q3091=9,"Sep",IF(Q3091=10,"Oct",IF(Q3091=11,"Nov","Dec")))))))))))</f>
        <v>Jun</v>
      </c>
      <c r="S3091" s="13">
        <f>(I3091/86400)+25569</f>
        <v>42560.082638888889</v>
      </c>
      <c r="T3091" t="s">
        <v>8303</v>
      </c>
      <c r="U3091" s="6">
        <f>E3091/L3091</f>
        <v>130.0888888888889</v>
      </c>
      <c r="V3091" s="7" t="str">
        <f>LEFT(T3091,FIND("/",T3091)-1)</f>
        <v>theater</v>
      </c>
      <c r="W3091" s="7" t="str">
        <f>MID(T3091,FIND("/",T3091)+1,LEN(T3091))</f>
        <v>spaces</v>
      </c>
    </row>
    <row r="3092" spans="1:23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>E3092/D3092</f>
        <v>5.080888888888889E-2</v>
      </c>
      <c r="O3092" s="13">
        <f>(J3092/86400)+25569</f>
        <v>42065.818807870368</v>
      </c>
      <c r="P3092" s="11">
        <f>YEAR(O3092)</f>
        <v>2015</v>
      </c>
      <c r="Q3092" s="12">
        <f>MONTH(O3092)</f>
        <v>3</v>
      </c>
      <c r="R3092" s="11" t="str">
        <f>IF(Q3092=1,"Jan",IF(Q3092=2,"Feb",IF(Q3092=3,"Mar",IF(Q3092=4,"Apr",IF(Q3092=5,"May",IF(Q3092=6,"Jun",IF(Q3092=7,"Jul",IF(Q3092=8,"Aug",IF(Q3092=9,"Sep",IF(Q3092=10,"Oct",IF(Q3092=11,"Nov","Dec")))))))))))</f>
        <v>Mar</v>
      </c>
      <c r="S3092" s="13">
        <f>(I3092/86400)+25569</f>
        <v>42125.777141203704</v>
      </c>
      <c r="T3092" t="s">
        <v>8303</v>
      </c>
      <c r="U3092" s="6">
        <f>E3092/L3092</f>
        <v>1270.2222222222222</v>
      </c>
      <c r="V3092" s="7" t="str">
        <f>LEFT(T3092,FIND("/",T3092)-1)</f>
        <v>theater</v>
      </c>
      <c r="W3092" s="7" t="str">
        <f>MID(T3092,FIND("/",T3092)+1,LEN(T3092))</f>
        <v>spaces</v>
      </c>
    </row>
    <row r="3093" spans="1:23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>E3093/D3093</f>
        <v>0.15920000000000001</v>
      </c>
      <c r="O3093" s="13">
        <f>(J3093/86400)+25569</f>
        <v>42566.948414351849</v>
      </c>
      <c r="P3093" s="11">
        <f>YEAR(O3093)</f>
        <v>2016</v>
      </c>
      <c r="Q3093" s="12">
        <f>MONTH(O3093)</f>
        <v>7</v>
      </c>
      <c r="R3093" s="11" t="str">
        <f>IF(Q3093=1,"Jan",IF(Q3093=2,"Feb",IF(Q3093=3,"Mar",IF(Q3093=4,"Apr",IF(Q3093=5,"May",IF(Q3093=6,"Jun",IF(Q3093=7,"Jul",IF(Q3093=8,"Aug",IF(Q3093=9,"Sep",IF(Q3093=10,"Oct",IF(Q3093=11,"Nov","Dec")))))))))))</f>
        <v>Jul</v>
      </c>
      <c r="S3093" s="13">
        <f>(I3093/86400)+25569</f>
        <v>42596.948414351849</v>
      </c>
      <c r="T3093" t="s">
        <v>8303</v>
      </c>
      <c r="U3093" s="6">
        <f>E3093/L3093</f>
        <v>88.444444444444443</v>
      </c>
      <c r="V3093" s="7" t="str">
        <f>LEFT(T3093,FIND("/",T3093)-1)</f>
        <v>theater</v>
      </c>
      <c r="W3093" s="7" t="str">
        <f>MID(T3093,FIND("/",T3093)+1,LEN(T3093))</f>
        <v>spaces</v>
      </c>
    </row>
    <row r="3094" spans="1:23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>E3094/D3094</f>
        <v>1.1831900000000001E-2</v>
      </c>
      <c r="O3094" s="13">
        <f>(J3094/86400)+25569</f>
        <v>42255.619351851856</v>
      </c>
      <c r="P3094" s="11">
        <f>YEAR(O3094)</f>
        <v>2015</v>
      </c>
      <c r="Q3094" s="12">
        <f>MONTH(O3094)</f>
        <v>9</v>
      </c>
      <c r="R3094" s="11" t="str">
        <f>IF(Q3094=1,"Jan",IF(Q3094=2,"Feb",IF(Q3094=3,"Mar",IF(Q3094=4,"Apr",IF(Q3094=5,"May",IF(Q3094=6,"Jun",IF(Q3094=7,"Jul",IF(Q3094=8,"Aug",IF(Q3094=9,"Sep",IF(Q3094=10,"Oct",IF(Q3094=11,"Nov","Dec")))))))))))</f>
        <v>Sep</v>
      </c>
      <c r="S3094" s="13">
        <f>(I3094/86400)+25569</f>
        <v>42292.916666666672</v>
      </c>
      <c r="T3094" t="s">
        <v>8303</v>
      </c>
      <c r="U3094" s="6">
        <f>E3094/L3094</f>
        <v>56.342380952380957</v>
      </c>
      <c r="V3094" s="7" t="str">
        <f>LEFT(T3094,FIND("/",T3094)-1)</f>
        <v>theater</v>
      </c>
      <c r="W3094" s="7" t="str">
        <f>MID(T3094,FIND("/",T3094)+1,LEN(T3094))</f>
        <v>spaces</v>
      </c>
    </row>
    <row r="3095" spans="1:23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>E3095/D3095</f>
        <v>0.22750000000000001</v>
      </c>
      <c r="O3095" s="13">
        <f>(J3095/86400)+25569</f>
        <v>41760.909039351856</v>
      </c>
      <c r="P3095" s="11">
        <f>YEAR(O3095)</f>
        <v>2014</v>
      </c>
      <c r="Q3095" s="12">
        <f>MONTH(O3095)</f>
        <v>5</v>
      </c>
      <c r="R3095" s="11" t="str">
        <f>IF(Q3095=1,"Jan",IF(Q3095=2,"Feb",IF(Q3095=3,"Mar",IF(Q3095=4,"Apr",IF(Q3095=5,"May",IF(Q3095=6,"Jun",IF(Q3095=7,"Jul",IF(Q3095=8,"Aug",IF(Q3095=9,"Sep",IF(Q3095=10,"Oct",IF(Q3095=11,"Nov","Dec")))))))))))</f>
        <v>May</v>
      </c>
      <c r="S3095" s="13">
        <f>(I3095/86400)+25569</f>
        <v>41791.165972222225</v>
      </c>
      <c r="T3095" t="s">
        <v>8303</v>
      </c>
      <c r="U3095" s="6">
        <f>E3095/L3095</f>
        <v>53.529411764705884</v>
      </c>
      <c r="V3095" s="7" t="str">
        <f>LEFT(T3095,FIND("/",T3095)-1)</f>
        <v>theater</v>
      </c>
      <c r="W3095" s="7" t="str">
        <f>MID(T3095,FIND("/",T3095)+1,LEN(T3095))</f>
        <v>spaces</v>
      </c>
    </row>
    <row r="3096" spans="1:23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>E3096/D3096</f>
        <v>2.5000000000000001E-4</v>
      </c>
      <c r="O3096" s="13">
        <f>(J3096/86400)+25569</f>
        <v>42207.795787037037</v>
      </c>
      <c r="P3096" s="11">
        <f>YEAR(O3096)</f>
        <v>2015</v>
      </c>
      <c r="Q3096" s="12">
        <f>MONTH(O3096)</f>
        <v>7</v>
      </c>
      <c r="R3096" s="11" t="str">
        <f>IF(Q3096=1,"Jan",IF(Q3096=2,"Feb",IF(Q3096=3,"Mar",IF(Q3096=4,"Apr",IF(Q3096=5,"May",IF(Q3096=6,"Jun",IF(Q3096=7,"Jul",IF(Q3096=8,"Aug",IF(Q3096=9,"Sep",IF(Q3096=10,"Oct",IF(Q3096=11,"Nov","Dec")))))))))))</f>
        <v>Jul</v>
      </c>
      <c r="S3096" s="13">
        <f>(I3096/86400)+25569</f>
        <v>42267.795787037037</v>
      </c>
      <c r="T3096" t="s">
        <v>8303</v>
      </c>
      <c r="U3096" s="6">
        <f>E3096/L3096</f>
        <v>25</v>
      </c>
      <c r="V3096" s="7" t="str">
        <f>LEFT(T3096,FIND("/",T3096)-1)</f>
        <v>theater</v>
      </c>
      <c r="W3096" s="7" t="str">
        <f>MID(T3096,FIND("/",T3096)+1,LEN(T3096))</f>
        <v>spaces</v>
      </c>
    </row>
    <row r="3097" spans="1:23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>E3097/D3097</f>
        <v>3.351206434316354E-3</v>
      </c>
      <c r="O3097" s="13">
        <f>(J3097/86400)+25569</f>
        <v>42523.025231481486</v>
      </c>
      <c r="P3097" s="11">
        <f>YEAR(O3097)</f>
        <v>2016</v>
      </c>
      <c r="Q3097" s="12">
        <f>MONTH(O3097)</f>
        <v>6</v>
      </c>
      <c r="R3097" s="11" t="str">
        <f>IF(Q3097=1,"Jan",IF(Q3097=2,"Feb",IF(Q3097=3,"Mar",IF(Q3097=4,"Apr",IF(Q3097=5,"May",IF(Q3097=6,"Jun",IF(Q3097=7,"Jul",IF(Q3097=8,"Aug",IF(Q3097=9,"Sep",IF(Q3097=10,"Oct",IF(Q3097=11,"Nov","Dec")))))))))))</f>
        <v>Jun</v>
      </c>
      <c r="S3097" s="13">
        <f>(I3097/86400)+25569</f>
        <v>42583.025231481486</v>
      </c>
      <c r="T3097" t="s">
        <v>8303</v>
      </c>
      <c r="U3097" s="6">
        <f>E3097/L3097</f>
        <v>50</v>
      </c>
      <c r="V3097" s="7" t="str">
        <f>LEFT(T3097,FIND("/",T3097)-1)</f>
        <v>theater</v>
      </c>
      <c r="W3097" s="7" t="str">
        <f>MID(T3097,FIND("/",T3097)+1,LEN(T3097))</f>
        <v>spaces</v>
      </c>
    </row>
    <row r="3098" spans="1:23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>E3098/D3098</f>
        <v>3.9750000000000001E-2</v>
      </c>
      <c r="O3098" s="13">
        <f>(J3098/86400)+25569</f>
        <v>42114.825532407413</v>
      </c>
      <c r="P3098" s="11">
        <f>YEAR(O3098)</f>
        <v>2015</v>
      </c>
      <c r="Q3098" s="12">
        <f>MONTH(O3098)</f>
        <v>4</v>
      </c>
      <c r="R3098" s="11" t="str">
        <f>IF(Q3098=1,"Jan",IF(Q3098=2,"Feb",IF(Q3098=3,"Mar",IF(Q3098=4,"Apr",IF(Q3098=5,"May",IF(Q3098=6,"Jun",IF(Q3098=7,"Jul",IF(Q3098=8,"Aug",IF(Q3098=9,"Sep",IF(Q3098=10,"Oct",IF(Q3098=11,"Nov","Dec")))))))))))</f>
        <v>Apr</v>
      </c>
      <c r="S3098" s="13">
        <f>(I3098/86400)+25569</f>
        <v>42144.825532407413</v>
      </c>
      <c r="T3098" t="s">
        <v>8303</v>
      </c>
      <c r="U3098" s="6">
        <f>E3098/L3098</f>
        <v>56.785714285714285</v>
      </c>
      <c r="V3098" s="7" t="str">
        <f>LEFT(T3098,FIND("/",T3098)-1)</f>
        <v>theater</v>
      </c>
      <c r="W3098" s="7" t="str">
        <f>MID(T3098,FIND("/",T3098)+1,LEN(T3098))</f>
        <v>spaces</v>
      </c>
    </row>
    <row r="3099" spans="1:23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>E3099/D3099</f>
        <v>0.17150000000000001</v>
      </c>
      <c r="O3099" s="13">
        <f>(J3099/86400)+25569</f>
        <v>42629.503483796296</v>
      </c>
      <c r="P3099" s="11">
        <f>YEAR(O3099)</f>
        <v>2016</v>
      </c>
      <c r="Q3099" s="12">
        <f>MONTH(O3099)</f>
        <v>9</v>
      </c>
      <c r="R3099" s="11" t="str">
        <f>IF(Q3099=1,"Jan",IF(Q3099=2,"Feb",IF(Q3099=3,"Mar",IF(Q3099=4,"Apr",IF(Q3099=5,"May",IF(Q3099=6,"Jun",IF(Q3099=7,"Jul",IF(Q3099=8,"Aug",IF(Q3099=9,"Sep",IF(Q3099=10,"Oct",IF(Q3099=11,"Nov","Dec")))))))))))</f>
        <v>Sep</v>
      </c>
      <c r="S3099" s="13">
        <f>(I3099/86400)+25569</f>
        <v>42650.583333333328</v>
      </c>
      <c r="T3099" t="s">
        <v>8303</v>
      </c>
      <c r="U3099" s="6">
        <f>E3099/L3099</f>
        <v>40.833333333333336</v>
      </c>
      <c r="V3099" s="7" t="str">
        <f>LEFT(T3099,FIND("/",T3099)-1)</f>
        <v>theater</v>
      </c>
      <c r="W3099" s="7" t="str">
        <f>MID(T3099,FIND("/",T3099)+1,LEN(T3099))</f>
        <v>spaces</v>
      </c>
    </row>
    <row r="3100" spans="1:23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>E3100/D3100</f>
        <v>3.608004104669061E-2</v>
      </c>
      <c r="O3100" s="13">
        <f>(J3100/86400)+25569</f>
        <v>42359.792233796295</v>
      </c>
      <c r="P3100" s="11">
        <f>YEAR(O3100)</f>
        <v>2015</v>
      </c>
      <c r="Q3100" s="12">
        <f>MONTH(O3100)</f>
        <v>12</v>
      </c>
      <c r="R3100" s="11" t="str">
        <f>IF(Q3100=1,"Jan",IF(Q3100=2,"Feb",IF(Q3100=3,"Mar",IF(Q3100=4,"Apr",IF(Q3100=5,"May",IF(Q3100=6,"Jun",IF(Q3100=7,"Jul",IF(Q3100=8,"Aug",IF(Q3100=9,"Sep",IF(Q3100=10,"Oct",IF(Q3100=11,"Nov","Dec")))))))))))</f>
        <v>Dec</v>
      </c>
      <c r="S3100" s="13">
        <f>(I3100/86400)+25569</f>
        <v>42408.01180555555</v>
      </c>
      <c r="T3100" t="s">
        <v>8303</v>
      </c>
      <c r="U3100" s="6">
        <f>E3100/L3100</f>
        <v>65.111111111111114</v>
      </c>
      <c r="V3100" s="7" t="str">
        <f>LEFT(T3100,FIND("/",T3100)-1)</f>
        <v>theater</v>
      </c>
      <c r="W3100" s="7" t="str">
        <f>MID(T3100,FIND("/",T3100)+1,LEN(T3100))</f>
        <v>spaces</v>
      </c>
    </row>
    <row r="3101" spans="1:23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>E3101/D3101</f>
        <v>0.13900000000000001</v>
      </c>
      <c r="O3101" s="13">
        <f>(J3101/86400)+25569</f>
        <v>42382.189710648148</v>
      </c>
      <c r="P3101" s="11">
        <f>YEAR(O3101)</f>
        <v>2016</v>
      </c>
      <c r="Q3101" s="12">
        <f>MONTH(O3101)</f>
        <v>1</v>
      </c>
      <c r="R3101" s="11" t="str">
        <f>IF(Q3101=1,"Jan",IF(Q3101=2,"Feb",IF(Q3101=3,"Mar",IF(Q3101=4,"Apr",IF(Q3101=5,"May",IF(Q3101=6,"Jun",IF(Q3101=7,"Jul",IF(Q3101=8,"Aug",IF(Q3101=9,"Sep",IF(Q3101=10,"Oct",IF(Q3101=11,"Nov","Dec")))))))))))</f>
        <v>Jan</v>
      </c>
      <c r="S3101" s="13">
        <f>(I3101/86400)+25569</f>
        <v>42412.189710648148</v>
      </c>
      <c r="T3101" t="s">
        <v>8303</v>
      </c>
      <c r="U3101" s="6">
        <f>E3101/L3101</f>
        <v>55.6</v>
      </c>
      <c r="V3101" s="7" t="str">
        <f>LEFT(T3101,FIND("/",T3101)-1)</f>
        <v>theater</v>
      </c>
      <c r="W3101" s="7" t="str">
        <f>MID(T3101,FIND("/",T3101)+1,LEN(T3101))</f>
        <v>spaces</v>
      </c>
    </row>
    <row r="3102" spans="1:23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>E3102/D3102</f>
        <v>0.15225</v>
      </c>
      <c r="O3102" s="13">
        <f>(J3102/86400)+25569</f>
        <v>41902.622395833336</v>
      </c>
      <c r="P3102" s="11">
        <f>YEAR(O3102)</f>
        <v>2014</v>
      </c>
      <c r="Q3102" s="12">
        <f>MONTH(O3102)</f>
        <v>9</v>
      </c>
      <c r="R3102" s="11" t="str">
        <f>IF(Q3102=1,"Jan",IF(Q3102=2,"Feb",IF(Q3102=3,"Mar",IF(Q3102=4,"Apr",IF(Q3102=5,"May",IF(Q3102=6,"Jun",IF(Q3102=7,"Jul",IF(Q3102=8,"Aug",IF(Q3102=9,"Sep",IF(Q3102=10,"Oct",IF(Q3102=11,"Nov","Dec")))))))))))</f>
        <v>Sep</v>
      </c>
      <c r="S3102" s="13">
        <f>(I3102/86400)+25569</f>
        <v>41932.622395833336</v>
      </c>
      <c r="T3102" t="s">
        <v>8303</v>
      </c>
      <c r="U3102" s="6">
        <f>E3102/L3102</f>
        <v>140.53846153846155</v>
      </c>
      <c r="V3102" s="7" t="str">
        <f>LEFT(T3102,FIND("/",T3102)-1)</f>
        <v>theater</v>
      </c>
      <c r="W3102" s="7" t="str">
        <f>MID(T3102,FIND("/",T3102)+1,LEN(T3102))</f>
        <v>spaces</v>
      </c>
    </row>
    <row r="3103" spans="1:23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>E3103/D3103</f>
        <v>0.12</v>
      </c>
      <c r="O3103" s="13">
        <f>(J3103/86400)+25569</f>
        <v>42171.383530092593</v>
      </c>
      <c r="P3103" s="11">
        <f>YEAR(O3103)</f>
        <v>2015</v>
      </c>
      <c r="Q3103" s="12">
        <f>MONTH(O3103)</f>
        <v>6</v>
      </c>
      <c r="R3103" s="11" t="str">
        <f>IF(Q3103=1,"Jan",IF(Q3103=2,"Feb",IF(Q3103=3,"Mar",IF(Q3103=4,"Apr",IF(Q3103=5,"May",IF(Q3103=6,"Jun",IF(Q3103=7,"Jul",IF(Q3103=8,"Aug",IF(Q3103=9,"Sep",IF(Q3103=10,"Oct",IF(Q3103=11,"Nov","Dec")))))))))))</f>
        <v>Jun</v>
      </c>
      <c r="S3103" s="13">
        <f>(I3103/86400)+25569</f>
        <v>42201.330555555556</v>
      </c>
      <c r="T3103" t="s">
        <v>8303</v>
      </c>
      <c r="U3103" s="6">
        <f>E3103/L3103</f>
        <v>25</v>
      </c>
      <c r="V3103" s="7" t="str">
        <f>LEFT(T3103,FIND("/",T3103)-1)</f>
        <v>theater</v>
      </c>
      <c r="W3103" s="7" t="str">
        <f>MID(T3103,FIND("/",T3103)+1,LEN(T3103))</f>
        <v>spaces</v>
      </c>
    </row>
    <row r="3104" spans="1:23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>E3104/D3104</f>
        <v>0.391125</v>
      </c>
      <c r="O3104" s="13">
        <f>(J3104/86400)+25569</f>
        <v>42555.340486111112</v>
      </c>
      <c r="P3104" s="11">
        <f>YEAR(O3104)</f>
        <v>2016</v>
      </c>
      <c r="Q3104" s="12">
        <f>MONTH(O3104)</f>
        <v>7</v>
      </c>
      <c r="R3104" s="11" t="str">
        <f>IF(Q3104=1,"Jan",IF(Q3104=2,"Feb",IF(Q3104=3,"Mar",IF(Q3104=4,"Apr",IF(Q3104=5,"May",IF(Q3104=6,"Jun",IF(Q3104=7,"Jul",IF(Q3104=8,"Aug",IF(Q3104=9,"Sep",IF(Q3104=10,"Oct",IF(Q3104=11,"Nov","Dec")))))))))))</f>
        <v>Jul</v>
      </c>
      <c r="S3104" s="13">
        <f>(I3104/86400)+25569</f>
        <v>42605.340486111112</v>
      </c>
      <c r="T3104" t="s">
        <v>8303</v>
      </c>
      <c r="U3104" s="6">
        <f>E3104/L3104</f>
        <v>69.533333333333331</v>
      </c>
      <c r="V3104" s="7" t="str">
        <f>LEFT(T3104,FIND("/",T3104)-1)</f>
        <v>theater</v>
      </c>
      <c r="W3104" s="7" t="str">
        <f>MID(T3104,FIND("/",T3104)+1,LEN(T3104))</f>
        <v>spaces</v>
      </c>
    </row>
    <row r="3105" spans="1:23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>E3105/D3105</f>
        <v>2.6829268292682929E-3</v>
      </c>
      <c r="O3105" s="13">
        <f>(J3105/86400)+25569</f>
        <v>42107.156319444446</v>
      </c>
      <c r="P3105" s="11">
        <f>YEAR(O3105)</f>
        <v>2015</v>
      </c>
      <c r="Q3105" s="12">
        <f>MONTH(O3105)</f>
        <v>4</v>
      </c>
      <c r="R3105" s="11" t="str">
        <f>IF(Q3105=1,"Jan",IF(Q3105=2,"Feb",IF(Q3105=3,"Mar",IF(Q3105=4,"Apr",IF(Q3105=5,"May",IF(Q3105=6,"Jun",IF(Q3105=7,"Jul",IF(Q3105=8,"Aug",IF(Q3105=9,"Sep",IF(Q3105=10,"Oct",IF(Q3105=11,"Nov","Dec")))))))))))</f>
        <v>Apr</v>
      </c>
      <c r="S3105" s="13">
        <f>(I3105/86400)+25569</f>
        <v>42167.156319444446</v>
      </c>
      <c r="T3105" t="s">
        <v>8303</v>
      </c>
      <c r="U3105" s="6">
        <f>E3105/L3105</f>
        <v>5.5</v>
      </c>
      <c r="V3105" s="7" t="str">
        <f>LEFT(T3105,FIND("/",T3105)-1)</f>
        <v>theater</v>
      </c>
      <c r="W3105" s="7" t="str">
        <f>MID(T3105,FIND("/",T3105)+1,LEN(T3105))</f>
        <v>spaces</v>
      </c>
    </row>
    <row r="3106" spans="1:23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>E3106/D3106</f>
        <v>0.29625000000000001</v>
      </c>
      <c r="O3106" s="13">
        <f>(J3106/86400)+25569</f>
        <v>42006.908692129626</v>
      </c>
      <c r="P3106" s="11">
        <f>YEAR(O3106)</f>
        <v>2015</v>
      </c>
      <c r="Q3106" s="12">
        <f>MONTH(O3106)</f>
        <v>1</v>
      </c>
      <c r="R3106" s="11" t="str">
        <f>IF(Q3106=1,"Jan",IF(Q3106=2,"Feb",IF(Q3106=3,"Mar",IF(Q3106=4,"Apr",IF(Q3106=5,"May",IF(Q3106=6,"Jun",IF(Q3106=7,"Jul",IF(Q3106=8,"Aug",IF(Q3106=9,"Sep",IF(Q3106=10,"Oct",IF(Q3106=11,"Nov","Dec")))))))))))</f>
        <v>Jan</v>
      </c>
      <c r="S3106" s="13">
        <f>(I3106/86400)+25569</f>
        <v>42038.083333333328</v>
      </c>
      <c r="T3106" t="s">
        <v>8303</v>
      </c>
      <c r="U3106" s="6">
        <f>E3106/L3106</f>
        <v>237</v>
      </c>
      <c r="V3106" s="7" t="str">
        <f>LEFT(T3106,FIND("/",T3106)-1)</f>
        <v>theater</v>
      </c>
      <c r="W3106" s="7" t="str">
        <f>MID(T3106,FIND("/",T3106)+1,LEN(T3106))</f>
        <v>spaces</v>
      </c>
    </row>
    <row r="3107" spans="1:23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>E3107/D3107</f>
        <v>0.4236099230111206</v>
      </c>
      <c r="O3107" s="13">
        <f>(J3107/86400)+25569</f>
        <v>41876.718935185185</v>
      </c>
      <c r="P3107" s="11">
        <f>YEAR(O3107)</f>
        <v>2014</v>
      </c>
      <c r="Q3107" s="12">
        <f>MONTH(O3107)</f>
        <v>8</v>
      </c>
      <c r="R3107" s="11" t="str">
        <f>IF(Q3107=1,"Jan",IF(Q3107=2,"Feb",IF(Q3107=3,"Mar",IF(Q3107=4,"Apr",IF(Q3107=5,"May",IF(Q3107=6,"Jun",IF(Q3107=7,"Jul",IF(Q3107=8,"Aug",IF(Q3107=9,"Sep",IF(Q3107=10,"Oct",IF(Q3107=11,"Nov","Dec")))))))))))</f>
        <v>Aug</v>
      </c>
      <c r="S3107" s="13">
        <f>(I3107/86400)+25569</f>
        <v>41931.208333333336</v>
      </c>
      <c r="T3107" t="s">
        <v>8303</v>
      </c>
      <c r="U3107" s="6">
        <f>E3107/L3107</f>
        <v>79.870967741935488</v>
      </c>
      <c r="V3107" s="7" t="str">
        <f>LEFT(T3107,FIND("/",T3107)-1)</f>
        <v>theater</v>
      </c>
      <c r="W3107" s="7" t="str">
        <f>MID(T3107,FIND("/",T3107)+1,LEN(T3107))</f>
        <v>spaces</v>
      </c>
    </row>
    <row r="3108" spans="1:23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>E3108/D3108</f>
        <v>4.1000000000000002E-2</v>
      </c>
      <c r="O3108" s="13">
        <f>(J3108/86400)+25569</f>
        <v>42241.429120370369</v>
      </c>
      <c r="P3108" s="11">
        <f>YEAR(O3108)</f>
        <v>2015</v>
      </c>
      <c r="Q3108" s="12">
        <f>MONTH(O3108)</f>
        <v>8</v>
      </c>
      <c r="R3108" s="11" t="str">
        <f>IF(Q3108=1,"Jan",IF(Q3108=2,"Feb",IF(Q3108=3,"Mar",IF(Q3108=4,"Apr",IF(Q3108=5,"May",IF(Q3108=6,"Jun",IF(Q3108=7,"Jul",IF(Q3108=8,"Aug",IF(Q3108=9,"Sep",IF(Q3108=10,"Oct",IF(Q3108=11,"Nov","Dec")))))))))))</f>
        <v>Aug</v>
      </c>
      <c r="S3108" s="13">
        <f>(I3108/86400)+25569</f>
        <v>42263.916666666672</v>
      </c>
      <c r="T3108" t="s">
        <v>8303</v>
      </c>
      <c r="U3108" s="6">
        <f>E3108/L3108</f>
        <v>10.25</v>
      </c>
      <c r="V3108" s="7" t="str">
        <f>LEFT(T3108,FIND("/",T3108)-1)</f>
        <v>theater</v>
      </c>
      <c r="W3108" s="7" t="str">
        <f>MID(T3108,FIND("/",T3108)+1,LEN(T3108))</f>
        <v>spaces</v>
      </c>
    </row>
    <row r="3109" spans="1:23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>E3109/D3109</f>
        <v>0.197625</v>
      </c>
      <c r="O3109" s="13">
        <f>(J3109/86400)+25569</f>
        <v>42128.814247685186</v>
      </c>
      <c r="P3109" s="11">
        <f>YEAR(O3109)</f>
        <v>2015</v>
      </c>
      <c r="Q3109" s="12">
        <f>MONTH(O3109)</f>
        <v>5</v>
      </c>
      <c r="R3109" s="11" t="str">
        <f>IF(Q3109=1,"Jan",IF(Q3109=2,"Feb",IF(Q3109=3,"Mar",IF(Q3109=4,"Apr",IF(Q3109=5,"May",IF(Q3109=6,"Jun",IF(Q3109=7,"Jul",IF(Q3109=8,"Aug",IF(Q3109=9,"Sep",IF(Q3109=10,"Oct",IF(Q3109=11,"Nov","Dec")))))))))))</f>
        <v>May</v>
      </c>
      <c r="S3109" s="13">
        <f>(I3109/86400)+25569</f>
        <v>42135.814247685186</v>
      </c>
      <c r="T3109" t="s">
        <v>8303</v>
      </c>
      <c r="U3109" s="6">
        <f>E3109/L3109</f>
        <v>272.58620689655174</v>
      </c>
      <c r="V3109" s="7" t="str">
        <f>LEFT(T3109,FIND("/",T3109)-1)</f>
        <v>theater</v>
      </c>
      <c r="W3109" s="7" t="str">
        <f>MID(T3109,FIND("/",T3109)+1,LEN(T3109))</f>
        <v>spaces</v>
      </c>
    </row>
    <row r="3110" spans="1:23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>E3110/D3110</f>
        <v>5.1999999999999995E-4</v>
      </c>
      <c r="O3110" s="13">
        <f>(J3110/86400)+25569</f>
        <v>42062.680486111116</v>
      </c>
      <c r="P3110" s="11">
        <f>YEAR(O3110)</f>
        <v>2015</v>
      </c>
      <c r="Q3110" s="12">
        <f>MONTH(O3110)</f>
        <v>2</v>
      </c>
      <c r="R3110" s="11" t="str">
        <f>IF(Q3110=1,"Jan",IF(Q3110=2,"Feb",IF(Q3110=3,"Mar",IF(Q3110=4,"Apr",IF(Q3110=5,"May",IF(Q3110=6,"Jun",IF(Q3110=7,"Jul",IF(Q3110=8,"Aug",IF(Q3110=9,"Sep",IF(Q3110=10,"Oct",IF(Q3110=11,"Nov","Dec")))))))))))</f>
        <v>Feb</v>
      </c>
      <c r="S3110" s="13">
        <f>(I3110/86400)+25569</f>
        <v>42122.638819444444</v>
      </c>
      <c r="T3110" t="s">
        <v>8303</v>
      </c>
      <c r="U3110" s="6">
        <f>E3110/L3110</f>
        <v>13</v>
      </c>
      <c r="V3110" s="7" t="str">
        <f>LEFT(T3110,FIND("/",T3110)-1)</f>
        <v>theater</v>
      </c>
      <c r="W3110" s="7" t="str">
        <f>MID(T3110,FIND("/",T3110)+1,LEN(T3110))</f>
        <v>spaces</v>
      </c>
    </row>
    <row r="3111" spans="1:23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>E3111/D3111</f>
        <v>0.25030188679245285</v>
      </c>
      <c r="O3111" s="13">
        <f>(J3111/86400)+25569</f>
        <v>41844.125115740739</v>
      </c>
      <c r="P3111" s="11">
        <f>YEAR(O3111)</f>
        <v>2014</v>
      </c>
      <c r="Q3111" s="12">
        <f>MONTH(O3111)</f>
        <v>7</v>
      </c>
      <c r="R3111" s="11" t="str">
        <f>IF(Q3111=1,"Jan",IF(Q3111=2,"Feb",IF(Q3111=3,"Mar",IF(Q3111=4,"Apr",IF(Q3111=5,"May",IF(Q3111=6,"Jun",IF(Q3111=7,"Jul",IF(Q3111=8,"Aug",IF(Q3111=9,"Sep",IF(Q3111=10,"Oct",IF(Q3111=11,"Nov","Dec")))))))))))</f>
        <v>Jul</v>
      </c>
      <c r="S3111" s="13">
        <f>(I3111/86400)+25569</f>
        <v>41879.125115740739</v>
      </c>
      <c r="T3111" t="s">
        <v>8303</v>
      </c>
      <c r="U3111" s="6">
        <f>E3111/L3111</f>
        <v>58.184210526315788</v>
      </c>
      <c r="V3111" s="7" t="str">
        <f>LEFT(T3111,FIND("/",T3111)-1)</f>
        <v>theater</v>
      </c>
      <c r="W3111" s="7" t="str">
        <f>MID(T3111,FIND("/",T3111)+1,LEN(T3111))</f>
        <v>spaces</v>
      </c>
    </row>
    <row r="3112" spans="1:23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>E3112/D3112</f>
        <v>4.0000000000000002E-4</v>
      </c>
      <c r="O3112" s="13">
        <f>(J3112/86400)+25569</f>
        <v>42745.031469907408</v>
      </c>
      <c r="P3112" s="11">
        <f>YEAR(O3112)</f>
        <v>2017</v>
      </c>
      <c r="Q3112" s="12">
        <f>MONTH(O3112)</f>
        <v>1</v>
      </c>
      <c r="R3112" s="11" t="str">
        <f>IF(Q3112=1,"Jan",IF(Q3112=2,"Feb",IF(Q3112=3,"Mar",IF(Q3112=4,"Apr",IF(Q3112=5,"May",IF(Q3112=6,"Jun",IF(Q3112=7,"Jul",IF(Q3112=8,"Aug",IF(Q3112=9,"Sep",IF(Q3112=10,"Oct",IF(Q3112=11,"Nov","Dec")))))))))))</f>
        <v>Jan</v>
      </c>
      <c r="S3112" s="13">
        <f>(I3112/86400)+25569</f>
        <v>42785.031469907408</v>
      </c>
      <c r="T3112" t="s">
        <v>8303</v>
      </c>
      <c r="U3112" s="6">
        <f>E3112/L3112</f>
        <v>10</v>
      </c>
      <c r="V3112" s="7" t="str">
        <f>LEFT(T3112,FIND("/",T3112)-1)</f>
        <v>theater</v>
      </c>
      <c r="W3112" s="7" t="str">
        <f>MID(T3112,FIND("/",T3112)+1,LEN(T3112))</f>
        <v>spaces</v>
      </c>
    </row>
    <row r="3113" spans="1:23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>E3113/D3113</f>
        <v>0.26640000000000003</v>
      </c>
      <c r="O3113" s="13">
        <f>(J3113/86400)+25569</f>
        <v>41885.595138888893</v>
      </c>
      <c r="P3113" s="11">
        <f>YEAR(O3113)</f>
        <v>2014</v>
      </c>
      <c r="Q3113" s="12">
        <f>MONTH(O3113)</f>
        <v>9</v>
      </c>
      <c r="R3113" s="11" t="str">
        <f>IF(Q3113=1,"Jan",IF(Q3113=2,"Feb",IF(Q3113=3,"Mar",IF(Q3113=4,"Apr",IF(Q3113=5,"May",IF(Q3113=6,"Jun",IF(Q3113=7,"Jul",IF(Q3113=8,"Aug",IF(Q3113=9,"Sep",IF(Q3113=10,"Oct",IF(Q3113=11,"Nov","Dec")))))))))))</f>
        <v>Sep</v>
      </c>
      <c r="S3113" s="13">
        <f>(I3113/86400)+25569</f>
        <v>41916.595138888893</v>
      </c>
      <c r="T3113" t="s">
        <v>8303</v>
      </c>
      <c r="U3113" s="6">
        <f>E3113/L3113</f>
        <v>70.10526315789474</v>
      </c>
      <c r="V3113" s="7" t="str">
        <f>LEFT(T3113,FIND("/",T3113)-1)</f>
        <v>theater</v>
      </c>
      <c r="W3113" s="7" t="str">
        <f>MID(T3113,FIND("/",T3113)+1,LEN(T3113))</f>
        <v>spaces</v>
      </c>
    </row>
    <row r="3114" spans="1:23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>E3114/D3114</f>
        <v>4.7363636363636365E-2</v>
      </c>
      <c r="O3114" s="13">
        <f>(J3114/86400)+25569</f>
        <v>42615.121921296297</v>
      </c>
      <c r="P3114" s="11">
        <f>YEAR(O3114)</f>
        <v>2016</v>
      </c>
      <c r="Q3114" s="12">
        <f>MONTH(O3114)</f>
        <v>9</v>
      </c>
      <c r="R3114" s="11" t="str">
        <f>IF(Q3114=1,"Jan",IF(Q3114=2,"Feb",IF(Q3114=3,"Mar",IF(Q3114=4,"Apr",IF(Q3114=5,"May",IF(Q3114=6,"Jun",IF(Q3114=7,"Jul",IF(Q3114=8,"Aug",IF(Q3114=9,"Sep",IF(Q3114=10,"Oct",IF(Q3114=11,"Nov","Dec")))))))))))</f>
        <v>Sep</v>
      </c>
      <c r="S3114" s="13">
        <f>(I3114/86400)+25569</f>
        <v>42675.121921296297</v>
      </c>
      <c r="T3114" t="s">
        <v>8303</v>
      </c>
      <c r="U3114" s="6">
        <f>E3114/L3114</f>
        <v>57.888888888888886</v>
      </c>
      <c r="V3114" s="7" t="str">
        <f>LEFT(T3114,FIND("/",T3114)-1)</f>
        <v>theater</v>
      </c>
      <c r="W3114" s="7" t="str">
        <f>MID(T3114,FIND("/",T3114)+1,LEN(T3114))</f>
        <v>spaces</v>
      </c>
    </row>
    <row r="3115" spans="1:23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>E3115/D3115</f>
        <v>4.2435339894712751E-2</v>
      </c>
      <c r="O3115" s="13">
        <f>(J3115/86400)+25569</f>
        <v>42081.731273148151</v>
      </c>
      <c r="P3115" s="11">
        <f>YEAR(O3115)</f>
        <v>2015</v>
      </c>
      <c r="Q3115" s="12">
        <f>MONTH(O3115)</f>
        <v>3</v>
      </c>
      <c r="R3115" s="11" t="str">
        <f>IF(Q3115=1,"Jan",IF(Q3115=2,"Feb",IF(Q3115=3,"Mar",IF(Q3115=4,"Apr",IF(Q3115=5,"May",IF(Q3115=6,"Jun",IF(Q3115=7,"Jul",IF(Q3115=8,"Aug",IF(Q3115=9,"Sep",IF(Q3115=10,"Oct",IF(Q3115=11,"Nov","Dec")))))))))))</f>
        <v>Mar</v>
      </c>
      <c r="S3115" s="13">
        <f>(I3115/86400)+25569</f>
        <v>42111.731273148151</v>
      </c>
      <c r="T3115" t="s">
        <v>8303</v>
      </c>
      <c r="U3115" s="6">
        <f>E3115/L3115</f>
        <v>125.27027027027027</v>
      </c>
      <c r="V3115" s="7" t="str">
        <f>LEFT(T3115,FIND("/",T3115)-1)</f>
        <v>theater</v>
      </c>
      <c r="W3115" s="7" t="str">
        <f>MID(T3115,FIND("/",T3115)+1,LEN(T3115))</f>
        <v>spaces</v>
      </c>
    </row>
    <row r="3116" spans="1:23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>E3116/D3116</f>
        <v>0</v>
      </c>
      <c r="O3116" s="13">
        <f>(J3116/86400)+25569</f>
        <v>41843.632523148146</v>
      </c>
      <c r="P3116" s="11">
        <f>YEAR(O3116)</f>
        <v>2014</v>
      </c>
      <c r="Q3116" s="12">
        <f>MONTH(O3116)</f>
        <v>7</v>
      </c>
      <c r="R3116" s="11" t="str">
        <f>IF(Q3116=1,"Jan",IF(Q3116=2,"Feb",IF(Q3116=3,"Mar",IF(Q3116=4,"Apr",IF(Q3116=5,"May",IF(Q3116=6,"Jun",IF(Q3116=7,"Jul",IF(Q3116=8,"Aug",IF(Q3116=9,"Sep",IF(Q3116=10,"Oct",IF(Q3116=11,"Nov","Dec")))))))))))</f>
        <v>Jul</v>
      </c>
      <c r="S3116" s="13">
        <f>(I3116/86400)+25569</f>
        <v>41903.632523148146</v>
      </c>
      <c r="T3116" t="s">
        <v>8303</v>
      </c>
      <c r="U3116" s="6" t="e">
        <f>E3116/L3116</f>
        <v>#DIV/0!</v>
      </c>
      <c r="V3116" s="7" t="str">
        <f>LEFT(T3116,FIND("/",T3116)-1)</f>
        <v>theater</v>
      </c>
      <c r="W3116" s="7" t="str">
        <f>MID(T3116,FIND("/",T3116)+1,LEN(T3116))</f>
        <v>spaces</v>
      </c>
    </row>
    <row r="3117" spans="1:23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>E3117/D3117</f>
        <v>0.03</v>
      </c>
      <c r="O3117" s="13">
        <f>(J3117/86400)+25569</f>
        <v>42496.447071759263</v>
      </c>
      <c r="P3117" s="11">
        <f>YEAR(O3117)</f>
        <v>2016</v>
      </c>
      <c r="Q3117" s="12">
        <f>MONTH(O3117)</f>
        <v>5</v>
      </c>
      <c r="R3117" s="11" t="str">
        <f>IF(Q3117=1,"Jan",IF(Q3117=2,"Feb",IF(Q3117=3,"Mar",IF(Q3117=4,"Apr",IF(Q3117=5,"May",IF(Q3117=6,"Jun",IF(Q3117=7,"Jul",IF(Q3117=8,"Aug",IF(Q3117=9,"Sep",IF(Q3117=10,"Oct",IF(Q3117=11,"Nov","Dec")))))))))))</f>
        <v>May</v>
      </c>
      <c r="S3117" s="13">
        <f>(I3117/86400)+25569</f>
        <v>42526.447071759263</v>
      </c>
      <c r="T3117" t="s">
        <v>8303</v>
      </c>
      <c r="U3117" s="6">
        <f>E3117/L3117</f>
        <v>300</v>
      </c>
      <c r="V3117" s="7" t="str">
        <f>LEFT(T3117,FIND("/",T3117)-1)</f>
        <v>theater</v>
      </c>
      <c r="W3117" s="7" t="str">
        <f>MID(T3117,FIND("/",T3117)+1,LEN(T3117))</f>
        <v>spaces</v>
      </c>
    </row>
    <row r="3118" spans="1:23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>E3118/D3118</f>
        <v>0.57333333333333336</v>
      </c>
      <c r="O3118" s="13">
        <f>(J3118/86400)+25569</f>
        <v>42081.515335648146</v>
      </c>
      <c r="P3118" s="11">
        <f>YEAR(O3118)</f>
        <v>2015</v>
      </c>
      <c r="Q3118" s="12">
        <f>MONTH(O3118)</f>
        <v>3</v>
      </c>
      <c r="R3118" s="11" t="str">
        <f>IF(Q3118=1,"Jan",IF(Q3118=2,"Feb",IF(Q3118=3,"Mar",IF(Q3118=4,"Apr",IF(Q3118=5,"May",IF(Q3118=6,"Jun",IF(Q3118=7,"Jul",IF(Q3118=8,"Aug",IF(Q3118=9,"Sep",IF(Q3118=10,"Oct",IF(Q3118=11,"Nov","Dec")))))))))))</f>
        <v>Mar</v>
      </c>
      <c r="S3118" s="13">
        <f>(I3118/86400)+25569</f>
        <v>42095.515335648146</v>
      </c>
      <c r="T3118" t="s">
        <v>8303</v>
      </c>
      <c r="U3118" s="6">
        <f>E3118/L3118</f>
        <v>43</v>
      </c>
      <c r="V3118" s="7" t="str">
        <f>LEFT(T3118,FIND("/",T3118)-1)</f>
        <v>theater</v>
      </c>
      <c r="W3118" s="7" t="str">
        <f>MID(T3118,FIND("/",T3118)+1,LEN(T3118))</f>
        <v>spaces</v>
      </c>
    </row>
    <row r="3119" spans="1:23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>E3119/D3119</f>
        <v>1E-3</v>
      </c>
      <c r="O3119" s="13">
        <f>(J3119/86400)+25569</f>
        <v>42509.374537037038</v>
      </c>
      <c r="P3119" s="11">
        <f>YEAR(O3119)</f>
        <v>2016</v>
      </c>
      <c r="Q3119" s="12">
        <f>MONTH(O3119)</f>
        <v>5</v>
      </c>
      <c r="R3119" s="11" t="str">
        <f>IF(Q3119=1,"Jan",IF(Q3119=2,"Feb",IF(Q3119=3,"Mar",IF(Q3119=4,"Apr",IF(Q3119=5,"May",IF(Q3119=6,"Jun",IF(Q3119=7,"Jul",IF(Q3119=8,"Aug",IF(Q3119=9,"Sep",IF(Q3119=10,"Oct",IF(Q3119=11,"Nov","Dec")))))))))))</f>
        <v>May</v>
      </c>
      <c r="S3119" s="13">
        <f>(I3119/86400)+25569</f>
        <v>42517.55</v>
      </c>
      <c r="T3119" t="s">
        <v>8303</v>
      </c>
      <c r="U3119" s="6">
        <f>E3119/L3119</f>
        <v>1</v>
      </c>
      <c r="V3119" s="7" t="str">
        <f>LEFT(T3119,FIND("/",T3119)-1)</f>
        <v>theater</v>
      </c>
      <c r="W3119" s="7" t="str">
        <f>MID(T3119,FIND("/",T3119)+1,LEN(T3119))</f>
        <v>spaces</v>
      </c>
    </row>
    <row r="3120" spans="1:23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>E3120/D3120</f>
        <v>3.0999999999999999E-3</v>
      </c>
      <c r="O3120" s="13">
        <f>(J3120/86400)+25569</f>
        <v>42534.649571759262</v>
      </c>
      <c r="P3120" s="11">
        <f>YEAR(O3120)</f>
        <v>2016</v>
      </c>
      <c r="Q3120" s="12">
        <f>MONTH(O3120)</f>
        <v>6</v>
      </c>
      <c r="R3120" s="11" t="str">
        <f>IF(Q3120=1,"Jan",IF(Q3120=2,"Feb",IF(Q3120=3,"Mar",IF(Q3120=4,"Apr",IF(Q3120=5,"May",IF(Q3120=6,"Jun",IF(Q3120=7,"Jul",IF(Q3120=8,"Aug",IF(Q3120=9,"Sep",IF(Q3120=10,"Oct",IF(Q3120=11,"Nov","Dec")))))))))))</f>
        <v>Jun</v>
      </c>
      <c r="S3120" s="13">
        <f>(I3120/86400)+25569</f>
        <v>42553.649571759262</v>
      </c>
      <c r="T3120" t="s">
        <v>8303</v>
      </c>
      <c r="U3120" s="6">
        <f>E3120/L3120</f>
        <v>775</v>
      </c>
      <c r="V3120" s="7" t="str">
        <f>LEFT(T3120,FIND("/",T3120)-1)</f>
        <v>theater</v>
      </c>
      <c r="W3120" s="7" t="str">
        <f>MID(T3120,FIND("/",T3120)+1,LEN(T3120))</f>
        <v>spaces</v>
      </c>
    </row>
    <row r="3121" spans="1:23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>E3121/D3121</f>
        <v>5.0000000000000001E-4</v>
      </c>
      <c r="O3121" s="13">
        <f>(J3121/86400)+25569</f>
        <v>42060.04550925926</v>
      </c>
      <c r="P3121" s="11">
        <f>YEAR(O3121)</f>
        <v>2015</v>
      </c>
      <c r="Q3121" s="12">
        <f>MONTH(O3121)</f>
        <v>2</v>
      </c>
      <c r="R3121" s="11" t="str">
        <f>IF(Q3121=1,"Jan",IF(Q3121=2,"Feb",IF(Q3121=3,"Mar",IF(Q3121=4,"Apr",IF(Q3121=5,"May",IF(Q3121=6,"Jun",IF(Q3121=7,"Jul",IF(Q3121=8,"Aug",IF(Q3121=9,"Sep",IF(Q3121=10,"Oct",IF(Q3121=11,"Nov","Dec")))))))))))</f>
        <v>Feb</v>
      </c>
      <c r="S3121" s="13">
        <f>(I3121/86400)+25569</f>
        <v>42090.003842592589</v>
      </c>
      <c r="T3121" t="s">
        <v>8303</v>
      </c>
      <c r="U3121" s="6">
        <f>E3121/L3121</f>
        <v>5</v>
      </c>
      <c r="V3121" s="7" t="str">
        <f>LEFT(T3121,FIND("/",T3121)-1)</f>
        <v>theater</v>
      </c>
      <c r="W3121" s="7" t="str">
        <f>MID(T3121,FIND("/",T3121)+1,LEN(T3121))</f>
        <v>spaces</v>
      </c>
    </row>
    <row r="3122" spans="1:23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>E3122/D3122</f>
        <v>9.8461538461538464E-5</v>
      </c>
      <c r="O3122" s="13">
        <f>(J3122/86400)+25569</f>
        <v>42435.942083333328</v>
      </c>
      <c r="P3122" s="11">
        <f>YEAR(O3122)</f>
        <v>2016</v>
      </c>
      <c r="Q3122" s="12">
        <f>MONTH(O3122)</f>
        <v>3</v>
      </c>
      <c r="R3122" s="11" t="str">
        <f>IF(Q3122=1,"Jan",IF(Q3122=2,"Feb",IF(Q3122=3,"Mar",IF(Q3122=4,"Apr",IF(Q3122=5,"May",IF(Q3122=6,"Jun",IF(Q3122=7,"Jul",IF(Q3122=8,"Aug",IF(Q3122=9,"Sep",IF(Q3122=10,"Oct",IF(Q3122=11,"Nov","Dec")))))))))))</f>
        <v>Mar</v>
      </c>
      <c r="S3122" s="13">
        <f>(I3122/86400)+25569</f>
        <v>42495.900416666671</v>
      </c>
      <c r="T3122" t="s">
        <v>8303</v>
      </c>
      <c r="U3122" s="6">
        <f>E3122/L3122</f>
        <v>12.8</v>
      </c>
      <c r="V3122" s="7" t="str">
        <f>LEFT(T3122,FIND("/",T3122)-1)</f>
        <v>theater</v>
      </c>
      <c r="W3122" s="7" t="str">
        <f>MID(T3122,FIND("/",T3122)+1,LEN(T3122))</f>
        <v>spaces</v>
      </c>
    </row>
    <row r="3123" spans="1:23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>E3123/D3123</f>
        <v>6.6666666666666671E-3</v>
      </c>
      <c r="O3123" s="13">
        <f>(J3123/86400)+25569</f>
        <v>41848.679803240739</v>
      </c>
      <c r="P3123" s="11">
        <f>YEAR(O3123)</f>
        <v>2014</v>
      </c>
      <c r="Q3123" s="12">
        <f>MONTH(O3123)</f>
        <v>7</v>
      </c>
      <c r="R3123" s="11" t="str">
        <f>IF(Q3123=1,"Jan",IF(Q3123=2,"Feb",IF(Q3123=3,"Mar",IF(Q3123=4,"Apr",IF(Q3123=5,"May",IF(Q3123=6,"Jun",IF(Q3123=7,"Jul",IF(Q3123=8,"Aug",IF(Q3123=9,"Sep",IF(Q3123=10,"Oct",IF(Q3123=11,"Nov","Dec")))))))))))</f>
        <v>Jul</v>
      </c>
      <c r="S3123" s="13">
        <f>(I3123/86400)+25569</f>
        <v>41908.679803240739</v>
      </c>
      <c r="T3123" t="s">
        <v>8303</v>
      </c>
      <c r="U3123" s="6">
        <f>E3123/L3123</f>
        <v>10</v>
      </c>
      <c r="V3123" s="7" t="str">
        <f>LEFT(T3123,FIND("/",T3123)-1)</f>
        <v>theater</v>
      </c>
      <c r="W3123" s="7" t="str">
        <f>MID(T3123,FIND("/",T3123)+1,LEN(T3123))</f>
        <v>spaces</v>
      </c>
    </row>
    <row r="3124" spans="1:23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>E3124/D3124</f>
        <v>0.58291457286432158</v>
      </c>
      <c r="O3124" s="13">
        <f>(J3124/86400)+25569</f>
        <v>42678.932083333333</v>
      </c>
      <c r="P3124" s="11">
        <f>YEAR(O3124)</f>
        <v>2016</v>
      </c>
      <c r="Q3124" s="12">
        <f>MONTH(O3124)</f>
        <v>11</v>
      </c>
      <c r="R3124" s="11" t="str">
        <f>IF(Q3124=1,"Jan",IF(Q3124=2,"Feb",IF(Q3124=3,"Mar",IF(Q3124=4,"Apr",IF(Q3124=5,"May",IF(Q3124=6,"Jun",IF(Q3124=7,"Jul",IF(Q3124=8,"Aug",IF(Q3124=9,"Sep",IF(Q3124=10,"Oct",IF(Q3124=11,"Nov","Dec")))))))))))</f>
        <v>Nov</v>
      </c>
      <c r="S3124" s="13">
        <f>(I3124/86400)+25569</f>
        <v>42683.973750000005</v>
      </c>
      <c r="T3124" t="s">
        <v>8303</v>
      </c>
      <c r="U3124" s="6">
        <f>E3124/L3124</f>
        <v>58</v>
      </c>
      <c r="V3124" s="7" t="str">
        <f>LEFT(T3124,FIND("/",T3124)-1)</f>
        <v>theater</v>
      </c>
      <c r="W3124" s="7" t="str">
        <f>MID(T3124,FIND("/",T3124)+1,LEN(T3124))</f>
        <v>spaces</v>
      </c>
    </row>
    <row r="3125" spans="1:23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>E3125/D3125</f>
        <v>0.68153600000000003</v>
      </c>
      <c r="O3125" s="13">
        <f>(J3125/86400)+25569</f>
        <v>42530.993032407408</v>
      </c>
      <c r="P3125" s="11">
        <f>YEAR(O3125)</f>
        <v>2016</v>
      </c>
      <c r="Q3125" s="12">
        <f>MONTH(O3125)</f>
        <v>6</v>
      </c>
      <c r="R3125" s="11" t="str">
        <f>IF(Q3125=1,"Jan",IF(Q3125=2,"Feb",IF(Q3125=3,"Mar",IF(Q3125=4,"Apr",IF(Q3125=5,"May",IF(Q3125=6,"Jun",IF(Q3125=7,"Jul",IF(Q3125=8,"Aug",IF(Q3125=9,"Sep",IF(Q3125=10,"Oct",IF(Q3125=11,"Nov","Dec")))))))))))</f>
        <v>Jun</v>
      </c>
      <c r="S3125" s="13">
        <f>(I3125/86400)+25569</f>
        <v>42560.993032407408</v>
      </c>
      <c r="T3125" t="s">
        <v>8303</v>
      </c>
      <c r="U3125" s="6">
        <f>E3125/L3125</f>
        <v>244.80459770114942</v>
      </c>
      <c r="V3125" s="7" t="str">
        <f>LEFT(T3125,FIND("/",T3125)-1)</f>
        <v>theater</v>
      </c>
      <c r="W3125" s="7" t="str">
        <f>MID(T3125,FIND("/",T3125)+1,LEN(T3125))</f>
        <v>spaces</v>
      </c>
    </row>
    <row r="3126" spans="1:23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>E3126/D3126</f>
        <v>3.2499999999999997E-5</v>
      </c>
      <c r="O3126" s="13">
        <f>(J3126/86400)+25569</f>
        <v>41977.780104166668</v>
      </c>
      <c r="P3126" s="11">
        <f>YEAR(O3126)</f>
        <v>2014</v>
      </c>
      <c r="Q3126" s="12">
        <f>MONTH(O3126)</f>
        <v>12</v>
      </c>
      <c r="R3126" s="11" t="str">
        <f>IF(Q3126=1,"Jan",IF(Q3126=2,"Feb",IF(Q3126=3,"Mar",IF(Q3126=4,"Apr",IF(Q3126=5,"May",IF(Q3126=6,"Jun",IF(Q3126=7,"Jul",IF(Q3126=8,"Aug",IF(Q3126=9,"Sep",IF(Q3126=10,"Oct",IF(Q3126=11,"Nov","Dec")))))))))))</f>
        <v>Dec</v>
      </c>
      <c r="S3126" s="13">
        <f>(I3126/86400)+25569</f>
        <v>42037.780104166668</v>
      </c>
      <c r="T3126" t="s">
        <v>8303</v>
      </c>
      <c r="U3126" s="6">
        <f>E3126/L3126</f>
        <v>6.5</v>
      </c>
      <c r="V3126" s="7" t="str">
        <f>LEFT(T3126,FIND("/",T3126)-1)</f>
        <v>theater</v>
      </c>
      <c r="W3126" s="7" t="str">
        <f>MID(T3126,FIND("/",T3126)+1,LEN(T3126))</f>
        <v>spaces</v>
      </c>
    </row>
    <row r="3127" spans="1:23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>E3127/D3127</f>
        <v>0</v>
      </c>
      <c r="O3127" s="13">
        <f>(J3127/86400)+25569</f>
        <v>42346.20685185185</v>
      </c>
      <c r="P3127" s="11">
        <f>YEAR(O3127)</f>
        <v>2015</v>
      </c>
      <c r="Q3127" s="12">
        <f>MONTH(O3127)</f>
        <v>12</v>
      </c>
      <c r="R3127" s="11" t="str">
        <f>IF(Q3127=1,"Jan",IF(Q3127=2,"Feb",IF(Q3127=3,"Mar",IF(Q3127=4,"Apr",IF(Q3127=5,"May",IF(Q3127=6,"Jun",IF(Q3127=7,"Jul",IF(Q3127=8,"Aug",IF(Q3127=9,"Sep",IF(Q3127=10,"Oct",IF(Q3127=11,"Nov","Dec")))))))))))</f>
        <v>Dec</v>
      </c>
      <c r="S3127" s="13">
        <f>(I3127/86400)+25569</f>
        <v>42376.20685185185</v>
      </c>
      <c r="T3127" t="s">
        <v>8303</v>
      </c>
      <c r="U3127" s="6" t="e">
        <f>E3127/L3127</f>
        <v>#DIV/0!</v>
      </c>
      <c r="V3127" s="7" t="str">
        <f>LEFT(T3127,FIND("/",T3127)-1)</f>
        <v>theater</v>
      </c>
      <c r="W3127" s="7" t="str">
        <f>MID(T3127,FIND("/",T3127)+1,LEN(T3127))</f>
        <v>spaces</v>
      </c>
    </row>
    <row r="3128" spans="1:23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>E3128/D3128</f>
        <v>4.1599999999999998E-2</v>
      </c>
      <c r="O3128" s="13">
        <f>(J3128/86400)+25569</f>
        <v>42427.018078703702</v>
      </c>
      <c r="P3128" s="11">
        <f>YEAR(O3128)</f>
        <v>2016</v>
      </c>
      <c r="Q3128" s="12">
        <f>MONTH(O3128)</f>
        <v>2</v>
      </c>
      <c r="R3128" s="11" t="str">
        <f>IF(Q3128=1,"Jan",IF(Q3128=2,"Feb",IF(Q3128=3,"Mar",IF(Q3128=4,"Apr",IF(Q3128=5,"May",IF(Q3128=6,"Jun",IF(Q3128=7,"Jul",IF(Q3128=8,"Aug",IF(Q3128=9,"Sep",IF(Q3128=10,"Oct",IF(Q3128=11,"Nov","Dec")))))))))))</f>
        <v>Feb</v>
      </c>
      <c r="S3128" s="13">
        <f>(I3128/86400)+25569</f>
        <v>42456.976412037038</v>
      </c>
      <c r="T3128" t="s">
        <v>8303</v>
      </c>
      <c r="U3128" s="6">
        <f>E3128/L3128</f>
        <v>61.176470588235297</v>
      </c>
      <c r="V3128" s="7" t="str">
        <f>LEFT(T3128,FIND("/",T3128)-1)</f>
        <v>theater</v>
      </c>
      <c r="W3128" s="7" t="str">
        <f>MID(T3128,FIND("/",T3128)+1,LEN(T3128))</f>
        <v>spaces</v>
      </c>
    </row>
    <row r="3129" spans="1:23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>E3129/D3129</f>
        <v>0</v>
      </c>
      <c r="O3129" s="13">
        <f>(J3129/86400)+25569</f>
        <v>42034.856817129628</v>
      </c>
      <c r="P3129" s="11">
        <f>YEAR(O3129)</f>
        <v>2015</v>
      </c>
      <c r="Q3129" s="12">
        <f>MONTH(O3129)</f>
        <v>1</v>
      </c>
      <c r="R3129" s="11" t="str">
        <f>IF(Q3129=1,"Jan",IF(Q3129=2,"Feb",IF(Q3129=3,"Mar",IF(Q3129=4,"Apr",IF(Q3129=5,"May",IF(Q3129=6,"Jun",IF(Q3129=7,"Jul",IF(Q3129=8,"Aug",IF(Q3129=9,"Sep",IF(Q3129=10,"Oct",IF(Q3129=11,"Nov","Dec")))))))))))</f>
        <v>Jan</v>
      </c>
      <c r="S3129" s="13">
        <f>(I3129/86400)+25569</f>
        <v>42064.856817129628</v>
      </c>
      <c r="T3129" t="s">
        <v>8303</v>
      </c>
      <c r="U3129" s="6" t="e">
        <f>E3129/L3129</f>
        <v>#DIV/0!</v>
      </c>
      <c r="V3129" s="7" t="str">
        <f>LEFT(T3129,FIND("/",T3129)-1)</f>
        <v>theater</v>
      </c>
      <c r="W3129" s="7" t="str">
        <f>MID(T3129,FIND("/",T3129)+1,LEN(T3129))</f>
        <v>spaces</v>
      </c>
    </row>
    <row r="3130" spans="1:23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>E3130/D3130</f>
        <v>1.0860666666666667</v>
      </c>
      <c r="O3130" s="13">
        <f>(J3130/86400)+25569</f>
        <v>42780.825706018513</v>
      </c>
      <c r="P3130" s="11">
        <f>YEAR(O3130)</f>
        <v>2017</v>
      </c>
      <c r="Q3130" s="12">
        <f>MONTH(O3130)</f>
        <v>2</v>
      </c>
      <c r="R3130" s="11" t="str">
        <f>IF(Q3130=1,"Jan",IF(Q3130=2,"Feb",IF(Q3130=3,"Mar",IF(Q3130=4,"Apr",IF(Q3130=5,"May",IF(Q3130=6,"Jun",IF(Q3130=7,"Jul",IF(Q3130=8,"Aug",IF(Q3130=9,"Sep",IF(Q3130=10,"Oct",IF(Q3130=11,"Nov","Dec")))))))))))</f>
        <v>Feb</v>
      </c>
      <c r="S3130" s="13">
        <f>(I3130/86400)+25569</f>
        <v>42810.784039351856</v>
      </c>
      <c r="T3130" t="s">
        <v>8271</v>
      </c>
      <c r="U3130" s="6">
        <f>E3130/L3130</f>
        <v>139.23931623931625</v>
      </c>
      <c r="V3130" s="7" t="str">
        <f>LEFT(T3130,FIND("/",T3130)-1)</f>
        <v>theater</v>
      </c>
      <c r="W3130" s="7" t="str">
        <f>MID(T3130,FIND("/",T3130)+1,LEN(T3130))</f>
        <v>plays</v>
      </c>
    </row>
    <row r="3131" spans="1:23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>E3131/D3131</f>
        <v>8.0000000000000002E-3</v>
      </c>
      <c r="O3131" s="13">
        <f>(J3131/86400)+25569</f>
        <v>42803.842812499999</v>
      </c>
      <c r="P3131" s="11">
        <f>YEAR(O3131)</f>
        <v>2017</v>
      </c>
      <c r="Q3131" s="12">
        <f>MONTH(O3131)</f>
        <v>3</v>
      </c>
      <c r="R3131" s="11" t="str">
        <f>IF(Q3131=1,"Jan",IF(Q3131=2,"Feb",IF(Q3131=3,"Mar",IF(Q3131=4,"Apr",IF(Q3131=5,"May",IF(Q3131=6,"Jun",IF(Q3131=7,"Jul",IF(Q3131=8,"Aug",IF(Q3131=9,"Sep",IF(Q3131=10,"Oct",IF(Q3131=11,"Nov","Dec")))))))))))</f>
        <v>Mar</v>
      </c>
      <c r="S3131" s="13">
        <f>(I3131/86400)+25569</f>
        <v>42843.801145833335</v>
      </c>
      <c r="T3131" t="s">
        <v>8271</v>
      </c>
      <c r="U3131" s="6">
        <f>E3131/L3131</f>
        <v>10</v>
      </c>
      <c r="V3131" s="7" t="str">
        <f>LEFT(T3131,FIND("/",T3131)-1)</f>
        <v>theater</v>
      </c>
      <c r="W3131" s="7" t="str">
        <f>MID(T3131,FIND("/",T3131)+1,LEN(T3131))</f>
        <v>plays</v>
      </c>
    </row>
    <row r="3132" spans="1:23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>E3132/D3132</f>
        <v>3.7499999999999999E-2</v>
      </c>
      <c r="O3132" s="13">
        <f>(J3132/86400)+25569</f>
        <v>42808.640231481477</v>
      </c>
      <c r="P3132" s="11">
        <f>YEAR(O3132)</f>
        <v>2017</v>
      </c>
      <c r="Q3132" s="12">
        <f>MONTH(O3132)</f>
        <v>3</v>
      </c>
      <c r="R3132" s="11" t="str">
        <f>IF(Q3132=1,"Jan",IF(Q3132=2,"Feb",IF(Q3132=3,"Mar",IF(Q3132=4,"Apr",IF(Q3132=5,"May",IF(Q3132=6,"Jun",IF(Q3132=7,"Jul",IF(Q3132=8,"Aug",IF(Q3132=9,"Sep",IF(Q3132=10,"Oct",IF(Q3132=11,"Nov","Dec")))))))))))</f>
        <v>Mar</v>
      </c>
      <c r="S3132" s="13">
        <f>(I3132/86400)+25569</f>
        <v>42839.207638888889</v>
      </c>
      <c r="T3132" t="s">
        <v>8271</v>
      </c>
      <c r="U3132" s="6">
        <f>E3132/L3132</f>
        <v>93.75</v>
      </c>
      <c r="V3132" s="7" t="str">
        <f>LEFT(T3132,FIND("/",T3132)-1)</f>
        <v>theater</v>
      </c>
      <c r="W3132" s="7" t="str">
        <f>MID(T3132,FIND("/",T3132)+1,LEN(T3132))</f>
        <v>plays</v>
      </c>
    </row>
    <row r="3133" spans="1:23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>E3133/D3133</f>
        <v>0.15731707317073171</v>
      </c>
      <c r="O3133" s="13">
        <f>(J3133/86400)+25569</f>
        <v>42803.579224537039</v>
      </c>
      <c r="P3133" s="11">
        <f>YEAR(O3133)</f>
        <v>2017</v>
      </c>
      <c r="Q3133" s="12">
        <f>MONTH(O3133)</f>
        <v>3</v>
      </c>
      <c r="R3133" s="11" t="str">
        <f>IF(Q3133=1,"Jan",IF(Q3133=2,"Feb",IF(Q3133=3,"Mar",IF(Q3133=4,"Apr",IF(Q3133=5,"May",IF(Q3133=6,"Jun",IF(Q3133=7,"Jul",IF(Q3133=8,"Aug",IF(Q3133=9,"Sep",IF(Q3133=10,"Oct",IF(Q3133=11,"Nov","Dec")))))))))))</f>
        <v>Mar</v>
      </c>
      <c r="S3133" s="13">
        <f>(I3133/86400)+25569</f>
        <v>42833.537557870368</v>
      </c>
      <c r="T3133" t="s">
        <v>8271</v>
      </c>
      <c r="U3133" s="6">
        <f>E3133/L3133</f>
        <v>53.75</v>
      </c>
      <c r="V3133" s="7" t="str">
        <f>LEFT(T3133,FIND("/",T3133)-1)</f>
        <v>theater</v>
      </c>
      <c r="W3133" s="7" t="str">
        <f>MID(T3133,FIND("/",T3133)+1,LEN(T3133))</f>
        <v>plays</v>
      </c>
    </row>
    <row r="3134" spans="1:23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>E3134/D3134</f>
        <v>3.3333333333333332E-4</v>
      </c>
      <c r="O3134" s="13">
        <f>(J3134/86400)+25569</f>
        <v>42786.350231481483</v>
      </c>
      <c r="P3134" s="11">
        <f>YEAR(O3134)</f>
        <v>2017</v>
      </c>
      <c r="Q3134" s="12">
        <f>MONTH(O3134)</f>
        <v>2</v>
      </c>
      <c r="R3134" s="11" t="str">
        <f>IF(Q3134=1,"Jan",IF(Q3134=2,"Feb",IF(Q3134=3,"Mar",IF(Q3134=4,"Apr",IF(Q3134=5,"May",IF(Q3134=6,"Jun",IF(Q3134=7,"Jul",IF(Q3134=8,"Aug",IF(Q3134=9,"Sep",IF(Q3134=10,"Oct",IF(Q3134=11,"Nov","Dec")))))))))))</f>
        <v>Feb</v>
      </c>
      <c r="S3134" s="13">
        <f>(I3134/86400)+25569</f>
        <v>42846.308564814812</v>
      </c>
      <c r="T3134" t="s">
        <v>8271</v>
      </c>
      <c r="U3134" s="6">
        <f>E3134/L3134</f>
        <v>10</v>
      </c>
      <c r="V3134" s="7" t="str">
        <f>LEFT(T3134,FIND("/",T3134)-1)</f>
        <v>theater</v>
      </c>
      <c r="W3134" s="7" t="str">
        <f>MID(T3134,FIND("/",T3134)+1,LEN(T3134))</f>
        <v>plays</v>
      </c>
    </row>
    <row r="3135" spans="1:23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>E3135/D3135</f>
        <v>1.08</v>
      </c>
      <c r="O3135" s="13">
        <f>(J3135/86400)+25569</f>
        <v>42788.565208333333</v>
      </c>
      <c r="P3135" s="11">
        <f>YEAR(O3135)</f>
        <v>2017</v>
      </c>
      <c r="Q3135" s="12">
        <f>MONTH(O3135)</f>
        <v>2</v>
      </c>
      <c r="R3135" s="11" t="str">
        <f>IF(Q3135=1,"Jan",IF(Q3135=2,"Feb",IF(Q3135=3,"Mar",IF(Q3135=4,"Apr",IF(Q3135=5,"May",IF(Q3135=6,"Jun",IF(Q3135=7,"Jul",IF(Q3135=8,"Aug",IF(Q3135=9,"Sep",IF(Q3135=10,"Oct",IF(Q3135=11,"Nov","Dec")))))))))))</f>
        <v>Feb</v>
      </c>
      <c r="S3135" s="13">
        <f>(I3135/86400)+25569</f>
        <v>42818.523541666669</v>
      </c>
      <c r="T3135" t="s">
        <v>8271</v>
      </c>
      <c r="U3135" s="6">
        <f>E3135/L3135</f>
        <v>33.75</v>
      </c>
      <c r="V3135" s="7" t="str">
        <f>LEFT(T3135,FIND("/",T3135)-1)</f>
        <v>theater</v>
      </c>
      <c r="W3135" s="7" t="str">
        <f>MID(T3135,FIND("/",T3135)+1,LEN(T3135))</f>
        <v>plays</v>
      </c>
    </row>
    <row r="3136" spans="1:23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>E3136/D3136</f>
        <v>0.22500000000000001</v>
      </c>
      <c r="O3136" s="13">
        <f>(J3136/86400)+25569</f>
        <v>42800.720127314809</v>
      </c>
      <c r="P3136" s="11">
        <f>YEAR(O3136)</f>
        <v>2017</v>
      </c>
      <c r="Q3136" s="12">
        <f>MONTH(O3136)</f>
        <v>3</v>
      </c>
      <c r="R3136" s="11" t="str">
        <f>IF(Q3136=1,"Jan",IF(Q3136=2,"Feb",IF(Q3136=3,"Mar",IF(Q3136=4,"Apr",IF(Q3136=5,"May",IF(Q3136=6,"Jun",IF(Q3136=7,"Jul",IF(Q3136=8,"Aug",IF(Q3136=9,"Sep",IF(Q3136=10,"Oct",IF(Q3136=11,"Nov","Dec")))))))))))</f>
        <v>Mar</v>
      </c>
      <c r="S3136" s="13">
        <f>(I3136/86400)+25569</f>
        <v>42821.678460648152</v>
      </c>
      <c r="T3136" t="s">
        <v>8271</v>
      </c>
      <c r="U3136" s="6">
        <f>E3136/L3136</f>
        <v>18.75</v>
      </c>
      <c r="V3136" s="7" t="str">
        <f>LEFT(T3136,FIND("/",T3136)-1)</f>
        <v>theater</v>
      </c>
      <c r="W3136" s="7" t="str">
        <f>MID(T3136,FIND("/",T3136)+1,LEN(T3136))</f>
        <v>plays</v>
      </c>
    </row>
    <row r="3137" spans="1:23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>E3137/D3137</f>
        <v>0.20849420849420849</v>
      </c>
      <c r="O3137" s="13">
        <f>(J3137/86400)+25569</f>
        <v>42807.151863425926</v>
      </c>
      <c r="P3137" s="11">
        <f>YEAR(O3137)</f>
        <v>2017</v>
      </c>
      <c r="Q3137" s="12">
        <f>MONTH(O3137)</f>
        <v>3</v>
      </c>
      <c r="R3137" s="11" t="str">
        <f>IF(Q3137=1,"Jan",IF(Q3137=2,"Feb",IF(Q3137=3,"Mar",IF(Q3137=4,"Apr",IF(Q3137=5,"May",IF(Q3137=6,"Jun",IF(Q3137=7,"Jul",IF(Q3137=8,"Aug",IF(Q3137=9,"Sep",IF(Q3137=10,"Oct",IF(Q3137=11,"Nov","Dec")))))))))))</f>
        <v>Mar</v>
      </c>
      <c r="S3137" s="13">
        <f>(I3137/86400)+25569</f>
        <v>42829.151863425926</v>
      </c>
      <c r="T3137" t="s">
        <v>8271</v>
      </c>
      <c r="U3137" s="6">
        <f>E3137/L3137</f>
        <v>23.142857142857142</v>
      </c>
      <c r="V3137" s="7" t="str">
        <f>LEFT(T3137,FIND("/",T3137)-1)</f>
        <v>theater</v>
      </c>
      <c r="W3137" s="7" t="str">
        <f>MID(T3137,FIND("/",T3137)+1,LEN(T3137))</f>
        <v>plays</v>
      </c>
    </row>
    <row r="3138" spans="1:23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>E3138/D3138</f>
        <v>1.278</v>
      </c>
      <c r="O3138" s="13">
        <f>(J3138/86400)+25569</f>
        <v>42789.462430555555</v>
      </c>
      <c r="P3138" s="11">
        <f>YEAR(O3138)</f>
        <v>2017</v>
      </c>
      <c r="Q3138" s="12">
        <f>MONTH(O3138)</f>
        <v>2</v>
      </c>
      <c r="R3138" s="11" t="str">
        <f>IF(Q3138=1,"Jan",IF(Q3138=2,"Feb",IF(Q3138=3,"Mar",IF(Q3138=4,"Apr",IF(Q3138=5,"May",IF(Q3138=6,"Jun",IF(Q3138=7,"Jul",IF(Q3138=8,"Aug",IF(Q3138=9,"Sep",IF(Q3138=10,"Oct",IF(Q3138=11,"Nov","Dec")))))))))))</f>
        <v>Feb</v>
      </c>
      <c r="S3138" s="13">
        <f>(I3138/86400)+25569</f>
        <v>42825.957638888889</v>
      </c>
      <c r="T3138" t="s">
        <v>8271</v>
      </c>
      <c r="U3138" s="6">
        <f>E3138/L3138</f>
        <v>29.045454545454547</v>
      </c>
      <c r="V3138" s="7" t="str">
        <f>LEFT(T3138,FIND("/",T3138)-1)</f>
        <v>theater</v>
      </c>
      <c r="W3138" s="7" t="str">
        <f>MID(T3138,FIND("/",T3138)+1,LEN(T3138))</f>
        <v>plays</v>
      </c>
    </row>
    <row r="3139" spans="1:23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>E3139/D3139</f>
        <v>3.3333333333333333E-2</v>
      </c>
      <c r="O3139" s="13">
        <f>(J3139/86400)+25569</f>
        <v>42807.885057870371</v>
      </c>
      <c r="P3139" s="11">
        <f>YEAR(O3139)</f>
        <v>2017</v>
      </c>
      <c r="Q3139" s="12">
        <f>MONTH(O3139)</f>
        <v>3</v>
      </c>
      <c r="R3139" s="11" t="str">
        <f>IF(Q3139=1,"Jan",IF(Q3139=2,"Feb",IF(Q3139=3,"Mar",IF(Q3139=4,"Apr",IF(Q3139=5,"May",IF(Q3139=6,"Jun",IF(Q3139=7,"Jul",IF(Q3139=8,"Aug",IF(Q3139=9,"Sep",IF(Q3139=10,"Oct",IF(Q3139=11,"Nov","Dec")))))))))))</f>
        <v>Mar</v>
      </c>
      <c r="S3139" s="13">
        <f>(I3139/86400)+25569</f>
        <v>42858.8</v>
      </c>
      <c r="T3139" t="s">
        <v>8271</v>
      </c>
      <c r="U3139" s="6">
        <f>E3139/L3139</f>
        <v>50</v>
      </c>
      <c r="V3139" s="7" t="str">
        <f>LEFT(T3139,FIND("/",T3139)-1)</f>
        <v>theater</v>
      </c>
      <c r="W3139" s="7" t="str">
        <f>MID(T3139,FIND("/",T3139)+1,LEN(T3139))</f>
        <v>plays</v>
      </c>
    </row>
    <row r="3140" spans="1:23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>E3140/D3140</f>
        <v>0</v>
      </c>
      <c r="O3140" s="13">
        <f>(J3140/86400)+25569</f>
        <v>42809.645914351851</v>
      </c>
      <c r="P3140" s="11">
        <f>YEAR(O3140)</f>
        <v>2017</v>
      </c>
      <c r="Q3140" s="12">
        <f>MONTH(O3140)</f>
        <v>3</v>
      </c>
      <c r="R3140" s="11" t="str">
        <f>IF(Q3140=1,"Jan",IF(Q3140=2,"Feb",IF(Q3140=3,"Mar",IF(Q3140=4,"Apr",IF(Q3140=5,"May",IF(Q3140=6,"Jun",IF(Q3140=7,"Jul",IF(Q3140=8,"Aug",IF(Q3140=9,"Sep",IF(Q3140=10,"Oct",IF(Q3140=11,"Nov","Dec")))))))))))</f>
        <v>Mar</v>
      </c>
      <c r="S3140" s="13">
        <f>(I3140/86400)+25569</f>
        <v>42828.645914351851</v>
      </c>
      <c r="T3140" t="s">
        <v>8271</v>
      </c>
      <c r="U3140" s="6" t="e">
        <f>E3140/L3140</f>
        <v>#DIV/0!</v>
      </c>
      <c r="V3140" s="7" t="str">
        <f>LEFT(T3140,FIND("/",T3140)-1)</f>
        <v>theater</v>
      </c>
      <c r="W3140" s="7" t="str">
        <f>MID(T3140,FIND("/",T3140)+1,LEN(T3140))</f>
        <v>plays</v>
      </c>
    </row>
    <row r="3141" spans="1:23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>E3141/D3141</f>
        <v>5.3999999999999999E-2</v>
      </c>
      <c r="O3141" s="13">
        <f>(J3141/86400)+25569</f>
        <v>42785.270370370374</v>
      </c>
      <c r="P3141" s="11">
        <f>YEAR(O3141)</f>
        <v>2017</v>
      </c>
      <c r="Q3141" s="12">
        <f>MONTH(O3141)</f>
        <v>2</v>
      </c>
      <c r="R3141" s="11" t="str">
        <f>IF(Q3141=1,"Jan",IF(Q3141=2,"Feb",IF(Q3141=3,"Mar",IF(Q3141=4,"Apr",IF(Q3141=5,"May",IF(Q3141=6,"Jun",IF(Q3141=7,"Jul",IF(Q3141=8,"Aug",IF(Q3141=9,"Sep",IF(Q3141=10,"Oct",IF(Q3141=11,"Nov","Dec")))))))))))</f>
        <v>Feb</v>
      </c>
      <c r="S3141" s="13">
        <f>(I3141/86400)+25569</f>
        <v>42819.189583333333</v>
      </c>
      <c r="T3141" t="s">
        <v>8271</v>
      </c>
      <c r="U3141" s="6">
        <f>E3141/L3141</f>
        <v>450</v>
      </c>
      <c r="V3141" s="7" t="str">
        <f>LEFT(T3141,FIND("/",T3141)-1)</f>
        <v>theater</v>
      </c>
      <c r="W3141" s="7" t="str">
        <f>MID(T3141,FIND("/",T3141)+1,LEN(T3141))</f>
        <v>plays</v>
      </c>
    </row>
    <row r="3142" spans="1:23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>E3142/D3142</f>
        <v>9.5999999999999992E-3</v>
      </c>
      <c r="O3142" s="13">
        <f>(J3142/86400)+25569</f>
        <v>42802.718784722223</v>
      </c>
      <c r="P3142" s="11">
        <f>YEAR(O3142)</f>
        <v>2017</v>
      </c>
      <c r="Q3142" s="12">
        <f>MONTH(O3142)</f>
        <v>3</v>
      </c>
      <c r="R3142" s="11" t="str">
        <f>IF(Q3142=1,"Jan",IF(Q3142=2,"Feb",IF(Q3142=3,"Mar",IF(Q3142=4,"Apr",IF(Q3142=5,"May",IF(Q3142=6,"Jun",IF(Q3142=7,"Jul",IF(Q3142=8,"Aug",IF(Q3142=9,"Sep",IF(Q3142=10,"Oct",IF(Q3142=11,"Nov","Dec")))))))))))</f>
        <v>Mar</v>
      </c>
      <c r="S3142" s="13">
        <f>(I3142/86400)+25569</f>
        <v>42832.677118055552</v>
      </c>
      <c r="T3142" t="s">
        <v>8271</v>
      </c>
      <c r="U3142" s="6">
        <f>E3142/L3142</f>
        <v>24</v>
      </c>
      <c r="V3142" s="7" t="str">
        <f>LEFT(T3142,FIND("/",T3142)-1)</f>
        <v>theater</v>
      </c>
      <c r="W3142" s="7" t="str">
        <f>MID(T3142,FIND("/",T3142)+1,LEN(T3142))</f>
        <v>plays</v>
      </c>
    </row>
    <row r="3143" spans="1:23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>E3143/D3143</f>
        <v>0.51600000000000001</v>
      </c>
      <c r="O3143" s="13">
        <f>(J3143/86400)+25569</f>
        <v>42800.753333333334</v>
      </c>
      <c r="P3143" s="11">
        <f>YEAR(O3143)</f>
        <v>2017</v>
      </c>
      <c r="Q3143" s="12">
        <f>MONTH(O3143)</f>
        <v>3</v>
      </c>
      <c r="R3143" s="11" t="str">
        <f>IF(Q3143=1,"Jan",IF(Q3143=2,"Feb",IF(Q3143=3,"Mar",IF(Q3143=4,"Apr",IF(Q3143=5,"May",IF(Q3143=6,"Jun",IF(Q3143=7,"Jul",IF(Q3143=8,"Aug",IF(Q3143=9,"Sep",IF(Q3143=10,"Oct",IF(Q3143=11,"Nov","Dec")))))))))))</f>
        <v>Mar</v>
      </c>
      <c r="S3143" s="13">
        <f>(I3143/86400)+25569</f>
        <v>42841.833333333328</v>
      </c>
      <c r="T3143" t="s">
        <v>8271</v>
      </c>
      <c r="U3143" s="6">
        <f>E3143/L3143</f>
        <v>32.25</v>
      </c>
      <c r="V3143" s="7" t="str">
        <f>LEFT(T3143,FIND("/",T3143)-1)</f>
        <v>theater</v>
      </c>
      <c r="W3143" s="7" t="str">
        <f>MID(T3143,FIND("/",T3143)+1,LEN(T3143))</f>
        <v>plays</v>
      </c>
    </row>
    <row r="3144" spans="1:23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>E3144/D3144</f>
        <v>1.6363636363636365E-2</v>
      </c>
      <c r="O3144" s="13">
        <f>(J3144/86400)+25569</f>
        <v>42783.513182870374</v>
      </c>
      <c r="P3144" s="11">
        <f>YEAR(O3144)</f>
        <v>2017</v>
      </c>
      <c r="Q3144" s="12">
        <f>MONTH(O3144)</f>
        <v>2</v>
      </c>
      <c r="R3144" s="11" t="str">
        <f>IF(Q3144=1,"Jan",IF(Q3144=2,"Feb",IF(Q3144=3,"Mar",IF(Q3144=4,"Apr",IF(Q3144=5,"May",IF(Q3144=6,"Jun",IF(Q3144=7,"Jul",IF(Q3144=8,"Aug",IF(Q3144=9,"Sep",IF(Q3144=10,"Oct",IF(Q3144=11,"Nov","Dec")))))))))))</f>
        <v>Feb</v>
      </c>
      <c r="S3144" s="13">
        <f>(I3144/86400)+25569</f>
        <v>42813.471516203703</v>
      </c>
      <c r="T3144" t="s">
        <v>8271</v>
      </c>
      <c r="U3144" s="6">
        <f>E3144/L3144</f>
        <v>15</v>
      </c>
      <c r="V3144" s="7" t="str">
        <f>LEFT(T3144,FIND("/",T3144)-1)</f>
        <v>theater</v>
      </c>
      <c r="W3144" s="7" t="str">
        <f>MID(T3144,FIND("/",T3144)+1,LEN(T3144))</f>
        <v>plays</v>
      </c>
    </row>
    <row r="3145" spans="1:23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>E3145/D3145</f>
        <v>0</v>
      </c>
      <c r="O3145" s="13">
        <f>(J3145/86400)+25569</f>
        <v>42808.358287037037</v>
      </c>
      <c r="P3145" s="11">
        <f>YEAR(O3145)</f>
        <v>2017</v>
      </c>
      <c r="Q3145" s="12">
        <f>MONTH(O3145)</f>
        <v>3</v>
      </c>
      <c r="R3145" s="11" t="str">
        <f>IF(Q3145=1,"Jan",IF(Q3145=2,"Feb",IF(Q3145=3,"Mar",IF(Q3145=4,"Apr",IF(Q3145=5,"May",IF(Q3145=6,"Jun",IF(Q3145=7,"Jul",IF(Q3145=8,"Aug",IF(Q3145=9,"Sep",IF(Q3145=10,"Oct",IF(Q3145=11,"Nov","Dec")))))))))))</f>
        <v>Mar</v>
      </c>
      <c r="S3145" s="13">
        <f>(I3145/86400)+25569</f>
        <v>42834.358287037037</v>
      </c>
      <c r="T3145" t="s">
        <v>8271</v>
      </c>
      <c r="U3145" s="6" t="e">
        <f>E3145/L3145</f>
        <v>#DIV/0!</v>
      </c>
      <c r="V3145" s="7" t="str">
        <f>LEFT(T3145,FIND("/",T3145)-1)</f>
        <v>theater</v>
      </c>
      <c r="W3145" s="7" t="str">
        <f>MID(T3145,FIND("/",T3145)+1,LEN(T3145))</f>
        <v>plays</v>
      </c>
    </row>
    <row r="3146" spans="1:23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>E3146/D3146</f>
        <v>0.754</v>
      </c>
      <c r="O3146" s="13">
        <f>(J3146/86400)+25569</f>
        <v>42796.538275462968</v>
      </c>
      <c r="P3146" s="11">
        <f>YEAR(O3146)</f>
        <v>2017</v>
      </c>
      <c r="Q3146" s="12">
        <f>MONTH(O3146)</f>
        <v>3</v>
      </c>
      <c r="R3146" s="11" t="str">
        <f>IF(Q3146=1,"Jan",IF(Q3146=2,"Feb",IF(Q3146=3,"Mar",IF(Q3146=4,"Apr",IF(Q3146=5,"May",IF(Q3146=6,"Jun",IF(Q3146=7,"Jul",IF(Q3146=8,"Aug",IF(Q3146=9,"Sep",IF(Q3146=10,"Oct",IF(Q3146=11,"Nov","Dec")))))))))))</f>
        <v>Mar</v>
      </c>
      <c r="S3146" s="13">
        <f>(I3146/86400)+25569</f>
        <v>42813.25</v>
      </c>
      <c r="T3146" t="s">
        <v>8271</v>
      </c>
      <c r="U3146" s="6">
        <f>E3146/L3146</f>
        <v>251.33333333333334</v>
      </c>
      <c r="V3146" s="7" t="str">
        <f>LEFT(T3146,FIND("/",T3146)-1)</f>
        <v>theater</v>
      </c>
      <c r="W3146" s="7" t="str">
        <f>MID(T3146,FIND("/",T3146)+1,LEN(T3146))</f>
        <v>plays</v>
      </c>
    </row>
    <row r="3147" spans="1:23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>E3147/D3147</f>
        <v>0</v>
      </c>
      <c r="O3147" s="13">
        <f>(J3147/86400)+25569</f>
        <v>42762.040902777779</v>
      </c>
      <c r="P3147" s="11">
        <f>YEAR(O3147)</f>
        <v>2017</v>
      </c>
      <c r="Q3147" s="12">
        <f>MONTH(O3147)</f>
        <v>1</v>
      </c>
      <c r="R3147" s="11" t="str">
        <f>IF(Q3147=1,"Jan",IF(Q3147=2,"Feb",IF(Q3147=3,"Mar",IF(Q3147=4,"Apr",IF(Q3147=5,"May",IF(Q3147=6,"Jun",IF(Q3147=7,"Jul",IF(Q3147=8,"Aug",IF(Q3147=9,"Sep",IF(Q3147=10,"Oct",IF(Q3147=11,"Nov","Dec")))))))))))</f>
        <v>Jan</v>
      </c>
      <c r="S3147" s="13">
        <f>(I3147/86400)+25569</f>
        <v>42821.999236111107</v>
      </c>
      <c r="T3147" t="s">
        <v>8271</v>
      </c>
      <c r="U3147" s="6" t="e">
        <f>E3147/L3147</f>
        <v>#DIV/0!</v>
      </c>
      <c r="V3147" s="7" t="str">
        <f>LEFT(T3147,FIND("/",T3147)-1)</f>
        <v>theater</v>
      </c>
      <c r="W3147" s="7" t="str">
        <f>MID(T3147,FIND("/",T3147)+1,LEN(T3147))</f>
        <v>plays</v>
      </c>
    </row>
    <row r="3148" spans="1:23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>E3148/D3148</f>
        <v>0.105</v>
      </c>
      <c r="O3148" s="13">
        <f>(J3148/86400)+25569</f>
        <v>42796.682476851856</v>
      </c>
      <c r="P3148" s="11">
        <f>YEAR(O3148)</f>
        <v>2017</v>
      </c>
      <c r="Q3148" s="12">
        <f>MONTH(O3148)</f>
        <v>3</v>
      </c>
      <c r="R3148" s="11" t="str">
        <f>IF(Q3148=1,"Jan",IF(Q3148=2,"Feb",IF(Q3148=3,"Mar",IF(Q3148=4,"Apr",IF(Q3148=5,"May",IF(Q3148=6,"Jun",IF(Q3148=7,"Jul",IF(Q3148=8,"Aug",IF(Q3148=9,"Sep",IF(Q3148=10,"Oct",IF(Q3148=11,"Nov","Dec")))))))))))</f>
        <v>Mar</v>
      </c>
      <c r="S3148" s="13">
        <f>(I3148/86400)+25569</f>
        <v>42841.640810185185</v>
      </c>
      <c r="T3148" t="s">
        <v>8271</v>
      </c>
      <c r="U3148" s="6">
        <f>E3148/L3148</f>
        <v>437.5</v>
      </c>
      <c r="V3148" s="7" t="str">
        <f>LEFT(T3148,FIND("/",T3148)-1)</f>
        <v>theater</v>
      </c>
      <c r="W3148" s="7" t="str">
        <f>MID(T3148,FIND("/",T3148)+1,LEN(T3148))</f>
        <v>plays</v>
      </c>
    </row>
    <row r="3149" spans="1:23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>E3149/D3149</f>
        <v>1.1752499999999999</v>
      </c>
      <c r="O3149" s="13">
        <f>(J3149/86400)+25569</f>
        <v>41909.96938657407</v>
      </c>
      <c r="P3149" s="11">
        <f>YEAR(O3149)</f>
        <v>2014</v>
      </c>
      <c r="Q3149" s="12">
        <f>MONTH(O3149)</f>
        <v>9</v>
      </c>
      <c r="R3149" s="11" t="str">
        <f>IF(Q3149=1,"Jan",IF(Q3149=2,"Feb",IF(Q3149=3,"Mar",IF(Q3149=4,"Apr",IF(Q3149=5,"May",IF(Q3149=6,"Jun",IF(Q3149=7,"Jul",IF(Q3149=8,"Aug",IF(Q3149=9,"Sep",IF(Q3149=10,"Oct",IF(Q3149=11,"Nov","Dec")))))))))))</f>
        <v>Sep</v>
      </c>
      <c r="S3149" s="13">
        <f>(I3149/86400)+25569</f>
        <v>41950.011053240742</v>
      </c>
      <c r="T3149" t="s">
        <v>8271</v>
      </c>
      <c r="U3149" s="6">
        <f>E3149/L3149</f>
        <v>110.35211267605634</v>
      </c>
      <c r="V3149" s="7" t="str">
        <f>LEFT(T3149,FIND("/",T3149)-1)</f>
        <v>theater</v>
      </c>
      <c r="W3149" s="7" t="str">
        <f>MID(T3149,FIND("/",T3149)+1,LEN(T3149))</f>
        <v>plays</v>
      </c>
    </row>
    <row r="3150" spans="1:23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>E3150/D3150</f>
        <v>1.3116666666666668</v>
      </c>
      <c r="O3150" s="13">
        <f>(J3150/86400)+25569</f>
        <v>41891.665324074071</v>
      </c>
      <c r="P3150" s="11">
        <f>YEAR(O3150)</f>
        <v>2014</v>
      </c>
      <c r="Q3150" s="12">
        <f>MONTH(O3150)</f>
        <v>9</v>
      </c>
      <c r="R3150" s="11" t="str">
        <f>IF(Q3150=1,"Jan",IF(Q3150=2,"Feb",IF(Q3150=3,"Mar",IF(Q3150=4,"Apr",IF(Q3150=5,"May",IF(Q3150=6,"Jun",IF(Q3150=7,"Jul",IF(Q3150=8,"Aug",IF(Q3150=9,"Sep",IF(Q3150=10,"Oct",IF(Q3150=11,"Nov","Dec")))))))))))</f>
        <v>Sep</v>
      </c>
      <c r="S3150" s="13">
        <f>(I3150/86400)+25569</f>
        <v>41913.166666666664</v>
      </c>
      <c r="T3150" t="s">
        <v>8271</v>
      </c>
      <c r="U3150" s="6">
        <f>E3150/L3150</f>
        <v>41.421052631578945</v>
      </c>
      <c r="V3150" s="7" t="str">
        <f>LEFT(T3150,FIND("/",T3150)-1)</f>
        <v>theater</v>
      </c>
      <c r="W3150" s="7" t="str">
        <f>MID(T3150,FIND("/",T3150)+1,LEN(T3150))</f>
        <v>plays</v>
      </c>
    </row>
    <row r="3151" spans="1:23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>E3151/D3151</f>
        <v>1.04</v>
      </c>
      <c r="O3151" s="13">
        <f>(J3151/86400)+25569</f>
        <v>41226.017361111109</v>
      </c>
      <c r="P3151" s="11">
        <f>YEAR(O3151)</f>
        <v>2012</v>
      </c>
      <c r="Q3151" s="12">
        <f>MONTH(O3151)</f>
        <v>11</v>
      </c>
      <c r="R3151" s="11" t="str">
        <f>IF(Q3151=1,"Jan",IF(Q3151=2,"Feb",IF(Q3151=3,"Mar",IF(Q3151=4,"Apr",IF(Q3151=5,"May",IF(Q3151=6,"Jun",IF(Q3151=7,"Jul",IF(Q3151=8,"Aug",IF(Q3151=9,"Sep",IF(Q3151=10,"Oct",IF(Q3151=11,"Nov","Dec")))))))))))</f>
        <v>Nov</v>
      </c>
      <c r="S3151" s="13">
        <f>(I3151/86400)+25569</f>
        <v>41250.083333333336</v>
      </c>
      <c r="T3151" t="s">
        <v>8271</v>
      </c>
      <c r="U3151" s="6">
        <f>E3151/L3151</f>
        <v>52</v>
      </c>
      <c r="V3151" s="7" t="str">
        <f>LEFT(T3151,FIND("/",T3151)-1)</f>
        <v>theater</v>
      </c>
      <c r="W3151" s="7" t="str">
        <f>MID(T3151,FIND("/",T3151)+1,LEN(T3151))</f>
        <v>plays</v>
      </c>
    </row>
    <row r="3152" spans="1:23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>E3152/D3152</f>
        <v>1.01</v>
      </c>
      <c r="O3152" s="13">
        <f>(J3152/86400)+25569</f>
        <v>40478.263923611114</v>
      </c>
      <c r="P3152" s="11">
        <f>YEAR(O3152)</f>
        <v>2010</v>
      </c>
      <c r="Q3152" s="12">
        <f>MONTH(O3152)</f>
        <v>10</v>
      </c>
      <c r="R3152" s="11" t="str">
        <f>IF(Q3152=1,"Jan",IF(Q3152=2,"Feb",IF(Q3152=3,"Mar",IF(Q3152=4,"Apr",IF(Q3152=5,"May",IF(Q3152=6,"Jun",IF(Q3152=7,"Jul",IF(Q3152=8,"Aug",IF(Q3152=9,"Sep",IF(Q3152=10,"Oct",IF(Q3152=11,"Nov","Dec")))))))))))</f>
        <v>Oct</v>
      </c>
      <c r="S3152" s="13">
        <f>(I3152/86400)+25569</f>
        <v>40568.166666666664</v>
      </c>
      <c r="T3152" t="s">
        <v>8271</v>
      </c>
      <c r="U3152" s="6">
        <f>E3152/L3152</f>
        <v>33.990384615384613</v>
      </c>
      <c r="V3152" s="7" t="str">
        <f>LEFT(T3152,FIND("/",T3152)-1)</f>
        <v>theater</v>
      </c>
      <c r="W3152" s="7" t="str">
        <f>MID(T3152,FIND("/",T3152)+1,LEN(T3152))</f>
        <v>plays</v>
      </c>
    </row>
    <row r="3153" spans="1:23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>E3153/D3153</f>
        <v>1.004</v>
      </c>
      <c r="O3153" s="13">
        <f>(J3153/86400)+25569</f>
        <v>41862.83997685185</v>
      </c>
      <c r="P3153" s="11">
        <f>YEAR(O3153)</f>
        <v>2014</v>
      </c>
      <c r="Q3153" s="12">
        <f>MONTH(O3153)</f>
        <v>8</v>
      </c>
      <c r="R3153" s="11" t="str">
        <f>IF(Q3153=1,"Jan",IF(Q3153=2,"Feb",IF(Q3153=3,"Mar",IF(Q3153=4,"Apr",IF(Q3153=5,"May",IF(Q3153=6,"Jun",IF(Q3153=7,"Jul",IF(Q3153=8,"Aug",IF(Q3153=9,"Sep",IF(Q3153=10,"Oct",IF(Q3153=11,"Nov","Dec")))))))))))</f>
        <v>Aug</v>
      </c>
      <c r="S3153" s="13">
        <f>(I3153/86400)+25569</f>
        <v>41892.83997685185</v>
      </c>
      <c r="T3153" t="s">
        <v>8271</v>
      </c>
      <c r="U3153" s="6">
        <f>E3153/L3153</f>
        <v>103.35294117647059</v>
      </c>
      <c r="V3153" s="7" t="str">
        <f>LEFT(T3153,FIND("/",T3153)-1)</f>
        <v>theater</v>
      </c>
      <c r="W3153" s="7" t="str">
        <f>MID(T3153,FIND("/",T3153)+1,LEN(T3153))</f>
        <v>plays</v>
      </c>
    </row>
    <row r="3154" spans="1:23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>E3154/D3154</f>
        <v>1.0595454545454546</v>
      </c>
      <c r="O3154" s="13">
        <f>(J3154/86400)+25569</f>
        <v>41550.867673611108</v>
      </c>
      <c r="P3154" s="11">
        <f>YEAR(O3154)</f>
        <v>2013</v>
      </c>
      <c r="Q3154" s="12">
        <f>MONTH(O3154)</f>
        <v>10</v>
      </c>
      <c r="R3154" s="11" t="str">
        <f>IF(Q3154=1,"Jan",IF(Q3154=2,"Feb",IF(Q3154=3,"Mar",IF(Q3154=4,"Apr",IF(Q3154=5,"May",IF(Q3154=6,"Jun",IF(Q3154=7,"Jul",IF(Q3154=8,"Aug",IF(Q3154=9,"Sep",IF(Q3154=10,"Oct",IF(Q3154=11,"Nov","Dec")))))))))))</f>
        <v>Oct</v>
      </c>
      <c r="S3154" s="13">
        <f>(I3154/86400)+25569</f>
        <v>41580.867673611108</v>
      </c>
      <c r="T3154" t="s">
        <v>8271</v>
      </c>
      <c r="U3154" s="6">
        <f>E3154/L3154</f>
        <v>34.791044776119406</v>
      </c>
      <c r="V3154" s="7" t="str">
        <f>LEFT(T3154,FIND("/",T3154)-1)</f>
        <v>theater</v>
      </c>
      <c r="W3154" s="7" t="str">
        <f>MID(T3154,FIND("/",T3154)+1,LEN(T3154))</f>
        <v>plays</v>
      </c>
    </row>
    <row r="3155" spans="1:23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>E3155/D3155</f>
        <v>3.3558333333333334</v>
      </c>
      <c r="O3155" s="13">
        <f>(J3155/86400)+25569</f>
        <v>40633.154363425929</v>
      </c>
      <c r="P3155" s="11">
        <f>YEAR(O3155)</f>
        <v>2011</v>
      </c>
      <c r="Q3155" s="12">
        <f>MONTH(O3155)</f>
        <v>3</v>
      </c>
      <c r="R3155" s="11" t="str">
        <f>IF(Q3155=1,"Jan",IF(Q3155=2,"Feb",IF(Q3155=3,"Mar",IF(Q3155=4,"Apr",IF(Q3155=5,"May",IF(Q3155=6,"Jun",IF(Q3155=7,"Jul",IF(Q3155=8,"Aug",IF(Q3155=9,"Sep",IF(Q3155=10,"Oct",IF(Q3155=11,"Nov","Dec")))))))))))</f>
        <v>Mar</v>
      </c>
      <c r="S3155" s="13">
        <f>(I3155/86400)+25569</f>
        <v>40664.207638888889</v>
      </c>
      <c r="T3155" t="s">
        <v>8271</v>
      </c>
      <c r="U3155" s="6">
        <f>E3155/L3155</f>
        <v>41.773858921161825</v>
      </c>
      <c r="V3155" s="7" t="str">
        <f>LEFT(T3155,FIND("/",T3155)-1)</f>
        <v>theater</v>
      </c>
      <c r="W3155" s="7" t="str">
        <f>MID(T3155,FIND("/",T3155)+1,LEN(T3155))</f>
        <v>plays</v>
      </c>
    </row>
    <row r="3156" spans="1:23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>E3156/D3156</f>
        <v>1.1292857142857142</v>
      </c>
      <c r="O3156" s="13">
        <f>(J3156/86400)+25569</f>
        <v>40970.875671296293</v>
      </c>
      <c r="P3156" s="11">
        <f>YEAR(O3156)</f>
        <v>2012</v>
      </c>
      <c r="Q3156" s="12">
        <f>MONTH(O3156)</f>
        <v>3</v>
      </c>
      <c r="R3156" s="11" t="str">
        <f>IF(Q3156=1,"Jan",IF(Q3156=2,"Feb",IF(Q3156=3,"Mar",IF(Q3156=4,"Apr",IF(Q3156=5,"May",IF(Q3156=6,"Jun",IF(Q3156=7,"Jul",IF(Q3156=8,"Aug",IF(Q3156=9,"Sep",IF(Q3156=10,"Oct",IF(Q3156=11,"Nov","Dec")))))))))))</f>
        <v>Mar</v>
      </c>
      <c r="S3156" s="13">
        <f>(I3156/86400)+25569</f>
        <v>41000.834004629629</v>
      </c>
      <c r="T3156" t="s">
        <v>8271</v>
      </c>
      <c r="U3156" s="6">
        <f>E3156/L3156</f>
        <v>64.268292682926827</v>
      </c>
      <c r="V3156" s="7" t="str">
        <f>LEFT(T3156,FIND("/",T3156)-1)</f>
        <v>theater</v>
      </c>
      <c r="W3156" s="7" t="str">
        <f>MID(T3156,FIND("/",T3156)+1,LEN(T3156))</f>
        <v>plays</v>
      </c>
    </row>
    <row r="3157" spans="1:23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>E3157/D3157</f>
        <v>1.885046</v>
      </c>
      <c r="O3157" s="13">
        <f>(J3157/86400)+25569</f>
        <v>41233.499131944445</v>
      </c>
      <c r="P3157" s="11">
        <f>YEAR(O3157)</f>
        <v>2012</v>
      </c>
      <c r="Q3157" s="12">
        <f>MONTH(O3157)</f>
        <v>11</v>
      </c>
      <c r="R3157" s="11" t="str">
        <f>IF(Q3157=1,"Jan",IF(Q3157=2,"Feb",IF(Q3157=3,"Mar",IF(Q3157=4,"Apr",IF(Q3157=5,"May",IF(Q3157=6,"Jun",IF(Q3157=7,"Jul",IF(Q3157=8,"Aug",IF(Q3157=9,"Sep",IF(Q3157=10,"Oct",IF(Q3157=11,"Nov","Dec")))))))))))</f>
        <v>Nov</v>
      </c>
      <c r="S3157" s="13">
        <f>(I3157/86400)+25569</f>
        <v>41263.499131944445</v>
      </c>
      <c r="T3157" t="s">
        <v>8271</v>
      </c>
      <c r="U3157" s="6">
        <f>E3157/L3157</f>
        <v>31.209370860927152</v>
      </c>
      <c r="V3157" s="7" t="str">
        <f>LEFT(T3157,FIND("/",T3157)-1)</f>
        <v>theater</v>
      </c>
      <c r="W3157" s="7" t="str">
        <f>MID(T3157,FIND("/",T3157)+1,LEN(T3157))</f>
        <v>plays</v>
      </c>
    </row>
    <row r="3158" spans="1:23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>E3158/D3158</f>
        <v>1.0181818181818181</v>
      </c>
      <c r="O3158" s="13">
        <f>(J3158/86400)+25569</f>
        <v>41026.953055555554</v>
      </c>
      <c r="P3158" s="11">
        <f>YEAR(O3158)</f>
        <v>2012</v>
      </c>
      <c r="Q3158" s="12">
        <f>MONTH(O3158)</f>
        <v>4</v>
      </c>
      <c r="R3158" s="11" t="str">
        <f>IF(Q3158=1,"Jan",IF(Q3158=2,"Feb",IF(Q3158=3,"Mar",IF(Q3158=4,"Apr",IF(Q3158=5,"May",IF(Q3158=6,"Jun",IF(Q3158=7,"Jul",IF(Q3158=8,"Aug",IF(Q3158=9,"Sep",IF(Q3158=10,"Oct",IF(Q3158=11,"Nov","Dec")))))))))))</f>
        <v>Apr</v>
      </c>
      <c r="S3158" s="13">
        <f>(I3158/86400)+25569</f>
        <v>41061.953055555554</v>
      </c>
      <c r="T3158" t="s">
        <v>8271</v>
      </c>
      <c r="U3158" s="6">
        <f>E3158/L3158</f>
        <v>62.921348314606739</v>
      </c>
      <c r="V3158" s="7" t="str">
        <f>LEFT(T3158,FIND("/",T3158)-1)</f>
        <v>theater</v>
      </c>
      <c r="W3158" s="7" t="str">
        <f>MID(T3158,FIND("/",T3158)+1,LEN(T3158))</f>
        <v>plays</v>
      </c>
    </row>
    <row r="3159" spans="1:23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>E3159/D3159</f>
        <v>1.01</v>
      </c>
      <c r="O3159" s="13">
        <f>(J3159/86400)+25569</f>
        <v>41829.788252314815</v>
      </c>
      <c r="P3159" s="11">
        <f>YEAR(O3159)</f>
        <v>2014</v>
      </c>
      <c r="Q3159" s="12">
        <f>MONTH(O3159)</f>
        <v>7</v>
      </c>
      <c r="R3159" s="11" t="str">
        <f>IF(Q3159=1,"Jan",IF(Q3159=2,"Feb",IF(Q3159=3,"Mar",IF(Q3159=4,"Apr",IF(Q3159=5,"May",IF(Q3159=6,"Jun",IF(Q3159=7,"Jul",IF(Q3159=8,"Aug",IF(Q3159=9,"Sep",IF(Q3159=10,"Oct",IF(Q3159=11,"Nov","Dec")))))))))))</f>
        <v>Jul</v>
      </c>
      <c r="S3159" s="13">
        <f>(I3159/86400)+25569</f>
        <v>41839.208333333336</v>
      </c>
      <c r="T3159" t="s">
        <v>8271</v>
      </c>
      <c r="U3159" s="6">
        <f>E3159/L3159</f>
        <v>98.536585365853654</v>
      </c>
      <c r="V3159" s="7" t="str">
        <f>LEFT(T3159,FIND("/",T3159)-1)</f>
        <v>theater</v>
      </c>
      <c r="W3159" s="7" t="str">
        <f>MID(T3159,FIND("/",T3159)+1,LEN(T3159))</f>
        <v>plays</v>
      </c>
    </row>
    <row r="3160" spans="1:23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>E3160/D3160</f>
        <v>1.1399999999999999</v>
      </c>
      <c r="O3160" s="13">
        <f>(J3160/86400)+25569</f>
        <v>41447.839722222227</v>
      </c>
      <c r="P3160" s="11">
        <f>YEAR(O3160)</f>
        <v>2013</v>
      </c>
      <c r="Q3160" s="12">
        <f>MONTH(O3160)</f>
        <v>6</v>
      </c>
      <c r="R3160" s="11" t="str">
        <f>IF(Q3160=1,"Jan",IF(Q3160=2,"Feb",IF(Q3160=3,"Mar",IF(Q3160=4,"Apr",IF(Q3160=5,"May",IF(Q3160=6,"Jun",IF(Q3160=7,"Jul",IF(Q3160=8,"Aug",IF(Q3160=9,"Sep",IF(Q3160=10,"Oct",IF(Q3160=11,"Nov","Dec")))))))))))</f>
        <v>Jun</v>
      </c>
      <c r="S3160" s="13">
        <f>(I3160/86400)+25569</f>
        <v>41477.839722222227</v>
      </c>
      <c r="T3160" t="s">
        <v>8271</v>
      </c>
      <c r="U3160" s="6">
        <f>E3160/L3160</f>
        <v>82.608695652173907</v>
      </c>
      <c r="V3160" s="7" t="str">
        <f>LEFT(T3160,FIND("/",T3160)-1)</f>
        <v>theater</v>
      </c>
      <c r="W3160" s="7" t="str">
        <f>MID(T3160,FIND("/",T3160)+1,LEN(T3160))</f>
        <v>plays</v>
      </c>
    </row>
    <row r="3161" spans="1:23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>E3161/D3161</f>
        <v>1.3348133333333334</v>
      </c>
      <c r="O3161" s="13">
        <f>(J3161/86400)+25569</f>
        <v>40884.066678240742</v>
      </c>
      <c r="P3161" s="11">
        <f>YEAR(O3161)</f>
        <v>2011</v>
      </c>
      <c r="Q3161" s="12">
        <f>MONTH(O3161)</f>
        <v>12</v>
      </c>
      <c r="R3161" s="11" t="str">
        <f>IF(Q3161=1,"Jan",IF(Q3161=2,"Feb",IF(Q3161=3,"Mar",IF(Q3161=4,"Apr",IF(Q3161=5,"May",IF(Q3161=6,"Jun",IF(Q3161=7,"Jul",IF(Q3161=8,"Aug",IF(Q3161=9,"Sep",IF(Q3161=10,"Oct",IF(Q3161=11,"Nov","Dec")))))))))))</f>
        <v>Dec</v>
      </c>
      <c r="S3161" s="13">
        <f>(I3161/86400)+25569</f>
        <v>40926.958333333336</v>
      </c>
      <c r="T3161" t="s">
        <v>8271</v>
      </c>
      <c r="U3161" s="6">
        <f>E3161/L3161</f>
        <v>38.504230769230773</v>
      </c>
      <c r="V3161" s="7" t="str">
        <f>LEFT(T3161,FIND("/",T3161)-1)</f>
        <v>theater</v>
      </c>
      <c r="W3161" s="7" t="str">
        <f>MID(T3161,FIND("/",T3161)+1,LEN(T3161))</f>
        <v>plays</v>
      </c>
    </row>
    <row r="3162" spans="1:23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>E3162/D3162</f>
        <v>1.0153333333333334</v>
      </c>
      <c r="O3162" s="13">
        <f>(J3162/86400)+25569</f>
        <v>41841.26489583333</v>
      </c>
      <c r="P3162" s="11">
        <f>YEAR(O3162)</f>
        <v>2014</v>
      </c>
      <c r="Q3162" s="12">
        <f>MONTH(O3162)</f>
        <v>7</v>
      </c>
      <c r="R3162" s="11" t="str">
        <f>IF(Q3162=1,"Jan",IF(Q3162=2,"Feb",IF(Q3162=3,"Mar",IF(Q3162=4,"Apr",IF(Q3162=5,"May",IF(Q3162=6,"Jun",IF(Q3162=7,"Jul",IF(Q3162=8,"Aug",IF(Q3162=9,"Sep",IF(Q3162=10,"Oct",IF(Q3162=11,"Nov","Dec")))))))))))</f>
        <v>Jul</v>
      </c>
      <c r="S3162" s="13">
        <f>(I3162/86400)+25569</f>
        <v>41864.207638888889</v>
      </c>
      <c r="T3162" t="s">
        <v>8271</v>
      </c>
      <c r="U3162" s="6">
        <f>E3162/L3162</f>
        <v>80.15789473684211</v>
      </c>
      <c r="V3162" s="7" t="str">
        <f>LEFT(T3162,FIND("/",T3162)-1)</f>
        <v>theater</v>
      </c>
      <c r="W3162" s="7" t="str">
        <f>MID(T3162,FIND("/",T3162)+1,LEN(T3162))</f>
        <v>plays</v>
      </c>
    </row>
    <row r="3163" spans="1:23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>E3163/D3163</f>
        <v>1.0509999999999999</v>
      </c>
      <c r="O3163" s="13">
        <f>(J3163/86400)+25569</f>
        <v>41897.536134259259</v>
      </c>
      <c r="P3163" s="11">
        <f>YEAR(O3163)</f>
        <v>2014</v>
      </c>
      <c r="Q3163" s="12">
        <f>MONTH(O3163)</f>
        <v>9</v>
      </c>
      <c r="R3163" s="11" t="str">
        <f>IF(Q3163=1,"Jan",IF(Q3163=2,"Feb",IF(Q3163=3,"Mar",IF(Q3163=4,"Apr",IF(Q3163=5,"May",IF(Q3163=6,"Jun",IF(Q3163=7,"Jul",IF(Q3163=8,"Aug",IF(Q3163=9,"Sep",IF(Q3163=10,"Oct",IF(Q3163=11,"Nov","Dec")))))))))))</f>
        <v>Sep</v>
      </c>
      <c r="S3163" s="13">
        <f>(I3163/86400)+25569</f>
        <v>41927.536134259259</v>
      </c>
      <c r="T3163" t="s">
        <v>8271</v>
      </c>
      <c r="U3163" s="6">
        <f>E3163/L3163</f>
        <v>28.405405405405407</v>
      </c>
      <c r="V3163" s="7" t="str">
        <f>LEFT(T3163,FIND("/",T3163)-1)</f>
        <v>theater</v>
      </c>
      <c r="W3163" s="7" t="str">
        <f>MID(T3163,FIND("/",T3163)+1,LEN(T3163))</f>
        <v>plays</v>
      </c>
    </row>
    <row r="3164" spans="1:23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>E3164/D3164</f>
        <v>1.2715000000000001</v>
      </c>
      <c r="O3164" s="13">
        <f>(J3164/86400)+25569</f>
        <v>41799.685902777775</v>
      </c>
      <c r="P3164" s="11">
        <f>YEAR(O3164)</f>
        <v>2014</v>
      </c>
      <c r="Q3164" s="12">
        <f>MONTH(O3164)</f>
        <v>6</v>
      </c>
      <c r="R3164" s="11" t="str">
        <f>IF(Q3164=1,"Jan",IF(Q3164=2,"Feb",IF(Q3164=3,"Mar",IF(Q3164=4,"Apr",IF(Q3164=5,"May",IF(Q3164=6,"Jun",IF(Q3164=7,"Jul",IF(Q3164=8,"Aug",IF(Q3164=9,"Sep",IF(Q3164=10,"Oct",IF(Q3164=11,"Nov","Dec")))))))))))</f>
        <v>Jun</v>
      </c>
      <c r="S3164" s="13">
        <f>(I3164/86400)+25569</f>
        <v>41827.083333333336</v>
      </c>
      <c r="T3164" t="s">
        <v>8271</v>
      </c>
      <c r="U3164" s="6">
        <f>E3164/L3164</f>
        <v>80.730158730158735</v>
      </c>
      <c r="V3164" s="7" t="str">
        <f>LEFT(T3164,FIND("/",T3164)-1)</f>
        <v>theater</v>
      </c>
      <c r="W3164" s="7" t="str">
        <f>MID(T3164,FIND("/",T3164)+1,LEN(T3164))</f>
        <v>plays</v>
      </c>
    </row>
    <row r="3165" spans="1:23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>E3165/D3165</f>
        <v>1.1115384615384616</v>
      </c>
      <c r="O3165" s="13">
        <f>(J3165/86400)+25569</f>
        <v>41775.753761574073</v>
      </c>
      <c r="P3165" s="11">
        <f>YEAR(O3165)</f>
        <v>2014</v>
      </c>
      <c r="Q3165" s="12">
        <f>MONTH(O3165)</f>
        <v>5</v>
      </c>
      <c r="R3165" s="11" t="str">
        <f>IF(Q3165=1,"Jan",IF(Q3165=2,"Feb",IF(Q3165=3,"Mar",IF(Q3165=4,"Apr",IF(Q3165=5,"May",IF(Q3165=6,"Jun",IF(Q3165=7,"Jul",IF(Q3165=8,"Aug",IF(Q3165=9,"Sep",IF(Q3165=10,"Oct",IF(Q3165=11,"Nov","Dec")))))))))))</f>
        <v>May</v>
      </c>
      <c r="S3165" s="13">
        <f>(I3165/86400)+25569</f>
        <v>41805.753761574073</v>
      </c>
      <c r="T3165" t="s">
        <v>8271</v>
      </c>
      <c r="U3165" s="6">
        <f>E3165/L3165</f>
        <v>200.69444444444446</v>
      </c>
      <c r="V3165" s="7" t="str">
        <f>LEFT(T3165,FIND("/",T3165)-1)</f>
        <v>theater</v>
      </c>
      <c r="W3165" s="7" t="str">
        <f>MID(T3165,FIND("/",T3165)+1,LEN(T3165))</f>
        <v>plays</v>
      </c>
    </row>
    <row r="3166" spans="1:23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>E3166/D3166</f>
        <v>1.0676000000000001</v>
      </c>
      <c r="O3166" s="13">
        <f>(J3166/86400)+25569</f>
        <v>41766.805729166663</v>
      </c>
      <c r="P3166" s="11">
        <f>YEAR(O3166)</f>
        <v>2014</v>
      </c>
      <c r="Q3166" s="12">
        <f>MONTH(O3166)</f>
        <v>5</v>
      </c>
      <c r="R3166" s="11" t="str">
        <f>IF(Q3166=1,"Jan",IF(Q3166=2,"Feb",IF(Q3166=3,"Mar",IF(Q3166=4,"Apr",IF(Q3166=5,"May",IF(Q3166=6,"Jun",IF(Q3166=7,"Jul",IF(Q3166=8,"Aug",IF(Q3166=9,"Sep",IF(Q3166=10,"Oct",IF(Q3166=11,"Nov","Dec")))))))))))</f>
        <v>May</v>
      </c>
      <c r="S3166" s="13">
        <f>(I3166/86400)+25569</f>
        <v>41799.805729166663</v>
      </c>
      <c r="T3166" t="s">
        <v>8271</v>
      </c>
      <c r="U3166" s="6">
        <f>E3166/L3166</f>
        <v>37.591549295774648</v>
      </c>
      <c r="V3166" s="7" t="str">
        <f>LEFT(T3166,FIND("/",T3166)-1)</f>
        <v>theater</v>
      </c>
      <c r="W3166" s="7" t="str">
        <f>MID(T3166,FIND("/",T3166)+1,LEN(T3166))</f>
        <v>plays</v>
      </c>
    </row>
    <row r="3167" spans="1:23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>E3167/D3167</f>
        <v>1.6266666666666667</v>
      </c>
      <c r="O3167" s="13">
        <f>(J3167/86400)+25569</f>
        <v>40644.159259259257</v>
      </c>
      <c r="P3167" s="11">
        <f>YEAR(O3167)</f>
        <v>2011</v>
      </c>
      <c r="Q3167" s="12">
        <f>MONTH(O3167)</f>
        <v>4</v>
      </c>
      <c r="R3167" s="11" t="str">
        <f>IF(Q3167=1,"Jan",IF(Q3167=2,"Feb",IF(Q3167=3,"Mar",IF(Q3167=4,"Apr",IF(Q3167=5,"May",IF(Q3167=6,"Jun",IF(Q3167=7,"Jul",IF(Q3167=8,"Aug",IF(Q3167=9,"Sep",IF(Q3167=10,"Oct",IF(Q3167=11,"Nov","Dec")))))))))))</f>
        <v>Apr</v>
      </c>
      <c r="S3167" s="13">
        <f>(I3167/86400)+25569</f>
        <v>40666.165972222225</v>
      </c>
      <c r="T3167" t="s">
        <v>8271</v>
      </c>
      <c r="U3167" s="6">
        <f>E3167/L3167</f>
        <v>58.095238095238095</v>
      </c>
      <c r="V3167" s="7" t="str">
        <f>LEFT(T3167,FIND("/",T3167)-1)</f>
        <v>theater</v>
      </c>
      <c r="W3167" s="7" t="str">
        <f>MID(T3167,FIND("/",T3167)+1,LEN(T3167))</f>
        <v>plays</v>
      </c>
    </row>
    <row r="3168" spans="1:23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>E3168/D3168</f>
        <v>1.6022808571428573</v>
      </c>
      <c r="O3168" s="13">
        <f>(J3168/86400)+25569</f>
        <v>41940.69158564815</v>
      </c>
      <c r="P3168" s="11">
        <f>YEAR(O3168)</f>
        <v>2014</v>
      </c>
      <c r="Q3168" s="12">
        <f>MONTH(O3168)</f>
        <v>10</v>
      </c>
      <c r="R3168" s="11" t="str">
        <f>IF(Q3168=1,"Jan",IF(Q3168=2,"Feb",IF(Q3168=3,"Mar",IF(Q3168=4,"Apr",IF(Q3168=5,"May",IF(Q3168=6,"Jun",IF(Q3168=7,"Jul",IF(Q3168=8,"Aug",IF(Q3168=9,"Sep",IF(Q3168=10,"Oct",IF(Q3168=11,"Nov","Dec")))))))))))</f>
        <v>Oct</v>
      </c>
      <c r="S3168" s="13">
        <f>(I3168/86400)+25569</f>
        <v>41969.332638888889</v>
      </c>
      <c r="T3168" t="s">
        <v>8271</v>
      </c>
      <c r="U3168" s="6">
        <f>E3168/L3168</f>
        <v>60.300892473118282</v>
      </c>
      <c r="V3168" s="7" t="str">
        <f>LEFT(T3168,FIND("/",T3168)-1)</f>
        <v>theater</v>
      </c>
      <c r="W3168" s="7" t="str">
        <f>MID(T3168,FIND("/",T3168)+1,LEN(T3168))</f>
        <v>plays</v>
      </c>
    </row>
    <row r="3169" spans="1:23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>E3169/D3169</f>
        <v>1.1616666666666666</v>
      </c>
      <c r="O3169" s="13">
        <f>(J3169/86400)+25569</f>
        <v>41839.175706018519</v>
      </c>
      <c r="P3169" s="11">
        <f>YEAR(O3169)</f>
        <v>2014</v>
      </c>
      <c r="Q3169" s="12">
        <f>MONTH(O3169)</f>
        <v>7</v>
      </c>
      <c r="R3169" s="11" t="str">
        <f>IF(Q3169=1,"Jan",IF(Q3169=2,"Feb",IF(Q3169=3,"Mar",IF(Q3169=4,"Apr",IF(Q3169=5,"May",IF(Q3169=6,"Jun",IF(Q3169=7,"Jul",IF(Q3169=8,"Aug",IF(Q3169=9,"Sep",IF(Q3169=10,"Oct",IF(Q3169=11,"Nov","Dec")))))))))))</f>
        <v>Jul</v>
      </c>
      <c r="S3169" s="13">
        <f>(I3169/86400)+25569</f>
        <v>41853.175706018519</v>
      </c>
      <c r="T3169" t="s">
        <v>8271</v>
      </c>
      <c r="U3169" s="6">
        <f>E3169/L3169</f>
        <v>63.363636363636367</v>
      </c>
      <c r="V3169" s="7" t="str">
        <f>LEFT(T3169,FIND("/",T3169)-1)</f>
        <v>theater</v>
      </c>
      <c r="W3169" s="7" t="str">
        <f>MID(T3169,FIND("/",T3169)+1,LEN(T3169))</f>
        <v>plays</v>
      </c>
    </row>
    <row r="3170" spans="1:23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>E3170/D3170</f>
        <v>1.242</v>
      </c>
      <c r="O3170" s="13">
        <f>(J3170/86400)+25569</f>
        <v>41772.105937500004</v>
      </c>
      <c r="P3170" s="11">
        <f>YEAR(O3170)</f>
        <v>2014</v>
      </c>
      <c r="Q3170" s="12">
        <f>MONTH(O3170)</f>
        <v>5</v>
      </c>
      <c r="R3170" s="11" t="str">
        <f>IF(Q3170=1,"Jan",IF(Q3170=2,"Feb",IF(Q3170=3,"Mar",IF(Q3170=4,"Apr",IF(Q3170=5,"May",IF(Q3170=6,"Jun",IF(Q3170=7,"Jul",IF(Q3170=8,"Aug",IF(Q3170=9,"Sep",IF(Q3170=10,"Oct",IF(Q3170=11,"Nov","Dec")))))))))))</f>
        <v>May</v>
      </c>
      <c r="S3170" s="13">
        <f>(I3170/86400)+25569</f>
        <v>41803.916666666664</v>
      </c>
      <c r="T3170" t="s">
        <v>8271</v>
      </c>
      <c r="U3170" s="6">
        <f>E3170/L3170</f>
        <v>50.901639344262293</v>
      </c>
      <c r="V3170" s="7" t="str">
        <f>LEFT(T3170,FIND("/",T3170)-1)</f>
        <v>theater</v>
      </c>
      <c r="W3170" s="7" t="str">
        <f>MID(T3170,FIND("/",T3170)+1,LEN(T3170))</f>
        <v>plays</v>
      </c>
    </row>
    <row r="3171" spans="1:23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>E3171/D3171</f>
        <v>1.030125</v>
      </c>
      <c r="O3171" s="13">
        <f>(J3171/86400)+25569</f>
        <v>41591.737974537034</v>
      </c>
      <c r="P3171" s="11">
        <f>YEAR(O3171)</f>
        <v>2013</v>
      </c>
      <c r="Q3171" s="12">
        <f>MONTH(O3171)</f>
        <v>11</v>
      </c>
      <c r="R3171" s="11" t="str">
        <f>IF(Q3171=1,"Jan",IF(Q3171=2,"Feb",IF(Q3171=3,"Mar",IF(Q3171=4,"Apr",IF(Q3171=5,"May",IF(Q3171=6,"Jun",IF(Q3171=7,"Jul",IF(Q3171=8,"Aug",IF(Q3171=9,"Sep",IF(Q3171=10,"Oct",IF(Q3171=11,"Nov","Dec")))))))))))</f>
        <v>Nov</v>
      </c>
      <c r="S3171" s="13">
        <f>(I3171/86400)+25569</f>
        <v>41621.207638888889</v>
      </c>
      <c r="T3171" t="s">
        <v>8271</v>
      </c>
      <c r="U3171" s="6">
        <f>E3171/L3171</f>
        <v>100.5</v>
      </c>
      <c r="V3171" s="7" t="str">
        <f>LEFT(T3171,FIND("/",T3171)-1)</f>
        <v>theater</v>
      </c>
      <c r="W3171" s="7" t="str">
        <f>MID(T3171,FIND("/",T3171)+1,LEN(T3171))</f>
        <v>plays</v>
      </c>
    </row>
    <row r="3172" spans="1:23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>E3172/D3172</f>
        <v>1.1225000000000001</v>
      </c>
      <c r="O3172" s="13">
        <f>(J3172/86400)+25569</f>
        <v>41789.080370370371</v>
      </c>
      <c r="P3172" s="11">
        <f>YEAR(O3172)</f>
        <v>2014</v>
      </c>
      <c r="Q3172" s="12">
        <f>MONTH(O3172)</f>
        <v>5</v>
      </c>
      <c r="R3172" s="11" t="str">
        <f>IF(Q3172=1,"Jan",IF(Q3172=2,"Feb",IF(Q3172=3,"Mar",IF(Q3172=4,"Apr",IF(Q3172=5,"May",IF(Q3172=6,"Jun",IF(Q3172=7,"Jul",IF(Q3172=8,"Aug",IF(Q3172=9,"Sep",IF(Q3172=10,"Oct",IF(Q3172=11,"Nov","Dec")))))))))))</f>
        <v>May</v>
      </c>
      <c r="S3172" s="13">
        <f>(I3172/86400)+25569</f>
        <v>41822.166666666664</v>
      </c>
      <c r="T3172" t="s">
        <v>8271</v>
      </c>
      <c r="U3172" s="6">
        <f>E3172/L3172</f>
        <v>31.619718309859156</v>
      </c>
      <c r="V3172" s="7" t="str">
        <f>LEFT(T3172,FIND("/",T3172)-1)</f>
        <v>theater</v>
      </c>
      <c r="W3172" s="7" t="str">
        <f>MID(T3172,FIND("/",T3172)+1,LEN(T3172))</f>
        <v>plays</v>
      </c>
    </row>
    <row r="3173" spans="1:23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>E3173/D3173</f>
        <v>1.0881428571428571</v>
      </c>
      <c r="O3173" s="13">
        <f>(J3173/86400)+25569</f>
        <v>42466.608310185184</v>
      </c>
      <c r="P3173" s="11">
        <f>YEAR(O3173)</f>
        <v>2016</v>
      </c>
      <c r="Q3173" s="12">
        <f>MONTH(O3173)</f>
        <v>4</v>
      </c>
      <c r="R3173" s="11" t="str">
        <f>IF(Q3173=1,"Jan",IF(Q3173=2,"Feb",IF(Q3173=3,"Mar",IF(Q3173=4,"Apr",IF(Q3173=5,"May",IF(Q3173=6,"Jun",IF(Q3173=7,"Jul",IF(Q3173=8,"Aug",IF(Q3173=9,"Sep",IF(Q3173=10,"Oct",IF(Q3173=11,"Nov","Dec")))))))))))</f>
        <v>Apr</v>
      </c>
      <c r="S3173" s="13">
        <f>(I3173/86400)+25569</f>
        <v>42496.608310185184</v>
      </c>
      <c r="T3173" t="s">
        <v>8271</v>
      </c>
      <c r="U3173" s="6">
        <f>E3173/L3173</f>
        <v>65.102564102564102</v>
      </c>
      <c r="V3173" s="7" t="str">
        <f>LEFT(T3173,FIND("/",T3173)-1)</f>
        <v>theater</v>
      </c>
      <c r="W3173" s="7" t="str">
        <f>MID(T3173,FIND("/",T3173)+1,LEN(T3173))</f>
        <v>plays</v>
      </c>
    </row>
    <row r="3174" spans="1:23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>E3174/D3174</f>
        <v>1.1499999999999999</v>
      </c>
      <c r="O3174" s="13">
        <f>(J3174/86400)+25569</f>
        <v>40923.729953703703</v>
      </c>
      <c r="P3174" s="11">
        <f>YEAR(O3174)</f>
        <v>2012</v>
      </c>
      <c r="Q3174" s="12">
        <f>MONTH(O3174)</f>
        <v>1</v>
      </c>
      <c r="R3174" s="11" t="str">
        <f>IF(Q3174=1,"Jan",IF(Q3174=2,"Feb",IF(Q3174=3,"Mar",IF(Q3174=4,"Apr",IF(Q3174=5,"May",IF(Q3174=6,"Jun",IF(Q3174=7,"Jul",IF(Q3174=8,"Aug",IF(Q3174=9,"Sep",IF(Q3174=10,"Oct",IF(Q3174=11,"Nov","Dec")))))))))))</f>
        <v>Jan</v>
      </c>
      <c r="S3174" s="13">
        <f>(I3174/86400)+25569</f>
        <v>40953.729953703703</v>
      </c>
      <c r="T3174" t="s">
        <v>8271</v>
      </c>
      <c r="U3174" s="6">
        <f>E3174/L3174</f>
        <v>79.310344827586206</v>
      </c>
      <c r="V3174" s="7" t="str">
        <f>LEFT(T3174,FIND("/",T3174)-1)</f>
        <v>theater</v>
      </c>
      <c r="W3174" s="7" t="str">
        <f>MID(T3174,FIND("/",T3174)+1,LEN(T3174))</f>
        <v>plays</v>
      </c>
    </row>
    <row r="3175" spans="1:23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>E3175/D3175</f>
        <v>1.03</v>
      </c>
      <c r="O3175" s="13">
        <f>(J3175/86400)+25569</f>
        <v>41878.878379629634</v>
      </c>
      <c r="P3175" s="11">
        <f>YEAR(O3175)</f>
        <v>2014</v>
      </c>
      <c r="Q3175" s="12">
        <f>MONTH(O3175)</f>
        <v>8</v>
      </c>
      <c r="R3175" s="11" t="str">
        <f>IF(Q3175=1,"Jan",IF(Q3175=2,"Feb",IF(Q3175=3,"Mar",IF(Q3175=4,"Apr",IF(Q3175=5,"May",IF(Q3175=6,"Jun",IF(Q3175=7,"Jul",IF(Q3175=8,"Aug",IF(Q3175=9,"Sep",IF(Q3175=10,"Oct",IF(Q3175=11,"Nov","Dec")))))))))))</f>
        <v>Aug</v>
      </c>
      <c r="S3175" s="13">
        <f>(I3175/86400)+25569</f>
        <v>41908.878379629634</v>
      </c>
      <c r="T3175" t="s">
        <v>8271</v>
      </c>
      <c r="U3175" s="6">
        <f>E3175/L3175</f>
        <v>139.18918918918919</v>
      </c>
      <c r="V3175" s="7" t="str">
        <f>LEFT(T3175,FIND("/",T3175)-1)</f>
        <v>theater</v>
      </c>
      <c r="W3175" s="7" t="str">
        <f>MID(T3175,FIND("/",T3175)+1,LEN(T3175))</f>
        <v>plays</v>
      </c>
    </row>
    <row r="3176" spans="1:23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>E3176/D3176</f>
        <v>1.0113333333333334</v>
      </c>
      <c r="O3176" s="13">
        <f>(J3176/86400)+25569</f>
        <v>41862.864675925928</v>
      </c>
      <c r="P3176" s="11">
        <f>YEAR(O3176)</f>
        <v>2014</v>
      </c>
      <c r="Q3176" s="12">
        <f>MONTH(O3176)</f>
        <v>8</v>
      </c>
      <c r="R3176" s="11" t="str">
        <f>IF(Q3176=1,"Jan",IF(Q3176=2,"Feb",IF(Q3176=3,"Mar",IF(Q3176=4,"Apr",IF(Q3176=5,"May",IF(Q3176=6,"Jun",IF(Q3176=7,"Jul",IF(Q3176=8,"Aug",IF(Q3176=9,"Sep",IF(Q3176=10,"Oct",IF(Q3176=11,"Nov","Dec")))))))))))</f>
        <v>Aug</v>
      </c>
      <c r="S3176" s="13">
        <f>(I3176/86400)+25569</f>
        <v>41876.864675925928</v>
      </c>
      <c r="T3176" t="s">
        <v>8271</v>
      </c>
      <c r="U3176" s="6">
        <f>E3176/L3176</f>
        <v>131.91304347826087</v>
      </c>
      <c r="V3176" s="7" t="str">
        <f>LEFT(T3176,FIND("/",T3176)-1)</f>
        <v>theater</v>
      </c>
      <c r="W3176" s="7" t="str">
        <f>MID(T3176,FIND("/",T3176)+1,LEN(T3176))</f>
        <v>plays</v>
      </c>
    </row>
    <row r="3177" spans="1:23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>E3177/D3177</f>
        <v>1.0955999999999999</v>
      </c>
      <c r="O3177" s="13">
        <f>(J3177/86400)+25569</f>
        <v>40531.886886574073</v>
      </c>
      <c r="P3177" s="11">
        <f>YEAR(O3177)</f>
        <v>2010</v>
      </c>
      <c r="Q3177" s="12">
        <f>MONTH(O3177)</f>
        <v>12</v>
      </c>
      <c r="R3177" s="11" t="str">
        <f>IF(Q3177=1,"Jan",IF(Q3177=2,"Feb",IF(Q3177=3,"Mar",IF(Q3177=4,"Apr",IF(Q3177=5,"May",IF(Q3177=6,"Jun",IF(Q3177=7,"Jul",IF(Q3177=8,"Aug",IF(Q3177=9,"Sep",IF(Q3177=10,"Oct",IF(Q3177=11,"Nov","Dec")))))))))))</f>
        <v>Dec</v>
      </c>
      <c r="S3177" s="13">
        <f>(I3177/86400)+25569</f>
        <v>40591.886886574073</v>
      </c>
      <c r="T3177" t="s">
        <v>8271</v>
      </c>
      <c r="U3177" s="6">
        <f>E3177/L3177</f>
        <v>91.3</v>
      </c>
      <c r="V3177" s="7" t="str">
        <f>LEFT(T3177,FIND("/",T3177)-1)</f>
        <v>theater</v>
      </c>
      <c r="W3177" s="7" t="str">
        <f>MID(T3177,FIND("/",T3177)+1,LEN(T3177))</f>
        <v>plays</v>
      </c>
    </row>
    <row r="3178" spans="1:23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>E3178/D3178</f>
        <v>1.148421052631579</v>
      </c>
      <c r="O3178" s="13">
        <f>(J3178/86400)+25569</f>
        <v>41477.930914351848</v>
      </c>
      <c r="P3178" s="11">
        <f>YEAR(O3178)</f>
        <v>2013</v>
      </c>
      <c r="Q3178" s="12">
        <f>MONTH(O3178)</f>
        <v>7</v>
      </c>
      <c r="R3178" s="11" t="str">
        <f>IF(Q3178=1,"Jan",IF(Q3178=2,"Feb",IF(Q3178=3,"Mar",IF(Q3178=4,"Apr",IF(Q3178=5,"May",IF(Q3178=6,"Jun",IF(Q3178=7,"Jul",IF(Q3178=8,"Aug",IF(Q3178=9,"Sep",IF(Q3178=10,"Oct",IF(Q3178=11,"Nov","Dec")))))))))))</f>
        <v>Jul</v>
      </c>
      <c r="S3178" s="13">
        <f>(I3178/86400)+25569</f>
        <v>41504.625</v>
      </c>
      <c r="T3178" t="s">
        <v>8271</v>
      </c>
      <c r="U3178" s="6">
        <f>E3178/L3178</f>
        <v>39.672727272727272</v>
      </c>
      <c r="V3178" s="7" t="str">
        <f>LEFT(T3178,FIND("/",T3178)-1)</f>
        <v>theater</v>
      </c>
      <c r="W3178" s="7" t="str">
        <f>MID(T3178,FIND("/",T3178)+1,LEN(T3178))</f>
        <v>plays</v>
      </c>
    </row>
    <row r="3179" spans="1:23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>E3179/D3179</f>
        <v>1.1739999999999999</v>
      </c>
      <c r="O3179" s="13">
        <f>(J3179/86400)+25569</f>
        <v>41781.666770833333</v>
      </c>
      <c r="P3179" s="11">
        <f>YEAR(O3179)</f>
        <v>2014</v>
      </c>
      <c r="Q3179" s="12">
        <f>MONTH(O3179)</f>
        <v>5</v>
      </c>
      <c r="R3179" s="11" t="str">
        <f>IF(Q3179=1,"Jan",IF(Q3179=2,"Feb",IF(Q3179=3,"Mar",IF(Q3179=4,"Apr",IF(Q3179=5,"May",IF(Q3179=6,"Jun",IF(Q3179=7,"Jul",IF(Q3179=8,"Aug",IF(Q3179=9,"Sep",IF(Q3179=10,"Oct",IF(Q3179=11,"Nov","Dec")))))))))))</f>
        <v>May</v>
      </c>
      <c r="S3179" s="13">
        <f>(I3179/86400)+25569</f>
        <v>41811.666770833333</v>
      </c>
      <c r="T3179" t="s">
        <v>8271</v>
      </c>
      <c r="U3179" s="6">
        <f>E3179/L3179</f>
        <v>57.549019607843135</v>
      </c>
      <c r="V3179" s="7" t="str">
        <f>LEFT(T3179,FIND("/",T3179)-1)</f>
        <v>theater</v>
      </c>
      <c r="W3179" s="7" t="str">
        <f>MID(T3179,FIND("/",T3179)+1,LEN(T3179))</f>
        <v>plays</v>
      </c>
    </row>
    <row r="3180" spans="1:23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>E3180/D3180</f>
        <v>1.7173333333333334</v>
      </c>
      <c r="O3180" s="13">
        <f>(J3180/86400)+25569</f>
        <v>41806.605034722219</v>
      </c>
      <c r="P3180" s="11">
        <f>YEAR(O3180)</f>
        <v>2014</v>
      </c>
      <c r="Q3180" s="12">
        <f>MONTH(O3180)</f>
        <v>6</v>
      </c>
      <c r="R3180" s="11" t="str">
        <f>IF(Q3180=1,"Jan",IF(Q3180=2,"Feb",IF(Q3180=3,"Mar",IF(Q3180=4,"Apr",IF(Q3180=5,"May",IF(Q3180=6,"Jun",IF(Q3180=7,"Jul",IF(Q3180=8,"Aug",IF(Q3180=9,"Sep",IF(Q3180=10,"Oct",IF(Q3180=11,"Nov","Dec")))))))))))</f>
        <v>Jun</v>
      </c>
      <c r="S3180" s="13">
        <f>(I3180/86400)+25569</f>
        <v>41836.605034722219</v>
      </c>
      <c r="T3180" t="s">
        <v>8271</v>
      </c>
      <c r="U3180" s="6">
        <f>E3180/L3180</f>
        <v>33.025641025641029</v>
      </c>
      <c r="V3180" s="7" t="str">
        <f>LEFT(T3180,FIND("/",T3180)-1)</f>
        <v>theater</v>
      </c>
      <c r="W3180" s="7" t="str">
        <f>MID(T3180,FIND("/",T3180)+1,LEN(T3180))</f>
        <v>plays</v>
      </c>
    </row>
    <row r="3181" spans="1:23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>E3181/D3181</f>
        <v>1.1416238095238094</v>
      </c>
      <c r="O3181" s="13">
        <f>(J3181/86400)+25569</f>
        <v>41375.702210648145</v>
      </c>
      <c r="P3181" s="11">
        <f>YEAR(O3181)</f>
        <v>2013</v>
      </c>
      <c r="Q3181" s="12">
        <f>MONTH(O3181)</f>
        <v>4</v>
      </c>
      <c r="R3181" s="11" t="str">
        <f>IF(Q3181=1,"Jan",IF(Q3181=2,"Feb",IF(Q3181=3,"Mar",IF(Q3181=4,"Apr",IF(Q3181=5,"May",IF(Q3181=6,"Jun",IF(Q3181=7,"Jul",IF(Q3181=8,"Aug",IF(Q3181=9,"Sep",IF(Q3181=10,"Oct",IF(Q3181=11,"Nov","Dec")))))))))))</f>
        <v>Apr</v>
      </c>
      <c r="S3181" s="13">
        <f>(I3181/86400)+25569</f>
        <v>41400.702210648145</v>
      </c>
      <c r="T3181" t="s">
        <v>8271</v>
      </c>
      <c r="U3181" s="6">
        <f>E3181/L3181</f>
        <v>77.335806451612896</v>
      </c>
      <c r="V3181" s="7" t="str">
        <f>LEFT(T3181,FIND("/",T3181)-1)</f>
        <v>theater</v>
      </c>
      <c r="W3181" s="7" t="str">
        <f>MID(T3181,FIND("/",T3181)+1,LEN(T3181))</f>
        <v>plays</v>
      </c>
    </row>
    <row r="3182" spans="1:23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>E3182/D3182</f>
        <v>1.1975</v>
      </c>
      <c r="O3182" s="13">
        <f>(J3182/86400)+25569</f>
        <v>41780.412604166668</v>
      </c>
      <c r="P3182" s="11">
        <f>YEAR(O3182)</f>
        <v>2014</v>
      </c>
      <c r="Q3182" s="12">
        <f>MONTH(O3182)</f>
        <v>5</v>
      </c>
      <c r="R3182" s="11" t="str">
        <f>IF(Q3182=1,"Jan",IF(Q3182=2,"Feb",IF(Q3182=3,"Mar",IF(Q3182=4,"Apr",IF(Q3182=5,"May",IF(Q3182=6,"Jun",IF(Q3182=7,"Jul",IF(Q3182=8,"Aug",IF(Q3182=9,"Sep",IF(Q3182=10,"Oct",IF(Q3182=11,"Nov","Dec")))))))))))</f>
        <v>May</v>
      </c>
      <c r="S3182" s="13">
        <f>(I3182/86400)+25569</f>
        <v>41810.412604166668</v>
      </c>
      <c r="T3182" t="s">
        <v>8271</v>
      </c>
      <c r="U3182" s="6">
        <f>E3182/L3182</f>
        <v>31.933333333333334</v>
      </c>
      <c r="V3182" s="7" t="str">
        <f>LEFT(T3182,FIND("/",T3182)-1)</f>
        <v>theater</v>
      </c>
      <c r="W3182" s="7" t="str">
        <f>MID(T3182,FIND("/",T3182)+1,LEN(T3182))</f>
        <v>plays</v>
      </c>
    </row>
    <row r="3183" spans="1:23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>E3183/D3183</f>
        <v>1.0900000000000001</v>
      </c>
      <c r="O3183" s="13">
        <f>(J3183/86400)+25569</f>
        <v>41779.310034722221</v>
      </c>
      <c r="P3183" s="11">
        <f>YEAR(O3183)</f>
        <v>2014</v>
      </c>
      <c r="Q3183" s="12">
        <f>MONTH(O3183)</f>
        <v>5</v>
      </c>
      <c r="R3183" s="11" t="str">
        <f>IF(Q3183=1,"Jan",IF(Q3183=2,"Feb",IF(Q3183=3,"Mar",IF(Q3183=4,"Apr",IF(Q3183=5,"May",IF(Q3183=6,"Jun",IF(Q3183=7,"Jul",IF(Q3183=8,"Aug",IF(Q3183=9,"Sep",IF(Q3183=10,"Oct",IF(Q3183=11,"Nov","Dec")))))))))))</f>
        <v>May</v>
      </c>
      <c r="S3183" s="13">
        <f>(I3183/86400)+25569</f>
        <v>41805.666666666664</v>
      </c>
      <c r="T3183" t="s">
        <v>8271</v>
      </c>
      <c r="U3183" s="6">
        <f>E3183/L3183</f>
        <v>36.333333333333336</v>
      </c>
      <c r="V3183" s="7" t="str">
        <f>LEFT(T3183,FIND("/",T3183)-1)</f>
        <v>theater</v>
      </c>
      <c r="W3183" s="7" t="str">
        <f>MID(T3183,FIND("/",T3183)+1,LEN(T3183))</f>
        <v>plays</v>
      </c>
    </row>
    <row r="3184" spans="1:23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>E3184/D3184</f>
        <v>1.0088571428571429</v>
      </c>
      <c r="O3184" s="13">
        <f>(J3184/86400)+25569</f>
        <v>40883.949317129627</v>
      </c>
      <c r="P3184" s="11">
        <f>YEAR(O3184)</f>
        <v>2011</v>
      </c>
      <c r="Q3184" s="12">
        <f>MONTH(O3184)</f>
        <v>12</v>
      </c>
      <c r="R3184" s="11" t="str">
        <f>IF(Q3184=1,"Jan",IF(Q3184=2,"Feb",IF(Q3184=3,"Mar",IF(Q3184=4,"Apr",IF(Q3184=5,"May",IF(Q3184=6,"Jun",IF(Q3184=7,"Jul",IF(Q3184=8,"Aug",IF(Q3184=9,"Sep",IF(Q3184=10,"Oct",IF(Q3184=11,"Nov","Dec")))))))))))</f>
        <v>Dec</v>
      </c>
      <c r="S3184" s="13">
        <f>(I3184/86400)+25569</f>
        <v>40939.708333333336</v>
      </c>
      <c r="T3184" t="s">
        <v>8271</v>
      </c>
      <c r="U3184" s="6">
        <f>E3184/L3184</f>
        <v>46.768211920529801</v>
      </c>
      <c r="V3184" s="7" t="str">
        <f>LEFT(T3184,FIND("/",T3184)-1)</f>
        <v>theater</v>
      </c>
      <c r="W3184" s="7" t="str">
        <f>MID(T3184,FIND("/",T3184)+1,LEN(T3184))</f>
        <v>plays</v>
      </c>
    </row>
    <row r="3185" spans="1:23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>E3185/D3185</f>
        <v>1.0900000000000001</v>
      </c>
      <c r="O3185" s="13">
        <f>(J3185/86400)+25569</f>
        <v>41491.79478009259</v>
      </c>
      <c r="P3185" s="11">
        <f>YEAR(O3185)</f>
        <v>2013</v>
      </c>
      <c r="Q3185" s="12">
        <f>MONTH(O3185)</f>
        <v>8</v>
      </c>
      <c r="R3185" s="11" t="str">
        <f>IF(Q3185=1,"Jan",IF(Q3185=2,"Feb",IF(Q3185=3,"Mar",IF(Q3185=4,"Apr",IF(Q3185=5,"May",IF(Q3185=6,"Jun",IF(Q3185=7,"Jul",IF(Q3185=8,"Aug",IF(Q3185=9,"Sep",IF(Q3185=10,"Oct",IF(Q3185=11,"Nov","Dec")))))))))))</f>
        <v>Aug</v>
      </c>
      <c r="S3185" s="13">
        <f>(I3185/86400)+25569</f>
        <v>41509.79478009259</v>
      </c>
      <c r="T3185" t="s">
        <v>8271</v>
      </c>
      <c r="U3185" s="6">
        <f>E3185/L3185</f>
        <v>40.073529411764703</v>
      </c>
      <c r="V3185" s="7" t="str">
        <f>LEFT(T3185,FIND("/",T3185)-1)</f>
        <v>theater</v>
      </c>
      <c r="W3185" s="7" t="str">
        <f>MID(T3185,FIND("/",T3185)+1,LEN(T3185))</f>
        <v>plays</v>
      </c>
    </row>
    <row r="3186" spans="1:23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>E3186/D3186</f>
        <v>1.0720930232558139</v>
      </c>
      <c r="O3186" s="13">
        <f>(J3186/86400)+25569</f>
        <v>41791.993414351848</v>
      </c>
      <c r="P3186" s="11">
        <f>YEAR(O3186)</f>
        <v>2014</v>
      </c>
      <c r="Q3186" s="12">
        <f>MONTH(O3186)</f>
        <v>6</v>
      </c>
      <c r="R3186" s="11" t="str">
        <f>IF(Q3186=1,"Jan",IF(Q3186=2,"Feb",IF(Q3186=3,"Mar",IF(Q3186=4,"Apr",IF(Q3186=5,"May",IF(Q3186=6,"Jun",IF(Q3186=7,"Jul",IF(Q3186=8,"Aug",IF(Q3186=9,"Sep",IF(Q3186=10,"Oct",IF(Q3186=11,"Nov","Dec")))))))))))</f>
        <v>Jun</v>
      </c>
      <c r="S3186" s="13">
        <f>(I3186/86400)+25569</f>
        <v>41821.993414351848</v>
      </c>
      <c r="T3186" t="s">
        <v>8271</v>
      </c>
      <c r="U3186" s="6">
        <f>E3186/L3186</f>
        <v>100.21739130434783</v>
      </c>
      <c r="V3186" s="7" t="str">
        <f>LEFT(T3186,FIND("/",T3186)-1)</f>
        <v>theater</v>
      </c>
      <c r="W3186" s="7" t="str">
        <f>MID(T3186,FIND("/",T3186)+1,LEN(T3186))</f>
        <v>plays</v>
      </c>
    </row>
    <row r="3187" spans="1:23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>E3187/D3187</f>
        <v>1</v>
      </c>
      <c r="O3187" s="13">
        <f>(J3187/86400)+25569</f>
        <v>41829.977326388893</v>
      </c>
      <c r="P3187" s="11">
        <f>YEAR(O3187)</f>
        <v>2014</v>
      </c>
      <c r="Q3187" s="12">
        <f>MONTH(O3187)</f>
        <v>7</v>
      </c>
      <c r="R3187" s="11" t="str">
        <f>IF(Q3187=1,"Jan",IF(Q3187=2,"Feb",IF(Q3187=3,"Mar",IF(Q3187=4,"Apr",IF(Q3187=5,"May",IF(Q3187=6,"Jun",IF(Q3187=7,"Jul",IF(Q3187=8,"Aug",IF(Q3187=9,"Sep",IF(Q3187=10,"Oct",IF(Q3187=11,"Nov","Dec")))))))))))</f>
        <v>Jul</v>
      </c>
      <c r="S3187" s="13">
        <f>(I3187/86400)+25569</f>
        <v>41836.977326388893</v>
      </c>
      <c r="T3187" t="s">
        <v>8271</v>
      </c>
      <c r="U3187" s="6">
        <f>E3187/L3187</f>
        <v>41.666666666666664</v>
      </c>
      <c r="V3187" s="7" t="str">
        <f>LEFT(T3187,FIND("/",T3187)-1)</f>
        <v>theater</v>
      </c>
      <c r="W3187" s="7" t="str">
        <f>MID(T3187,FIND("/",T3187)+1,LEN(T3187))</f>
        <v>plays</v>
      </c>
    </row>
    <row r="3188" spans="1:23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>E3188/D3188</f>
        <v>1.0218750000000001</v>
      </c>
      <c r="O3188" s="13">
        <f>(J3188/86400)+25569</f>
        <v>41868.924050925925</v>
      </c>
      <c r="P3188" s="11">
        <f>YEAR(O3188)</f>
        <v>2014</v>
      </c>
      <c r="Q3188" s="12">
        <f>MONTH(O3188)</f>
        <v>8</v>
      </c>
      <c r="R3188" s="11" t="str">
        <f>IF(Q3188=1,"Jan",IF(Q3188=2,"Feb",IF(Q3188=3,"Mar",IF(Q3188=4,"Apr",IF(Q3188=5,"May",IF(Q3188=6,"Jun",IF(Q3188=7,"Jul",IF(Q3188=8,"Aug",IF(Q3188=9,"Sep",IF(Q3188=10,"Oct",IF(Q3188=11,"Nov","Dec")))))))))))</f>
        <v>Aug</v>
      </c>
      <c r="S3188" s="13">
        <f>(I3188/86400)+25569</f>
        <v>41898.875</v>
      </c>
      <c r="T3188" t="s">
        <v>8271</v>
      </c>
      <c r="U3188" s="6">
        <f>E3188/L3188</f>
        <v>46.714285714285715</v>
      </c>
      <c r="V3188" s="7" t="str">
        <f>LEFT(T3188,FIND("/",T3188)-1)</f>
        <v>theater</v>
      </c>
      <c r="W3188" s="7" t="str">
        <f>MID(T3188,FIND("/",T3188)+1,LEN(T3188))</f>
        <v>plays</v>
      </c>
    </row>
    <row r="3189" spans="1:23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>E3189/D3189</f>
        <v>1.1629333333333334</v>
      </c>
      <c r="O3189" s="13">
        <f>(J3189/86400)+25569</f>
        <v>41835.666354166664</v>
      </c>
      <c r="P3189" s="11">
        <f>YEAR(O3189)</f>
        <v>2014</v>
      </c>
      <c r="Q3189" s="12">
        <f>MONTH(O3189)</f>
        <v>7</v>
      </c>
      <c r="R3189" s="11" t="str">
        <f>IF(Q3189=1,"Jan",IF(Q3189=2,"Feb",IF(Q3189=3,"Mar",IF(Q3189=4,"Apr",IF(Q3189=5,"May",IF(Q3189=6,"Jun",IF(Q3189=7,"Jul",IF(Q3189=8,"Aug",IF(Q3189=9,"Sep",IF(Q3189=10,"Oct",IF(Q3189=11,"Nov","Dec")))))))))))</f>
        <v>Jul</v>
      </c>
      <c r="S3189" s="13">
        <f>(I3189/86400)+25569</f>
        <v>41855.666354166664</v>
      </c>
      <c r="T3189" t="s">
        <v>8271</v>
      </c>
      <c r="U3189" s="6">
        <f>E3189/L3189</f>
        <v>71.491803278688522</v>
      </c>
      <c r="V3189" s="7" t="str">
        <f>LEFT(T3189,FIND("/",T3189)-1)</f>
        <v>theater</v>
      </c>
      <c r="W3189" s="7" t="str">
        <f>MID(T3189,FIND("/",T3189)+1,LEN(T3189))</f>
        <v>plays</v>
      </c>
    </row>
    <row r="3190" spans="1:23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>E3190/D3190</f>
        <v>0.65</v>
      </c>
      <c r="O3190" s="13">
        <f>(J3190/86400)+25569</f>
        <v>42144.415532407409</v>
      </c>
      <c r="P3190" s="11">
        <f>YEAR(O3190)</f>
        <v>2015</v>
      </c>
      <c r="Q3190" s="12">
        <f>MONTH(O3190)</f>
        <v>5</v>
      </c>
      <c r="R3190" s="11" t="str">
        <f>IF(Q3190=1,"Jan",IF(Q3190=2,"Feb",IF(Q3190=3,"Mar",IF(Q3190=4,"Apr",IF(Q3190=5,"May",IF(Q3190=6,"Jun",IF(Q3190=7,"Jul",IF(Q3190=8,"Aug",IF(Q3190=9,"Sep",IF(Q3190=10,"Oct",IF(Q3190=11,"Nov","Dec")))))))))))</f>
        <v>May</v>
      </c>
      <c r="S3190" s="13">
        <f>(I3190/86400)+25569</f>
        <v>42165.415532407409</v>
      </c>
      <c r="T3190" t="s">
        <v>8305</v>
      </c>
      <c r="U3190" s="6">
        <f>E3190/L3190</f>
        <v>14.444444444444445</v>
      </c>
      <c r="V3190" s="7" t="str">
        <f>LEFT(T3190,FIND("/",T3190)-1)</f>
        <v>theater</v>
      </c>
      <c r="W3190" s="7" t="str">
        <f>MID(T3190,FIND("/",T3190)+1,LEN(T3190))</f>
        <v>musical</v>
      </c>
    </row>
    <row r="3191" spans="1:23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>E3191/D3191</f>
        <v>0.12327272727272727</v>
      </c>
      <c r="O3191" s="13">
        <f>(J3191/86400)+25569</f>
        <v>42118.346435185187</v>
      </c>
      <c r="P3191" s="11">
        <f>YEAR(O3191)</f>
        <v>2015</v>
      </c>
      <c r="Q3191" s="12">
        <f>MONTH(O3191)</f>
        <v>4</v>
      </c>
      <c r="R3191" s="11" t="str">
        <f>IF(Q3191=1,"Jan",IF(Q3191=2,"Feb",IF(Q3191=3,"Mar",IF(Q3191=4,"Apr",IF(Q3191=5,"May",IF(Q3191=6,"Jun",IF(Q3191=7,"Jul",IF(Q3191=8,"Aug",IF(Q3191=9,"Sep",IF(Q3191=10,"Oct",IF(Q3191=11,"Nov","Dec")))))))))))</f>
        <v>Apr</v>
      </c>
      <c r="S3191" s="13">
        <f>(I3191/86400)+25569</f>
        <v>42148.346435185187</v>
      </c>
      <c r="T3191" t="s">
        <v>8305</v>
      </c>
      <c r="U3191" s="6">
        <f>E3191/L3191</f>
        <v>356.84210526315792</v>
      </c>
      <c r="V3191" s="7" t="str">
        <f>LEFT(T3191,FIND("/",T3191)-1)</f>
        <v>theater</v>
      </c>
      <c r="W3191" s="7" t="str">
        <f>MID(T3191,FIND("/",T3191)+1,LEN(T3191))</f>
        <v>musical</v>
      </c>
    </row>
    <row r="3192" spans="1:23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>E3192/D3192</f>
        <v>0</v>
      </c>
      <c r="O3192" s="13">
        <f>(J3192/86400)+25569</f>
        <v>42683.151331018518</v>
      </c>
      <c r="P3192" s="11">
        <f>YEAR(O3192)</f>
        <v>2016</v>
      </c>
      <c r="Q3192" s="12">
        <f>MONTH(O3192)</f>
        <v>11</v>
      </c>
      <c r="R3192" s="11" t="str">
        <f>IF(Q3192=1,"Jan",IF(Q3192=2,"Feb",IF(Q3192=3,"Mar",IF(Q3192=4,"Apr",IF(Q3192=5,"May",IF(Q3192=6,"Jun",IF(Q3192=7,"Jul",IF(Q3192=8,"Aug",IF(Q3192=9,"Sep",IF(Q3192=10,"Oct",IF(Q3192=11,"Nov","Dec")))))))))))</f>
        <v>Nov</v>
      </c>
      <c r="S3192" s="13">
        <f>(I3192/86400)+25569</f>
        <v>42713.192997685182</v>
      </c>
      <c r="T3192" t="s">
        <v>8305</v>
      </c>
      <c r="U3192" s="6" t="e">
        <f>E3192/L3192</f>
        <v>#DIV/0!</v>
      </c>
      <c r="V3192" s="7" t="str">
        <f>LEFT(T3192,FIND("/",T3192)-1)</f>
        <v>theater</v>
      </c>
      <c r="W3192" s="7" t="str">
        <f>MID(T3192,FIND("/",T3192)+1,LEN(T3192))</f>
        <v>musical</v>
      </c>
    </row>
    <row r="3193" spans="1:23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>E3193/D3193</f>
        <v>4.0266666666666666E-2</v>
      </c>
      <c r="O3193" s="13">
        <f>(J3193/86400)+25569</f>
        <v>42538.755428240736</v>
      </c>
      <c r="P3193" s="11">
        <f>YEAR(O3193)</f>
        <v>2016</v>
      </c>
      <c r="Q3193" s="12">
        <f>MONTH(O3193)</f>
        <v>6</v>
      </c>
      <c r="R3193" s="11" t="str">
        <f>IF(Q3193=1,"Jan",IF(Q3193=2,"Feb",IF(Q3193=3,"Mar",IF(Q3193=4,"Apr",IF(Q3193=5,"May",IF(Q3193=6,"Jun",IF(Q3193=7,"Jul",IF(Q3193=8,"Aug",IF(Q3193=9,"Sep",IF(Q3193=10,"Oct",IF(Q3193=11,"Nov","Dec")))))))))))</f>
        <v>Jun</v>
      </c>
      <c r="S3193" s="13">
        <f>(I3193/86400)+25569</f>
        <v>42598.755428240736</v>
      </c>
      <c r="T3193" t="s">
        <v>8305</v>
      </c>
      <c r="U3193" s="6">
        <f>E3193/L3193</f>
        <v>37.75</v>
      </c>
      <c r="V3193" s="7" t="str">
        <f>LEFT(T3193,FIND("/",T3193)-1)</f>
        <v>theater</v>
      </c>
      <c r="W3193" s="7" t="str">
        <f>MID(T3193,FIND("/",T3193)+1,LEN(T3193))</f>
        <v>musical</v>
      </c>
    </row>
    <row r="3194" spans="1:23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>E3194/D3194</f>
        <v>1.0200000000000001E-2</v>
      </c>
      <c r="O3194" s="13">
        <f>(J3194/86400)+25569</f>
        <v>42018.94049768518</v>
      </c>
      <c r="P3194" s="11">
        <f>YEAR(O3194)</f>
        <v>2015</v>
      </c>
      <c r="Q3194" s="12">
        <f>MONTH(O3194)</f>
        <v>1</v>
      </c>
      <c r="R3194" s="11" t="str">
        <f>IF(Q3194=1,"Jan",IF(Q3194=2,"Feb",IF(Q3194=3,"Mar",IF(Q3194=4,"Apr",IF(Q3194=5,"May",IF(Q3194=6,"Jun",IF(Q3194=7,"Jul",IF(Q3194=8,"Aug",IF(Q3194=9,"Sep",IF(Q3194=10,"Oct",IF(Q3194=11,"Nov","Dec")))))))))))</f>
        <v>Jan</v>
      </c>
      <c r="S3194" s="13">
        <f>(I3194/86400)+25569</f>
        <v>42063.916666666672</v>
      </c>
      <c r="T3194" t="s">
        <v>8305</v>
      </c>
      <c r="U3194" s="6">
        <f>E3194/L3194</f>
        <v>12.75</v>
      </c>
      <c r="V3194" s="7" t="str">
        <f>LEFT(T3194,FIND("/",T3194)-1)</f>
        <v>theater</v>
      </c>
      <c r="W3194" s="7" t="str">
        <f>MID(T3194,FIND("/",T3194)+1,LEN(T3194))</f>
        <v>musical</v>
      </c>
    </row>
    <row r="3195" spans="1:23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>E3195/D3195</f>
        <v>0.1174</v>
      </c>
      <c r="O3195" s="13">
        <f>(J3195/86400)+25569</f>
        <v>42010.968240740738</v>
      </c>
      <c r="P3195" s="11">
        <f>YEAR(O3195)</f>
        <v>2015</v>
      </c>
      <c r="Q3195" s="12">
        <f>MONTH(O3195)</f>
        <v>1</v>
      </c>
      <c r="R3195" s="11" t="str">
        <f>IF(Q3195=1,"Jan",IF(Q3195=2,"Feb",IF(Q3195=3,"Mar",IF(Q3195=4,"Apr",IF(Q3195=5,"May",IF(Q3195=6,"Jun",IF(Q3195=7,"Jul",IF(Q3195=8,"Aug",IF(Q3195=9,"Sep",IF(Q3195=10,"Oct",IF(Q3195=11,"Nov","Dec")))))))))))</f>
        <v>Jan</v>
      </c>
      <c r="S3195" s="13">
        <f>(I3195/86400)+25569</f>
        <v>42055.968240740738</v>
      </c>
      <c r="T3195" t="s">
        <v>8305</v>
      </c>
      <c r="U3195" s="6">
        <f>E3195/L3195</f>
        <v>24.458333333333332</v>
      </c>
      <c r="V3195" s="7" t="str">
        <f>LEFT(T3195,FIND("/",T3195)-1)</f>
        <v>theater</v>
      </c>
      <c r="W3195" s="7" t="str">
        <f>MID(T3195,FIND("/",T3195)+1,LEN(T3195))</f>
        <v>musical</v>
      </c>
    </row>
    <row r="3196" spans="1:23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>E3196/D3196</f>
        <v>0</v>
      </c>
      <c r="O3196" s="13">
        <f>(J3196/86400)+25569</f>
        <v>42182.062476851846</v>
      </c>
      <c r="P3196" s="11">
        <f>YEAR(O3196)</f>
        <v>2015</v>
      </c>
      <c r="Q3196" s="12">
        <f>MONTH(O3196)</f>
        <v>6</v>
      </c>
      <c r="R3196" s="11" t="str">
        <f>IF(Q3196=1,"Jan",IF(Q3196=2,"Feb",IF(Q3196=3,"Mar",IF(Q3196=4,"Apr",IF(Q3196=5,"May",IF(Q3196=6,"Jun",IF(Q3196=7,"Jul",IF(Q3196=8,"Aug",IF(Q3196=9,"Sep",IF(Q3196=10,"Oct",IF(Q3196=11,"Nov","Dec")))))))))))</f>
        <v>Jun</v>
      </c>
      <c r="S3196" s="13">
        <f>(I3196/86400)+25569</f>
        <v>42212.062476851846</v>
      </c>
      <c r="T3196" t="s">
        <v>8305</v>
      </c>
      <c r="U3196" s="6" t="e">
        <f>E3196/L3196</f>
        <v>#DIV/0!</v>
      </c>
      <c r="V3196" s="7" t="str">
        <f>LEFT(T3196,FIND("/",T3196)-1)</f>
        <v>theater</v>
      </c>
      <c r="W3196" s="7" t="str">
        <f>MID(T3196,FIND("/",T3196)+1,LEN(T3196))</f>
        <v>musical</v>
      </c>
    </row>
    <row r="3197" spans="1:23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>E3197/D3197</f>
        <v>0.59142857142857141</v>
      </c>
      <c r="O3197" s="13">
        <f>(J3197/86400)+25569</f>
        <v>42017.594236111108</v>
      </c>
      <c r="P3197" s="11">
        <f>YEAR(O3197)</f>
        <v>2015</v>
      </c>
      <c r="Q3197" s="12">
        <f>MONTH(O3197)</f>
        <v>1</v>
      </c>
      <c r="R3197" s="11" t="str">
        <f>IF(Q3197=1,"Jan",IF(Q3197=2,"Feb",IF(Q3197=3,"Mar",IF(Q3197=4,"Apr",IF(Q3197=5,"May",IF(Q3197=6,"Jun",IF(Q3197=7,"Jul",IF(Q3197=8,"Aug",IF(Q3197=9,"Sep",IF(Q3197=10,"Oct",IF(Q3197=11,"Nov","Dec")))))))))))</f>
        <v>Jan</v>
      </c>
      <c r="S3197" s="13">
        <f>(I3197/86400)+25569</f>
        <v>42047.594236111108</v>
      </c>
      <c r="T3197" t="s">
        <v>8305</v>
      </c>
      <c r="U3197" s="6">
        <f>E3197/L3197</f>
        <v>53.07692307692308</v>
      </c>
      <c r="V3197" s="7" t="str">
        <f>LEFT(T3197,FIND("/",T3197)-1)</f>
        <v>theater</v>
      </c>
      <c r="W3197" s="7" t="str">
        <f>MID(T3197,FIND("/",T3197)+1,LEN(T3197))</f>
        <v>musical</v>
      </c>
    </row>
    <row r="3198" spans="1:23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>E3198/D3198</f>
        <v>5.9999999999999995E-4</v>
      </c>
      <c r="O3198" s="13">
        <f>(J3198/86400)+25569</f>
        <v>42157.598090277781</v>
      </c>
      <c r="P3198" s="11">
        <f>YEAR(O3198)</f>
        <v>2015</v>
      </c>
      <c r="Q3198" s="12">
        <f>MONTH(O3198)</f>
        <v>6</v>
      </c>
      <c r="R3198" s="11" t="str">
        <f>IF(Q3198=1,"Jan",IF(Q3198=2,"Feb",IF(Q3198=3,"Mar",IF(Q3198=4,"Apr",IF(Q3198=5,"May",IF(Q3198=6,"Jun",IF(Q3198=7,"Jul",IF(Q3198=8,"Aug",IF(Q3198=9,"Sep",IF(Q3198=10,"Oct",IF(Q3198=11,"Nov","Dec")))))))))))</f>
        <v>Jun</v>
      </c>
      <c r="S3198" s="13">
        <f>(I3198/86400)+25569</f>
        <v>42217.583333333328</v>
      </c>
      <c r="T3198" t="s">
        <v>8305</v>
      </c>
      <c r="U3198" s="6">
        <f>E3198/L3198</f>
        <v>300</v>
      </c>
      <c r="V3198" s="7" t="str">
        <f>LEFT(T3198,FIND("/",T3198)-1)</f>
        <v>theater</v>
      </c>
      <c r="W3198" s="7" t="str">
        <f>MID(T3198,FIND("/",T3198)+1,LEN(T3198))</f>
        <v>musical</v>
      </c>
    </row>
    <row r="3199" spans="1:23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>E3199/D3199</f>
        <v>0.1145</v>
      </c>
      <c r="O3199" s="13">
        <f>(J3199/86400)+25569</f>
        <v>42009.493263888886</v>
      </c>
      <c r="P3199" s="11">
        <f>YEAR(O3199)</f>
        <v>2015</v>
      </c>
      <c r="Q3199" s="12">
        <f>MONTH(O3199)</f>
        <v>1</v>
      </c>
      <c r="R3199" s="11" t="str">
        <f>IF(Q3199=1,"Jan",IF(Q3199=2,"Feb",IF(Q3199=3,"Mar",IF(Q3199=4,"Apr",IF(Q3199=5,"May",IF(Q3199=6,"Jun",IF(Q3199=7,"Jul",IF(Q3199=8,"Aug",IF(Q3199=9,"Sep",IF(Q3199=10,"Oct",IF(Q3199=11,"Nov","Dec")))))))))))</f>
        <v>Jan</v>
      </c>
      <c r="S3199" s="13">
        <f>(I3199/86400)+25569</f>
        <v>42039.493263888886</v>
      </c>
      <c r="T3199" t="s">
        <v>8305</v>
      </c>
      <c r="U3199" s="6">
        <f>E3199/L3199</f>
        <v>286.25</v>
      </c>
      <c r="V3199" s="7" t="str">
        <f>LEFT(T3199,FIND("/",T3199)-1)</f>
        <v>theater</v>
      </c>
      <c r="W3199" s="7" t="str">
        <f>MID(T3199,FIND("/",T3199)+1,LEN(T3199))</f>
        <v>musical</v>
      </c>
    </row>
    <row r="3200" spans="1:23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>E3200/D3200</f>
        <v>3.6666666666666666E-3</v>
      </c>
      <c r="O3200" s="13">
        <f>(J3200/86400)+25569</f>
        <v>42013.424502314811</v>
      </c>
      <c r="P3200" s="11">
        <f>YEAR(O3200)</f>
        <v>2015</v>
      </c>
      <c r="Q3200" s="12">
        <f>MONTH(O3200)</f>
        <v>1</v>
      </c>
      <c r="R3200" s="11" t="str">
        <f>IF(Q3200=1,"Jan",IF(Q3200=2,"Feb",IF(Q3200=3,"Mar",IF(Q3200=4,"Apr",IF(Q3200=5,"May",IF(Q3200=6,"Jun",IF(Q3200=7,"Jul",IF(Q3200=8,"Aug",IF(Q3200=9,"Sep",IF(Q3200=10,"Oct",IF(Q3200=11,"Nov","Dec")))))))))))</f>
        <v>Jan</v>
      </c>
      <c r="S3200" s="13">
        <f>(I3200/86400)+25569</f>
        <v>42051.424502314811</v>
      </c>
      <c r="T3200" t="s">
        <v>8305</v>
      </c>
      <c r="U3200" s="6">
        <f>E3200/L3200</f>
        <v>36.666666666666664</v>
      </c>
      <c r="V3200" s="7" t="str">
        <f>LEFT(T3200,FIND("/",T3200)-1)</f>
        <v>theater</v>
      </c>
      <c r="W3200" s="7" t="str">
        <f>MID(T3200,FIND("/",T3200)+1,LEN(T3200))</f>
        <v>musical</v>
      </c>
    </row>
    <row r="3201" spans="1:23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>E3201/D3201</f>
        <v>0.52159999999999995</v>
      </c>
      <c r="O3201" s="13">
        <f>(J3201/86400)+25569</f>
        <v>41858.761782407411</v>
      </c>
      <c r="P3201" s="11">
        <f>YEAR(O3201)</f>
        <v>2014</v>
      </c>
      <c r="Q3201" s="12">
        <f>MONTH(O3201)</f>
        <v>8</v>
      </c>
      <c r="R3201" s="11" t="str">
        <f>IF(Q3201=1,"Jan",IF(Q3201=2,"Feb",IF(Q3201=3,"Mar",IF(Q3201=4,"Apr",IF(Q3201=5,"May",IF(Q3201=6,"Jun",IF(Q3201=7,"Jul",IF(Q3201=8,"Aug",IF(Q3201=9,"Sep",IF(Q3201=10,"Oct",IF(Q3201=11,"Nov","Dec")))))))))))</f>
        <v>Aug</v>
      </c>
      <c r="S3201" s="13">
        <f>(I3201/86400)+25569</f>
        <v>41888.875</v>
      </c>
      <c r="T3201" t="s">
        <v>8305</v>
      </c>
      <c r="U3201" s="6">
        <f>E3201/L3201</f>
        <v>49.20754716981132</v>
      </c>
      <c r="V3201" s="7" t="str">
        <f>LEFT(T3201,FIND("/",T3201)-1)</f>
        <v>theater</v>
      </c>
      <c r="W3201" s="7" t="str">
        <f>MID(T3201,FIND("/",T3201)+1,LEN(T3201))</f>
        <v>musical</v>
      </c>
    </row>
    <row r="3202" spans="1:23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>E3202/D3202</f>
        <v>2.0000000000000002E-5</v>
      </c>
      <c r="O3202" s="13">
        <f>(J3202/86400)+25569</f>
        <v>42460.320613425924</v>
      </c>
      <c r="P3202" s="11">
        <f>YEAR(O3202)</f>
        <v>2016</v>
      </c>
      <c r="Q3202" s="12">
        <f>MONTH(O3202)</f>
        <v>3</v>
      </c>
      <c r="R3202" s="11" t="str">
        <f>IF(Q3202=1,"Jan",IF(Q3202=2,"Feb",IF(Q3202=3,"Mar",IF(Q3202=4,"Apr",IF(Q3202=5,"May",IF(Q3202=6,"Jun",IF(Q3202=7,"Jul",IF(Q3202=8,"Aug",IF(Q3202=9,"Sep",IF(Q3202=10,"Oct",IF(Q3202=11,"Nov","Dec")))))))))))</f>
        <v>Mar</v>
      </c>
      <c r="S3202" s="13">
        <f>(I3202/86400)+25569</f>
        <v>42490.231944444444</v>
      </c>
      <c r="T3202" t="s">
        <v>8305</v>
      </c>
      <c r="U3202" s="6">
        <f>E3202/L3202</f>
        <v>1</v>
      </c>
      <c r="V3202" s="7" t="str">
        <f>LEFT(T3202,FIND("/",T3202)-1)</f>
        <v>theater</v>
      </c>
      <c r="W3202" s="7" t="str">
        <f>MID(T3202,FIND("/",T3202)+1,LEN(T3202))</f>
        <v>musical</v>
      </c>
    </row>
    <row r="3203" spans="1:23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>E3203/D3203</f>
        <v>1.2500000000000001E-2</v>
      </c>
      <c r="O3203" s="13">
        <f>(J3203/86400)+25569</f>
        <v>41861.767094907409</v>
      </c>
      <c r="P3203" s="11">
        <f>YEAR(O3203)</f>
        <v>2014</v>
      </c>
      <c r="Q3203" s="12">
        <f>MONTH(O3203)</f>
        <v>8</v>
      </c>
      <c r="R3203" s="11" t="str">
        <f>IF(Q3203=1,"Jan",IF(Q3203=2,"Feb",IF(Q3203=3,"Mar",IF(Q3203=4,"Apr",IF(Q3203=5,"May",IF(Q3203=6,"Jun",IF(Q3203=7,"Jul",IF(Q3203=8,"Aug",IF(Q3203=9,"Sep",IF(Q3203=10,"Oct",IF(Q3203=11,"Nov","Dec")))))))))))</f>
        <v>Aug</v>
      </c>
      <c r="S3203" s="13">
        <f>(I3203/86400)+25569</f>
        <v>41882.767094907409</v>
      </c>
      <c r="T3203" t="s">
        <v>8305</v>
      </c>
      <c r="U3203" s="6">
        <f>E3203/L3203</f>
        <v>12.5</v>
      </c>
      <c r="V3203" s="7" t="str">
        <f>LEFT(T3203,FIND("/",T3203)-1)</f>
        <v>theater</v>
      </c>
      <c r="W3203" s="7" t="str">
        <f>MID(T3203,FIND("/",T3203)+1,LEN(T3203))</f>
        <v>musical</v>
      </c>
    </row>
    <row r="3204" spans="1:23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>E3204/D3204</f>
        <v>0.54520000000000002</v>
      </c>
      <c r="O3204" s="13">
        <f>(J3204/86400)+25569</f>
        <v>42293.853541666671</v>
      </c>
      <c r="P3204" s="11">
        <f>YEAR(O3204)</f>
        <v>2015</v>
      </c>
      <c r="Q3204" s="12">
        <f>MONTH(O3204)</f>
        <v>10</v>
      </c>
      <c r="R3204" s="11" t="str">
        <f>IF(Q3204=1,"Jan",IF(Q3204=2,"Feb",IF(Q3204=3,"Mar",IF(Q3204=4,"Apr",IF(Q3204=5,"May",IF(Q3204=6,"Jun",IF(Q3204=7,"Jul",IF(Q3204=8,"Aug",IF(Q3204=9,"Sep",IF(Q3204=10,"Oct",IF(Q3204=11,"Nov","Dec")))))))))))</f>
        <v>Oct</v>
      </c>
      <c r="S3204" s="13">
        <f>(I3204/86400)+25569</f>
        <v>42352.249305555553</v>
      </c>
      <c r="T3204" t="s">
        <v>8305</v>
      </c>
      <c r="U3204" s="6">
        <f>E3204/L3204</f>
        <v>109.04</v>
      </c>
      <c r="V3204" s="7" t="str">
        <f>LEFT(T3204,FIND("/",T3204)-1)</f>
        <v>theater</v>
      </c>
      <c r="W3204" s="7" t="str">
        <f>MID(T3204,FIND("/",T3204)+1,LEN(T3204))</f>
        <v>musical</v>
      </c>
    </row>
    <row r="3205" spans="1:23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>E3205/D3205</f>
        <v>0.25</v>
      </c>
      <c r="O3205" s="13">
        <f>(J3205/86400)+25569</f>
        <v>42242.988680555558</v>
      </c>
      <c r="P3205" s="11">
        <f>YEAR(O3205)</f>
        <v>2015</v>
      </c>
      <c r="Q3205" s="12">
        <f>MONTH(O3205)</f>
        <v>8</v>
      </c>
      <c r="R3205" s="11" t="str">
        <f>IF(Q3205=1,"Jan",IF(Q3205=2,"Feb",IF(Q3205=3,"Mar",IF(Q3205=4,"Apr",IF(Q3205=5,"May",IF(Q3205=6,"Jun",IF(Q3205=7,"Jul",IF(Q3205=8,"Aug",IF(Q3205=9,"Sep",IF(Q3205=10,"Oct",IF(Q3205=11,"Nov","Dec")))))))))))</f>
        <v>Aug</v>
      </c>
      <c r="S3205" s="13">
        <f>(I3205/86400)+25569</f>
        <v>42272.988680555558</v>
      </c>
      <c r="T3205" t="s">
        <v>8305</v>
      </c>
      <c r="U3205" s="6">
        <f>E3205/L3205</f>
        <v>41.666666666666664</v>
      </c>
      <c r="V3205" s="7" t="str">
        <f>LEFT(T3205,FIND("/",T3205)-1)</f>
        <v>theater</v>
      </c>
      <c r="W3205" s="7" t="str">
        <f>MID(T3205,FIND("/",T3205)+1,LEN(T3205))</f>
        <v>musical</v>
      </c>
    </row>
    <row r="3206" spans="1:23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>E3206/D3206</f>
        <v>0</v>
      </c>
      <c r="O3206" s="13">
        <f>(J3206/86400)+25569</f>
        <v>42172.686099537037</v>
      </c>
      <c r="P3206" s="11">
        <f>YEAR(O3206)</f>
        <v>2015</v>
      </c>
      <c r="Q3206" s="12">
        <f>MONTH(O3206)</f>
        <v>6</v>
      </c>
      <c r="R3206" s="11" t="str">
        <f>IF(Q3206=1,"Jan",IF(Q3206=2,"Feb",IF(Q3206=3,"Mar",IF(Q3206=4,"Apr",IF(Q3206=5,"May",IF(Q3206=6,"Jun",IF(Q3206=7,"Jul",IF(Q3206=8,"Aug",IF(Q3206=9,"Sep",IF(Q3206=10,"Oct",IF(Q3206=11,"Nov","Dec")))))))))))</f>
        <v>Jun</v>
      </c>
      <c r="S3206" s="13">
        <f>(I3206/86400)+25569</f>
        <v>42202.676388888889</v>
      </c>
      <c r="T3206" t="s">
        <v>8305</v>
      </c>
      <c r="U3206" s="6" t="e">
        <f>E3206/L3206</f>
        <v>#DIV/0!</v>
      </c>
      <c r="V3206" s="7" t="str">
        <f>LEFT(T3206,FIND("/",T3206)-1)</f>
        <v>theater</v>
      </c>
      <c r="W3206" s="7" t="str">
        <f>MID(T3206,FIND("/",T3206)+1,LEN(T3206))</f>
        <v>musical</v>
      </c>
    </row>
    <row r="3207" spans="1:23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>E3207/D3207</f>
        <v>3.4125000000000003E-2</v>
      </c>
      <c r="O3207" s="13">
        <f>(J3207/86400)+25569</f>
        <v>42095.374675925923</v>
      </c>
      <c r="P3207" s="11">
        <f>YEAR(O3207)</f>
        <v>2015</v>
      </c>
      <c r="Q3207" s="12">
        <f>MONTH(O3207)</f>
        <v>4</v>
      </c>
      <c r="R3207" s="11" t="str">
        <f>IF(Q3207=1,"Jan",IF(Q3207=2,"Feb",IF(Q3207=3,"Mar",IF(Q3207=4,"Apr",IF(Q3207=5,"May",IF(Q3207=6,"Jun",IF(Q3207=7,"Jul",IF(Q3207=8,"Aug",IF(Q3207=9,"Sep",IF(Q3207=10,"Oct",IF(Q3207=11,"Nov","Dec")))))))))))</f>
        <v>Apr</v>
      </c>
      <c r="S3207" s="13">
        <f>(I3207/86400)+25569</f>
        <v>42125.374675925923</v>
      </c>
      <c r="T3207" t="s">
        <v>8305</v>
      </c>
      <c r="U3207" s="6">
        <f>E3207/L3207</f>
        <v>22.75</v>
      </c>
      <c r="V3207" s="7" t="str">
        <f>LEFT(T3207,FIND("/",T3207)-1)</f>
        <v>theater</v>
      </c>
      <c r="W3207" s="7" t="str">
        <f>MID(T3207,FIND("/",T3207)+1,LEN(T3207))</f>
        <v>musical</v>
      </c>
    </row>
    <row r="3208" spans="1:23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>E3208/D3208</f>
        <v>0</v>
      </c>
      <c r="O3208" s="13">
        <f>(J3208/86400)+25569</f>
        <v>42236.276053240741</v>
      </c>
      <c r="P3208" s="11">
        <f>YEAR(O3208)</f>
        <v>2015</v>
      </c>
      <c r="Q3208" s="12">
        <f>MONTH(O3208)</f>
        <v>8</v>
      </c>
      <c r="R3208" s="11" t="str">
        <f>IF(Q3208=1,"Jan",IF(Q3208=2,"Feb",IF(Q3208=3,"Mar",IF(Q3208=4,"Apr",IF(Q3208=5,"May",IF(Q3208=6,"Jun",IF(Q3208=7,"Jul",IF(Q3208=8,"Aug",IF(Q3208=9,"Sep",IF(Q3208=10,"Oct",IF(Q3208=11,"Nov","Dec")))))))))))</f>
        <v>Aug</v>
      </c>
      <c r="S3208" s="13">
        <f>(I3208/86400)+25569</f>
        <v>42266.276053240741</v>
      </c>
      <c r="T3208" t="s">
        <v>8305</v>
      </c>
      <c r="U3208" s="6" t="e">
        <f>E3208/L3208</f>
        <v>#DIV/0!</v>
      </c>
      <c r="V3208" s="7" t="str">
        <f>LEFT(T3208,FIND("/",T3208)-1)</f>
        <v>theater</v>
      </c>
      <c r="W3208" s="7" t="str">
        <f>MID(T3208,FIND("/",T3208)+1,LEN(T3208))</f>
        <v>musical</v>
      </c>
    </row>
    <row r="3209" spans="1:23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>E3209/D3209</f>
        <v>0.46363636363636362</v>
      </c>
      <c r="O3209" s="13">
        <f>(J3209/86400)+25569</f>
        <v>42057.277858796297</v>
      </c>
      <c r="P3209" s="11">
        <f>YEAR(O3209)</f>
        <v>2015</v>
      </c>
      <c r="Q3209" s="12">
        <f>MONTH(O3209)</f>
        <v>2</v>
      </c>
      <c r="R3209" s="11" t="str">
        <f>IF(Q3209=1,"Jan",IF(Q3209=2,"Feb",IF(Q3209=3,"Mar",IF(Q3209=4,"Apr",IF(Q3209=5,"May",IF(Q3209=6,"Jun",IF(Q3209=7,"Jul",IF(Q3209=8,"Aug",IF(Q3209=9,"Sep",IF(Q3209=10,"Oct",IF(Q3209=11,"Nov","Dec")))))))))))</f>
        <v>Feb</v>
      </c>
      <c r="S3209" s="13">
        <f>(I3209/86400)+25569</f>
        <v>42117.236192129625</v>
      </c>
      <c r="T3209" t="s">
        <v>8305</v>
      </c>
      <c r="U3209" s="6">
        <f>E3209/L3209</f>
        <v>70.833333333333329</v>
      </c>
      <c r="V3209" s="7" t="str">
        <f>LEFT(T3209,FIND("/",T3209)-1)</f>
        <v>theater</v>
      </c>
      <c r="W3209" s="7" t="str">
        <f>MID(T3209,FIND("/",T3209)+1,LEN(T3209))</f>
        <v>musical</v>
      </c>
    </row>
    <row r="3210" spans="1:23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>E3210/D3210</f>
        <v>1.0349999999999999</v>
      </c>
      <c r="O3210" s="13">
        <f>(J3210/86400)+25569</f>
        <v>41827.605057870373</v>
      </c>
      <c r="P3210" s="11">
        <f>YEAR(O3210)</f>
        <v>2014</v>
      </c>
      <c r="Q3210" s="12">
        <f>MONTH(O3210)</f>
        <v>7</v>
      </c>
      <c r="R3210" s="11" t="str">
        <f>IF(Q3210=1,"Jan",IF(Q3210=2,"Feb",IF(Q3210=3,"Mar",IF(Q3210=4,"Apr",IF(Q3210=5,"May",IF(Q3210=6,"Jun",IF(Q3210=7,"Jul",IF(Q3210=8,"Aug",IF(Q3210=9,"Sep",IF(Q3210=10,"Oct",IF(Q3210=11,"Nov","Dec")))))))))))</f>
        <v>Jul</v>
      </c>
      <c r="S3210" s="13">
        <f>(I3210/86400)+25569</f>
        <v>41848.605057870373</v>
      </c>
      <c r="T3210" t="s">
        <v>8271</v>
      </c>
      <c r="U3210" s="6">
        <f>E3210/L3210</f>
        <v>63.109756097560975</v>
      </c>
      <c r="V3210" s="7" t="str">
        <f>LEFT(T3210,FIND("/",T3210)-1)</f>
        <v>theater</v>
      </c>
      <c r="W3210" s="7" t="str">
        <f>MID(T3210,FIND("/",T3210)+1,LEN(T3210))</f>
        <v>plays</v>
      </c>
    </row>
    <row r="3211" spans="1:23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>E3211/D3211</f>
        <v>1.1932315789473684</v>
      </c>
      <c r="O3211" s="13">
        <f>(J3211/86400)+25569</f>
        <v>41778.637245370366</v>
      </c>
      <c r="P3211" s="11">
        <f>YEAR(O3211)</f>
        <v>2014</v>
      </c>
      <c r="Q3211" s="12">
        <f>MONTH(O3211)</f>
        <v>5</v>
      </c>
      <c r="R3211" s="11" t="str">
        <f>IF(Q3211=1,"Jan",IF(Q3211=2,"Feb",IF(Q3211=3,"Mar",IF(Q3211=4,"Apr",IF(Q3211=5,"May",IF(Q3211=6,"Jun",IF(Q3211=7,"Jul",IF(Q3211=8,"Aug",IF(Q3211=9,"Sep",IF(Q3211=10,"Oct",IF(Q3211=11,"Nov","Dec")))))))))))</f>
        <v>May</v>
      </c>
      <c r="S3211" s="13">
        <f>(I3211/86400)+25569</f>
        <v>41810.958333333336</v>
      </c>
      <c r="T3211" t="s">
        <v>8271</v>
      </c>
      <c r="U3211" s="6">
        <f>E3211/L3211</f>
        <v>50.157964601769912</v>
      </c>
      <c r="V3211" s="7" t="str">
        <f>LEFT(T3211,FIND("/",T3211)-1)</f>
        <v>theater</v>
      </c>
      <c r="W3211" s="7" t="str">
        <f>MID(T3211,FIND("/",T3211)+1,LEN(T3211))</f>
        <v>plays</v>
      </c>
    </row>
    <row r="3212" spans="1:23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>E3212/D3212</f>
        <v>1.2576666666666667</v>
      </c>
      <c r="O3212" s="13">
        <f>(J3212/86400)+25569</f>
        <v>41013.936562499999</v>
      </c>
      <c r="P3212" s="11">
        <f>YEAR(O3212)</f>
        <v>2012</v>
      </c>
      <c r="Q3212" s="12">
        <f>MONTH(O3212)</f>
        <v>4</v>
      </c>
      <c r="R3212" s="11" t="str">
        <f>IF(Q3212=1,"Jan",IF(Q3212=2,"Feb",IF(Q3212=3,"Mar",IF(Q3212=4,"Apr",IF(Q3212=5,"May",IF(Q3212=6,"Jun",IF(Q3212=7,"Jul",IF(Q3212=8,"Aug",IF(Q3212=9,"Sep",IF(Q3212=10,"Oct",IF(Q3212=11,"Nov","Dec")))))))))))</f>
        <v>Apr</v>
      </c>
      <c r="S3212" s="13">
        <f>(I3212/86400)+25569</f>
        <v>41061.165972222225</v>
      </c>
      <c r="T3212" t="s">
        <v>8271</v>
      </c>
      <c r="U3212" s="6">
        <f>E3212/L3212</f>
        <v>62.883333333333333</v>
      </c>
      <c r="V3212" s="7" t="str">
        <f>LEFT(T3212,FIND("/",T3212)-1)</f>
        <v>theater</v>
      </c>
      <c r="W3212" s="7" t="str">
        <f>MID(T3212,FIND("/",T3212)+1,LEN(T3212))</f>
        <v>plays</v>
      </c>
    </row>
    <row r="3213" spans="1:23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>E3213/D3213</f>
        <v>1.1974347826086957</v>
      </c>
      <c r="O3213" s="13">
        <f>(J3213/86400)+25569</f>
        <v>41834.58657407407</v>
      </c>
      <c r="P3213" s="11">
        <f>YEAR(O3213)</f>
        <v>2014</v>
      </c>
      <c r="Q3213" s="12">
        <f>MONTH(O3213)</f>
        <v>7</v>
      </c>
      <c r="R3213" s="11" t="str">
        <f>IF(Q3213=1,"Jan",IF(Q3213=2,"Feb",IF(Q3213=3,"Mar",IF(Q3213=4,"Apr",IF(Q3213=5,"May",IF(Q3213=6,"Jun",IF(Q3213=7,"Jul",IF(Q3213=8,"Aug",IF(Q3213=9,"Sep",IF(Q3213=10,"Oct",IF(Q3213=11,"Nov","Dec")))))))))))</f>
        <v>Jul</v>
      </c>
      <c r="S3213" s="13">
        <f>(I3213/86400)+25569</f>
        <v>41866.083333333336</v>
      </c>
      <c r="T3213" t="s">
        <v>8271</v>
      </c>
      <c r="U3213" s="6">
        <f>E3213/L3213</f>
        <v>85.531055900621112</v>
      </c>
      <c r="V3213" s="7" t="str">
        <f>LEFT(T3213,FIND("/",T3213)-1)</f>
        <v>theater</v>
      </c>
      <c r="W3213" s="7" t="str">
        <f>MID(T3213,FIND("/",T3213)+1,LEN(T3213))</f>
        <v>plays</v>
      </c>
    </row>
    <row r="3214" spans="1:23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>E3214/D3214</f>
        <v>1.2625</v>
      </c>
      <c r="O3214" s="13">
        <f>(J3214/86400)+25569</f>
        <v>41829.795729166668</v>
      </c>
      <c r="P3214" s="11">
        <f>YEAR(O3214)</f>
        <v>2014</v>
      </c>
      <c r="Q3214" s="12">
        <f>MONTH(O3214)</f>
        <v>7</v>
      </c>
      <c r="R3214" s="11" t="str">
        <f>IF(Q3214=1,"Jan",IF(Q3214=2,"Feb",IF(Q3214=3,"Mar",IF(Q3214=4,"Apr",IF(Q3214=5,"May",IF(Q3214=6,"Jun",IF(Q3214=7,"Jul",IF(Q3214=8,"Aug",IF(Q3214=9,"Sep",IF(Q3214=10,"Oct",IF(Q3214=11,"Nov","Dec")))))))))))</f>
        <v>Jul</v>
      </c>
      <c r="S3214" s="13">
        <f>(I3214/86400)+25569</f>
        <v>41859.795729166668</v>
      </c>
      <c r="T3214" t="s">
        <v>8271</v>
      </c>
      <c r="U3214" s="6">
        <f>E3214/L3214</f>
        <v>53.723404255319146</v>
      </c>
      <c r="V3214" s="7" t="str">
        <f>LEFT(T3214,FIND("/",T3214)-1)</f>
        <v>theater</v>
      </c>
      <c r="W3214" s="7" t="str">
        <f>MID(T3214,FIND("/",T3214)+1,LEN(T3214))</f>
        <v>plays</v>
      </c>
    </row>
    <row r="3215" spans="1:23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>E3215/D3215</f>
        <v>1.0011666666666668</v>
      </c>
      <c r="O3215" s="13">
        <f>(J3215/86400)+25569</f>
        <v>42171.763414351852</v>
      </c>
      <c r="P3215" s="11">
        <f>YEAR(O3215)</f>
        <v>2015</v>
      </c>
      <c r="Q3215" s="12">
        <f>MONTH(O3215)</f>
        <v>6</v>
      </c>
      <c r="R3215" s="11" t="str">
        <f>IF(Q3215=1,"Jan",IF(Q3215=2,"Feb",IF(Q3215=3,"Mar",IF(Q3215=4,"Apr",IF(Q3215=5,"May",IF(Q3215=6,"Jun",IF(Q3215=7,"Jul",IF(Q3215=8,"Aug",IF(Q3215=9,"Sep",IF(Q3215=10,"Oct",IF(Q3215=11,"Nov","Dec")))))))))))</f>
        <v>Jun</v>
      </c>
      <c r="S3215" s="13">
        <f>(I3215/86400)+25569</f>
        <v>42211.763414351852</v>
      </c>
      <c r="T3215" t="s">
        <v>8271</v>
      </c>
      <c r="U3215" s="6">
        <f>E3215/L3215</f>
        <v>127.80851063829788</v>
      </c>
      <c r="V3215" s="7" t="str">
        <f>LEFT(T3215,FIND("/",T3215)-1)</f>
        <v>theater</v>
      </c>
      <c r="W3215" s="7" t="str">
        <f>MID(T3215,FIND("/",T3215)+1,LEN(T3215))</f>
        <v>plays</v>
      </c>
    </row>
    <row r="3216" spans="1:23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>E3216/D3216</f>
        <v>1.0213333333333334</v>
      </c>
      <c r="O3216" s="13">
        <f>(J3216/86400)+25569</f>
        <v>42337.792511574073</v>
      </c>
      <c r="P3216" s="11">
        <f>YEAR(O3216)</f>
        <v>2015</v>
      </c>
      <c r="Q3216" s="12">
        <f>MONTH(O3216)</f>
        <v>11</v>
      </c>
      <c r="R3216" s="11" t="str">
        <f>IF(Q3216=1,"Jan",IF(Q3216=2,"Feb",IF(Q3216=3,"Mar",IF(Q3216=4,"Apr",IF(Q3216=5,"May",IF(Q3216=6,"Jun",IF(Q3216=7,"Jul",IF(Q3216=8,"Aug",IF(Q3216=9,"Sep",IF(Q3216=10,"Oct",IF(Q3216=11,"Nov","Dec")))))))))))</f>
        <v>Nov</v>
      </c>
      <c r="S3216" s="13">
        <f>(I3216/86400)+25569</f>
        <v>42374.996527777781</v>
      </c>
      <c r="T3216" t="s">
        <v>8271</v>
      </c>
      <c r="U3216" s="6">
        <f>E3216/L3216</f>
        <v>106.57391304347826</v>
      </c>
      <c r="V3216" s="7" t="str">
        <f>LEFT(T3216,FIND("/",T3216)-1)</f>
        <v>theater</v>
      </c>
      <c r="W3216" s="7" t="str">
        <f>MID(T3216,FIND("/",T3216)+1,LEN(T3216))</f>
        <v>plays</v>
      </c>
    </row>
    <row r="3217" spans="1:23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>E3217/D3217</f>
        <v>1.0035142857142858</v>
      </c>
      <c r="O3217" s="13">
        <f>(J3217/86400)+25569</f>
        <v>42219.665173611109</v>
      </c>
      <c r="P3217" s="11">
        <f>YEAR(O3217)</f>
        <v>2015</v>
      </c>
      <c r="Q3217" s="12">
        <f>MONTH(O3217)</f>
        <v>8</v>
      </c>
      <c r="R3217" s="11" t="str">
        <f>IF(Q3217=1,"Jan",IF(Q3217=2,"Feb",IF(Q3217=3,"Mar",IF(Q3217=4,"Apr",IF(Q3217=5,"May",IF(Q3217=6,"Jun",IF(Q3217=7,"Jul",IF(Q3217=8,"Aug",IF(Q3217=9,"Sep",IF(Q3217=10,"Oct",IF(Q3217=11,"Nov","Dec")))))))))))</f>
        <v>Aug</v>
      </c>
      <c r="S3217" s="13">
        <f>(I3217/86400)+25569</f>
        <v>42257.165972222225</v>
      </c>
      <c r="T3217" t="s">
        <v>8271</v>
      </c>
      <c r="U3217" s="6">
        <f>E3217/L3217</f>
        <v>262.11194029850748</v>
      </c>
      <c r="V3217" s="7" t="str">
        <f>LEFT(T3217,FIND("/",T3217)-1)</f>
        <v>theater</v>
      </c>
      <c r="W3217" s="7" t="str">
        <f>MID(T3217,FIND("/",T3217)+1,LEN(T3217))</f>
        <v>plays</v>
      </c>
    </row>
    <row r="3218" spans="1:23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>E3218/D3218</f>
        <v>1.0004999999999999</v>
      </c>
      <c r="O3218" s="13">
        <f>(J3218/86400)+25569</f>
        <v>42165.462627314817</v>
      </c>
      <c r="P3218" s="11">
        <f>YEAR(O3218)</f>
        <v>2015</v>
      </c>
      <c r="Q3218" s="12">
        <f>MONTH(O3218)</f>
        <v>6</v>
      </c>
      <c r="R3218" s="11" t="str">
        <f>IF(Q3218=1,"Jan",IF(Q3218=2,"Feb",IF(Q3218=3,"Mar",IF(Q3218=4,"Apr",IF(Q3218=5,"May",IF(Q3218=6,"Jun",IF(Q3218=7,"Jul",IF(Q3218=8,"Aug",IF(Q3218=9,"Sep",IF(Q3218=10,"Oct",IF(Q3218=11,"Nov","Dec")))))))))))</f>
        <v>Jun</v>
      </c>
      <c r="S3218" s="13">
        <f>(I3218/86400)+25569</f>
        <v>42196.604166666672</v>
      </c>
      <c r="T3218" t="s">
        <v>8271</v>
      </c>
      <c r="U3218" s="6">
        <f>E3218/L3218</f>
        <v>57.171428571428571</v>
      </c>
      <c r="V3218" s="7" t="str">
        <f>LEFT(T3218,FIND("/",T3218)-1)</f>
        <v>theater</v>
      </c>
      <c r="W3218" s="7" t="str">
        <f>MID(T3218,FIND("/",T3218)+1,LEN(T3218))</f>
        <v>plays</v>
      </c>
    </row>
    <row r="3219" spans="1:23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>E3219/D3219</f>
        <v>1.1602222222222223</v>
      </c>
      <c r="O3219" s="13">
        <f>(J3219/86400)+25569</f>
        <v>42648.546111111107</v>
      </c>
      <c r="P3219" s="11">
        <f>YEAR(O3219)</f>
        <v>2016</v>
      </c>
      <c r="Q3219" s="12">
        <f>MONTH(O3219)</f>
        <v>10</v>
      </c>
      <c r="R3219" s="11" t="str">
        <f>IF(Q3219=1,"Jan",IF(Q3219=2,"Feb",IF(Q3219=3,"Mar",IF(Q3219=4,"Apr",IF(Q3219=5,"May",IF(Q3219=6,"Jun",IF(Q3219=7,"Jul",IF(Q3219=8,"Aug",IF(Q3219=9,"Sep",IF(Q3219=10,"Oct",IF(Q3219=11,"Nov","Dec")))))))))))</f>
        <v>Oct</v>
      </c>
      <c r="S3219" s="13">
        <f>(I3219/86400)+25569</f>
        <v>42678.546111111107</v>
      </c>
      <c r="T3219" t="s">
        <v>8271</v>
      </c>
      <c r="U3219" s="6">
        <f>E3219/L3219</f>
        <v>50.20192307692308</v>
      </c>
      <c r="V3219" s="7" t="str">
        <f>LEFT(T3219,FIND("/",T3219)-1)</f>
        <v>theater</v>
      </c>
      <c r="W3219" s="7" t="str">
        <f>MID(T3219,FIND("/",T3219)+1,LEN(T3219))</f>
        <v>plays</v>
      </c>
    </row>
    <row r="3220" spans="1:23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>E3220/D3220</f>
        <v>1.0209999999999999</v>
      </c>
      <c r="O3220" s="13">
        <f>(J3220/86400)+25569</f>
        <v>41971.002152777779</v>
      </c>
      <c r="P3220" s="11">
        <f>YEAR(O3220)</f>
        <v>2014</v>
      </c>
      <c r="Q3220" s="12">
        <f>MONTH(O3220)</f>
        <v>11</v>
      </c>
      <c r="R3220" s="11" t="str">
        <f>IF(Q3220=1,"Jan",IF(Q3220=2,"Feb",IF(Q3220=3,"Mar",IF(Q3220=4,"Apr",IF(Q3220=5,"May",IF(Q3220=6,"Jun",IF(Q3220=7,"Jul",IF(Q3220=8,"Aug",IF(Q3220=9,"Sep",IF(Q3220=10,"Oct",IF(Q3220=11,"Nov","Dec")))))))))))</f>
        <v>Nov</v>
      </c>
      <c r="S3220" s="13">
        <f>(I3220/86400)+25569</f>
        <v>42004</v>
      </c>
      <c r="T3220" t="s">
        <v>8271</v>
      </c>
      <c r="U3220" s="6">
        <f>E3220/L3220</f>
        <v>66.586956521739125</v>
      </c>
      <c r="V3220" s="7" t="str">
        <f>LEFT(T3220,FIND("/",T3220)-1)</f>
        <v>theater</v>
      </c>
      <c r="W3220" s="7" t="str">
        <f>MID(T3220,FIND("/",T3220)+1,LEN(T3220))</f>
        <v>plays</v>
      </c>
    </row>
    <row r="3221" spans="1:23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>E3221/D3221</f>
        <v>1.0011000000000001</v>
      </c>
      <c r="O3221" s="13">
        <f>(J3221/86400)+25569</f>
        <v>42050.983182870375</v>
      </c>
      <c r="P3221" s="11">
        <f>YEAR(O3221)</f>
        <v>2015</v>
      </c>
      <c r="Q3221" s="12">
        <f>MONTH(O3221)</f>
        <v>2</v>
      </c>
      <c r="R3221" s="11" t="str">
        <f>IF(Q3221=1,"Jan",IF(Q3221=2,"Feb",IF(Q3221=3,"Mar",IF(Q3221=4,"Apr",IF(Q3221=5,"May",IF(Q3221=6,"Jun",IF(Q3221=7,"Jul",IF(Q3221=8,"Aug",IF(Q3221=9,"Sep",IF(Q3221=10,"Oct",IF(Q3221=11,"Nov","Dec")))))))))))</f>
        <v>Feb</v>
      </c>
      <c r="S3221" s="13">
        <f>(I3221/86400)+25569</f>
        <v>42085.941516203704</v>
      </c>
      <c r="T3221" t="s">
        <v>8271</v>
      </c>
      <c r="U3221" s="6">
        <f>E3221/L3221</f>
        <v>168.25210084033614</v>
      </c>
      <c r="V3221" s="7" t="str">
        <f>LEFT(T3221,FIND("/",T3221)-1)</f>
        <v>theater</v>
      </c>
      <c r="W3221" s="7" t="str">
        <f>MID(T3221,FIND("/",T3221)+1,LEN(T3221))</f>
        <v>plays</v>
      </c>
    </row>
    <row r="3222" spans="1:23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>E3222/D3222</f>
        <v>1.0084</v>
      </c>
      <c r="O3222" s="13">
        <f>(J3222/86400)+25569</f>
        <v>42772.833379629628</v>
      </c>
      <c r="P3222" s="11">
        <f>YEAR(O3222)</f>
        <v>2017</v>
      </c>
      <c r="Q3222" s="12">
        <f>MONTH(O3222)</f>
        <v>2</v>
      </c>
      <c r="R3222" s="11" t="str">
        <f>IF(Q3222=1,"Jan",IF(Q3222=2,"Feb",IF(Q3222=3,"Mar",IF(Q3222=4,"Apr",IF(Q3222=5,"May",IF(Q3222=6,"Jun",IF(Q3222=7,"Jul",IF(Q3222=8,"Aug",IF(Q3222=9,"Sep",IF(Q3222=10,"Oct",IF(Q3222=11,"Nov","Dec")))))))))))</f>
        <v>Feb</v>
      </c>
      <c r="S3222" s="13">
        <f>(I3222/86400)+25569</f>
        <v>42806.875</v>
      </c>
      <c r="T3222" t="s">
        <v>8271</v>
      </c>
      <c r="U3222" s="6">
        <f>E3222/L3222</f>
        <v>256.37288135593218</v>
      </c>
      <c r="V3222" s="7" t="str">
        <f>LEFT(T3222,FIND("/",T3222)-1)</f>
        <v>theater</v>
      </c>
      <c r="W3222" s="7" t="str">
        <f>MID(T3222,FIND("/",T3222)+1,LEN(T3222))</f>
        <v>plays</v>
      </c>
    </row>
    <row r="3223" spans="1:23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>E3223/D3223</f>
        <v>1.0342499999999999</v>
      </c>
      <c r="O3223" s="13">
        <f>(J3223/86400)+25569</f>
        <v>42155.696793981479</v>
      </c>
      <c r="P3223" s="11">
        <f>YEAR(O3223)</f>
        <v>2015</v>
      </c>
      <c r="Q3223" s="12">
        <f>MONTH(O3223)</f>
        <v>5</v>
      </c>
      <c r="R3223" s="11" t="str">
        <f>IF(Q3223=1,"Jan",IF(Q3223=2,"Feb",IF(Q3223=3,"Mar",IF(Q3223=4,"Apr",IF(Q3223=5,"May",IF(Q3223=6,"Jun",IF(Q3223=7,"Jul",IF(Q3223=8,"Aug",IF(Q3223=9,"Sep",IF(Q3223=10,"Oct",IF(Q3223=11,"Nov","Dec")))))))))))</f>
        <v>May</v>
      </c>
      <c r="S3223" s="13">
        <f>(I3223/86400)+25569</f>
        <v>42190.696793981479</v>
      </c>
      <c r="T3223" t="s">
        <v>8271</v>
      </c>
      <c r="U3223" s="6">
        <f>E3223/L3223</f>
        <v>36.610619469026545</v>
      </c>
      <c r="V3223" s="7" t="str">
        <f>LEFT(T3223,FIND("/",T3223)-1)</f>
        <v>theater</v>
      </c>
      <c r="W3223" s="7" t="str">
        <f>MID(T3223,FIND("/",T3223)+1,LEN(T3223))</f>
        <v>plays</v>
      </c>
    </row>
    <row r="3224" spans="1:23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>E3224/D3224</f>
        <v>1.248</v>
      </c>
      <c r="O3224" s="13">
        <f>(J3224/86400)+25569</f>
        <v>42270.582141203704</v>
      </c>
      <c r="P3224" s="11">
        <f>YEAR(O3224)</f>
        <v>2015</v>
      </c>
      <c r="Q3224" s="12">
        <f>MONTH(O3224)</f>
        <v>9</v>
      </c>
      <c r="R3224" s="11" t="str">
        <f>IF(Q3224=1,"Jan",IF(Q3224=2,"Feb",IF(Q3224=3,"Mar",IF(Q3224=4,"Apr",IF(Q3224=5,"May",IF(Q3224=6,"Jun",IF(Q3224=7,"Jul",IF(Q3224=8,"Aug",IF(Q3224=9,"Sep",IF(Q3224=10,"Oct",IF(Q3224=11,"Nov","Dec")))))))))))</f>
        <v>Sep</v>
      </c>
      <c r="S3224" s="13">
        <f>(I3224/86400)+25569</f>
        <v>42301.895138888889</v>
      </c>
      <c r="T3224" t="s">
        <v>8271</v>
      </c>
      <c r="U3224" s="6">
        <f>E3224/L3224</f>
        <v>37.142857142857146</v>
      </c>
      <c r="V3224" s="7" t="str">
        <f>LEFT(T3224,FIND("/",T3224)-1)</f>
        <v>theater</v>
      </c>
      <c r="W3224" s="7" t="str">
        <f>MID(T3224,FIND("/",T3224)+1,LEN(T3224))</f>
        <v>plays</v>
      </c>
    </row>
    <row r="3225" spans="1:23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>E3225/D3225</f>
        <v>1.0951612903225807</v>
      </c>
      <c r="O3225" s="13">
        <f>(J3225/86400)+25569</f>
        <v>42206.835370370369</v>
      </c>
      <c r="P3225" s="11">
        <f>YEAR(O3225)</f>
        <v>2015</v>
      </c>
      <c r="Q3225" s="12">
        <f>MONTH(O3225)</f>
        <v>7</v>
      </c>
      <c r="R3225" s="11" t="str">
        <f>IF(Q3225=1,"Jan",IF(Q3225=2,"Feb",IF(Q3225=3,"Mar",IF(Q3225=4,"Apr",IF(Q3225=5,"May",IF(Q3225=6,"Jun",IF(Q3225=7,"Jul",IF(Q3225=8,"Aug",IF(Q3225=9,"Sep",IF(Q3225=10,"Oct",IF(Q3225=11,"Nov","Dec")))))))))))</f>
        <v>Jul</v>
      </c>
      <c r="S3225" s="13">
        <f>(I3225/86400)+25569</f>
        <v>42236.835370370369</v>
      </c>
      <c r="T3225" t="s">
        <v>8271</v>
      </c>
      <c r="U3225" s="6">
        <f>E3225/L3225</f>
        <v>45.878378378378379</v>
      </c>
      <c r="V3225" s="7" t="str">
        <f>LEFT(T3225,FIND("/",T3225)-1)</f>
        <v>theater</v>
      </c>
      <c r="W3225" s="7" t="str">
        <f>MID(T3225,FIND("/",T3225)+1,LEN(T3225))</f>
        <v>plays</v>
      </c>
    </row>
    <row r="3226" spans="1:23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>E3226/D3226</f>
        <v>1.0203333333333333</v>
      </c>
      <c r="O3226" s="13">
        <f>(J3226/86400)+25569</f>
        <v>42697.850844907407</v>
      </c>
      <c r="P3226" s="11">
        <f>YEAR(O3226)</f>
        <v>2016</v>
      </c>
      <c r="Q3226" s="12">
        <f>MONTH(O3226)</f>
        <v>11</v>
      </c>
      <c r="R3226" s="11" t="str">
        <f>IF(Q3226=1,"Jan",IF(Q3226=2,"Feb",IF(Q3226=3,"Mar",IF(Q3226=4,"Apr",IF(Q3226=5,"May",IF(Q3226=6,"Jun",IF(Q3226=7,"Jul",IF(Q3226=8,"Aug",IF(Q3226=9,"Sep",IF(Q3226=10,"Oct",IF(Q3226=11,"Nov","Dec")))))))))))</f>
        <v>Nov</v>
      </c>
      <c r="S3226" s="13">
        <f>(I3226/86400)+25569</f>
        <v>42745.208333333328</v>
      </c>
      <c r="T3226" t="s">
        <v>8271</v>
      </c>
      <c r="U3226" s="6">
        <f>E3226/L3226</f>
        <v>141.71296296296296</v>
      </c>
      <c r="V3226" s="7" t="str">
        <f>LEFT(T3226,FIND("/",T3226)-1)</f>
        <v>theater</v>
      </c>
      <c r="W3226" s="7" t="str">
        <f>MID(T3226,FIND("/",T3226)+1,LEN(T3226))</f>
        <v>plays</v>
      </c>
    </row>
    <row r="3227" spans="1:23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>E3227/D3227</f>
        <v>1.0235000000000001</v>
      </c>
      <c r="O3227" s="13">
        <f>(J3227/86400)+25569</f>
        <v>42503.559467592597</v>
      </c>
      <c r="P3227" s="11">
        <f>YEAR(O3227)</f>
        <v>2016</v>
      </c>
      <c r="Q3227" s="12">
        <f>MONTH(O3227)</f>
        <v>5</v>
      </c>
      <c r="R3227" s="11" t="str">
        <f>IF(Q3227=1,"Jan",IF(Q3227=2,"Feb",IF(Q3227=3,"Mar",IF(Q3227=4,"Apr",IF(Q3227=5,"May",IF(Q3227=6,"Jun",IF(Q3227=7,"Jul",IF(Q3227=8,"Aug",IF(Q3227=9,"Sep",IF(Q3227=10,"Oct",IF(Q3227=11,"Nov","Dec")))))))))))</f>
        <v>May</v>
      </c>
      <c r="S3227" s="13">
        <f>(I3227/86400)+25569</f>
        <v>42524.875</v>
      </c>
      <c r="T3227" t="s">
        <v>8271</v>
      </c>
      <c r="U3227" s="6">
        <f>E3227/L3227</f>
        <v>52.487179487179489</v>
      </c>
      <c r="V3227" s="7" t="str">
        <f>LEFT(T3227,FIND("/",T3227)-1)</f>
        <v>theater</v>
      </c>
      <c r="W3227" s="7" t="str">
        <f>MID(T3227,FIND("/",T3227)+1,LEN(T3227))</f>
        <v>plays</v>
      </c>
    </row>
    <row r="3228" spans="1:23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>E3228/D3228</f>
        <v>1.0416666666666667</v>
      </c>
      <c r="O3228" s="13">
        <f>(J3228/86400)+25569</f>
        <v>42277.583472222221</v>
      </c>
      <c r="P3228" s="11">
        <f>YEAR(O3228)</f>
        <v>2015</v>
      </c>
      <c r="Q3228" s="12">
        <f>MONTH(O3228)</f>
        <v>9</v>
      </c>
      <c r="R3228" s="11" t="str">
        <f>IF(Q3228=1,"Jan",IF(Q3228=2,"Feb",IF(Q3228=3,"Mar",IF(Q3228=4,"Apr",IF(Q3228=5,"May",IF(Q3228=6,"Jun",IF(Q3228=7,"Jul",IF(Q3228=8,"Aug",IF(Q3228=9,"Sep",IF(Q3228=10,"Oct",IF(Q3228=11,"Nov","Dec")))))))))))</f>
        <v>Sep</v>
      </c>
      <c r="S3228" s="13">
        <f>(I3228/86400)+25569</f>
        <v>42307.583472222221</v>
      </c>
      <c r="T3228" t="s">
        <v>8271</v>
      </c>
      <c r="U3228" s="6">
        <f>E3228/L3228</f>
        <v>59.523809523809526</v>
      </c>
      <c r="V3228" s="7" t="str">
        <f>LEFT(T3228,FIND("/",T3228)-1)</f>
        <v>theater</v>
      </c>
      <c r="W3228" s="7" t="str">
        <f>MID(T3228,FIND("/",T3228)+1,LEN(T3228))</f>
        <v>plays</v>
      </c>
    </row>
    <row r="3229" spans="1:23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>E3229/D3229</f>
        <v>1.25</v>
      </c>
      <c r="O3229" s="13">
        <f>(J3229/86400)+25569</f>
        <v>42722.882361111115</v>
      </c>
      <c r="P3229" s="11">
        <f>YEAR(O3229)</f>
        <v>2016</v>
      </c>
      <c r="Q3229" s="12">
        <f>MONTH(O3229)</f>
        <v>12</v>
      </c>
      <c r="R3229" s="11" t="str">
        <f>IF(Q3229=1,"Jan",IF(Q3229=2,"Feb",IF(Q3229=3,"Mar",IF(Q3229=4,"Apr",IF(Q3229=5,"May",IF(Q3229=6,"Jun",IF(Q3229=7,"Jul",IF(Q3229=8,"Aug",IF(Q3229=9,"Sep",IF(Q3229=10,"Oct",IF(Q3229=11,"Nov","Dec")))))))))))</f>
        <v>Dec</v>
      </c>
      <c r="S3229" s="13">
        <f>(I3229/86400)+25569</f>
        <v>42752.882361111115</v>
      </c>
      <c r="T3229" t="s">
        <v>8271</v>
      </c>
      <c r="U3229" s="6">
        <f>E3229/L3229</f>
        <v>50</v>
      </c>
      <c r="V3229" s="7" t="str">
        <f>LEFT(T3229,FIND("/",T3229)-1)</f>
        <v>theater</v>
      </c>
      <c r="W3229" s="7" t="str">
        <f>MID(T3229,FIND("/",T3229)+1,LEN(T3229))</f>
        <v>plays</v>
      </c>
    </row>
    <row r="3230" spans="1:23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>E3230/D3230</f>
        <v>1.0234285714285714</v>
      </c>
      <c r="O3230" s="13">
        <f>(J3230/86400)+25569</f>
        <v>42323.70930555556</v>
      </c>
      <c r="P3230" s="11">
        <f>YEAR(O3230)</f>
        <v>2015</v>
      </c>
      <c r="Q3230" s="12">
        <f>MONTH(O3230)</f>
        <v>11</v>
      </c>
      <c r="R3230" s="11" t="str">
        <f>IF(Q3230=1,"Jan",IF(Q3230=2,"Feb",IF(Q3230=3,"Mar",IF(Q3230=4,"Apr",IF(Q3230=5,"May",IF(Q3230=6,"Jun",IF(Q3230=7,"Jul",IF(Q3230=8,"Aug",IF(Q3230=9,"Sep",IF(Q3230=10,"Oct",IF(Q3230=11,"Nov","Dec")))))))))))</f>
        <v>Nov</v>
      </c>
      <c r="S3230" s="13">
        <f>(I3230/86400)+25569</f>
        <v>42355.207638888889</v>
      </c>
      <c r="T3230" t="s">
        <v>8271</v>
      </c>
      <c r="U3230" s="6">
        <f>E3230/L3230</f>
        <v>193.62162162162161</v>
      </c>
      <c r="V3230" s="7" t="str">
        <f>LEFT(T3230,FIND("/",T3230)-1)</f>
        <v>theater</v>
      </c>
      <c r="W3230" s="7" t="str">
        <f>MID(T3230,FIND("/",T3230)+1,LEN(T3230))</f>
        <v>plays</v>
      </c>
    </row>
    <row r="3231" spans="1:23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>E3231/D3231</f>
        <v>1.0786500000000001</v>
      </c>
      <c r="O3231" s="13">
        <f>(J3231/86400)+25569</f>
        <v>41933.291643518518</v>
      </c>
      <c r="P3231" s="11">
        <f>YEAR(O3231)</f>
        <v>2014</v>
      </c>
      <c r="Q3231" s="12">
        <f>MONTH(O3231)</f>
        <v>10</v>
      </c>
      <c r="R3231" s="11" t="str">
        <f>IF(Q3231=1,"Jan",IF(Q3231=2,"Feb",IF(Q3231=3,"Mar",IF(Q3231=4,"Apr",IF(Q3231=5,"May",IF(Q3231=6,"Jun",IF(Q3231=7,"Jul",IF(Q3231=8,"Aug",IF(Q3231=9,"Sep",IF(Q3231=10,"Oct",IF(Q3231=11,"Nov","Dec")))))))))))</f>
        <v>Oct</v>
      </c>
      <c r="S3231" s="13">
        <f>(I3231/86400)+25569</f>
        <v>41963.333310185189</v>
      </c>
      <c r="T3231" t="s">
        <v>8271</v>
      </c>
      <c r="U3231" s="6">
        <f>E3231/L3231</f>
        <v>106.79702970297029</v>
      </c>
      <c r="V3231" s="7" t="str">
        <f>LEFT(T3231,FIND("/",T3231)-1)</f>
        <v>theater</v>
      </c>
      <c r="W3231" s="7" t="str">
        <f>MID(T3231,FIND("/",T3231)+1,LEN(T3231))</f>
        <v>plays</v>
      </c>
    </row>
    <row r="3232" spans="1:23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>E3232/D3232</f>
        <v>1.0988461538461538</v>
      </c>
      <c r="O3232" s="13">
        <f>(J3232/86400)+25569</f>
        <v>41898.168124999997</v>
      </c>
      <c r="P3232" s="11">
        <f>YEAR(O3232)</f>
        <v>2014</v>
      </c>
      <c r="Q3232" s="12">
        <f>MONTH(O3232)</f>
        <v>9</v>
      </c>
      <c r="R3232" s="11" t="str">
        <f>IF(Q3232=1,"Jan",IF(Q3232=2,"Feb",IF(Q3232=3,"Mar",IF(Q3232=4,"Apr",IF(Q3232=5,"May",IF(Q3232=6,"Jun",IF(Q3232=7,"Jul",IF(Q3232=8,"Aug",IF(Q3232=9,"Sep",IF(Q3232=10,"Oct",IF(Q3232=11,"Nov","Dec")))))))))))</f>
        <v>Sep</v>
      </c>
      <c r="S3232" s="13">
        <f>(I3232/86400)+25569</f>
        <v>41913.165972222225</v>
      </c>
      <c r="T3232" t="s">
        <v>8271</v>
      </c>
      <c r="U3232" s="6">
        <f>E3232/L3232</f>
        <v>77.21621621621621</v>
      </c>
      <c r="V3232" s="7" t="str">
        <f>LEFT(T3232,FIND("/",T3232)-1)</f>
        <v>theater</v>
      </c>
      <c r="W3232" s="7" t="str">
        <f>MID(T3232,FIND("/",T3232)+1,LEN(T3232))</f>
        <v>plays</v>
      </c>
    </row>
    <row r="3233" spans="1:23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>E3233/D3233</f>
        <v>1.61</v>
      </c>
      <c r="O3233" s="13">
        <f>(J3233/86400)+25569</f>
        <v>42446.943831018521</v>
      </c>
      <c r="P3233" s="11">
        <f>YEAR(O3233)</f>
        <v>2016</v>
      </c>
      <c r="Q3233" s="12">
        <f>MONTH(O3233)</f>
        <v>3</v>
      </c>
      <c r="R3233" s="11" t="str">
        <f>IF(Q3233=1,"Jan",IF(Q3233=2,"Feb",IF(Q3233=3,"Mar",IF(Q3233=4,"Apr",IF(Q3233=5,"May",IF(Q3233=6,"Jun",IF(Q3233=7,"Jul",IF(Q3233=8,"Aug",IF(Q3233=9,"Sep",IF(Q3233=10,"Oct",IF(Q3233=11,"Nov","Dec")))))))))))</f>
        <v>Mar</v>
      </c>
      <c r="S3233" s="13">
        <f>(I3233/86400)+25569</f>
        <v>42476.943831018521</v>
      </c>
      <c r="T3233" t="s">
        <v>8271</v>
      </c>
      <c r="U3233" s="6">
        <f>E3233/L3233</f>
        <v>57.5</v>
      </c>
      <c r="V3233" s="7" t="str">
        <f>LEFT(T3233,FIND("/",T3233)-1)</f>
        <v>theater</v>
      </c>
      <c r="W3233" s="7" t="str">
        <f>MID(T3233,FIND("/",T3233)+1,LEN(T3233))</f>
        <v>plays</v>
      </c>
    </row>
    <row r="3234" spans="1:23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>E3234/D3234</f>
        <v>1.3120000000000001</v>
      </c>
      <c r="O3234" s="13">
        <f>(J3234/86400)+25569</f>
        <v>42463.81385416667</v>
      </c>
      <c r="P3234" s="11">
        <f>YEAR(O3234)</f>
        <v>2016</v>
      </c>
      <c r="Q3234" s="12">
        <f>MONTH(O3234)</f>
        <v>4</v>
      </c>
      <c r="R3234" s="11" t="str">
        <f>IF(Q3234=1,"Jan",IF(Q3234=2,"Feb",IF(Q3234=3,"Mar",IF(Q3234=4,"Apr",IF(Q3234=5,"May",IF(Q3234=6,"Jun",IF(Q3234=7,"Jul",IF(Q3234=8,"Aug",IF(Q3234=9,"Sep",IF(Q3234=10,"Oct",IF(Q3234=11,"Nov","Dec")))))))))))</f>
        <v>Apr</v>
      </c>
      <c r="S3234" s="13">
        <f>(I3234/86400)+25569</f>
        <v>42494.165972222225</v>
      </c>
      <c r="T3234" t="s">
        <v>8271</v>
      </c>
      <c r="U3234" s="6">
        <f>E3234/L3234</f>
        <v>50.46153846153846</v>
      </c>
      <c r="V3234" s="7" t="str">
        <f>LEFT(T3234,FIND("/",T3234)-1)</f>
        <v>theater</v>
      </c>
      <c r="W3234" s="7" t="str">
        <f>MID(T3234,FIND("/",T3234)+1,LEN(T3234))</f>
        <v>plays</v>
      </c>
    </row>
    <row r="3235" spans="1:23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>E3235/D3235</f>
        <v>1.1879999999999999</v>
      </c>
      <c r="O3235" s="13">
        <f>(J3235/86400)+25569</f>
        <v>42766.805034722223</v>
      </c>
      <c r="P3235" s="11">
        <f>YEAR(O3235)</f>
        <v>2017</v>
      </c>
      <c r="Q3235" s="12">
        <f>MONTH(O3235)</f>
        <v>1</v>
      </c>
      <c r="R3235" s="11" t="str">
        <f>IF(Q3235=1,"Jan",IF(Q3235=2,"Feb",IF(Q3235=3,"Mar",IF(Q3235=4,"Apr",IF(Q3235=5,"May",IF(Q3235=6,"Jun",IF(Q3235=7,"Jul",IF(Q3235=8,"Aug",IF(Q3235=9,"Sep",IF(Q3235=10,"Oct",IF(Q3235=11,"Nov","Dec")))))))))))</f>
        <v>Jan</v>
      </c>
      <c r="S3235" s="13">
        <f>(I3235/86400)+25569</f>
        <v>42796.805034722223</v>
      </c>
      <c r="T3235" t="s">
        <v>8271</v>
      </c>
      <c r="U3235" s="6">
        <f>E3235/L3235</f>
        <v>97.377049180327873</v>
      </c>
      <c r="V3235" s="7" t="str">
        <f>LEFT(T3235,FIND("/",T3235)-1)</f>
        <v>theater</v>
      </c>
      <c r="W3235" s="7" t="str">
        <f>MID(T3235,FIND("/",T3235)+1,LEN(T3235))</f>
        <v>plays</v>
      </c>
    </row>
    <row r="3236" spans="1:23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>E3236/D3236</f>
        <v>1.0039275000000001</v>
      </c>
      <c r="O3236" s="13">
        <f>(J3236/86400)+25569</f>
        <v>42734.789444444439</v>
      </c>
      <c r="P3236" s="11">
        <f>YEAR(O3236)</f>
        <v>2016</v>
      </c>
      <c r="Q3236" s="12">
        <f>MONTH(O3236)</f>
        <v>12</v>
      </c>
      <c r="R3236" s="11" t="str">
        <f>IF(Q3236=1,"Jan",IF(Q3236=2,"Feb",IF(Q3236=3,"Mar",IF(Q3236=4,"Apr",IF(Q3236=5,"May",IF(Q3236=6,"Jun",IF(Q3236=7,"Jul",IF(Q3236=8,"Aug",IF(Q3236=9,"Sep",IF(Q3236=10,"Oct",IF(Q3236=11,"Nov","Dec")))))))))))</f>
        <v>Dec</v>
      </c>
      <c r="S3236" s="13">
        <f>(I3236/86400)+25569</f>
        <v>42767.979861111111</v>
      </c>
      <c r="T3236" t="s">
        <v>8271</v>
      </c>
      <c r="U3236" s="6">
        <f>E3236/L3236</f>
        <v>34.91921739130435</v>
      </c>
      <c r="V3236" s="7" t="str">
        <f>LEFT(T3236,FIND("/",T3236)-1)</f>
        <v>theater</v>
      </c>
      <c r="W3236" s="7" t="str">
        <f>MID(T3236,FIND("/",T3236)+1,LEN(T3236))</f>
        <v>plays</v>
      </c>
    </row>
    <row r="3237" spans="1:23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>E3237/D3237</f>
        <v>1.0320666666666667</v>
      </c>
      <c r="O3237" s="13">
        <f>(J3237/86400)+25569</f>
        <v>42522.347812499997</v>
      </c>
      <c r="P3237" s="11">
        <f>YEAR(O3237)</f>
        <v>2016</v>
      </c>
      <c r="Q3237" s="12">
        <f>MONTH(O3237)</f>
        <v>6</v>
      </c>
      <c r="R3237" s="11" t="str">
        <f>IF(Q3237=1,"Jan",IF(Q3237=2,"Feb",IF(Q3237=3,"Mar",IF(Q3237=4,"Apr",IF(Q3237=5,"May",IF(Q3237=6,"Jun",IF(Q3237=7,"Jul",IF(Q3237=8,"Aug",IF(Q3237=9,"Sep",IF(Q3237=10,"Oct",IF(Q3237=11,"Nov","Dec")))))))))))</f>
        <v>Jun</v>
      </c>
      <c r="S3237" s="13">
        <f>(I3237/86400)+25569</f>
        <v>42552.347812499997</v>
      </c>
      <c r="T3237" t="s">
        <v>8271</v>
      </c>
      <c r="U3237" s="6">
        <f>E3237/L3237</f>
        <v>85.530386740331494</v>
      </c>
      <c r="V3237" s="7" t="str">
        <f>LEFT(T3237,FIND("/",T3237)-1)</f>
        <v>theater</v>
      </c>
      <c r="W3237" s="7" t="str">
        <f>MID(T3237,FIND("/",T3237)+1,LEN(T3237))</f>
        <v>plays</v>
      </c>
    </row>
    <row r="3238" spans="1:23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>E3238/D3238</f>
        <v>1.006</v>
      </c>
      <c r="O3238" s="13">
        <f>(J3238/86400)+25569</f>
        <v>42702.917048611111</v>
      </c>
      <c r="P3238" s="11">
        <f>YEAR(O3238)</f>
        <v>2016</v>
      </c>
      <c r="Q3238" s="12">
        <f>MONTH(O3238)</f>
        <v>11</v>
      </c>
      <c r="R3238" s="11" t="str">
        <f>IF(Q3238=1,"Jan",IF(Q3238=2,"Feb",IF(Q3238=3,"Mar",IF(Q3238=4,"Apr",IF(Q3238=5,"May",IF(Q3238=6,"Jun",IF(Q3238=7,"Jul",IF(Q3238=8,"Aug",IF(Q3238=9,"Sep",IF(Q3238=10,"Oct",IF(Q3238=11,"Nov","Dec")))))))))))</f>
        <v>Nov</v>
      </c>
      <c r="S3238" s="13">
        <f>(I3238/86400)+25569</f>
        <v>42732.917048611111</v>
      </c>
      <c r="T3238" t="s">
        <v>8271</v>
      </c>
      <c r="U3238" s="6">
        <f>E3238/L3238</f>
        <v>182.90909090909091</v>
      </c>
      <c r="V3238" s="7" t="str">
        <f>LEFT(T3238,FIND("/",T3238)-1)</f>
        <v>theater</v>
      </c>
      <c r="W3238" s="7" t="str">
        <f>MID(T3238,FIND("/",T3238)+1,LEN(T3238))</f>
        <v>plays</v>
      </c>
    </row>
    <row r="3239" spans="1:23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>E3239/D3239</f>
        <v>1.0078754285714286</v>
      </c>
      <c r="O3239" s="13">
        <f>(J3239/86400)+25569</f>
        <v>42252.474351851852</v>
      </c>
      <c r="P3239" s="11">
        <f>YEAR(O3239)</f>
        <v>2015</v>
      </c>
      <c r="Q3239" s="12">
        <f>MONTH(O3239)</f>
        <v>9</v>
      </c>
      <c r="R3239" s="11" t="str">
        <f>IF(Q3239=1,"Jan",IF(Q3239=2,"Feb",IF(Q3239=3,"Mar",IF(Q3239=4,"Apr",IF(Q3239=5,"May",IF(Q3239=6,"Jun",IF(Q3239=7,"Jul",IF(Q3239=8,"Aug",IF(Q3239=9,"Sep",IF(Q3239=10,"Oct",IF(Q3239=11,"Nov","Dec")))))))))))</f>
        <v>Sep</v>
      </c>
      <c r="S3239" s="13">
        <f>(I3239/86400)+25569</f>
        <v>42276.165972222225</v>
      </c>
      <c r="T3239" t="s">
        <v>8271</v>
      </c>
      <c r="U3239" s="6">
        <f>E3239/L3239</f>
        <v>131.13620817843866</v>
      </c>
      <c r="V3239" s="7" t="str">
        <f>LEFT(T3239,FIND("/",T3239)-1)</f>
        <v>theater</v>
      </c>
      <c r="W3239" s="7" t="str">
        <f>MID(T3239,FIND("/",T3239)+1,LEN(T3239))</f>
        <v>plays</v>
      </c>
    </row>
    <row r="3240" spans="1:23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>E3240/D3240</f>
        <v>1.1232142857142857</v>
      </c>
      <c r="O3240" s="13">
        <f>(J3240/86400)+25569</f>
        <v>42156.510393518518</v>
      </c>
      <c r="P3240" s="11">
        <f>YEAR(O3240)</f>
        <v>2015</v>
      </c>
      <c r="Q3240" s="12">
        <f>MONTH(O3240)</f>
        <v>6</v>
      </c>
      <c r="R3240" s="11" t="str">
        <f>IF(Q3240=1,"Jan",IF(Q3240=2,"Feb",IF(Q3240=3,"Mar",IF(Q3240=4,"Apr",IF(Q3240=5,"May",IF(Q3240=6,"Jun",IF(Q3240=7,"Jul",IF(Q3240=8,"Aug",IF(Q3240=9,"Sep",IF(Q3240=10,"Oct",IF(Q3240=11,"Nov","Dec")))))))))))</f>
        <v>Jun</v>
      </c>
      <c r="S3240" s="13">
        <f>(I3240/86400)+25569</f>
        <v>42186.510393518518</v>
      </c>
      <c r="T3240" t="s">
        <v>8271</v>
      </c>
      <c r="U3240" s="6">
        <f>E3240/L3240</f>
        <v>39.810126582278478</v>
      </c>
      <c r="V3240" s="7" t="str">
        <f>LEFT(T3240,FIND("/",T3240)-1)</f>
        <v>theater</v>
      </c>
      <c r="W3240" s="7" t="str">
        <f>MID(T3240,FIND("/",T3240)+1,LEN(T3240))</f>
        <v>plays</v>
      </c>
    </row>
    <row r="3241" spans="1:23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>E3241/D3241</f>
        <v>1.0591914022517912</v>
      </c>
      <c r="O3241" s="13">
        <f>(J3241/86400)+25569</f>
        <v>42278.089039351849</v>
      </c>
      <c r="P3241" s="11">
        <f>YEAR(O3241)</f>
        <v>2015</v>
      </c>
      <c r="Q3241" s="12">
        <f>MONTH(O3241)</f>
        <v>10</v>
      </c>
      <c r="R3241" s="11" t="str">
        <f>IF(Q3241=1,"Jan",IF(Q3241=2,"Feb",IF(Q3241=3,"Mar",IF(Q3241=4,"Apr",IF(Q3241=5,"May",IF(Q3241=6,"Jun",IF(Q3241=7,"Jul",IF(Q3241=8,"Aug",IF(Q3241=9,"Sep",IF(Q3241=10,"Oct",IF(Q3241=11,"Nov","Dec")))))))))))</f>
        <v>Oct</v>
      </c>
      <c r="S3241" s="13">
        <f>(I3241/86400)+25569</f>
        <v>42302.999305555553</v>
      </c>
      <c r="T3241" t="s">
        <v>8271</v>
      </c>
      <c r="U3241" s="6">
        <f>E3241/L3241</f>
        <v>59.701730769230764</v>
      </c>
      <c r="V3241" s="7" t="str">
        <f>LEFT(T3241,FIND("/",T3241)-1)</f>
        <v>theater</v>
      </c>
      <c r="W3241" s="7" t="str">
        <f>MID(T3241,FIND("/",T3241)+1,LEN(T3241))</f>
        <v>plays</v>
      </c>
    </row>
    <row r="3242" spans="1:23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>E3242/D3242</f>
        <v>1.0056666666666667</v>
      </c>
      <c r="O3242" s="13">
        <f>(J3242/86400)+25569</f>
        <v>42754.693842592591</v>
      </c>
      <c r="P3242" s="11">
        <f>YEAR(O3242)</f>
        <v>2017</v>
      </c>
      <c r="Q3242" s="12">
        <f>MONTH(O3242)</f>
        <v>1</v>
      </c>
      <c r="R3242" s="11" t="str">
        <f>IF(Q3242=1,"Jan",IF(Q3242=2,"Feb",IF(Q3242=3,"Mar",IF(Q3242=4,"Apr",IF(Q3242=5,"May",IF(Q3242=6,"Jun",IF(Q3242=7,"Jul",IF(Q3242=8,"Aug",IF(Q3242=9,"Sep",IF(Q3242=10,"Oct",IF(Q3242=11,"Nov","Dec")))))))))))</f>
        <v>Jan</v>
      </c>
      <c r="S3242" s="13">
        <f>(I3242/86400)+25569</f>
        <v>42782.958333333328</v>
      </c>
      <c r="T3242" t="s">
        <v>8271</v>
      </c>
      <c r="U3242" s="6">
        <f>E3242/L3242</f>
        <v>88.735294117647058</v>
      </c>
      <c r="V3242" s="7" t="str">
        <f>LEFT(T3242,FIND("/",T3242)-1)</f>
        <v>theater</v>
      </c>
      <c r="W3242" s="7" t="str">
        <f>MID(T3242,FIND("/",T3242)+1,LEN(T3242))</f>
        <v>plays</v>
      </c>
    </row>
    <row r="3243" spans="1:23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>E3243/D3243</f>
        <v>1.1530588235294117</v>
      </c>
      <c r="O3243" s="13">
        <f>(J3243/86400)+25569</f>
        <v>41893.324884259258</v>
      </c>
      <c r="P3243" s="11">
        <f>YEAR(O3243)</f>
        <v>2014</v>
      </c>
      <c r="Q3243" s="12">
        <f>MONTH(O3243)</f>
        <v>9</v>
      </c>
      <c r="R3243" s="11" t="str">
        <f>IF(Q3243=1,"Jan",IF(Q3243=2,"Feb",IF(Q3243=3,"Mar",IF(Q3243=4,"Apr",IF(Q3243=5,"May",IF(Q3243=6,"Jun",IF(Q3243=7,"Jul",IF(Q3243=8,"Aug",IF(Q3243=9,"Sep",IF(Q3243=10,"Oct",IF(Q3243=11,"Nov","Dec")))))))))))</f>
        <v>Sep</v>
      </c>
      <c r="S3243" s="13">
        <f>(I3243/86400)+25569</f>
        <v>41926.290972222225</v>
      </c>
      <c r="T3243" t="s">
        <v>8271</v>
      </c>
      <c r="U3243" s="6">
        <f>E3243/L3243</f>
        <v>58.688622754491021</v>
      </c>
      <c r="V3243" s="7" t="str">
        <f>LEFT(T3243,FIND("/",T3243)-1)</f>
        <v>theater</v>
      </c>
      <c r="W3243" s="7" t="str">
        <f>MID(T3243,FIND("/",T3243)+1,LEN(T3243))</f>
        <v>plays</v>
      </c>
    </row>
    <row r="3244" spans="1:23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>E3244/D3244</f>
        <v>1.273042</v>
      </c>
      <c r="O3244" s="13">
        <f>(J3244/86400)+25569</f>
        <v>41871.755694444444</v>
      </c>
      <c r="P3244" s="11">
        <f>YEAR(O3244)</f>
        <v>2014</v>
      </c>
      <c r="Q3244" s="12">
        <f>MONTH(O3244)</f>
        <v>8</v>
      </c>
      <c r="R3244" s="11" t="str">
        <f>IF(Q3244=1,"Jan",IF(Q3244=2,"Feb",IF(Q3244=3,"Mar",IF(Q3244=4,"Apr",IF(Q3244=5,"May",IF(Q3244=6,"Jun",IF(Q3244=7,"Jul",IF(Q3244=8,"Aug",IF(Q3244=9,"Sep",IF(Q3244=10,"Oct",IF(Q3244=11,"Nov","Dec")))))))))))</f>
        <v>Aug</v>
      </c>
      <c r="S3244" s="13">
        <f>(I3244/86400)+25569</f>
        <v>41901.755694444444</v>
      </c>
      <c r="T3244" t="s">
        <v>8271</v>
      </c>
      <c r="U3244" s="6">
        <f>E3244/L3244</f>
        <v>69.56513661202186</v>
      </c>
      <c r="V3244" s="7" t="str">
        <f>LEFT(T3244,FIND("/",T3244)-1)</f>
        <v>theater</v>
      </c>
      <c r="W3244" s="7" t="str">
        <f>MID(T3244,FIND("/",T3244)+1,LEN(T3244))</f>
        <v>plays</v>
      </c>
    </row>
    <row r="3245" spans="1:23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>E3245/D3245</f>
        <v>1.028375</v>
      </c>
      <c r="O3245" s="13">
        <f>(J3245/86400)+25569</f>
        <v>42262.096782407403</v>
      </c>
      <c r="P3245" s="11">
        <f>YEAR(O3245)</f>
        <v>2015</v>
      </c>
      <c r="Q3245" s="12">
        <f>MONTH(O3245)</f>
        <v>9</v>
      </c>
      <c r="R3245" s="11" t="str">
        <f>IF(Q3245=1,"Jan",IF(Q3245=2,"Feb",IF(Q3245=3,"Mar",IF(Q3245=4,"Apr",IF(Q3245=5,"May",IF(Q3245=6,"Jun",IF(Q3245=7,"Jul",IF(Q3245=8,"Aug",IF(Q3245=9,"Sep",IF(Q3245=10,"Oct",IF(Q3245=11,"Nov","Dec")))))))))))</f>
        <v>Sep</v>
      </c>
      <c r="S3245" s="13">
        <f>(I3245/86400)+25569</f>
        <v>42286</v>
      </c>
      <c r="T3245" t="s">
        <v>8271</v>
      </c>
      <c r="U3245" s="6">
        <f>E3245/L3245</f>
        <v>115.87323943661971</v>
      </c>
      <c r="V3245" s="7" t="str">
        <f>LEFT(T3245,FIND("/",T3245)-1)</f>
        <v>theater</v>
      </c>
      <c r="W3245" s="7" t="str">
        <f>MID(T3245,FIND("/",T3245)+1,LEN(T3245))</f>
        <v>plays</v>
      </c>
    </row>
    <row r="3246" spans="1:23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>E3246/D3246</f>
        <v>1.0293749999999999</v>
      </c>
      <c r="O3246" s="13">
        <f>(J3246/86400)+25569</f>
        <v>42675.694236111114</v>
      </c>
      <c r="P3246" s="11">
        <f>YEAR(O3246)</f>
        <v>2016</v>
      </c>
      <c r="Q3246" s="12">
        <f>MONTH(O3246)</f>
        <v>11</v>
      </c>
      <c r="R3246" s="11" t="str">
        <f>IF(Q3246=1,"Jan",IF(Q3246=2,"Feb",IF(Q3246=3,"Mar",IF(Q3246=4,"Apr",IF(Q3246=5,"May",IF(Q3246=6,"Jun",IF(Q3246=7,"Jul",IF(Q3246=8,"Aug",IF(Q3246=9,"Sep",IF(Q3246=10,"Oct",IF(Q3246=11,"Nov","Dec")))))))))))</f>
        <v>Nov</v>
      </c>
      <c r="S3246" s="13">
        <f>(I3246/86400)+25569</f>
        <v>42705.735902777778</v>
      </c>
      <c r="T3246" t="s">
        <v>8271</v>
      </c>
      <c r="U3246" s="6">
        <f>E3246/L3246</f>
        <v>23.869565217391305</v>
      </c>
      <c r="V3246" s="7" t="str">
        <f>LEFT(T3246,FIND("/",T3246)-1)</f>
        <v>theater</v>
      </c>
      <c r="W3246" s="7" t="str">
        <f>MID(T3246,FIND("/",T3246)+1,LEN(T3246))</f>
        <v>plays</v>
      </c>
    </row>
    <row r="3247" spans="1:23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>E3247/D3247</f>
        <v>1.043047619047619</v>
      </c>
      <c r="O3247" s="13">
        <f>(J3247/86400)+25569</f>
        <v>42135.60020833333</v>
      </c>
      <c r="P3247" s="11">
        <f>YEAR(O3247)</f>
        <v>2015</v>
      </c>
      <c r="Q3247" s="12">
        <f>MONTH(O3247)</f>
        <v>5</v>
      </c>
      <c r="R3247" s="11" t="str">
        <f>IF(Q3247=1,"Jan",IF(Q3247=2,"Feb",IF(Q3247=3,"Mar",IF(Q3247=4,"Apr",IF(Q3247=5,"May",IF(Q3247=6,"Jun",IF(Q3247=7,"Jul",IF(Q3247=8,"Aug",IF(Q3247=9,"Sep",IF(Q3247=10,"Oct",IF(Q3247=11,"Nov","Dec")))))))))))</f>
        <v>May</v>
      </c>
      <c r="S3247" s="13">
        <f>(I3247/86400)+25569</f>
        <v>42167.083333333328</v>
      </c>
      <c r="T3247" t="s">
        <v>8271</v>
      </c>
      <c r="U3247" s="6">
        <f>E3247/L3247</f>
        <v>81.125925925925927</v>
      </c>
      <c r="V3247" s="7" t="str">
        <f>LEFT(T3247,FIND("/",T3247)-1)</f>
        <v>theater</v>
      </c>
      <c r="W3247" s="7" t="str">
        <f>MID(T3247,FIND("/",T3247)+1,LEN(T3247))</f>
        <v>plays</v>
      </c>
    </row>
    <row r="3248" spans="1:23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>E3248/D3248</f>
        <v>1.1122000000000001</v>
      </c>
      <c r="O3248" s="13">
        <f>(J3248/86400)+25569</f>
        <v>42230.472222222219</v>
      </c>
      <c r="P3248" s="11">
        <f>YEAR(O3248)</f>
        <v>2015</v>
      </c>
      <c r="Q3248" s="12">
        <f>MONTH(O3248)</f>
        <v>8</v>
      </c>
      <c r="R3248" s="11" t="str">
        <f>IF(Q3248=1,"Jan",IF(Q3248=2,"Feb",IF(Q3248=3,"Mar",IF(Q3248=4,"Apr",IF(Q3248=5,"May",IF(Q3248=6,"Jun",IF(Q3248=7,"Jul",IF(Q3248=8,"Aug",IF(Q3248=9,"Sep",IF(Q3248=10,"Oct",IF(Q3248=11,"Nov","Dec")))))))))))</f>
        <v>Aug</v>
      </c>
      <c r="S3248" s="13">
        <f>(I3248/86400)+25569</f>
        <v>42259.165972222225</v>
      </c>
      <c r="T3248" t="s">
        <v>8271</v>
      </c>
      <c r="U3248" s="6">
        <f>E3248/L3248</f>
        <v>57.626943005181346</v>
      </c>
      <c r="V3248" s="7" t="str">
        <f>LEFT(T3248,FIND("/",T3248)-1)</f>
        <v>theater</v>
      </c>
      <c r="W3248" s="7" t="str">
        <f>MID(T3248,FIND("/",T3248)+1,LEN(T3248))</f>
        <v>plays</v>
      </c>
    </row>
    <row r="3249" spans="1:23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>E3249/D3249</f>
        <v>1.0586</v>
      </c>
      <c r="O3249" s="13">
        <f>(J3249/86400)+25569</f>
        <v>42167.434166666666</v>
      </c>
      <c r="P3249" s="11">
        <f>YEAR(O3249)</f>
        <v>2015</v>
      </c>
      <c r="Q3249" s="12">
        <f>MONTH(O3249)</f>
        <v>6</v>
      </c>
      <c r="R3249" s="11" t="str">
        <f>IF(Q3249=1,"Jan",IF(Q3249=2,"Feb",IF(Q3249=3,"Mar",IF(Q3249=4,"Apr",IF(Q3249=5,"May",IF(Q3249=6,"Jun",IF(Q3249=7,"Jul",IF(Q3249=8,"Aug",IF(Q3249=9,"Sep",IF(Q3249=10,"Oct",IF(Q3249=11,"Nov","Dec")))))))))))</f>
        <v>Jun</v>
      </c>
      <c r="S3249" s="13">
        <f>(I3249/86400)+25569</f>
        <v>42197.434166666666</v>
      </c>
      <c r="T3249" t="s">
        <v>8271</v>
      </c>
      <c r="U3249" s="6">
        <f>E3249/L3249</f>
        <v>46.429824561403507</v>
      </c>
      <c r="V3249" s="7" t="str">
        <f>LEFT(T3249,FIND("/",T3249)-1)</f>
        <v>theater</v>
      </c>
      <c r="W3249" s="7" t="str">
        <f>MID(T3249,FIND("/",T3249)+1,LEN(T3249))</f>
        <v>plays</v>
      </c>
    </row>
    <row r="3250" spans="1:23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>E3250/D3250</f>
        <v>1.0079166666666666</v>
      </c>
      <c r="O3250" s="13">
        <f>(J3250/86400)+25569</f>
        <v>42068.888391203705</v>
      </c>
      <c r="P3250" s="11">
        <f>YEAR(O3250)</f>
        <v>2015</v>
      </c>
      <c r="Q3250" s="12">
        <f>MONTH(O3250)</f>
        <v>3</v>
      </c>
      <c r="R3250" s="11" t="str">
        <f>IF(Q3250=1,"Jan",IF(Q3250=2,"Feb",IF(Q3250=3,"Mar",IF(Q3250=4,"Apr",IF(Q3250=5,"May",IF(Q3250=6,"Jun",IF(Q3250=7,"Jul",IF(Q3250=8,"Aug",IF(Q3250=9,"Sep",IF(Q3250=10,"Oct",IF(Q3250=11,"Nov","Dec")))))))))))</f>
        <v>Mar</v>
      </c>
      <c r="S3250" s="13">
        <f>(I3250/86400)+25569</f>
        <v>42098.846724537041</v>
      </c>
      <c r="T3250" t="s">
        <v>8271</v>
      </c>
      <c r="U3250" s="6">
        <f>E3250/L3250</f>
        <v>60.475000000000001</v>
      </c>
      <c r="V3250" s="7" t="str">
        <f>LEFT(T3250,FIND("/",T3250)-1)</f>
        <v>theater</v>
      </c>
      <c r="W3250" s="7" t="str">
        <f>MID(T3250,FIND("/",T3250)+1,LEN(T3250))</f>
        <v>plays</v>
      </c>
    </row>
    <row r="3251" spans="1:23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>E3251/D3251</f>
        <v>1.0492727272727274</v>
      </c>
      <c r="O3251" s="13">
        <f>(J3251/86400)+25569</f>
        <v>42145.746689814812</v>
      </c>
      <c r="P3251" s="11">
        <f>YEAR(O3251)</f>
        <v>2015</v>
      </c>
      <c r="Q3251" s="12">
        <f>MONTH(O3251)</f>
        <v>5</v>
      </c>
      <c r="R3251" s="11" t="str">
        <f>IF(Q3251=1,"Jan",IF(Q3251=2,"Feb",IF(Q3251=3,"Mar",IF(Q3251=4,"Apr",IF(Q3251=5,"May",IF(Q3251=6,"Jun",IF(Q3251=7,"Jul",IF(Q3251=8,"Aug",IF(Q3251=9,"Sep",IF(Q3251=10,"Oct",IF(Q3251=11,"Nov","Dec")))))))))))</f>
        <v>May</v>
      </c>
      <c r="S3251" s="13">
        <f>(I3251/86400)+25569</f>
        <v>42175.746689814812</v>
      </c>
      <c r="T3251" t="s">
        <v>8271</v>
      </c>
      <c r="U3251" s="6">
        <f>E3251/L3251</f>
        <v>65.579545454545453</v>
      </c>
      <c r="V3251" s="7" t="str">
        <f>LEFT(T3251,FIND("/",T3251)-1)</f>
        <v>theater</v>
      </c>
      <c r="W3251" s="7" t="str">
        <f>MID(T3251,FIND("/",T3251)+1,LEN(T3251))</f>
        <v>plays</v>
      </c>
    </row>
    <row r="3252" spans="1:23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>E3252/D3252</f>
        <v>1.01552</v>
      </c>
      <c r="O3252" s="13">
        <f>(J3252/86400)+25569</f>
        <v>41918.742175925923</v>
      </c>
      <c r="P3252" s="11">
        <f>YEAR(O3252)</f>
        <v>2014</v>
      </c>
      <c r="Q3252" s="12">
        <f>MONTH(O3252)</f>
        <v>10</v>
      </c>
      <c r="R3252" s="11" t="str">
        <f>IF(Q3252=1,"Jan",IF(Q3252=2,"Feb",IF(Q3252=3,"Mar",IF(Q3252=4,"Apr",IF(Q3252=5,"May",IF(Q3252=6,"Jun",IF(Q3252=7,"Jul",IF(Q3252=8,"Aug",IF(Q3252=9,"Sep",IF(Q3252=10,"Oct",IF(Q3252=11,"Nov","Dec")))))))))))</f>
        <v>Oct</v>
      </c>
      <c r="S3252" s="13">
        <f>(I3252/86400)+25569</f>
        <v>41948.783842592595</v>
      </c>
      <c r="T3252" t="s">
        <v>8271</v>
      </c>
      <c r="U3252" s="6">
        <f>E3252/L3252</f>
        <v>119.1924882629108</v>
      </c>
      <c r="V3252" s="7" t="str">
        <f>LEFT(T3252,FIND("/",T3252)-1)</f>
        <v>theater</v>
      </c>
      <c r="W3252" s="7" t="str">
        <f>MID(T3252,FIND("/",T3252)+1,LEN(T3252))</f>
        <v>plays</v>
      </c>
    </row>
    <row r="3253" spans="1:23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>E3253/D3253</f>
        <v>1.1073333333333333</v>
      </c>
      <c r="O3253" s="13">
        <f>(J3253/86400)+25569</f>
        <v>42146.731087962966</v>
      </c>
      <c r="P3253" s="11">
        <f>YEAR(O3253)</f>
        <v>2015</v>
      </c>
      <c r="Q3253" s="12">
        <f>MONTH(O3253)</f>
        <v>5</v>
      </c>
      <c r="R3253" s="11" t="str">
        <f>IF(Q3253=1,"Jan",IF(Q3253=2,"Feb",IF(Q3253=3,"Mar",IF(Q3253=4,"Apr",IF(Q3253=5,"May",IF(Q3253=6,"Jun",IF(Q3253=7,"Jul",IF(Q3253=8,"Aug",IF(Q3253=9,"Sep",IF(Q3253=10,"Oct",IF(Q3253=11,"Nov","Dec")))))))))))</f>
        <v>May</v>
      </c>
      <c r="S3253" s="13">
        <f>(I3253/86400)+25569</f>
        <v>42176.731087962966</v>
      </c>
      <c r="T3253" t="s">
        <v>8271</v>
      </c>
      <c r="U3253" s="6">
        <f>E3253/L3253</f>
        <v>83.05</v>
      </c>
      <c r="V3253" s="7" t="str">
        <f>LEFT(T3253,FIND("/",T3253)-1)</f>
        <v>theater</v>
      </c>
      <c r="W3253" s="7" t="str">
        <f>MID(T3253,FIND("/",T3253)+1,LEN(T3253))</f>
        <v>plays</v>
      </c>
    </row>
    <row r="3254" spans="1:23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>E3254/D3254</f>
        <v>1.2782222222222221</v>
      </c>
      <c r="O3254" s="13">
        <f>(J3254/86400)+25569</f>
        <v>42590.472685185188</v>
      </c>
      <c r="P3254" s="11">
        <f>YEAR(O3254)</f>
        <v>2016</v>
      </c>
      <c r="Q3254" s="12">
        <f>MONTH(O3254)</f>
        <v>8</v>
      </c>
      <c r="R3254" s="11" t="str">
        <f>IF(Q3254=1,"Jan",IF(Q3254=2,"Feb",IF(Q3254=3,"Mar",IF(Q3254=4,"Apr",IF(Q3254=5,"May",IF(Q3254=6,"Jun",IF(Q3254=7,"Jul",IF(Q3254=8,"Aug",IF(Q3254=9,"Sep",IF(Q3254=10,"Oct",IF(Q3254=11,"Nov","Dec")))))))))))</f>
        <v>Aug</v>
      </c>
      <c r="S3254" s="13">
        <f>(I3254/86400)+25569</f>
        <v>42620.472685185188</v>
      </c>
      <c r="T3254" t="s">
        <v>8271</v>
      </c>
      <c r="U3254" s="6">
        <f>E3254/L3254</f>
        <v>57.52</v>
      </c>
      <c r="V3254" s="7" t="str">
        <f>LEFT(T3254,FIND("/",T3254)-1)</f>
        <v>theater</v>
      </c>
      <c r="W3254" s="7" t="str">
        <f>MID(T3254,FIND("/",T3254)+1,LEN(T3254))</f>
        <v>plays</v>
      </c>
    </row>
    <row r="3255" spans="1:23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>E3255/D3255</f>
        <v>1.0182500000000001</v>
      </c>
      <c r="O3255" s="13">
        <f>(J3255/86400)+25569</f>
        <v>42602.576712962968</v>
      </c>
      <c r="P3255" s="11">
        <f>YEAR(O3255)</f>
        <v>2016</v>
      </c>
      <c r="Q3255" s="12">
        <f>MONTH(O3255)</f>
        <v>8</v>
      </c>
      <c r="R3255" s="11" t="str">
        <f>IF(Q3255=1,"Jan",IF(Q3255=2,"Feb",IF(Q3255=3,"Mar",IF(Q3255=4,"Apr",IF(Q3255=5,"May",IF(Q3255=6,"Jun",IF(Q3255=7,"Jul",IF(Q3255=8,"Aug",IF(Q3255=9,"Sep",IF(Q3255=10,"Oct",IF(Q3255=11,"Nov","Dec")))))))))))</f>
        <v>Aug</v>
      </c>
      <c r="S3255" s="13">
        <f>(I3255/86400)+25569</f>
        <v>42621.15625</v>
      </c>
      <c r="T3255" t="s">
        <v>8271</v>
      </c>
      <c r="U3255" s="6">
        <f>E3255/L3255</f>
        <v>177.08695652173913</v>
      </c>
      <c r="V3255" s="7" t="str">
        <f>LEFT(T3255,FIND("/",T3255)-1)</f>
        <v>theater</v>
      </c>
      <c r="W3255" s="7" t="str">
        <f>MID(T3255,FIND("/",T3255)+1,LEN(T3255))</f>
        <v>plays</v>
      </c>
    </row>
    <row r="3256" spans="1:23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>E3256/D3256</f>
        <v>1.012576923076923</v>
      </c>
      <c r="O3256" s="13">
        <f>(J3256/86400)+25569</f>
        <v>42059.085752314815</v>
      </c>
      <c r="P3256" s="11">
        <f>YEAR(O3256)</f>
        <v>2015</v>
      </c>
      <c r="Q3256" s="12">
        <f>MONTH(O3256)</f>
        <v>2</v>
      </c>
      <c r="R3256" s="11" t="str">
        <f>IF(Q3256=1,"Jan",IF(Q3256=2,"Feb",IF(Q3256=3,"Mar",IF(Q3256=4,"Apr",IF(Q3256=5,"May",IF(Q3256=6,"Jun",IF(Q3256=7,"Jul",IF(Q3256=8,"Aug",IF(Q3256=9,"Sep",IF(Q3256=10,"Oct",IF(Q3256=11,"Nov","Dec")))))))))))</f>
        <v>Feb</v>
      </c>
      <c r="S3256" s="13">
        <f>(I3256/86400)+25569</f>
        <v>42089.044085648144</v>
      </c>
      <c r="T3256" t="s">
        <v>8271</v>
      </c>
      <c r="U3256" s="6">
        <f>E3256/L3256</f>
        <v>70.771505376344081</v>
      </c>
      <c r="V3256" s="7" t="str">
        <f>LEFT(T3256,FIND("/",T3256)-1)</f>
        <v>theater</v>
      </c>
      <c r="W3256" s="7" t="str">
        <f>MID(T3256,FIND("/",T3256)+1,LEN(T3256))</f>
        <v>plays</v>
      </c>
    </row>
    <row r="3257" spans="1:23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>E3257/D3257</f>
        <v>1.75</v>
      </c>
      <c r="O3257" s="13">
        <f>(J3257/86400)+25569</f>
        <v>41889.768229166664</v>
      </c>
      <c r="P3257" s="11">
        <f>YEAR(O3257)</f>
        <v>2014</v>
      </c>
      <c r="Q3257" s="12">
        <f>MONTH(O3257)</f>
        <v>9</v>
      </c>
      <c r="R3257" s="11" t="str">
        <f>IF(Q3257=1,"Jan",IF(Q3257=2,"Feb",IF(Q3257=3,"Mar",IF(Q3257=4,"Apr",IF(Q3257=5,"May",IF(Q3257=6,"Jun",IF(Q3257=7,"Jul",IF(Q3257=8,"Aug",IF(Q3257=9,"Sep",IF(Q3257=10,"Oct",IF(Q3257=11,"Nov","Dec")))))))))))</f>
        <v>Sep</v>
      </c>
      <c r="S3257" s="13">
        <f>(I3257/86400)+25569</f>
        <v>41919.768229166664</v>
      </c>
      <c r="T3257" t="s">
        <v>8271</v>
      </c>
      <c r="U3257" s="6">
        <f>E3257/L3257</f>
        <v>29.166666666666668</v>
      </c>
      <c r="V3257" s="7" t="str">
        <f>LEFT(T3257,FIND("/",T3257)-1)</f>
        <v>theater</v>
      </c>
      <c r="W3257" s="7" t="str">
        <f>MID(T3257,FIND("/",T3257)+1,LEN(T3257))</f>
        <v>plays</v>
      </c>
    </row>
    <row r="3258" spans="1:23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>E3258/D3258</f>
        <v>1.2806</v>
      </c>
      <c r="O3258" s="13">
        <f>(J3258/86400)+25569</f>
        <v>42144.573807870373</v>
      </c>
      <c r="P3258" s="11">
        <f>YEAR(O3258)</f>
        <v>2015</v>
      </c>
      <c r="Q3258" s="12">
        <f>MONTH(O3258)</f>
        <v>5</v>
      </c>
      <c r="R3258" s="11" t="str">
        <f>IF(Q3258=1,"Jan",IF(Q3258=2,"Feb",IF(Q3258=3,"Mar",IF(Q3258=4,"Apr",IF(Q3258=5,"May",IF(Q3258=6,"Jun",IF(Q3258=7,"Jul",IF(Q3258=8,"Aug",IF(Q3258=9,"Sep",IF(Q3258=10,"Oct",IF(Q3258=11,"Nov","Dec")))))))))))</f>
        <v>May</v>
      </c>
      <c r="S3258" s="13">
        <f>(I3258/86400)+25569</f>
        <v>42166.165972222225</v>
      </c>
      <c r="T3258" t="s">
        <v>8271</v>
      </c>
      <c r="U3258" s="6">
        <f>E3258/L3258</f>
        <v>72.76136363636364</v>
      </c>
      <c r="V3258" s="7" t="str">
        <f>LEFT(T3258,FIND("/",T3258)-1)</f>
        <v>theater</v>
      </c>
      <c r="W3258" s="7" t="str">
        <f>MID(T3258,FIND("/",T3258)+1,LEN(T3258))</f>
        <v>plays</v>
      </c>
    </row>
    <row r="3259" spans="1:23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>E3259/D3259</f>
        <v>1.0629949999999999</v>
      </c>
      <c r="O3259" s="13">
        <f>(J3259/86400)+25569</f>
        <v>42758.559629629628</v>
      </c>
      <c r="P3259" s="11">
        <f>YEAR(O3259)</f>
        <v>2017</v>
      </c>
      <c r="Q3259" s="12">
        <f>MONTH(O3259)</f>
        <v>1</v>
      </c>
      <c r="R3259" s="11" t="str">
        <f>IF(Q3259=1,"Jan",IF(Q3259=2,"Feb",IF(Q3259=3,"Mar",IF(Q3259=4,"Apr",IF(Q3259=5,"May",IF(Q3259=6,"Jun",IF(Q3259=7,"Jul",IF(Q3259=8,"Aug",IF(Q3259=9,"Sep",IF(Q3259=10,"Oct",IF(Q3259=11,"Nov","Dec")))))))))))</f>
        <v>Jan</v>
      </c>
      <c r="S3259" s="13">
        <f>(I3259/86400)+25569</f>
        <v>42788.559629629628</v>
      </c>
      <c r="T3259" t="s">
        <v>8271</v>
      </c>
      <c r="U3259" s="6">
        <f>E3259/L3259</f>
        <v>51.853414634146333</v>
      </c>
      <c r="V3259" s="7" t="str">
        <f>LEFT(T3259,FIND("/",T3259)-1)</f>
        <v>theater</v>
      </c>
      <c r="W3259" s="7" t="str">
        <f>MID(T3259,FIND("/",T3259)+1,LEN(T3259))</f>
        <v>plays</v>
      </c>
    </row>
    <row r="3260" spans="1:23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>E3260/D3260</f>
        <v>1.052142857142857</v>
      </c>
      <c r="O3260" s="13">
        <f>(J3260/86400)+25569</f>
        <v>41982.887280092589</v>
      </c>
      <c r="P3260" s="11">
        <f>YEAR(O3260)</f>
        <v>2014</v>
      </c>
      <c r="Q3260" s="12">
        <f>MONTH(O3260)</f>
        <v>12</v>
      </c>
      <c r="R3260" s="11" t="str">
        <f>IF(Q3260=1,"Jan",IF(Q3260=2,"Feb",IF(Q3260=3,"Mar",IF(Q3260=4,"Apr",IF(Q3260=5,"May",IF(Q3260=6,"Jun",IF(Q3260=7,"Jul",IF(Q3260=8,"Aug",IF(Q3260=9,"Sep",IF(Q3260=10,"Oct",IF(Q3260=11,"Nov","Dec")))))))))))</f>
        <v>Dec</v>
      </c>
      <c r="S3260" s="13">
        <f>(I3260/86400)+25569</f>
        <v>42012.887280092589</v>
      </c>
      <c r="T3260" t="s">
        <v>8271</v>
      </c>
      <c r="U3260" s="6">
        <f>E3260/L3260</f>
        <v>98.2</v>
      </c>
      <c r="V3260" s="7" t="str">
        <f>LEFT(T3260,FIND("/",T3260)-1)</f>
        <v>theater</v>
      </c>
      <c r="W3260" s="7" t="str">
        <f>MID(T3260,FIND("/",T3260)+1,LEN(T3260))</f>
        <v>plays</v>
      </c>
    </row>
    <row r="3261" spans="1:23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>E3261/D3261</f>
        <v>1.0616782608695652</v>
      </c>
      <c r="O3261" s="13">
        <f>(J3261/86400)+25569</f>
        <v>42614.760937500003</v>
      </c>
      <c r="P3261" s="11">
        <f>YEAR(O3261)</f>
        <v>2016</v>
      </c>
      <c r="Q3261" s="12">
        <f>MONTH(O3261)</f>
        <v>9</v>
      </c>
      <c r="R3261" s="11" t="str">
        <f>IF(Q3261=1,"Jan",IF(Q3261=2,"Feb",IF(Q3261=3,"Mar",IF(Q3261=4,"Apr",IF(Q3261=5,"May",IF(Q3261=6,"Jun",IF(Q3261=7,"Jul",IF(Q3261=8,"Aug",IF(Q3261=9,"Sep",IF(Q3261=10,"Oct",IF(Q3261=11,"Nov","Dec")))))))))))</f>
        <v>Sep</v>
      </c>
      <c r="S3261" s="13">
        <f>(I3261/86400)+25569</f>
        <v>42644.165972222225</v>
      </c>
      <c r="T3261" t="s">
        <v>8271</v>
      </c>
      <c r="U3261" s="6">
        <f>E3261/L3261</f>
        <v>251.7381443298969</v>
      </c>
      <c r="V3261" s="7" t="str">
        <f>LEFT(T3261,FIND("/",T3261)-1)</f>
        <v>theater</v>
      </c>
      <c r="W3261" s="7" t="str">
        <f>MID(T3261,FIND("/",T3261)+1,LEN(T3261))</f>
        <v>plays</v>
      </c>
    </row>
    <row r="3262" spans="1:23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>E3262/D3262</f>
        <v>1.0924</v>
      </c>
      <c r="O3262" s="13">
        <f>(J3262/86400)+25569</f>
        <v>42303.672662037032</v>
      </c>
      <c r="P3262" s="11">
        <f>YEAR(O3262)</f>
        <v>2015</v>
      </c>
      <c r="Q3262" s="12">
        <f>MONTH(O3262)</f>
        <v>10</v>
      </c>
      <c r="R3262" s="11" t="str">
        <f>IF(Q3262=1,"Jan",IF(Q3262=2,"Feb",IF(Q3262=3,"Mar",IF(Q3262=4,"Apr",IF(Q3262=5,"May",IF(Q3262=6,"Jun",IF(Q3262=7,"Jul",IF(Q3262=8,"Aug",IF(Q3262=9,"Sep",IF(Q3262=10,"Oct",IF(Q3262=11,"Nov","Dec")))))))))))</f>
        <v>Oct</v>
      </c>
      <c r="S3262" s="13">
        <f>(I3262/86400)+25569</f>
        <v>42338.714328703703</v>
      </c>
      <c r="T3262" t="s">
        <v>8271</v>
      </c>
      <c r="U3262" s="6">
        <f>E3262/L3262</f>
        <v>74.821917808219183</v>
      </c>
      <c r="V3262" s="7" t="str">
        <f>LEFT(T3262,FIND("/",T3262)-1)</f>
        <v>theater</v>
      </c>
      <c r="W3262" s="7" t="str">
        <f>MID(T3262,FIND("/",T3262)+1,LEN(T3262))</f>
        <v>plays</v>
      </c>
    </row>
    <row r="3263" spans="1:23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>E3263/D3263</f>
        <v>1.0045454545454546</v>
      </c>
      <c r="O3263" s="13">
        <f>(J3263/86400)+25569</f>
        <v>42171.725416666668</v>
      </c>
      <c r="P3263" s="11">
        <f>YEAR(O3263)</f>
        <v>2015</v>
      </c>
      <c r="Q3263" s="12">
        <f>MONTH(O3263)</f>
        <v>6</v>
      </c>
      <c r="R3263" s="11" t="str">
        <f>IF(Q3263=1,"Jan",IF(Q3263=2,"Feb",IF(Q3263=3,"Mar",IF(Q3263=4,"Apr",IF(Q3263=5,"May",IF(Q3263=6,"Jun",IF(Q3263=7,"Jul",IF(Q3263=8,"Aug",IF(Q3263=9,"Sep",IF(Q3263=10,"Oct",IF(Q3263=11,"Nov","Dec")))))))))))</f>
        <v>Jun</v>
      </c>
      <c r="S3263" s="13">
        <f>(I3263/86400)+25569</f>
        <v>42201.725416666668</v>
      </c>
      <c r="T3263" t="s">
        <v>8271</v>
      </c>
      <c r="U3263" s="6">
        <f>E3263/L3263</f>
        <v>67.65306122448979</v>
      </c>
      <c r="V3263" s="7" t="str">
        <f>LEFT(T3263,FIND("/",T3263)-1)</f>
        <v>theater</v>
      </c>
      <c r="W3263" s="7" t="str">
        <f>MID(T3263,FIND("/",T3263)+1,LEN(T3263))</f>
        <v>plays</v>
      </c>
    </row>
    <row r="3264" spans="1:23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>E3264/D3264</f>
        <v>1.0304098360655738</v>
      </c>
      <c r="O3264" s="13">
        <f>(J3264/86400)+25569</f>
        <v>41964.315532407403</v>
      </c>
      <c r="P3264" s="11">
        <f>YEAR(O3264)</f>
        <v>2014</v>
      </c>
      <c r="Q3264" s="12">
        <f>MONTH(O3264)</f>
        <v>11</v>
      </c>
      <c r="R3264" s="11" t="str">
        <f>IF(Q3264=1,"Jan",IF(Q3264=2,"Feb",IF(Q3264=3,"Mar",IF(Q3264=4,"Apr",IF(Q3264=5,"May",IF(Q3264=6,"Jun",IF(Q3264=7,"Jul",IF(Q3264=8,"Aug",IF(Q3264=9,"Sep",IF(Q3264=10,"Oct",IF(Q3264=11,"Nov","Dec")))))))))))</f>
        <v>Nov</v>
      </c>
      <c r="S3264" s="13">
        <f>(I3264/86400)+25569</f>
        <v>41995.166666666672</v>
      </c>
      <c r="T3264" t="s">
        <v>8271</v>
      </c>
      <c r="U3264" s="6">
        <f>E3264/L3264</f>
        <v>93.81343283582089</v>
      </c>
      <c r="V3264" s="7" t="str">
        <f>LEFT(T3264,FIND("/",T3264)-1)</f>
        <v>theater</v>
      </c>
      <c r="W3264" s="7" t="str">
        <f>MID(T3264,FIND("/",T3264)+1,LEN(T3264))</f>
        <v>plays</v>
      </c>
    </row>
    <row r="3265" spans="1:23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>E3265/D3265</f>
        <v>1.121664</v>
      </c>
      <c r="O3265" s="13">
        <f>(J3265/86400)+25569</f>
        <v>42284.516064814816</v>
      </c>
      <c r="P3265" s="11">
        <f>YEAR(O3265)</f>
        <v>2015</v>
      </c>
      <c r="Q3265" s="12">
        <f>MONTH(O3265)</f>
        <v>10</v>
      </c>
      <c r="R3265" s="11" t="str">
        <f>IF(Q3265=1,"Jan",IF(Q3265=2,"Feb",IF(Q3265=3,"Mar",IF(Q3265=4,"Apr",IF(Q3265=5,"May",IF(Q3265=6,"Jun",IF(Q3265=7,"Jul",IF(Q3265=8,"Aug",IF(Q3265=9,"Sep",IF(Q3265=10,"Oct",IF(Q3265=11,"Nov","Dec")))))))))))</f>
        <v>Oct</v>
      </c>
      <c r="S3265" s="13">
        <f>(I3265/86400)+25569</f>
        <v>42307.875</v>
      </c>
      <c r="T3265" t="s">
        <v>8271</v>
      </c>
      <c r="U3265" s="6">
        <f>E3265/L3265</f>
        <v>41.237647058823526</v>
      </c>
      <c r="V3265" s="7" t="str">
        <f>LEFT(T3265,FIND("/",T3265)-1)</f>
        <v>theater</v>
      </c>
      <c r="W3265" s="7" t="str">
        <f>MID(T3265,FIND("/",T3265)+1,LEN(T3265))</f>
        <v>plays</v>
      </c>
    </row>
    <row r="3266" spans="1:23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>E3266/D3266</f>
        <v>1.03</v>
      </c>
      <c r="O3266" s="13">
        <f>(J3266/86400)+25569</f>
        <v>42016.800208333334</v>
      </c>
      <c r="P3266" s="11">
        <f>YEAR(O3266)</f>
        <v>2015</v>
      </c>
      <c r="Q3266" s="12">
        <f>MONTH(O3266)</f>
        <v>1</v>
      </c>
      <c r="R3266" s="11" t="str">
        <f>IF(Q3266=1,"Jan",IF(Q3266=2,"Feb",IF(Q3266=3,"Mar",IF(Q3266=4,"Apr",IF(Q3266=5,"May",IF(Q3266=6,"Jun",IF(Q3266=7,"Jul",IF(Q3266=8,"Aug",IF(Q3266=9,"Sep",IF(Q3266=10,"Oct",IF(Q3266=11,"Nov","Dec")))))))))))</f>
        <v>Jan</v>
      </c>
      <c r="S3266" s="13">
        <f>(I3266/86400)+25569</f>
        <v>42032.916666666672</v>
      </c>
      <c r="T3266" t="s">
        <v>8271</v>
      </c>
      <c r="U3266" s="6">
        <f>E3266/L3266</f>
        <v>52.551020408163268</v>
      </c>
      <c r="V3266" s="7" t="str">
        <f>LEFT(T3266,FIND("/",T3266)-1)</f>
        <v>theater</v>
      </c>
      <c r="W3266" s="7" t="str">
        <f>MID(T3266,FIND("/",T3266)+1,LEN(T3266))</f>
        <v>plays</v>
      </c>
    </row>
    <row r="3267" spans="1:23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>E3267/D3267</f>
        <v>1.64</v>
      </c>
      <c r="O3267" s="13">
        <f>(J3267/86400)+25569</f>
        <v>42311.711979166663</v>
      </c>
      <c r="P3267" s="11">
        <f>YEAR(O3267)</f>
        <v>2015</v>
      </c>
      <c r="Q3267" s="12">
        <f>MONTH(O3267)</f>
        <v>11</v>
      </c>
      <c r="R3267" s="11" t="str">
        <f>IF(Q3267=1,"Jan",IF(Q3267=2,"Feb",IF(Q3267=3,"Mar",IF(Q3267=4,"Apr",IF(Q3267=5,"May",IF(Q3267=6,"Jun",IF(Q3267=7,"Jul",IF(Q3267=8,"Aug",IF(Q3267=9,"Sep",IF(Q3267=10,"Oct",IF(Q3267=11,"Nov","Dec")))))))))))</f>
        <v>Nov</v>
      </c>
      <c r="S3267" s="13">
        <f>(I3267/86400)+25569</f>
        <v>42341.708333333328</v>
      </c>
      <c r="T3267" t="s">
        <v>8271</v>
      </c>
      <c r="U3267" s="6">
        <f>E3267/L3267</f>
        <v>70.285714285714292</v>
      </c>
      <c r="V3267" s="7" t="str">
        <f>LEFT(T3267,FIND("/",T3267)-1)</f>
        <v>theater</v>
      </c>
      <c r="W3267" s="7" t="str">
        <f>MID(T3267,FIND("/",T3267)+1,LEN(T3267))</f>
        <v>plays</v>
      </c>
    </row>
    <row r="3268" spans="1:23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>E3268/D3268</f>
        <v>1.3128333333333333</v>
      </c>
      <c r="O3268" s="13">
        <f>(J3268/86400)+25569</f>
        <v>42136.536134259259</v>
      </c>
      <c r="P3268" s="11">
        <f>YEAR(O3268)</f>
        <v>2015</v>
      </c>
      <c r="Q3268" s="12">
        <f>MONTH(O3268)</f>
        <v>5</v>
      </c>
      <c r="R3268" s="11" t="str">
        <f>IF(Q3268=1,"Jan",IF(Q3268=2,"Feb",IF(Q3268=3,"Mar",IF(Q3268=4,"Apr",IF(Q3268=5,"May",IF(Q3268=6,"Jun",IF(Q3268=7,"Jul",IF(Q3268=8,"Aug",IF(Q3268=9,"Sep",IF(Q3268=10,"Oct",IF(Q3268=11,"Nov","Dec")))))))))))</f>
        <v>May</v>
      </c>
      <c r="S3268" s="13">
        <f>(I3268/86400)+25569</f>
        <v>42167.875</v>
      </c>
      <c r="T3268" t="s">
        <v>8271</v>
      </c>
      <c r="U3268" s="6">
        <f>E3268/L3268</f>
        <v>48.325153374233132</v>
      </c>
      <c r="V3268" s="7" t="str">
        <f>LEFT(T3268,FIND("/",T3268)-1)</f>
        <v>theater</v>
      </c>
      <c r="W3268" s="7" t="str">
        <f>MID(T3268,FIND("/",T3268)+1,LEN(T3268))</f>
        <v>plays</v>
      </c>
    </row>
    <row r="3269" spans="1:23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>E3269/D3269</f>
        <v>1.0209999999999999</v>
      </c>
      <c r="O3269" s="13">
        <f>(J3269/86400)+25569</f>
        <v>42172.757638888885</v>
      </c>
      <c r="P3269" s="11">
        <f>YEAR(O3269)</f>
        <v>2015</v>
      </c>
      <c r="Q3269" s="12">
        <f>MONTH(O3269)</f>
        <v>6</v>
      </c>
      <c r="R3269" s="11" t="str">
        <f>IF(Q3269=1,"Jan",IF(Q3269=2,"Feb",IF(Q3269=3,"Mar",IF(Q3269=4,"Apr",IF(Q3269=5,"May",IF(Q3269=6,"Jun",IF(Q3269=7,"Jul",IF(Q3269=8,"Aug",IF(Q3269=9,"Sep",IF(Q3269=10,"Oct",IF(Q3269=11,"Nov","Dec")))))))))))</f>
        <v>Jun</v>
      </c>
      <c r="S3269" s="13">
        <f>(I3269/86400)+25569</f>
        <v>42202.757638888885</v>
      </c>
      <c r="T3269" t="s">
        <v>8271</v>
      </c>
      <c r="U3269" s="6">
        <f>E3269/L3269</f>
        <v>53.177083333333336</v>
      </c>
      <c r="V3269" s="7" t="str">
        <f>LEFT(T3269,FIND("/",T3269)-1)</f>
        <v>theater</v>
      </c>
      <c r="W3269" s="7" t="str">
        <f>MID(T3269,FIND("/",T3269)+1,LEN(T3269))</f>
        <v>plays</v>
      </c>
    </row>
    <row r="3270" spans="1:23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>E3270/D3270</f>
        <v>1.28</v>
      </c>
      <c r="O3270" s="13">
        <f>(J3270/86400)+25569</f>
        <v>42590.90425925926</v>
      </c>
      <c r="P3270" s="11">
        <f>YEAR(O3270)</f>
        <v>2016</v>
      </c>
      <c r="Q3270" s="12">
        <f>MONTH(O3270)</f>
        <v>8</v>
      </c>
      <c r="R3270" s="11" t="str">
        <f>IF(Q3270=1,"Jan",IF(Q3270=2,"Feb",IF(Q3270=3,"Mar",IF(Q3270=4,"Apr",IF(Q3270=5,"May",IF(Q3270=6,"Jun",IF(Q3270=7,"Jul",IF(Q3270=8,"Aug",IF(Q3270=9,"Sep",IF(Q3270=10,"Oct",IF(Q3270=11,"Nov","Dec")))))))))))</f>
        <v>Aug</v>
      </c>
      <c r="S3270" s="13">
        <f>(I3270/86400)+25569</f>
        <v>42606.90425925926</v>
      </c>
      <c r="T3270" t="s">
        <v>8271</v>
      </c>
      <c r="U3270" s="6">
        <f>E3270/L3270</f>
        <v>60.952380952380949</v>
      </c>
      <c r="V3270" s="7" t="str">
        <f>LEFT(T3270,FIND("/",T3270)-1)</f>
        <v>theater</v>
      </c>
      <c r="W3270" s="7" t="str">
        <f>MID(T3270,FIND("/",T3270)+1,LEN(T3270))</f>
        <v>plays</v>
      </c>
    </row>
    <row r="3271" spans="1:23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>E3271/D3271</f>
        <v>1.0149999999999999</v>
      </c>
      <c r="O3271" s="13">
        <f>(J3271/86400)+25569</f>
        <v>42137.395798611113</v>
      </c>
      <c r="P3271" s="11">
        <f>YEAR(O3271)</f>
        <v>2015</v>
      </c>
      <c r="Q3271" s="12">
        <f>MONTH(O3271)</f>
        <v>5</v>
      </c>
      <c r="R3271" s="11" t="str">
        <f>IF(Q3271=1,"Jan",IF(Q3271=2,"Feb",IF(Q3271=3,"Mar",IF(Q3271=4,"Apr",IF(Q3271=5,"May",IF(Q3271=6,"Jun",IF(Q3271=7,"Jul",IF(Q3271=8,"Aug",IF(Q3271=9,"Sep",IF(Q3271=10,"Oct",IF(Q3271=11,"Nov","Dec")))))))))))</f>
        <v>May</v>
      </c>
      <c r="S3271" s="13">
        <f>(I3271/86400)+25569</f>
        <v>42171.458333333328</v>
      </c>
      <c r="T3271" t="s">
        <v>8271</v>
      </c>
      <c r="U3271" s="6">
        <f>E3271/L3271</f>
        <v>116</v>
      </c>
      <c r="V3271" s="7" t="str">
        <f>LEFT(T3271,FIND("/",T3271)-1)</f>
        <v>theater</v>
      </c>
      <c r="W3271" s="7" t="str">
        <f>MID(T3271,FIND("/",T3271)+1,LEN(T3271))</f>
        <v>plays</v>
      </c>
    </row>
    <row r="3272" spans="1:23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>E3272/D3272</f>
        <v>1.0166666666666666</v>
      </c>
      <c r="O3272" s="13">
        <f>(J3272/86400)+25569</f>
        <v>42167.533159722225</v>
      </c>
      <c r="P3272" s="11">
        <f>YEAR(O3272)</f>
        <v>2015</v>
      </c>
      <c r="Q3272" s="12">
        <f>MONTH(O3272)</f>
        <v>6</v>
      </c>
      <c r="R3272" s="11" t="str">
        <f>IF(Q3272=1,"Jan",IF(Q3272=2,"Feb",IF(Q3272=3,"Mar",IF(Q3272=4,"Apr",IF(Q3272=5,"May",IF(Q3272=6,"Jun",IF(Q3272=7,"Jul",IF(Q3272=8,"Aug",IF(Q3272=9,"Sep",IF(Q3272=10,"Oct",IF(Q3272=11,"Nov","Dec")))))))))))</f>
        <v>Jun</v>
      </c>
      <c r="S3272" s="13">
        <f>(I3272/86400)+25569</f>
        <v>42197.533159722225</v>
      </c>
      <c r="T3272" t="s">
        <v>8271</v>
      </c>
      <c r="U3272" s="6">
        <f>E3272/L3272</f>
        <v>61</v>
      </c>
      <c r="V3272" s="7" t="str">
        <f>LEFT(T3272,FIND("/",T3272)-1)</f>
        <v>theater</v>
      </c>
      <c r="W3272" s="7" t="str">
        <f>MID(T3272,FIND("/",T3272)+1,LEN(T3272))</f>
        <v>plays</v>
      </c>
    </row>
    <row r="3273" spans="1:23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>E3273/D3273</f>
        <v>1.3</v>
      </c>
      <c r="O3273" s="13">
        <f>(J3273/86400)+25569</f>
        <v>41915.437210648146</v>
      </c>
      <c r="P3273" s="11">
        <f>YEAR(O3273)</f>
        <v>2014</v>
      </c>
      <c r="Q3273" s="12">
        <f>MONTH(O3273)</f>
        <v>10</v>
      </c>
      <c r="R3273" s="11" t="str">
        <f>IF(Q3273=1,"Jan",IF(Q3273=2,"Feb",IF(Q3273=3,"Mar",IF(Q3273=4,"Apr",IF(Q3273=5,"May",IF(Q3273=6,"Jun",IF(Q3273=7,"Jul",IF(Q3273=8,"Aug",IF(Q3273=9,"Sep",IF(Q3273=10,"Oct",IF(Q3273=11,"Nov","Dec")))))))))))</f>
        <v>Oct</v>
      </c>
      <c r="S3273" s="13">
        <f>(I3273/86400)+25569</f>
        <v>41945.478877314818</v>
      </c>
      <c r="T3273" t="s">
        <v>8271</v>
      </c>
      <c r="U3273" s="6">
        <f>E3273/L3273</f>
        <v>38.235294117647058</v>
      </c>
      <c r="V3273" s="7" t="str">
        <f>LEFT(T3273,FIND("/",T3273)-1)</f>
        <v>theater</v>
      </c>
      <c r="W3273" s="7" t="str">
        <f>MID(T3273,FIND("/",T3273)+1,LEN(T3273))</f>
        <v>plays</v>
      </c>
    </row>
    <row r="3274" spans="1:23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>E3274/D3274</f>
        <v>1.5443</v>
      </c>
      <c r="O3274" s="13">
        <f>(J3274/86400)+25569</f>
        <v>42284.500104166669</v>
      </c>
      <c r="P3274" s="11">
        <f>YEAR(O3274)</f>
        <v>2015</v>
      </c>
      <c r="Q3274" s="12">
        <f>MONTH(O3274)</f>
        <v>10</v>
      </c>
      <c r="R3274" s="11" t="str">
        <f>IF(Q3274=1,"Jan",IF(Q3274=2,"Feb",IF(Q3274=3,"Mar",IF(Q3274=4,"Apr",IF(Q3274=5,"May",IF(Q3274=6,"Jun",IF(Q3274=7,"Jul",IF(Q3274=8,"Aug",IF(Q3274=9,"Sep",IF(Q3274=10,"Oct",IF(Q3274=11,"Nov","Dec")))))))))))</f>
        <v>Oct</v>
      </c>
      <c r="S3274" s="13">
        <f>(I3274/86400)+25569</f>
        <v>42314.541770833333</v>
      </c>
      <c r="T3274" t="s">
        <v>8271</v>
      </c>
      <c r="U3274" s="6">
        <f>E3274/L3274</f>
        <v>106.50344827586207</v>
      </c>
      <c r="V3274" s="7" t="str">
        <f>LEFT(T3274,FIND("/",T3274)-1)</f>
        <v>theater</v>
      </c>
      <c r="W3274" s="7" t="str">
        <f>MID(T3274,FIND("/",T3274)+1,LEN(T3274))</f>
        <v>plays</v>
      </c>
    </row>
    <row r="3275" spans="1:23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>E3275/D3275</f>
        <v>1.0740000000000001</v>
      </c>
      <c r="O3275" s="13">
        <f>(J3275/86400)+25569</f>
        <v>42611.801412037035</v>
      </c>
      <c r="P3275" s="11">
        <f>YEAR(O3275)</f>
        <v>2016</v>
      </c>
      <c r="Q3275" s="12">
        <f>MONTH(O3275)</f>
        <v>8</v>
      </c>
      <c r="R3275" s="11" t="str">
        <f>IF(Q3275=1,"Jan",IF(Q3275=2,"Feb",IF(Q3275=3,"Mar",IF(Q3275=4,"Apr",IF(Q3275=5,"May",IF(Q3275=6,"Jun",IF(Q3275=7,"Jul",IF(Q3275=8,"Aug",IF(Q3275=9,"Sep",IF(Q3275=10,"Oct",IF(Q3275=11,"Nov","Dec")))))))))))</f>
        <v>Aug</v>
      </c>
      <c r="S3275" s="13">
        <f>(I3275/86400)+25569</f>
        <v>42627.791666666672</v>
      </c>
      <c r="T3275" t="s">
        <v>8271</v>
      </c>
      <c r="U3275" s="6">
        <f>E3275/L3275</f>
        <v>204.57142857142858</v>
      </c>
      <c r="V3275" s="7" t="str">
        <f>LEFT(T3275,FIND("/",T3275)-1)</f>
        <v>theater</v>
      </c>
      <c r="W3275" s="7" t="str">
        <f>MID(T3275,FIND("/",T3275)+1,LEN(T3275))</f>
        <v>plays</v>
      </c>
    </row>
    <row r="3276" spans="1:23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>E3276/D3276</f>
        <v>1.0132258064516129</v>
      </c>
      <c r="O3276" s="13">
        <f>(J3276/86400)+25569</f>
        <v>42400.704537037032</v>
      </c>
      <c r="P3276" s="11">
        <f>YEAR(O3276)</f>
        <v>2016</v>
      </c>
      <c r="Q3276" s="12">
        <f>MONTH(O3276)</f>
        <v>1</v>
      </c>
      <c r="R3276" s="11" t="str">
        <f>IF(Q3276=1,"Jan",IF(Q3276=2,"Feb",IF(Q3276=3,"Mar",IF(Q3276=4,"Apr",IF(Q3276=5,"May",IF(Q3276=6,"Jun",IF(Q3276=7,"Jul",IF(Q3276=8,"Aug",IF(Q3276=9,"Sep",IF(Q3276=10,"Oct",IF(Q3276=11,"Nov","Dec")))))))))))</f>
        <v>Jan</v>
      </c>
      <c r="S3276" s="13">
        <f>(I3276/86400)+25569</f>
        <v>42444.875</v>
      </c>
      <c r="T3276" t="s">
        <v>8271</v>
      </c>
      <c r="U3276" s="6">
        <f>E3276/L3276</f>
        <v>54.912587412587413</v>
      </c>
      <c r="V3276" s="7" t="str">
        <f>LEFT(T3276,FIND("/",T3276)-1)</f>
        <v>theater</v>
      </c>
      <c r="W3276" s="7" t="str">
        <f>MID(T3276,FIND("/",T3276)+1,LEN(T3276))</f>
        <v>plays</v>
      </c>
    </row>
    <row r="3277" spans="1:23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>E3277/D3277</f>
        <v>1.0027777777777778</v>
      </c>
      <c r="O3277" s="13">
        <f>(J3277/86400)+25569</f>
        <v>42017.88045138889</v>
      </c>
      <c r="P3277" s="11">
        <f>YEAR(O3277)</f>
        <v>2015</v>
      </c>
      <c r="Q3277" s="12">
        <f>MONTH(O3277)</f>
        <v>1</v>
      </c>
      <c r="R3277" s="11" t="str">
        <f>IF(Q3277=1,"Jan",IF(Q3277=2,"Feb",IF(Q3277=3,"Mar",IF(Q3277=4,"Apr",IF(Q3277=5,"May",IF(Q3277=6,"Jun",IF(Q3277=7,"Jul",IF(Q3277=8,"Aug",IF(Q3277=9,"Sep",IF(Q3277=10,"Oct",IF(Q3277=11,"Nov","Dec")))))))))))</f>
        <v>Jan</v>
      </c>
      <c r="S3277" s="13">
        <f>(I3277/86400)+25569</f>
        <v>42044.1875</v>
      </c>
      <c r="T3277" t="s">
        <v>8271</v>
      </c>
      <c r="U3277" s="6">
        <f>E3277/L3277</f>
        <v>150.41666666666666</v>
      </c>
      <c r="V3277" s="7" t="str">
        <f>LEFT(T3277,FIND("/",T3277)-1)</f>
        <v>theater</v>
      </c>
      <c r="W3277" s="7" t="str">
        <f>MID(T3277,FIND("/",T3277)+1,LEN(T3277))</f>
        <v>plays</v>
      </c>
    </row>
    <row r="3278" spans="1:23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>E3278/D3278</f>
        <v>1.1684444444444444</v>
      </c>
      <c r="O3278" s="13">
        <f>(J3278/86400)+25569</f>
        <v>42426.949988425928</v>
      </c>
      <c r="P3278" s="11">
        <f>YEAR(O3278)</f>
        <v>2016</v>
      </c>
      <c r="Q3278" s="12">
        <f>MONTH(O3278)</f>
        <v>2</v>
      </c>
      <c r="R3278" s="11" t="str">
        <f>IF(Q3278=1,"Jan",IF(Q3278=2,"Feb",IF(Q3278=3,"Mar",IF(Q3278=4,"Apr",IF(Q3278=5,"May",IF(Q3278=6,"Jun",IF(Q3278=7,"Jul",IF(Q3278=8,"Aug",IF(Q3278=9,"Sep",IF(Q3278=10,"Oct",IF(Q3278=11,"Nov","Dec")))))))))))</f>
        <v>Feb</v>
      </c>
      <c r="S3278" s="13">
        <f>(I3278/86400)+25569</f>
        <v>42461.165972222225</v>
      </c>
      <c r="T3278" t="s">
        <v>8271</v>
      </c>
      <c r="U3278" s="6">
        <f>E3278/L3278</f>
        <v>52.58</v>
      </c>
      <c r="V3278" s="7" t="str">
        <f>LEFT(T3278,FIND("/",T3278)-1)</f>
        <v>theater</v>
      </c>
      <c r="W3278" s="7" t="str">
        <f>MID(T3278,FIND("/",T3278)+1,LEN(T3278))</f>
        <v>plays</v>
      </c>
    </row>
    <row r="3279" spans="1:23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>E3279/D3279</f>
        <v>1.0860000000000001</v>
      </c>
      <c r="O3279" s="13">
        <f>(J3279/86400)+25569</f>
        <v>41931.682939814811</v>
      </c>
      <c r="P3279" s="11">
        <f>YEAR(O3279)</f>
        <v>2014</v>
      </c>
      <c r="Q3279" s="12">
        <f>MONTH(O3279)</f>
        <v>10</v>
      </c>
      <c r="R3279" s="11" t="str">
        <f>IF(Q3279=1,"Jan",IF(Q3279=2,"Feb",IF(Q3279=3,"Mar",IF(Q3279=4,"Apr",IF(Q3279=5,"May",IF(Q3279=6,"Jun",IF(Q3279=7,"Jul",IF(Q3279=8,"Aug",IF(Q3279=9,"Sep",IF(Q3279=10,"Oct",IF(Q3279=11,"Nov","Dec")))))))))))</f>
        <v>Oct</v>
      </c>
      <c r="S3279" s="13">
        <f>(I3279/86400)+25569</f>
        <v>41961.724606481483</v>
      </c>
      <c r="T3279" t="s">
        <v>8271</v>
      </c>
      <c r="U3279" s="6">
        <f>E3279/L3279</f>
        <v>54.3</v>
      </c>
      <c r="V3279" s="7" t="str">
        <f>LEFT(T3279,FIND("/",T3279)-1)</f>
        <v>theater</v>
      </c>
      <c r="W3279" s="7" t="str">
        <f>MID(T3279,FIND("/",T3279)+1,LEN(T3279))</f>
        <v>plays</v>
      </c>
    </row>
    <row r="3280" spans="1:23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>E3280/D3280</f>
        <v>1.034</v>
      </c>
      <c r="O3280" s="13">
        <f>(J3280/86400)+25569</f>
        <v>42124.848414351851</v>
      </c>
      <c r="P3280" s="11">
        <f>YEAR(O3280)</f>
        <v>2015</v>
      </c>
      <c r="Q3280" s="12">
        <f>MONTH(O3280)</f>
        <v>4</v>
      </c>
      <c r="R3280" s="11" t="str">
        <f>IF(Q3280=1,"Jan",IF(Q3280=2,"Feb",IF(Q3280=3,"Mar",IF(Q3280=4,"Apr",IF(Q3280=5,"May",IF(Q3280=6,"Jun",IF(Q3280=7,"Jul",IF(Q3280=8,"Aug",IF(Q3280=9,"Sep",IF(Q3280=10,"Oct",IF(Q3280=11,"Nov","Dec")))))))))))</f>
        <v>Apr</v>
      </c>
      <c r="S3280" s="13">
        <f>(I3280/86400)+25569</f>
        <v>42154.848414351851</v>
      </c>
      <c r="T3280" t="s">
        <v>8271</v>
      </c>
      <c r="U3280" s="6">
        <f>E3280/L3280</f>
        <v>76.029411764705884</v>
      </c>
      <c r="V3280" s="7" t="str">
        <f>LEFT(T3280,FIND("/",T3280)-1)</f>
        <v>theater</v>
      </c>
      <c r="W3280" s="7" t="str">
        <f>MID(T3280,FIND("/",T3280)+1,LEN(T3280))</f>
        <v>plays</v>
      </c>
    </row>
    <row r="3281" spans="1:23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>E3281/D3281</f>
        <v>1.1427586206896552</v>
      </c>
      <c r="O3281" s="13">
        <f>(J3281/86400)+25569</f>
        <v>42431.102534722224</v>
      </c>
      <c r="P3281" s="11">
        <f>YEAR(O3281)</f>
        <v>2016</v>
      </c>
      <c r="Q3281" s="12">
        <f>MONTH(O3281)</f>
        <v>3</v>
      </c>
      <c r="R3281" s="11" t="str">
        <f>IF(Q3281=1,"Jan",IF(Q3281=2,"Feb",IF(Q3281=3,"Mar",IF(Q3281=4,"Apr",IF(Q3281=5,"May",IF(Q3281=6,"Jun",IF(Q3281=7,"Jul",IF(Q3281=8,"Aug",IF(Q3281=9,"Sep",IF(Q3281=10,"Oct",IF(Q3281=11,"Nov","Dec")))))))))))</f>
        <v>Mar</v>
      </c>
      <c r="S3281" s="13">
        <f>(I3281/86400)+25569</f>
        <v>42461.06086805556</v>
      </c>
      <c r="T3281" t="s">
        <v>8271</v>
      </c>
      <c r="U3281" s="6">
        <f>E3281/L3281</f>
        <v>105.2063492063492</v>
      </c>
      <c r="V3281" s="7" t="str">
        <f>LEFT(T3281,FIND("/",T3281)-1)</f>
        <v>theater</v>
      </c>
      <c r="W3281" s="7" t="str">
        <f>MID(T3281,FIND("/",T3281)+1,LEN(T3281))</f>
        <v>plays</v>
      </c>
    </row>
    <row r="3282" spans="1:23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>E3282/D3282</f>
        <v>1.03</v>
      </c>
      <c r="O3282" s="13">
        <f>(J3282/86400)+25569</f>
        <v>42121.756921296299</v>
      </c>
      <c r="P3282" s="11">
        <f>YEAR(O3282)</f>
        <v>2015</v>
      </c>
      <c r="Q3282" s="12">
        <f>MONTH(O3282)</f>
        <v>4</v>
      </c>
      <c r="R3282" s="11" t="str">
        <f>IF(Q3282=1,"Jan",IF(Q3282=2,"Feb",IF(Q3282=3,"Mar",IF(Q3282=4,"Apr",IF(Q3282=5,"May",IF(Q3282=6,"Jun",IF(Q3282=7,"Jul",IF(Q3282=8,"Aug",IF(Q3282=9,"Sep",IF(Q3282=10,"Oct",IF(Q3282=11,"Nov","Dec")))))))))))</f>
        <v>Apr</v>
      </c>
      <c r="S3282" s="13">
        <f>(I3282/86400)+25569</f>
        <v>42156.208333333328</v>
      </c>
      <c r="T3282" t="s">
        <v>8271</v>
      </c>
      <c r="U3282" s="6">
        <f>E3282/L3282</f>
        <v>68.666666666666671</v>
      </c>
      <c r="V3282" s="7" t="str">
        <f>LEFT(T3282,FIND("/",T3282)-1)</f>
        <v>theater</v>
      </c>
      <c r="W3282" s="7" t="str">
        <f>MID(T3282,FIND("/",T3282)+1,LEN(T3282))</f>
        <v>plays</v>
      </c>
    </row>
    <row r="3283" spans="1:23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>E3283/D3283</f>
        <v>1.216</v>
      </c>
      <c r="O3283" s="13">
        <f>(J3283/86400)+25569</f>
        <v>42219.019733796296</v>
      </c>
      <c r="P3283" s="11">
        <f>YEAR(O3283)</f>
        <v>2015</v>
      </c>
      <c r="Q3283" s="12">
        <f>MONTH(O3283)</f>
        <v>8</v>
      </c>
      <c r="R3283" s="11" t="str">
        <f>IF(Q3283=1,"Jan",IF(Q3283=2,"Feb",IF(Q3283=3,"Mar",IF(Q3283=4,"Apr",IF(Q3283=5,"May",IF(Q3283=6,"Jun",IF(Q3283=7,"Jul",IF(Q3283=8,"Aug",IF(Q3283=9,"Sep",IF(Q3283=10,"Oct",IF(Q3283=11,"Nov","Dec")))))))))))</f>
        <v>Aug</v>
      </c>
      <c r="S3283" s="13">
        <f>(I3283/86400)+25569</f>
        <v>42249.019733796296</v>
      </c>
      <c r="T3283" t="s">
        <v>8271</v>
      </c>
      <c r="U3283" s="6">
        <f>E3283/L3283</f>
        <v>129.36170212765958</v>
      </c>
      <c r="V3283" s="7" t="str">
        <f>LEFT(T3283,FIND("/",T3283)-1)</f>
        <v>theater</v>
      </c>
      <c r="W3283" s="7" t="str">
        <f>MID(T3283,FIND("/",T3283)+1,LEN(T3283))</f>
        <v>plays</v>
      </c>
    </row>
    <row r="3284" spans="1:23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>E3284/D3284</f>
        <v>1.026467741935484</v>
      </c>
      <c r="O3284" s="13">
        <f>(J3284/86400)+25569</f>
        <v>42445.19430555556</v>
      </c>
      <c r="P3284" s="11">
        <f>YEAR(O3284)</f>
        <v>2016</v>
      </c>
      <c r="Q3284" s="12">
        <f>MONTH(O3284)</f>
        <v>3</v>
      </c>
      <c r="R3284" s="11" t="str">
        <f>IF(Q3284=1,"Jan",IF(Q3284=2,"Feb",IF(Q3284=3,"Mar",IF(Q3284=4,"Apr",IF(Q3284=5,"May",IF(Q3284=6,"Jun",IF(Q3284=7,"Jul",IF(Q3284=8,"Aug",IF(Q3284=9,"Sep",IF(Q3284=10,"Oct",IF(Q3284=11,"Nov","Dec")))))))))))</f>
        <v>Mar</v>
      </c>
      <c r="S3284" s="13">
        <f>(I3284/86400)+25569</f>
        <v>42489.19430555556</v>
      </c>
      <c r="T3284" t="s">
        <v>8271</v>
      </c>
      <c r="U3284" s="6">
        <f>E3284/L3284</f>
        <v>134.26371308016877</v>
      </c>
      <c r="V3284" s="7" t="str">
        <f>LEFT(T3284,FIND("/",T3284)-1)</f>
        <v>theater</v>
      </c>
      <c r="W3284" s="7" t="str">
        <f>MID(T3284,FIND("/",T3284)+1,LEN(T3284))</f>
        <v>plays</v>
      </c>
    </row>
    <row r="3285" spans="1:23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>E3285/D3285</f>
        <v>1.0475000000000001</v>
      </c>
      <c r="O3285" s="13">
        <f>(J3285/86400)+25569</f>
        <v>42379.74418981481</v>
      </c>
      <c r="P3285" s="11">
        <f>YEAR(O3285)</f>
        <v>2016</v>
      </c>
      <c r="Q3285" s="12">
        <f>MONTH(O3285)</f>
        <v>1</v>
      </c>
      <c r="R3285" s="11" t="str">
        <f>IF(Q3285=1,"Jan",IF(Q3285=2,"Feb",IF(Q3285=3,"Mar",IF(Q3285=4,"Apr",IF(Q3285=5,"May",IF(Q3285=6,"Jun",IF(Q3285=7,"Jul",IF(Q3285=8,"Aug",IF(Q3285=9,"Sep",IF(Q3285=10,"Oct",IF(Q3285=11,"Nov","Dec")))))))))))</f>
        <v>Jan</v>
      </c>
      <c r="S3285" s="13">
        <f>(I3285/86400)+25569</f>
        <v>42410.875</v>
      </c>
      <c r="T3285" t="s">
        <v>8271</v>
      </c>
      <c r="U3285" s="6">
        <f>E3285/L3285</f>
        <v>17.829787234042552</v>
      </c>
      <c r="V3285" s="7" t="str">
        <f>LEFT(T3285,FIND("/",T3285)-1)</f>
        <v>theater</v>
      </c>
      <c r="W3285" s="7" t="str">
        <f>MID(T3285,FIND("/",T3285)+1,LEN(T3285))</f>
        <v>plays</v>
      </c>
    </row>
    <row r="3286" spans="1:23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>E3286/D3286</f>
        <v>1.016</v>
      </c>
      <c r="O3286" s="13">
        <f>(J3286/86400)+25569</f>
        <v>42380.884872685187</v>
      </c>
      <c r="P3286" s="11">
        <f>YEAR(O3286)</f>
        <v>2016</v>
      </c>
      <c r="Q3286" s="12">
        <f>MONTH(O3286)</f>
        <v>1</v>
      </c>
      <c r="R3286" s="11" t="str">
        <f>IF(Q3286=1,"Jan",IF(Q3286=2,"Feb",IF(Q3286=3,"Mar",IF(Q3286=4,"Apr",IF(Q3286=5,"May",IF(Q3286=6,"Jun",IF(Q3286=7,"Jul",IF(Q3286=8,"Aug",IF(Q3286=9,"Sep",IF(Q3286=10,"Oct",IF(Q3286=11,"Nov","Dec")))))))))))</f>
        <v>Jan</v>
      </c>
      <c r="S3286" s="13">
        <f>(I3286/86400)+25569</f>
        <v>42398.249305555553</v>
      </c>
      <c r="T3286" t="s">
        <v>8271</v>
      </c>
      <c r="U3286" s="6">
        <f>E3286/L3286</f>
        <v>203.2</v>
      </c>
      <c r="V3286" s="7" t="str">
        <f>LEFT(T3286,FIND("/",T3286)-1)</f>
        <v>theater</v>
      </c>
      <c r="W3286" s="7" t="str">
        <f>MID(T3286,FIND("/",T3286)+1,LEN(T3286))</f>
        <v>plays</v>
      </c>
    </row>
    <row r="3287" spans="1:23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>E3287/D3287</f>
        <v>1.1210242048409682</v>
      </c>
      <c r="O3287" s="13">
        <f>(J3287/86400)+25569</f>
        <v>42762.942430555559</v>
      </c>
      <c r="P3287" s="11">
        <f>YEAR(O3287)</f>
        <v>2017</v>
      </c>
      <c r="Q3287" s="12">
        <f>MONTH(O3287)</f>
        <v>1</v>
      </c>
      <c r="R3287" s="11" t="str">
        <f>IF(Q3287=1,"Jan",IF(Q3287=2,"Feb",IF(Q3287=3,"Mar",IF(Q3287=4,"Apr",IF(Q3287=5,"May",IF(Q3287=6,"Jun",IF(Q3287=7,"Jul",IF(Q3287=8,"Aug",IF(Q3287=9,"Sep",IF(Q3287=10,"Oct",IF(Q3287=11,"Nov","Dec")))))))))))</f>
        <v>Jan</v>
      </c>
      <c r="S3287" s="13">
        <f>(I3287/86400)+25569</f>
        <v>42794.208333333328</v>
      </c>
      <c r="T3287" t="s">
        <v>8271</v>
      </c>
      <c r="U3287" s="6">
        <f>E3287/L3287</f>
        <v>69.18518518518519</v>
      </c>
      <c r="V3287" s="7" t="str">
        <f>LEFT(T3287,FIND("/",T3287)-1)</f>
        <v>theater</v>
      </c>
      <c r="W3287" s="7" t="str">
        <f>MID(T3287,FIND("/",T3287)+1,LEN(T3287))</f>
        <v>plays</v>
      </c>
    </row>
    <row r="3288" spans="1:23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>E3288/D3288</f>
        <v>1.0176666666666667</v>
      </c>
      <c r="O3288" s="13">
        <f>(J3288/86400)+25569</f>
        <v>42567.840069444443</v>
      </c>
      <c r="P3288" s="11">
        <f>YEAR(O3288)</f>
        <v>2016</v>
      </c>
      <c r="Q3288" s="12">
        <f>MONTH(O3288)</f>
        <v>7</v>
      </c>
      <c r="R3288" s="11" t="str">
        <f>IF(Q3288=1,"Jan",IF(Q3288=2,"Feb",IF(Q3288=3,"Mar",IF(Q3288=4,"Apr",IF(Q3288=5,"May",IF(Q3288=6,"Jun",IF(Q3288=7,"Jul",IF(Q3288=8,"Aug",IF(Q3288=9,"Sep",IF(Q3288=10,"Oct",IF(Q3288=11,"Nov","Dec")))))))))))</f>
        <v>Jul</v>
      </c>
      <c r="S3288" s="13">
        <f>(I3288/86400)+25569</f>
        <v>42597.840069444443</v>
      </c>
      <c r="T3288" t="s">
        <v>8271</v>
      </c>
      <c r="U3288" s="6">
        <f>E3288/L3288</f>
        <v>125.12295081967213</v>
      </c>
      <c r="V3288" s="7" t="str">
        <f>LEFT(T3288,FIND("/",T3288)-1)</f>
        <v>theater</v>
      </c>
      <c r="W3288" s="7" t="str">
        <f>MID(T3288,FIND("/",T3288)+1,LEN(T3288))</f>
        <v>plays</v>
      </c>
    </row>
    <row r="3289" spans="1:23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>E3289/D3289</f>
        <v>1</v>
      </c>
      <c r="O3289" s="13">
        <f>(J3289/86400)+25569</f>
        <v>42311.750324074077</v>
      </c>
      <c r="P3289" s="11">
        <f>YEAR(O3289)</f>
        <v>2015</v>
      </c>
      <c r="Q3289" s="12">
        <f>MONTH(O3289)</f>
        <v>11</v>
      </c>
      <c r="R3289" s="11" t="str">
        <f>IF(Q3289=1,"Jan",IF(Q3289=2,"Feb",IF(Q3289=3,"Mar",IF(Q3289=4,"Apr",IF(Q3289=5,"May",IF(Q3289=6,"Jun",IF(Q3289=7,"Jul",IF(Q3289=8,"Aug",IF(Q3289=9,"Sep",IF(Q3289=10,"Oct",IF(Q3289=11,"Nov","Dec")))))))))))</f>
        <v>Nov</v>
      </c>
      <c r="S3289" s="13">
        <f>(I3289/86400)+25569</f>
        <v>42336.750324074077</v>
      </c>
      <c r="T3289" t="s">
        <v>8271</v>
      </c>
      <c r="U3289" s="6">
        <f>E3289/L3289</f>
        <v>73.529411764705884</v>
      </c>
      <c r="V3289" s="7" t="str">
        <f>LEFT(T3289,FIND("/",T3289)-1)</f>
        <v>theater</v>
      </c>
      <c r="W3289" s="7" t="str">
        <f>MID(T3289,FIND("/",T3289)+1,LEN(T3289))</f>
        <v>plays</v>
      </c>
    </row>
    <row r="3290" spans="1:23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>E3290/D3290</f>
        <v>1.0026489999999999</v>
      </c>
      <c r="O3290" s="13">
        <f>(J3290/86400)+25569</f>
        <v>42505.774479166663</v>
      </c>
      <c r="P3290" s="11">
        <f>YEAR(O3290)</f>
        <v>2016</v>
      </c>
      <c r="Q3290" s="12">
        <f>MONTH(O3290)</f>
        <v>5</v>
      </c>
      <c r="R3290" s="11" t="str">
        <f>IF(Q3290=1,"Jan",IF(Q3290=2,"Feb",IF(Q3290=3,"Mar",IF(Q3290=4,"Apr",IF(Q3290=5,"May",IF(Q3290=6,"Jun",IF(Q3290=7,"Jul",IF(Q3290=8,"Aug",IF(Q3290=9,"Sep",IF(Q3290=10,"Oct",IF(Q3290=11,"Nov","Dec")))))))))))</f>
        <v>May</v>
      </c>
      <c r="S3290" s="13">
        <f>(I3290/86400)+25569</f>
        <v>42541.958333333328</v>
      </c>
      <c r="T3290" t="s">
        <v>8271</v>
      </c>
      <c r="U3290" s="6">
        <f>E3290/L3290</f>
        <v>48.437149758454105</v>
      </c>
      <c r="V3290" s="7" t="str">
        <f>LEFT(T3290,FIND("/",T3290)-1)</f>
        <v>theater</v>
      </c>
      <c r="W3290" s="7" t="str">
        <f>MID(T3290,FIND("/",T3290)+1,LEN(T3290))</f>
        <v>plays</v>
      </c>
    </row>
    <row r="3291" spans="1:23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>E3291/D3291</f>
        <v>1.3304200000000002</v>
      </c>
      <c r="O3291" s="13">
        <f>(J3291/86400)+25569</f>
        <v>42758.368078703701</v>
      </c>
      <c r="P3291" s="11">
        <f>YEAR(O3291)</f>
        <v>2017</v>
      </c>
      <c r="Q3291" s="12">
        <f>MONTH(O3291)</f>
        <v>1</v>
      </c>
      <c r="R3291" s="11" t="str">
        <f>IF(Q3291=1,"Jan",IF(Q3291=2,"Feb",IF(Q3291=3,"Mar",IF(Q3291=4,"Apr",IF(Q3291=5,"May",IF(Q3291=6,"Jun",IF(Q3291=7,"Jul",IF(Q3291=8,"Aug",IF(Q3291=9,"Sep",IF(Q3291=10,"Oct",IF(Q3291=11,"Nov","Dec")))))))))))</f>
        <v>Jan</v>
      </c>
      <c r="S3291" s="13">
        <f>(I3291/86400)+25569</f>
        <v>42786.368078703701</v>
      </c>
      <c r="T3291" t="s">
        <v>8271</v>
      </c>
      <c r="U3291" s="6">
        <f>E3291/L3291</f>
        <v>26.608400000000003</v>
      </c>
      <c r="V3291" s="7" t="str">
        <f>LEFT(T3291,FIND("/",T3291)-1)</f>
        <v>theater</v>
      </c>
      <c r="W3291" s="7" t="str">
        <f>MID(T3291,FIND("/",T3291)+1,LEN(T3291))</f>
        <v>plays</v>
      </c>
    </row>
    <row r="3292" spans="1:23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>E3292/D3292</f>
        <v>1.212</v>
      </c>
      <c r="O3292" s="13">
        <f>(J3292/86400)+25569</f>
        <v>42775.51494212963</v>
      </c>
      <c r="P3292" s="11">
        <f>YEAR(O3292)</f>
        <v>2017</v>
      </c>
      <c r="Q3292" s="12">
        <f>MONTH(O3292)</f>
        <v>2</v>
      </c>
      <c r="R3292" s="11" t="str">
        <f>IF(Q3292=1,"Jan",IF(Q3292=2,"Feb",IF(Q3292=3,"Mar",IF(Q3292=4,"Apr",IF(Q3292=5,"May",IF(Q3292=6,"Jun",IF(Q3292=7,"Jul",IF(Q3292=8,"Aug",IF(Q3292=9,"Sep",IF(Q3292=10,"Oct",IF(Q3292=11,"Nov","Dec")))))))))))</f>
        <v>Feb</v>
      </c>
      <c r="S3292" s="13">
        <f>(I3292/86400)+25569</f>
        <v>42805.51494212963</v>
      </c>
      <c r="T3292" t="s">
        <v>8271</v>
      </c>
      <c r="U3292" s="6">
        <f>E3292/L3292</f>
        <v>33.666666666666664</v>
      </c>
      <c r="V3292" s="7" t="str">
        <f>LEFT(T3292,FIND("/",T3292)-1)</f>
        <v>theater</v>
      </c>
      <c r="W3292" s="7" t="str">
        <f>MID(T3292,FIND("/",T3292)+1,LEN(T3292))</f>
        <v>plays</v>
      </c>
    </row>
    <row r="3293" spans="1:23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>E3293/D3293</f>
        <v>1.1399999999999999</v>
      </c>
      <c r="O3293" s="13">
        <f>(J3293/86400)+25569</f>
        <v>42232.702546296292</v>
      </c>
      <c r="P3293" s="11">
        <f>YEAR(O3293)</f>
        <v>2015</v>
      </c>
      <c r="Q3293" s="12">
        <f>MONTH(O3293)</f>
        <v>8</v>
      </c>
      <c r="R3293" s="11" t="str">
        <f>IF(Q3293=1,"Jan",IF(Q3293=2,"Feb",IF(Q3293=3,"Mar",IF(Q3293=4,"Apr",IF(Q3293=5,"May",IF(Q3293=6,"Jun",IF(Q3293=7,"Jul",IF(Q3293=8,"Aug",IF(Q3293=9,"Sep",IF(Q3293=10,"Oct",IF(Q3293=11,"Nov","Dec")))))))))))</f>
        <v>Aug</v>
      </c>
      <c r="S3293" s="13">
        <f>(I3293/86400)+25569</f>
        <v>42264.165972222225</v>
      </c>
      <c r="T3293" t="s">
        <v>8271</v>
      </c>
      <c r="U3293" s="6">
        <f>E3293/L3293</f>
        <v>40.714285714285715</v>
      </c>
      <c r="V3293" s="7" t="str">
        <f>LEFT(T3293,FIND("/",T3293)-1)</f>
        <v>theater</v>
      </c>
      <c r="W3293" s="7" t="str">
        <f>MID(T3293,FIND("/",T3293)+1,LEN(T3293))</f>
        <v>plays</v>
      </c>
    </row>
    <row r="3294" spans="1:23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>E3294/D3294</f>
        <v>2.8613861386138613</v>
      </c>
      <c r="O3294" s="13">
        <f>(J3294/86400)+25569</f>
        <v>42282.770231481481</v>
      </c>
      <c r="P3294" s="11">
        <f>YEAR(O3294)</f>
        <v>2015</v>
      </c>
      <c r="Q3294" s="12">
        <f>MONTH(O3294)</f>
        <v>10</v>
      </c>
      <c r="R3294" s="11" t="str">
        <f>IF(Q3294=1,"Jan",IF(Q3294=2,"Feb",IF(Q3294=3,"Mar",IF(Q3294=4,"Apr",IF(Q3294=5,"May",IF(Q3294=6,"Jun",IF(Q3294=7,"Jul",IF(Q3294=8,"Aug",IF(Q3294=9,"Sep",IF(Q3294=10,"Oct",IF(Q3294=11,"Nov","Dec")))))))))))</f>
        <v>Oct</v>
      </c>
      <c r="S3294" s="13">
        <f>(I3294/86400)+25569</f>
        <v>42342.811898148153</v>
      </c>
      <c r="T3294" t="s">
        <v>8271</v>
      </c>
      <c r="U3294" s="6">
        <f>E3294/L3294</f>
        <v>19.266666666666666</v>
      </c>
      <c r="V3294" s="7" t="str">
        <f>LEFT(T3294,FIND("/",T3294)-1)</f>
        <v>theater</v>
      </c>
      <c r="W3294" s="7" t="str">
        <f>MID(T3294,FIND("/",T3294)+1,LEN(T3294))</f>
        <v>plays</v>
      </c>
    </row>
    <row r="3295" spans="1:23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>E3295/D3295</f>
        <v>1.7044444444444444</v>
      </c>
      <c r="O3295" s="13">
        <f>(J3295/86400)+25569</f>
        <v>42768.425370370373</v>
      </c>
      <c r="P3295" s="11">
        <f>YEAR(O3295)</f>
        <v>2017</v>
      </c>
      <c r="Q3295" s="12">
        <f>MONTH(O3295)</f>
        <v>2</v>
      </c>
      <c r="R3295" s="11" t="str">
        <f>IF(Q3295=1,"Jan",IF(Q3295=2,"Feb",IF(Q3295=3,"Mar",IF(Q3295=4,"Apr",IF(Q3295=5,"May",IF(Q3295=6,"Jun",IF(Q3295=7,"Jul",IF(Q3295=8,"Aug",IF(Q3295=9,"Sep",IF(Q3295=10,"Oct",IF(Q3295=11,"Nov","Dec")))))))))))</f>
        <v>Feb</v>
      </c>
      <c r="S3295" s="13">
        <f>(I3295/86400)+25569</f>
        <v>42798.425370370373</v>
      </c>
      <c r="T3295" t="s">
        <v>8271</v>
      </c>
      <c r="U3295" s="6">
        <f>E3295/L3295</f>
        <v>84.285714285714292</v>
      </c>
      <c r="V3295" s="7" t="str">
        <f>LEFT(T3295,FIND("/",T3295)-1)</f>
        <v>theater</v>
      </c>
      <c r="W3295" s="7" t="str">
        <f>MID(T3295,FIND("/",T3295)+1,LEN(T3295))</f>
        <v>plays</v>
      </c>
    </row>
    <row r="3296" spans="1:23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>E3296/D3296</f>
        <v>1.1833333333333333</v>
      </c>
      <c r="O3296" s="13">
        <f>(J3296/86400)+25569</f>
        <v>42141.541134259256</v>
      </c>
      <c r="P3296" s="11">
        <f>YEAR(O3296)</f>
        <v>2015</v>
      </c>
      <c r="Q3296" s="12">
        <f>MONTH(O3296)</f>
        <v>5</v>
      </c>
      <c r="R3296" s="11" t="str">
        <f>IF(Q3296=1,"Jan",IF(Q3296=2,"Feb",IF(Q3296=3,"Mar",IF(Q3296=4,"Apr",IF(Q3296=5,"May",IF(Q3296=6,"Jun",IF(Q3296=7,"Jul",IF(Q3296=8,"Aug",IF(Q3296=9,"Sep",IF(Q3296=10,"Oct",IF(Q3296=11,"Nov","Dec")))))))))))</f>
        <v>May</v>
      </c>
      <c r="S3296" s="13">
        <f>(I3296/86400)+25569</f>
        <v>42171.541134259256</v>
      </c>
      <c r="T3296" t="s">
        <v>8271</v>
      </c>
      <c r="U3296" s="6">
        <f>E3296/L3296</f>
        <v>29.583333333333332</v>
      </c>
      <c r="V3296" s="7" t="str">
        <f>LEFT(T3296,FIND("/",T3296)-1)</f>
        <v>theater</v>
      </c>
      <c r="W3296" s="7" t="str">
        <f>MID(T3296,FIND("/",T3296)+1,LEN(T3296))</f>
        <v>plays</v>
      </c>
    </row>
    <row r="3297" spans="1:23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>E3297/D3297</f>
        <v>1.0285857142857142</v>
      </c>
      <c r="O3297" s="13">
        <f>(J3297/86400)+25569</f>
        <v>42609.442465277782</v>
      </c>
      <c r="P3297" s="11">
        <f>YEAR(O3297)</f>
        <v>2016</v>
      </c>
      <c r="Q3297" s="12">
        <f>MONTH(O3297)</f>
        <v>8</v>
      </c>
      <c r="R3297" s="11" t="str">
        <f>IF(Q3297=1,"Jan",IF(Q3297=2,"Feb",IF(Q3297=3,"Mar",IF(Q3297=4,"Apr",IF(Q3297=5,"May",IF(Q3297=6,"Jun",IF(Q3297=7,"Jul",IF(Q3297=8,"Aug",IF(Q3297=9,"Sep",IF(Q3297=10,"Oct",IF(Q3297=11,"Nov","Dec")))))))))))</f>
        <v>Aug</v>
      </c>
      <c r="S3297" s="13">
        <f>(I3297/86400)+25569</f>
        <v>42639.442465277782</v>
      </c>
      <c r="T3297" t="s">
        <v>8271</v>
      </c>
      <c r="U3297" s="6">
        <f>E3297/L3297</f>
        <v>26.667037037037037</v>
      </c>
      <c r="V3297" s="7" t="str">
        <f>LEFT(T3297,FIND("/",T3297)-1)</f>
        <v>theater</v>
      </c>
      <c r="W3297" s="7" t="str">
        <f>MID(T3297,FIND("/",T3297)+1,LEN(T3297))</f>
        <v>plays</v>
      </c>
    </row>
    <row r="3298" spans="1:23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>E3298/D3298</f>
        <v>1.4406666666666668</v>
      </c>
      <c r="O3298" s="13">
        <f>(J3298/86400)+25569</f>
        <v>42309.756620370375</v>
      </c>
      <c r="P3298" s="11">
        <f>YEAR(O3298)</f>
        <v>2015</v>
      </c>
      <c r="Q3298" s="12">
        <f>MONTH(O3298)</f>
        <v>11</v>
      </c>
      <c r="R3298" s="11" t="str">
        <f>IF(Q3298=1,"Jan",IF(Q3298=2,"Feb",IF(Q3298=3,"Mar",IF(Q3298=4,"Apr",IF(Q3298=5,"May",IF(Q3298=6,"Jun",IF(Q3298=7,"Jul",IF(Q3298=8,"Aug",IF(Q3298=9,"Sep",IF(Q3298=10,"Oct",IF(Q3298=11,"Nov","Dec")))))))))))</f>
        <v>Nov</v>
      </c>
      <c r="S3298" s="13">
        <f>(I3298/86400)+25569</f>
        <v>42330.916666666672</v>
      </c>
      <c r="T3298" t="s">
        <v>8271</v>
      </c>
      <c r="U3298" s="6">
        <f>E3298/L3298</f>
        <v>45.978723404255319</v>
      </c>
      <c r="V3298" s="7" t="str">
        <f>LEFT(T3298,FIND("/",T3298)-1)</f>
        <v>theater</v>
      </c>
      <c r="W3298" s="7" t="str">
        <f>MID(T3298,FIND("/",T3298)+1,LEN(T3298))</f>
        <v>plays</v>
      </c>
    </row>
    <row r="3299" spans="1:23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>E3299/D3299</f>
        <v>1.0007272727272727</v>
      </c>
      <c r="O3299" s="13">
        <f>(J3299/86400)+25569</f>
        <v>42193.771481481483</v>
      </c>
      <c r="P3299" s="11">
        <f>YEAR(O3299)</f>
        <v>2015</v>
      </c>
      <c r="Q3299" s="12">
        <f>MONTH(O3299)</f>
        <v>7</v>
      </c>
      <c r="R3299" s="11" t="str">
        <f>IF(Q3299=1,"Jan",IF(Q3299=2,"Feb",IF(Q3299=3,"Mar",IF(Q3299=4,"Apr",IF(Q3299=5,"May",IF(Q3299=6,"Jun",IF(Q3299=7,"Jul",IF(Q3299=8,"Aug",IF(Q3299=9,"Sep",IF(Q3299=10,"Oct",IF(Q3299=11,"Nov","Dec")))))))))))</f>
        <v>Jul</v>
      </c>
      <c r="S3299" s="13">
        <f>(I3299/86400)+25569</f>
        <v>42212.957638888889</v>
      </c>
      <c r="T3299" t="s">
        <v>8271</v>
      </c>
      <c r="U3299" s="6">
        <f>E3299/L3299</f>
        <v>125.09090909090909</v>
      </c>
      <c r="V3299" s="7" t="str">
        <f>LEFT(T3299,FIND("/",T3299)-1)</f>
        <v>theater</v>
      </c>
      <c r="W3299" s="7" t="str">
        <f>MID(T3299,FIND("/",T3299)+1,LEN(T3299))</f>
        <v>plays</v>
      </c>
    </row>
    <row r="3300" spans="1:23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>E3300/D3300</f>
        <v>1.0173000000000001</v>
      </c>
      <c r="O3300" s="13">
        <f>(J3300/86400)+25569</f>
        <v>42239.957962962959</v>
      </c>
      <c r="P3300" s="11">
        <f>YEAR(O3300)</f>
        <v>2015</v>
      </c>
      <c r="Q3300" s="12">
        <f>MONTH(O3300)</f>
        <v>8</v>
      </c>
      <c r="R3300" s="11" t="str">
        <f>IF(Q3300=1,"Jan",IF(Q3300=2,"Feb",IF(Q3300=3,"Mar",IF(Q3300=4,"Apr",IF(Q3300=5,"May",IF(Q3300=6,"Jun",IF(Q3300=7,"Jul",IF(Q3300=8,"Aug",IF(Q3300=9,"Sep",IF(Q3300=10,"Oct",IF(Q3300=11,"Nov","Dec")))))))))))</f>
        <v>Aug</v>
      </c>
      <c r="S3300" s="13">
        <f>(I3300/86400)+25569</f>
        <v>42260</v>
      </c>
      <c r="T3300" t="s">
        <v>8271</v>
      </c>
      <c r="U3300" s="6">
        <f>E3300/L3300</f>
        <v>141.29166666666666</v>
      </c>
      <c r="V3300" s="7" t="str">
        <f>LEFT(T3300,FIND("/",T3300)-1)</f>
        <v>theater</v>
      </c>
      <c r="W3300" s="7" t="str">
        <f>MID(T3300,FIND("/",T3300)+1,LEN(T3300))</f>
        <v>plays</v>
      </c>
    </row>
    <row r="3301" spans="1:23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>E3301/D3301</f>
        <v>1.1619999999999999</v>
      </c>
      <c r="O3301" s="13">
        <f>(J3301/86400)+25569</f>
        <v>42261.917395833334</v>
      </c>
      <c r="P3301" s="11">
        <f>YEAR(O3301)</f>
        <v>2015</v>
      </c>
      <c r="Q3301" s="12">
        <f>MONTH(O3301)</f>
        <v>9</v>
      </c>
      <c r="R3301" s="11" t="str">
        <f>IF(Q3301=1,"Jan",IF(Q3301=2,"Feb",IF(Q3301=3,"Mar",IF(Q3301=4,"Apr",IF(Q3301=5,"May",IF(Q3301=6,"Jun",IF(Q3301=7,"Jul",IF(Q3301=8,"Aug",IF(Q3301=9,"Sep",IF(Q3301=10,"Oct",IF(Q3301=11,"Nov","Dec")))))))))))</f>
        <v>Sep</v>
      </c>
      <c r="S3301" s="13">
        <f>(I3301/86400)+25569</f>
        <v>42291.917395833334</v>
      </c>
      <c r="T3301" t="s">
        <v>8271</v>
      </c>
      <c r="U3301" s="6">
        <f>E3301/L3301</f>
        <v>55.333333333333336</v>
      </c>
      <c r="V3301" s="7" t="str">
        <f>LEFT(T3301,FIND("/",T3301)-1)</f>
        <v>theater</v>
      </c>
      <c r="W3301" s="7" t="str">
        <f>MID(T3301,FIND("/",T3301)+1,LEN(T3301))</f>
        <v>plays</v>
      </c>
    </row>
    <row r="3302" spans="1:23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>E3302/D3302</f>
        <v>1.3616666666666666</v>
      </c>
      <c r="O3302" s="13">
        <f>(J3302/86400)+25569</f>
        <v>42102.743773148148</v>
      </c>
      <c r="P3302" s="11">
        <f>YEAR(O3302)</f>
        <v>2015</v>
      </c>
      <c r="Q3302" s="12">
        <f>MONTH(O3302)</f>
        <v>4</v>
      </c>
      <c r="R3302" s="11" t="str">
        <f>IF(Q3302=1,"Jan",IF(Q3302=2,"Feb",IF(Q3302=3,"Mar",IF(Q3302=4,"Apr",IF(Q3302=5,"May",IF(Q3302=6,"Jun",IF(Q3302=7,"Jul",IF(Q3302=8,"Aug",IF(Q3302=9,"Sep",IF(Q3302=10,"Oct",IF(Q3302=11,"Nov","Dec")))))))))))</f>
        <v>Apr</v>
      </c>
      <c r="S3302" s="13">
        <f>(I3302/86400)+25569</f>
        <v>42123.743773148148</v>
      </c>
      <c r="T3302" t="s">
        <v>8271</v>
      </c>
      <c r="U3302" s="6">
        <f>E3302/L3302</f>
        <v>46.420454545454547</v>
      </c>
      <c r="V3302" s="7" t="str">
        <f>LEFT(T3302,FIND("/",T3302)-1)</f>
        <v>theater</v>
      </c>
      <c r="W3302" s="7" t="str">
        <f>MID(T3302,FIND("/",T3302)+1,LEN(T3302))</f>
        <v>plays</v>
      </c>
    </row>
    <row r="3303" spans="1:23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>E3303/D3303</f>
        <v>1.3346666666666667</v>
      </c>
      <c r="O3303" s="13">
        <f>(J3303/86400)+25569</f>
        <v>42538.735833333332</v>
      </c>
      <c r="P3303" s="11">
        <f>YEAR(O3303)</f>
        <v>2016</v>
      </c>
      <c r="Q3303" s="12">
        <f>MONTH(O3303)</f>
        <v>6</v>
      </c>
      <c r="R3303" s="11" t="str">
        <f>IF(Q3303=1,"Jan",IF(Q3303=2,"Feb",IF(Q3303=3,"Mar",IF(Q3303=4,"Apr",IF(Q3303=5,"May",IF(Q3303=6,"Jun",IF(Q3303=7,"Jul",IF(Q3303=8,"Aug",IF(Q3303=9,"Sep",IF(Q3303=10,"Oct",IF(Q3303=11,"Nov","Dec")))))))))))</f>
        <v>Jun</v>
      </c>
      <c r="S3303" s="13">
        <f>(I3303/86400)+25569</f>
        <v>42583.290972222225</v>
      </c>
      <c r="T3303" t="s">
        <v>8271</v>
      </c>
      <c r="U3303" s="6">
        <f>E3303/L3303</f>
        <v>57.2</v>
      </c>
      <c r="V3303" s="7" t="str">
        <f>LEFT(T3303,FIND("/",T3303)-1)</f>
        <v>theater</v>
      </c>
      <c r="W3303" s="7" t="str">
        <f>MID(T3303,FIND("/",T3303)+1,LEN(T3303))</f>
        <v>plays</v>
      </c>
    </row>
    <row r="3304" spans="1:23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>E3304/D3304</f>
        <v>1.0339285714285715</v>
      </c>
      <c r="O3304" s="13">
        <f>(J3304/86400)+25569</f>
        <v>42681.35157407407</v>
      </c>
      <c r="P3304" s="11">
        <f>YEAR(O3304)</f>
        <v>2016</v>
      </c>
      <c r="Q3304" s="12">
        <f>MONTH(O3304)</f>
        <v>11</v>
      </c>
      <c r="R3304" s="11" t="str">
        <f>IF(Q3304=1,"Jan",IF(Q3304=2,"Feb",IF(Q3304=3,"Mar",IF(Q3304=4,"Apr",IF(Q3304=5,"May",IF(Q3304=6,"Jun",IF(Q3304=7,"Jul",IF(Q3304=8,"Aug",IF(Q3304=9,"Sep",IF(Q3304=10,"Oct",IF(Q3304=11,"Nov","Dec")))))))))))</f>
        <v>Nov</v>
      </c>
      <c r="S3304" s="13">
        <f>(I3304/86400)+25569</f>
        <v>42711.35157407407</v>
      </c>
      <c r="T3304" t="s">
        <v>8271</v>
      </c>
      <c r="U3304" s="6">
        <f>E3304/L3304</f>
        <v>173.7</v>
      </c>
      <c r="V3304" s="7" t="str">
        <f>LEFT(T3304,FIND("/",T3304)-1)</f>
        <v>theater</v>
      </c>
      <c r="W3304" s="7" t="str">
        <f>MID(T3304,FIND("/",T3304)+1,LEN(T3304))</f>
        <v>plays</v>
      </c>
    </row>
    <row r="3305" spans="1:23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>E3305/D3305</f>
        <v>1.1588888888888889</v>
      </c>
      <c r="O3305" s="13">
        <f>(J3305/86400)+25569</f>
        <v>42056.65143518518</v>
      </c>
      <c r="P3305" s="11">
        <f>YEAR(O3305)</f>
        <v>2015</v>
      </c>
      <c r="Q3305" s="12">
        <f>MONTH(O3305)</f>
        <v>2</v>
      </c>
      <c r="R3305" s="11" t="str">
        <f>IF(Q3305=1,"Jan",IF(Q3305=2,"Feb",IF(Q3305=3,"Mar",IF(Q3305=4,"Apr",IF(Q3305=5,"May",IF(Q3305=6,"Jun",IF(Q3305=7,"Jul",IF(Q3305=8,"Aug",IF(Q3305=9,"Sep",IF(Q3305=10,"Oct",IF(Q3305=11,"Nov","Dec")))))))))))</f>
        <v>Feb</v>
      </c>
      <c r="S3305" s="13">
        <f>(I3305/86400)+25569</f>
        <v>42091.609768518523</v>
      </c>
      <c r="T3305" t="s">
        <v>8271</v>
      </c>
      <c r="U3305" s="6">
        <f>E3305/L3305</f>
        <v>59.6</v>
      </c>
      <c r="V3305" s="7" t="str">
        <f>LEFT(T3305,FIND("/",T3305)-1)</f>
        <v>theater</v>
      </c>
      <c r="W3305" s="7" t="str">
        <f>MID(T3305,FIND("/",T3305)+1,LEN(T3305))</f>
        <v>plays</v>
      </c>
    </row>
    <row r="3306" spans="1:23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>E3306/D3306</f>
        <v>1.0451666666666666</v>
      </c>
      <c r="O3306" s="13">
        <f>(J3306/86400)+25569</f>
        <v>42696.624444444446</v>
      </c>
      <c r="P3306" s="11">
        <f>YEAR(O3306)</f>
        <v>2016</v>
      </c>
      <c r="Q3306" s="12">
        <f>MONTH(O3306)</f>
        <v>11</v>
      </c>
      <c r="R3306" s="11" t="str">
        <f>IF(Q3306=1,"Jan",IF(Q3306=2,"Feb",IF(Q3306=3,"Mar",IF(Q3306=4,"Apr",IF(Q3306=5,"May",IF(Q3306=6,"Jun",IF(Q3306=7,"Jul",IF(Q3306=8,"Aug",IF(Q3306=9,"Sep",IF(Q3306=10,"Oct",IF(Q3306=11,"Nov","Dec")))))))))))</f>
        <v>Nov</v>
      </c>
      <c r="S3306" s="13">
        <f>(I3306/86400)+25569</f>
        <v>42726.624444444446</v>
      </c>
      <c r="T3306" t="s">
        <v>8271</v>
      </c>
      <c r="U3306" s="6">
        <f>E3306/L3306</f>
        <v>89.585714285714289</v>
      </c>
      <c r="V3306" s="7" t="str">
        <f>LEFT(T3306,FIND("/",T3306)-1)</f>
        <v>theater</v>
      </c>
      <c r="W3306" s="7" t="str">
        <f>MID(T3306,FIND("/",T3306)+1,LEN(T3306))</f>
        <v>plays</v>
      </c>
    </row>
    <row r="3307" spans="1:23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>E3307/D3307</f>
        <v>1.0202500000000001</v>
      </c>
      <c r="O3307" s="13">
        <f>(J3307/86400)+25569</f>
        <v>42186.855879629627</v>
      </c>
      <c r="P3307" s="11">
        <f>YEAR(O3307)</f>
        <v>2015</v>
      </c>
      <c r="Q3307" s="12">
        <f>MONTH(O3307)</f>
        <v>7</v>
      </c>
      <c r="R3307" s="11" t="str">
        <f>IF(Q3307=1,"Jan",IF(Q3307=2,"Feb",IF(Q3307=3,"Mar",IF(Q3307=4,"Apr",IF(Q3307=5,"May",IF(Q3307=6,"Jun",IF(Q3307=7,"Jul",IF(Q3307=8,"Aug",IF(Q3307=9,"Sep",IF(Q3307=10,"Oct",IF(Q3307=11,"Nov","Dec")))))))))))</f>
        <v>Jul</v>
      </c>
      <c r="S3307" s="13">
        <f>(I3307/86400)+25569</f>
        <v>42216.855879629627</v>
      </c>
      <c r="T3307" t="s">
        <v>8271</v>
      </c>
      <c r="U3307" s="6">
        <f>E3307/L3307</f>
        <v>204.05</v>
      </c>
      <c r="V3307" s="7" t="str">
        <f>LEFT(T3307,FIND("/",T3307)-1)</f>
        <v>theater</v>
      </c>
      <c r="W3307" s="7" t="str">
        <f>MID(T3307,FIND("/",T3307)+1,LEN(T3307))</f>
        <v>plays</v>
      </c>
    </row>
    <row r="3308" spans="1:23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>E3308/D3308</f>
        <v>1.7533333333333334</v>
      </c>
      <c r="O3308" s="13">
        <f>(J3308/86400)+25569</f>
        <v>42493.219236111108</v>
      </c>
      <c r="P3308" s="11">
        <f>YEAR(O3308)</f>
        <v>2016</v>
      </c>
      <c r="Q3308" s="12">
        <f>MONTH(O3308)</f>
        <v>5</v>
      </c>
      <c r="R3308" s="11" t="str">
        <f>IF(Q3308=1,"Jan",IF(Q3308=2,"Feb",IF(Q3308=3,"Mar",IF(Q3308=4,"Apr",IF(Q3308=5,"May",IF(Q3308=6,"Jun",IF(Q3308=7,"Jul",IF(Q3308=8,"Aug",IF(Q3308=9,"Sep",IF(Q3308=10,"Oct",IF(Q3308=11,"Nov","Dec")))))))))))</f>
        <v>May</v>
      </c>
      <c r="S3308" s="13">
        <f>(I3308/86400)+25569</f>
        <v>42531.125</v>
      </c>
      <c r="T3308" t="s">
        <v>8271</v>
      </c>
      <c r="U3308" s="6">
        <f>E3308/L3308</f>
        <v>48.703703703703702</v>
      </c>
      <c r="V3308" s="7" t="str">
        <f>LEFT(T3308,FIND("/",T3308)-1)</f>
        <v>theater</v>
      </c>
      <c r="W3308" s="7" t="str">
        <f>MID(T3308,FIND("/",T3308)+1,LEN(T3308))</f>
        <v>plays</v>
      </c>
    </row>
    <row r="3309" spans="1:23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>E3309/D3309</f>
        <v>1.0668</v>
      </c>
      <c r="O3309" s="13">
        <f>(J3309/86400)+25569</f>
        <v>42475.057164351849</v>
      </c>
      <c r="P3309" s="11">
        <f>YEAR(O3309)</f>
        <v>2016</v>
      </c>
      <c r="Q3309" s="12">
        <f>MONTH(O3309)</f>
        <v>4</v>
      </c>
      <c r="R3309" s="11" t="str">
        <f>IF(Q3309=1,"Jan",IF(Q3309=2,"Feb",IF(Q3309=3,"Mar",IF(Q3309=4,"Apr",IF(Q3309=5,"May",IF(Q3309=6,"Jun",IF(Q3309=7,"Jul",IF(Q3309=8,"Aug",IF(Q3309=9,"Sep",IF(Q3309=10,"Oct",IF(Q3309=11,"Nov","Dec")))))))))))</f>
        <v>Apr</v>
      </c>
      <c r="S3309" s="13">
        <f>(I3309/86400)+25569</f>
        <v>42505.057164351849</v>
      </c>
      <c r="T3309" t="s">
        <v>8271</v>
      </c>
      <c r="U3309" s="6">
        <f>E3309/L3309</f>
        <v>53.339999999999996</v>
      </c>
      <c r="V3309" s="7" t="str">
        <f>LEFT(T3309,FIND("/",T3309)-1)</f>
        <v>theater</v>
      </c>
      <c r="W3309" s="7" t="str">
        <f>MID(T3309,FIND("/",T3309)+1,LEN(T3309))</f>
        <v>plays</v>
      </c>
    </row>
    <row r="3310" spans="1:23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>E3310/D3310</f>
        <v>1.2228571428571429</v>
      </c>
      <c r="O3310" s="13">
        <f>(J3310/86400)+25569</f>
        <v>42452.876909722225</v>
      </c>
      <c r="P3310" s="11">
        <f>YEAR(O3310)</f>
        <v>2016</v>
      </c>
      <c r="Q3310" s="12">
        <f>MONTH(O3310)</f>
        <v>3</v>
      </c>
      <c r="R3310" s="11" t="str">
        <f>IF(Q3310=1,"Jan",IF(Q3310=2,"Feb",IF(Q3310=3,"Mar",IF(Q3310=4,"Apr",IF(Q3310=5,"May",IF(Q3310=6,"Jun",IF(Q3310=7,"Jul",IF(Q3310=8,"Aug",IF(Q3310=9,"Sep",IF(Q3310=10,"Oct",IF(Q3310=11,"Nov","Dec")))))))))))</f>
        <v>Mar</v>
      </c>
      <c r="S3310" s="13">
        <f>(I3310/86400)+25569</f>
        <v>42473.876909722225</v>
      </c>
      <c r="T3310" t="s">
        <v>8271</v>
      </c>
      <c r="U3310" s="6">
        <f>E3310/L3310</f>
        <v>75.087719298245617</v>
      </c>
      <c r="V3310" s="7" t="str">
        <f>LEFT(T3310,FIND("/",T3310)-1)</f>
        <v>theater</v>
      </c>
      <c r="W3310" s="7" t="str">
        <f>MID(T3310,FIND("/",T3310)+1,LEN(T3310))</f>
        <v>plays</v>
      </c>
    </row>
    <row r="3311" spans="1:23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>E3311/D3311</f>
        <v>1.5942857142857143</v>
      </c>
      <c r="O3311" s="13">
        <f>(J3311/86400)+25569</f>
        <v>42628.650208333333</v>
      </c>
      <c r="P3311" s="11">
        <f>YEAR(O3311)</f>
        <v>2016</v>
      </c>
      <c r="Q3311" s="12">
        <f>MONTH(O3311)</f>
        <v>9</v>
      </c>
      <c r="R3311" s="11" t="str">
        <f>IF(Q3311=1,"Jan",IF(Q3311=2,"Feb",IF(Q3311=3,"Mar",IF(Q3311=4,"Apr",IF(Q3311=5,"May",IF(Q3311=6,"Jun",IF(Q3311=7,"Jul",IF(Q3311=8,"Aug",IF(Q3311=9,"Sep",IF(Q3311=10,"Oct",IF(Q3311=11,"Nov","Dec")))))))))))</f>
        <v>Sep</v>
      </c>
      <c r="S3311" s="13">
        <f>(I3311/86400)+25569</f>
        <v>42659.650208333333</v>
      </c>
      <c r="T3311" t="s">
        <v>8271</v>
      </c>
      <c r="U3311" s="6">
        <f>E3311/L3311</f>
        <v>18</v>
      </c>
      <c r="V3311" s="7" t="str">
        <f>LEFT(T3311,FIND("/",T3311)-1)</f>
        <v>theater</v>
      </c>
      <c r="W3311" s="7" t="str">
        <f>MID(T3311,FIND("/",T3311)+1,LEN(T3311))</f>
        <v>plays</v>
      </c>
    </row>
    <row r="3312" spans="1:23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>E3312/D3312</f>
        <v>1.0007692307692309</v>
      </c>
      <c r="O3312" s="13">
        <f>(J3312/86400)+25569</f>
        <v>42253.928530092591</v>
      </c>
      <c r="P3312" s="11">
        <f>YEAR(O3312)</f>
        <v>2015</v>
      </c>
      <c r="Q3312" s="12">
        <f>MONTH(O3312)</f>
        <v>9</v>
      </c>
      <c r="R3312" s="11" t="str">
        <f>IF(Q3312=1,"Jan",IF(Q3312=2,"Feb",IF(Q3312=3,"Mar",IF(Q3312=4,"Apr",IF(Q3312=5,"May",IF(Q3312=6,"Jun",IF(Q3312=7,"Jul",IF(Q3312=8,"Aug",IF(Q3312=9,"Sep",IF(Q3312=10,"Oct",IF(Q3312=11,"Nov","Dec")))))))))))</f>
        <v>Sep</v>
      </c>
      <c r="S3312" s="13">
        <f>(I3312/86400)+25569</f>
        <v>42283.928530092591</v>
      </c>
      <c r="T3312" t="s">
        <v>8271</v>
      </c>
      <c r="U3312" s="6">
        <f>E3312/L3312</f>
        <v>209.83870967741936</v>
      </c>
      <c r="V3312" s="7" t="str">
        <f>LEFT(T3312,FIND("/",T3312)-1)</f>
        <v>theater</v>
      </c>
      <c r="W3312" s="7" t="str">
        <f>MID(T3312,FIND("/",T3312)+1,LEN(T3312))</f>
        <v>plays</v>
      </c>
    </row>
    <row r="3313" spans="1:23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>E3313/D3313</f>
        <v>1.0984</v>
      </c>
      <c r="O3313" s="13">
        <f>(J3313/86400)+25569</f>
        <v>42264.29178240741</v>
      </c>
      <c r="P3313" s="11">
        <f>YEAR(O3313)</f>
        <v>2015</v>
      </c>
      <c r="Q3313" s="12">
        <f>MONTH(O3313)</f>
        <v>9</v>
      </c>
      <c r="R3313" s="11" t="str">
        <f>IF(Q3313=1,"Jan",IF(Q3313=2,"Feb",IF(Q3313=3,"Mar",IF(Q3313=4,"Apr",IF(Q3313=5,"May",IF(Q3313=6,"Jun",IF(Q3313=7,"Jul",IF(Q3313=8,"Aug",IF(Q3313=9,"Sep",IF(Q3313=10,"Oct",IF(Q3313=11,"Nov","Dec")))))))))))</f>
        <v>Sep</v>
      </c>
      <c r="S3313" s="13">
        <f>(I3313/86400)+25569</f>
        <v>42294.29178240741</v>
      </c>
      <c r="T3313" t="s">
        <v>8271</v>
      </c>
      <c r="U3313" s="6">
        <f>E3313/L3313</f>
        <v>61.022222222222226</v>
      </c>
      <c r="V3313" s="7" t="str">
        <f>LEFT(T3313,FIND("/",T3313)-1)</f>
        <v>theater</v>
      </c>
      <c r="W3313" s="7" t="str">
        <f>MID(T3313,FIND("/",T3313)+1,LEN(T3313))</f>
        <v>plays</v>
      </c>
    </row>
    <row r="3314" spans="1:23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>E3314/D3314</f>
        <v>1.0004</v>
      </c>
      <c r="O3314" s="13">
        <f>(J3314/86400)+25569</f>
        <v>42664.809560185182</v>
      </c>
      <c r="P3314" s="11">
        <f>YEAR(O3314)</f>
        <v>2016</v>
      </c>
      <c r="Q3314" s="12">
        <f>MONTH(O3314)</f>
        <v>10</v>
      </c>
      <c r="R3314" s="11" t="str">
        <f>IF(Q3314=1,"Jan",IF(Q3314=2,"Feb",IF(Q3314=3,"Mar",IF(Q3314=4,"Apr",IF(Q3314=5,"May",IF(Q3314=6,"Jun",IF(Q3314=7,"Jul",IF(Q3314=8,"Aug",IF(Q3314=9,"Sep",IF(Q3314=10,"Oct",IF(Q3314=11,"Nov","Dec")))))))))))</f>
        <v>Oct</v>
      </c>
      <c r="S3314" s="13">
        <f>(I3314/86400)+25569</f>
        <v>42685.916666666672</v>
      </c>
      <c r="T3314" t="s">
        <v>8271</v>
      </c>
      <c r="U3314" s="6">
        <f>E3314/L3314</f>
        <v>61</v>
      </c>
      <c r="V3314" s="7" t="str">
        <f>LEFT(T3314,FIND("/",T3314)-1)</f>
        <v>theater</v>
      </c>
      <c r="W3314" s="7" t="str">
        <f>MID(T3314,FIND("/",T3314)+1,LEN(T3314))</f>
        <v>plays</v>
      </c>
    </row>
    <row r="3315" spans="1:23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>E3315/D3315</f>
        <v>1.1605000000000001</v>
      </c>
      <c r="O3315" s="13">
        <f>(J3315/86400)+25569</f>
        <v>42382.244409722218</v>
      </c>
      <c r="P3315" s="11">
        <f>YEAR(O3315)</f>
        <v>2016</v>
      </c>
      <c r="Q3315" s="12">
        <f>MONTH(O3315)</f>
        <v>1</v>
      </c>
      <c r="R3315" s="11" t="str">
        <f>IF(Q3315=1,"Jan",IF(Q3315=2,"Feb",IF(Q3315=3,"Mar",IF(Q3315=4,"Apr",IF(Q3315=5,"May",IF(Q3315=6,"Jun",IF(Q3315=7,"Jul",IF(Q3315=8,"Aug",IF(Q3315=9,"Sep",IF(Q3315=10,"Oct",IF(Q3315=11,"Nov","Dec")))))))))))</f>
        <v>Jan</v>
      </c>
      <c r="S3315" s="13">
        <f>(I3315/86400)+25569</f>
        <v>42396.041666666672</v>
      </c>
      <c r="T3315" t="s">
        <v>8271</v>
      </c>
      <c r="U3315" s="6">
        <f>E3315/L3315</f>
        <v>80.034482758620683</v>
      </c>
      <c r="V3315" s="7" t="str">
        <f>LEFT(T3315,FIND("/",T3315)-1)</f>
        <v>theater</v>
      </c>
      <c r="W3315" s="7" t="str">
        <f>MID(T3315,FIND("/",T3315)+1,LEN(T3315))</f>
        <v>plays</v>
      </c>
    </row>
    <row r="3316" spans="1:23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>E3316/D3316</f>
        <v>2.1074999999999999</v>
      </c>
      <c r="O3316" s="13">
        <f>(J3316/86400)+25569</f>
        <v>42105.267488425925</v>
      </c>
      <c r="P3316" s="11">
        <f>YEAR(O3316)</f>
        <v>2015</v>
      </c>
      <c r="Q3316" s="12">
        <f>MONTH(O3316)</f>
        <v>4</v>
      </c>
      <c r="R3316" s="11" t="str">
        <f>IF(Q3316=1,"Jan",IF(Q3316=2,"Feb",IF(Q3316=3,"Mar",IF(Q3316=4,"Apr",IF(Q3316=5,"May",IF(Q3316=6,"Jun",IF(Q3316=7,"Jul",IF(Q3316=8,"Aug",IF(Q3316=9,"Sep",IF(Q3316=10,"Oct",IF(Q3316=11,"Nov","Dec")))))))))))</f>
        <v>Apr</v>
      </c>
      <c r="S3316" s="13">
        <f>(I3316/86400)+25569</f>
        <v>42132.836805555555</v>
      </c>
      <c r="T3316" t="s">
        <v>8271</v>
      </c>
      <c r="U3316" s="6">
        <f>E3316/L3316</f>
        <v>29.068965517241381</v>
      </c>
      <c r="V3316" s="7" t="str">
        <f>LEFT(T3316,FIND("/",T3316)-1)</f>
        <v>theater</v>
      </c>
      <c r="W3316" s="7" t="str">
        <f>MID(T3316,FIND("/",T3316)+1,LEN(T3316))</f>
        <v>plays</v>
      </c>
    </row>
    <row r="3317" spans="1:23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>E3317/D3317</f>
        <v>1.1000000000000001</v>
      </c>
      <c r="O3317" s="13">
        <f>(J3317/86400)+25569</f>
        <v>42466.303715277776</v>
      </c>
      <c r="P3317" s="11">
        <f>YEAR(O3317)</f>
        <v>2016</v>
      </c>
      <c r="Q3317" s="12">
        <f>MONTH(O3317)</f>
        <v>4</v>
      </c>
      <c r="R3317" s="11" t="str">
        <f>IF(Q3317=1,"Jan",IF(Q3317=2,"Feb",IF(Q3317=3,"Mar",IF(Q3317=4,"Apr",IF(Q3317=5,"May",IF(Q3317=6,"Jun",IF(Q3317=7,"Jul",IF(Q3317=8,"Aug",IF(Q3317=9,"Sep",IF(Q3317=10,"Oct",IF(Q3317=11,"Nov","Dec")))))))))))</f>
        <v>Apr</v>
      </c>
      <c r="S3317" s="13">
        <f>(I3317/86400)+25569</f>
        <v>42496.303715277776</v>
      </c>
      <c r="T3317" t="s">
        <v>8271</v>
      </c>
      <c r="U3317" s="6">
        <f>E3317/L3317</f>
        <v>49.438202247191015</v>
      </c>
      <c r="V3317" s="7" t="str">
        <f>LEFT(T3317,FIND("/",T3317)-1)</f>
        <v>theater</v>
      </c>
      <c r="W3317" s="7" t="str">
        <f>MID(T3317,FIND("/",T3317)+1,LEN(T3317))</f>
        <v>plays</v>
      </c>
    </row>
    <row r="3318" spans="1:23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>E3318/D3318</f>
        <v>1.0008673425918038</v>
      </c>
      <c r="O3318" s="13">
        <f>(J3318/86400)+25569</f>
        <v>41826.871238425927</v>
      </c>
      <c r="P3318" s="11">
        <f>YEAR(O3318)</f>
        <v>2014</v>
      </c>
      <c r="Q3318" s="12">
        <f>MONTH(O3318)</f>
        <v>7</v>
      </c>
      <c r="R3318" s="11" t="str">
        <f>IF(Q3318=1,"Jan",IF(Q3318=2,"Feb",IF(Q3318=3,"Mar",IF(Q3318=4,"Apr",IF(Q3318=5,"May",IF(Q3318=6,"Jun",IF(Q3318=7,"Jul",IF(Q3318=8,"Aug",IF(Q3318=9,"Sep",IF(Q3318=10,"Oct",IF(Q3318=11,"Nov","Dec")))))))))))</f>
        <v>Jul</v>
      </c>
      <c r="S3318" s="13">
        <f>(I3318/86400)+25569</f>
        <v>41859.579166666663</v>
      </c>
      <c r="T3318" t="s">
        <v>8271</v>
      </c>
      <c r="U3318" s="6">
        <f>E3318/L3318</f>
        <v>93.977440000000001</v>
      </c>
      <c r="V3318" s="7" t="str">
        <f>LEFT(T3318,FIND("/",T3318)-1)</f>
        <v>theater</v>
      </c>
      <c r="W3318" s="7" t="str">
        <f>MID(T3318,FIND("/",T3318)+1,LEN(T3318))</f>
        <v>plays</v>
      </c>
    </row>
    <row r="3319" spans="1:23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>E3319/D3319</f>
        <v>1.0619047619047619</v>
      </c>
      <c r="O3319" s="13">
        <f>(J3319/86400)+25569</f>
        <v>42499.039629629631</v>
      </c>
      <c r="P3319" s="11">
        <f>YEAR(O3319)</f>
        <v>2016</v>
      </c>
      <c r="Q3319" s="12">
        <f>MONTH(O3319)</f>
        <v>5</v>
      </c>
      <c r="R3319" s="11" t="str">
        <f>IF(Q3319=1,"Jan",IF(Q3319=2,"Feb",IF(Q3319=3,"Mar",IF(Q3319=4,"Apr",IF(Q3319=5,"May",IF(Q3319=6,"Jun",IF(Q3319=7,"Jul",IF(Q3319=8,"Aug",IF(Q3319=9,"Sep",IF(Q3319=10,"Oct",IF(Q3319=11,"Nov","Dec")))))))))))</f>
        <v>May</v>
      </c>
      <c r="S3319" s="13">
        <f>(I3319/86400)+25569</f>
        <v>42529.039629629631</v>
      </c>
      <c r="T3319" t="s">
        <v>8271</v>
      </c>
      <c r="U3319" s="6">
        <f>E3319/L3319</f>
        <v>61.944444444444443</v>
      </c>
      <c r="V3319" s="7" t="str">
        <f>LEFT(T3319,FIND("/",T3319)-1)</f>
        <v>theater</v>
      </c>
      <c r="W3319" s="7" t="str">
        <f>MID(T3319,FIND("/",T3319)+1,LEN(T3319))</f>
        <v>plays</v>
      </c>
    </row>
    <row r="3320" spans="1:23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>E3320/D3320</f>
        <v>1.256</v>
      </c>
      <c r="O3320" s="13">
        <f>(J3320/86400)+25569</f>
        <v>42431.302002314813</v>
      </c>
      <c r="P3320" s="11">
        <f>YEAR(O3320)</f>
        <v>2016</v>
      </c>
      <c r="Q3320" s="12">
        <f>MONTH(O3320)</f>
        <v>3</v>
      </c>
      <c r="R3320" s="11" t="str">
        <f>IF(Q3320=1,"Jan",IF(Q3320=2,"Feb",IF(Q3320=3,"Mar",IF(Q3320=4,"Apr",IF(Q3320=5,"May",IF(Q3320=6,"Jun",IF(Q3320=7,"Jul",IF(Q3320=8,"Aug",IF(Q3320=9,"Sep",IF(Q3320=10,"Oct",IF(Q3320=11,"Nov","Dec")))))))))))</f>
        <v>Mar</v>
      </c>
      <c r="S3320" s="13">
        <f>(I3320/86400)+25569</f>
        <v>42471.104166666672</v>
      </c>
      <c r="T3320" t="s">
        <v>8271</v>
      </c>
      <c r="U3320" s="6">
        <f>E3320/L3320</f>
        <v>78.5</v>
      </c>
      <c r="V3320" s="7" t="str">
        <f>LEFT(T3320,FIND("/",T3320)-1)</f>
        <v>theater</v>
      </c>
      <c r="W3320" s="7" t="str">
        <f>MID(T3320,FIND("/",T3320)+1,LEN(T3320))</f>
        <v>plays</v>
      </c>
    </row>
    <row r="3321" spans="1:23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>E3321/D3321</f>
        <v>1.08</v>
      </c>
      <c r="O3321" s="13">
        <f>(J3321/86400)+25569</f>
        <v>41990.585486111115</v>
      </c>
      <c r="P3321" s="11">
        <f>YEAR(O3321)</f>
        <v>2014</v>
      </c>
      <c r="Q3321" s="12">
        <f>MONTH(O3321)</f>
        <v>12</v>
      </c>
      <c r="R3321" s="11" t="str">
        <f>IF(Q3321=1,"Jan",IF(Q3321=2,"Feb",IF(Q3321=3,"Mar",IF(Q3321=4,"Apr",IF(Q3321=5,"May",IF(Q3321=6,"Jun",IF(Q3321=7,"Jul",IF(Q3321=8,"Aug",IF(Q3321=9,"Sep",IF(Q3321=10,"Oct",IF(Q3321=11,"Nov","Dec")))))))))))</f>
        <v>Dec</v>
      </c>
      <c r="S3321" s="13">
        <f>(I3321/86400)+25569</f>
        <v>42035.585486111115</v>
      </c>
      <c r="T3321" t="s">
        <v>8271</v>
      </c>
      <c r="U3321" s="6">
        <f>E3321/L3321</f>
        <v>33.75</v>
      </c>
      <c r="V3321" s="7" t="str">
        <f>LEFT(T3321,FIND("/",T3321)-1)</f>
        <v>theater</v>
      </c>
      <c r="W3321" s="7" t="str">
        <f>MID(T3321,FIND("/",T3321)+1,LEN(T3321))</f>
        <v>plays</v>
      </c>
    </row>
    <row r="3322" spans="1:23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>E3322/D3322</f>
        <v>1.01</v>
      </c>
      <c r="O3322" s="13">
        <f>(J3322/86400)+25569</f>
        <v>42513.045798611114</v>
      </c>
      <c r="P3322" s="11">
        <f>YEAR(O3322)</f>
        <v>2016</v>
      </c>
      <c r="Q3322" s="12">
        <f>MONTH(O3322)</f>
        <v>5</v>
      </c>
      <c r="R3322" s="11" t="str">
        <f>IF(Q3322=1,"Jan",IF(Q3322=2,"Feb",IF(Q3322=3,"Mar",IF(Q3322=4,"Apr",IF(Q3322=5,"May",IF(Q3322=6,"Jun",IF(Q3322=7,"Jul",IF(Q3322=8,"Aug",IF(Q3322=9,"Sep",IF(Q3322=10,"Oct",IF(Q3322=11,"Nov","Dec")))))))))))</f>
        <v>May</v>
      </c>
      <c r="S3322" s="13">
        <f>(I3322/86400)+25569</f>
        <v>42543.045798611114</v>
      </c>
      <c r="T3322" t="s">
        <v>8271</v>
      </c>
      <c r="U3322" s="6">
        <f>E3322/L3322</f>
        <v>66.44736842105263</v>
      </c>
      <c r="V3322" s="7" t="str">
        <f>LEFT(T3322,FIND("/",T3322)-1)</f>
        <v>theater</v>
      </c>
      <c r="W3322" s="7" t="str">
        <f>MID(T3322,FIND("/",T3322)+1,LEN(T3322))</f>
        <v>plays</v>
      </c>
    </row>
    <row r="3323" spans="1:23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>E3323/D3323</f>
        <v>1.0740000000000001</v>
      </c>
      <c r="O3323" s="13">
        <f>(J3323/86400)+25569</f>
        <v>41914.100289351853</v>
      </c>
      <c r="P3323" s="11">
        <f>YEAR(O3323)</f>
        <v>2014</v>
      </c>
      <c r="Q3323" s="12">
        <f>MONTH(O3323)</f>
        <v>10</v>
      </c>
      <c r="R3323" s="11" t="str">
        <f>IF(Q3323=1,"Jan",IF(Q3323=2,"Feb",IF(Q3323=3,"Mar",IF(Q3323=4,"Apr",IF(Q3323=5,"May",IF(Q3323=6,"Jun",IF(Q3323=7,"Jul",IF(Q3323=8,"Aug",IF(Q3323=9,"Sep",IF(Q3323=10,"Oct",IF(Q3323=11,"Nov","Dec")))))))))))</f>
        <v>Oct</v>
      </c>
      <c r="S3323" s="13">
        <f>(I3323/86400)+25569</f>
        <v>41928.165972222225</v>
      </c>
      <c r="T3323" t="s">
        <v>8271</v>
      </c>
      <c r="U3323" s="6">
        <f>E3323/L3323</f>
        <v>35.799999999999997</v>
      </c>
      <c r="V3323" s="7" t="str">
        <f>LEFT(T3323,FIND("/",T3323)-1)</f>
        <v>theater</v>
      </c>
      <c r="W3323" s="7" t="str">
        <f>MID(T3323,FIND("/",T3323)+1,LEN(T3323))</f>
        <v>plays</v>
      </c>
    </row>
    <row r="3324" spans="1:23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>E3324/D3324</f>
        <v>1.0151515151515151</v>
      </c>
      <c r="O3324" s="13">
        <f>(J3324/86400)+25569</f>
        <v>42521.010370370372</v>
      </c>
      <c r="P3324" s="11">
        <f>YEAR(O3324)</f>
        <v>2016</v>
      </c>
      <c r="Q3324" s="12">
        <f>MONTH(O3324)</f>
        <v>5</v>
      </c>
      <c r="R3324" s="11" t="str">
        <f>IF(Q3324=1,"Jan",IF(Q3324=2,"Feb",IF(Q3324=3,"Mar",IF(Q3324=4,"Apr",IF(Q3324=5,"May",IF(Q3324=6,"Jun",IF(Q3324=7,"Jul",IF(Q3324=8,"Aug",IF(Q3324=9,"Sep",IF(Q3324=10,"Oct",IF(Q3324=11,"Nov","Dec")))))))))))</f>
        <v>May</v>
      </c>
      <c r="S3324" s="13">
        <f>(I3324/86400)+25569</f>
        <v>42543.163194444445</v>
      </c>
      <c r="T3324" t="s">
        <v>8271</v>
      </c>
      <c r="U3324" s="6">
        <f>E3324/L3324</f>
        <v>145.65217391304347</v>
      </c>
      <c r="V3324" s="7" t="str">
        <f>LEFT(T3324,FIND("/",T3324)-1)</f>
        <v>theater</v>
      </c>
      <c r="W3324" s="7" t="str">
        <f>MID(T3324,FIND("/",T3324)+1,LEN(T3324))</f>
        <v>plays</v>
      </c>
    </row>
    <row r="3325" spans="1:23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>E3325/D3325</f>
        <v>1.2589999999999999</v>
      </c>
      <c r="O3325" s="13">
        <f>(J3325/86400)+25569</f>
        <v>42608.36583333333</v>
      </c>
      <c r="P3325" s="11">
        <f>YEAR(O3325)</f>
        <v>2016</v>
      </c>
      <c r="Q3325" s="12">
        <f>MONTH(O3325)</f>
        <v>8</v>
      </c>
      <c r="R3325" s="11" t="str">
        <f>IF(Q3325=1,"Jan",IF(Q3325=2,"Feb",IF(Q3325=3,"Mar",IF(Q3325=4,"Apr",IF(Q3325=5,"May",IF(Q3325=6,"Jun",IF(Q3325=7,"Jul",IF(Q3325=8,"Aug",IF(Q3325=9,"Sep",IF(Q3325=10,"Oct",IF(Q3325=11,"Nov","Dec")))))))))))</f>
        <v>Aug</v>
      </c>
      <c r="S3325" s="13">
        <f>(I3325/86400)+25569</f>
        <v>42638.36583333333</v>
      </c>
      <c r="T3325" t="s">
        <v>8271</v>
      </c>
      <c r="U3325" s="6">
        <f>E3325/L3325</f>
        <v>25.693877551020407</v>
      </c>
      <c r="V3325" s="7" t="str">
        <f>LEFT(T3325,FIND("/",T3325)-1)</f>
        <v>theater</v>
      </c>
      <c r="W3325" s="7" t="str">
        <f>MID(T3325,FIND("/",T3325)+1,LEN(T3325))</f>
        <v>plays</v>
      </c>
    </row>
    <row r="3326" spans="1:23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>E3326/D3326</f>
        <v>1.0166666666666666</v>
      </c>
      <c r="O3326" s="13">
        <f>(J3326/86400)+25569</f>
        <v>42512.58321759259</v>
      </c>
      <c r="P3326" s="11">
        <f>YEAR(O3326)</f>
        <v>2016</v>
      </c>
      <c r="Q3326" s="12">
        <f>MONTH(O3326)</f>
        <v>5</v>
      </c>
      <c r="R3326" s="11" t="str">
        <f>IF(Q3326=1,"Jan",IF(Q3326=2,"Feb",IF(Q3326=3,"Mar",IF(Q3326=4,"Apr",IF(Q3326=5,"May",IF(Q3326=6,"Jun",IF(Q3326=7,"Jul",IF(Q3326=8,"Aug",IF(Q3326=9,"Sep",IF(Q3326=10,"Oct",IF(Q3326=11,"Nov","Dec")))))))))))</f>
        <v>May</v>
      </c>
      <c r="S3326" s="13">
        <f>(I3326/86400)+25569</f>
        <v>42526.58321759259</v>
      </c>
      <c r="T3326" t="s">
        <v>8271</v>
      </c>
      <c r="U3326" s="6">
        <f>E3326/L3326</f>
        <v>152.5</v>
      </c>
      <c r="V3326" s="7" t="str">
        <f>LEFT(T3326,FIND("/",T3326)-1)</f>
        <v>theater</v>
      </c>
      <c r="W3326" s="7" t="str">
        <f>MID(T3326,FIND("/",T3326)+1,LEN(T3326))</f>
        <v>plays</v>
      </c>
    </row>
    <row r="3327" spans="1:23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>E3327/D3327</f>
        <v>1.125</v>
      </c>
      <c r="O3327" s="13">
        <f>(J3327/86400)+25569</f>
        <v>42064.785613425927</v>
      </c>
      <c r="P3327" s="11">
        <f>YEAR(O3327)</f>
        <v>2015</v>
      </c>
      <c r="Q3327" s="12">
        <f>MONTH(O3327)</f>
        <v>3</v>
      </c>
      <c r="R3327" s="11" t="str">
        <f>IF(Q3327=1,"Jan",IF(Q3327=2,"Feb",IF(Q3327=3,"Mar",IF(Q3327=4,"Apr",IF(Q3327=5,"May",IF(Q3327=6,"Jun",IF(Q3327=7,"Jul",IF(Q3327=8,"Aug",IF(Q3327=9,"Sep",IF(Q3327=10,"Oct",IF(Q3327=11,"Nov","Dec")))))))))))</f>
        <v>Mar</v>
      </c>
      <c r="S3327" s="13">
        <f>(I3327/86400)+25569</f>
        <v>42099.743946759263</v>
      </c>
      <c r="T3327" t="s">
        <v>8271</v>
      </c>
      <c r="U3327" s="6">
        <f>E3327/L3327</f>
        <v>30</v>
      </c>
      <c r="V3327" s="7" t="str">
        <f>LEFT(T3327,FIND("/",T3327)-1)</f>
        <v>theater</v>
      </c>
      <c r="W3327" s="7" t="str">
        <f>MID(T3327,FIND("/",T3327)+1,LEN(T3327))</f>
        <v>plays</v>
      </c>
    </row>
    <row r="3328" spans="1:23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>E3328/D3328</f>
        <v>1.0137499999999999</v>
      </c>
      <c r="O3328" s="13">
        <f>(J3328/86400)+25569</f>
        <v>42041.714178240742</v>
      </c>
      <c r="P3328" s="11">
        <f>YEAR(O3328)</f>
        <v>2015</v>
      </c>
      <c r="Q3328" s="12">
        <f>MONTH(O3328)</f>
        <v>2</v>
      </c>
      <c r="R3328" s="11" t="str">
        <f>IF(Q3328=1,"Jan",IF(Q3328=2,"Feb",IF(Q3328=3,"Mar",IF(Q3328=4,"Apr",IF(Q3328=5,"May",IF(Q3328=6,"Jun",IF(Q3328=7,"Jul",IF(Q3328=8,"Aug",IF(Q3328=9,"Sep",IF(Q3328=10,"Oct",IF(Q3328=11,"Nov","Dec")))))))))))</f>
        <v>Feb</v>
      </c>
      <c r="S3328" s="13">
        <f>(I3328/86400)+25569</f>
        <v>42071.67251157407</v>
      </c>
      <c r="T3328" t="s">
        <v>8271</v>
      </c>
      <c r="U3328" s="6">
        <f>E3328/L3328</f>
        <v>142.28070175438597</v>
      </c>
      <c r="V3328" s="7" t="str">
        <f>LEFT(T3328,FIND("/",T3328)-1)</f>
        <v>theater</v>
      </c>
      <c r="W3328" s="7" t="str">
        <f>MID(T3328,FIND("/",T3328)+1,LEN(T3328))</f>
        <v>plays</v>
      </c>
    </row>
    <row r="3329" spans="1:23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>E3329/D3329</f>
        <v>1.0125</v>
      </c>
      <c r="O3329" s="13">
        <f>(J3329/86400)+25569</f>
        <v>42468.374606481477</v>
      </c>
      <c r="P3329" s="11">
        <f>YEAR(O3329)</f>
        <v>2016</v>
      </c>
      <c r="Q3329" s="12">
        <f>MONTH(O3329)</f>
        <v>4</v>
      </c>
      <c r="R3329" s="11" t="str">
        <f>IF(Q3329=1,"Jan",IF(Q3329=2,"Feb",IF(Q3329=3,"Mar",IF(Q3329=4,"Apr",IF(Q3329=5,"May",IF(Q3329=6,"Jun",IF(Q3329=7,"Jul",IF(Q3329=8,"Aug",IF(Q3329=9,"Sep",IF(Q3329=10,"Oct",IF(Q3329=11,"Nov","Dec")))))))))))</f>
        <v>Apr</v>
      </c>
      <c r="S3329" s="13">
        <f>(I3329/86400)+25569</f>
        <v>42498.374606481477</v>
      </c>
      <c r="T3329" t="s">
        <v>8271</v>
      </c>
      <c r="U3329" s="6">
        <f>E3329/L3329</f>
        <v>24.545454545454547</v>
      </c>
      <c r="V3329" s="7" t="str">
        <f>LEFT(T3329,FIND("/",T3329)-1)</f>
        <v>theater</v>
      </c>
      <c r="W3329" s="7" t="str">
        <f>MID(T3329,FIND("/",T3329)+1,LEN(T3329))</f>
        <v>plays</v>
      </c>
    </row>
    <row r="3330" spans="1:23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>E3330/D3330</f>
        <v>1.4638888888888888</v>
      </c>
      <c r="O3330" s="13">
        <f>(J3330/86400)+25569</f>
        <v>41822.57503472222</v>
      </c>
      <c r="P3330" s="11">
        <f>YEAR(O3330)</f>
        <v>2014</v>
      </c>
      <c r="Q3330" s="12">
        <f>MONTH(O3330)</f>
        <v>7</v>
      </c>
      <c r="R3330" s="11" t="str">
        <f>IF(Q3330=1,"Jan",IF(Q3330=2,"Feb",IF(Q3330=3,"Mar",IF(Q3330=4,"Apr",IF(Q3330=5,"May",IF(Q3330=6,"Jun",IF(Q3330=7,"Jul",IF(Q3330=8,"Aug",IF(Q3330=9,"Sep",IF(Q3330=10,"Oct",IF(Q3330=11,"Nov","Dec")))))))))))</f>
        <v>Jul</v>
      </c>
      <c r="S3330" s="13">
        <f>(I3330/86400)+25569</f>
        <v>41825.041666666664</v>
      </c>
      <c r="T3330" t="s">
        <v>8271</v>
      </c>
      <c r="U3330" s="6">
        <f>E3330/L3330</f>
        <v>292.77777777777777</v>
      </c>
      <c r="V3330" s="7" t="str">
        <f>LEFT(T3330,FIND("/",T3330)-1)</f>
        <v>theater</v>
      </c>
      <c r="W3330" s="7" t="str">
        <f>MID(T3330,FIND("/",T3330)+1,LEN(T3330))</f>
        <v>plays</v>
      </c>
    </row>
    <row r="3331" spans="1:23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>E3331/D3331</f>
        <v>1.1679999999999999</v>
      </c>
      <c r="O3331" s="13">
        <f>(J3331/86400)+25569</f>
        <v>41837.323009259257</v>
      </c>
      <c r="P3331" s="11">
        <f>YEAR(O3331)</f>
        <v>2014</v>
      </c>
      <c r="Q3331" s="12">
        <f>MONTH(O3331)</f>
        <v>7</v>
      </c>
      <c r="R3331" s="11" t="str">
        <f>IF(Q3331=1,"Jan",IF(Q3331=2,"Feb",IF(Q3331=3,"Mar",IF(Q3331=4,"Apr",IF(Q3331=5,"May",IF(Q3331=6,"Jun",IF(Q3331=7,"Jul",IF(Q3331=8,"Aug",IF(Q3331=9,"Sep",IF(Q3331=10,"Oct",IF(Q3331=11,"Nov","Dec")))))))))))</f>
        <v>Jul</v>
      </c>
      <c r="S3331" s="13">
        <f>(I3331/86400)+25569</f>
        <v>41847.958333333336</v>
      </c>
      <c r="T3331" t="s">
        <v>8271</v>
      </c>
      <c r="U3331" s="6">
        <f>E3331/L3331</f>
        <v>44.92307692307692</v>
      </c>
      <c r="V3331" s="7" t="str">
        <f>LEFT(T3331,FIND("/",T3331)-1)</f>
        <v>theater</v>
      </c>
      <c r="W3331" s="7" t="str">
        <f>MID(T3331,FIND("/",T3331)+1,LEN(T3331))</f>
        <v>plays</v>
      </c>
    </row>
    <row r="3332" spans="1:23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>E3332/D3332</f>
        <v>1.0626666666666666</v>
      </c>
      <c r="O3332" s="13">
        <f>(J3332/86400)+25569</f>
        <v>42065.887361111112</v>
      </c>
      <c r="P3332" s="11">
        <f>YEAR(O3332)</f>
        <v>2015</v>
      </c>
      <c r="Q3332" s="12">
        <f>MONTH(O3332)</f>
        <v>3</v>
      </c>
      <c r="R3332" s="11" t="str">
        <f>IF(Q3332=1,"Jan",IF(Q3332=2,"Feb",IF(Q3332=3,"Mar",IF(Q3332=4,"Apr",IF(Q3332=5,"May",IF(Q3332=6,"Jun",IF(Q3332=7,"Jul",IF(Q3332=8,"Aug",IF(Q3332=9,"Sep",IF(Q3332=10,"Oct",IF(Q3332=11,"Nov","Dec")))))))))))</f>
        <v>Mar</v>
      </c>
      <c r="S3332" s="13">
        <f>(I3332/86400)+25569</f>
        <v>42095.845694444448</v>
      </c>
      <c r="T3332" t="s">
        <v>8271</v>
      </c>
      <c r="U3332" s="6">
        <f>E3332/L3332</f>
        <v>23.10144927536232</v>
      </c>
      <c r="V3332" s="7" t="str">
        <f>LEFT(T3332,FIND("/",T3332)-1)</f>
        <v>theater</v>
      </c>
      <c r="W3332" s="7" t="str">
        <f>MID(T3332,FIND("/",T3332)+1,LEN(T3332))</f>
        <v>plays</v>
      </c>
    </row>
    <row r="3333" spans="1:23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>E3333/D3333</f>
        <v>1.0451999999999999</v>
      </c>
      <c r="O3333" s="13">
        <f>(J3333/86400)+25569</f>
        <v>42248.697754629626</v>
      </c>
      <c r="P3333" s="11">
        <f>YEAR(O3333)</f>
        <v>2015</v>
      </c>
      <c r="Q3333" s="12">
        <f>MONTH(O3333)</f>
        <v>9</v>
      </c>
      <c r="R3333" s="11" t="str">
        <f>IF(Q3333=1,"Jan",IF(Q3333=2,"Feb",IF(Q3333=3,"Mar",IF(Q3333=4,"Apr",IF(Q3333=5,"May",IF(Q3333=6,"Jun",IF(Q3333=7,"Jul",IF(Q3333=8,"Aug",IF(Q3333=9,"Sep",IF(Q3333=10,"Oct",IF(Q3333=11,"Nov","Dec")))))))))))</f>
        <v>Sep</v>
      </c>
      <c r="S3333" s="13">
        <f>(I3333/86400)+25569</f>
        <v>42283.697754629626</v>
      </c>
      <c r="T3333" t="s">
        <v>8271</v>
      </c>
      <c r="U3333" s="6">
        <f>E3333/L3333</f>
        <v>80.400000000000006</v>
      </c>
      <c r="V3333" s="7" t="str">
        <f>LEFT(T3333,FIND("/",T3333)-1)</f>
        <v>theater</v>
      </c>
      <c r="W3333" s="7" t="str">
        <f>MID(T3333,FIND("/",T3333)+1,LEN(T3333))</f>
        <v>plays</v>
      </c>
    </row>
    <row r="3334" spans="1:23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>E3334/D3334</f>
        <v>1</v>
      </c>
      <c r="O3334" s="13">
        <f>(J3334/86400)+25569</f>
        <v>41809.860300925924</v>
      </c>
      <c r="P3334" s="11">
        <f>YEAR(O3334)</f>
        <v>2014</v>
      </c>
      <c r="Q3334" s="12">
        <f>MONTH(O3334)</f>
        <v>6</v>
      </c>
      <c r="R3334" s="11" t="str">
        <f>IF(Q3334=1,"Jan",IF(Q3334=2,"Feb",IF(Q3334=3,"Mar",IF(Q3334=4,"Apr",IF(Q3334=5,"May",IF(Q3334=6,"Jun",IF(Q3334=7,"Jul",IF(Q3334=8,"Aug",IF(Q3334=9,"Sep",IF(Q3334=10,"Oct",IF(Q3334=11,"Nov","Dec")))))))))))</f>
        <v>Jun</v>
      </c>
      <c r="S3334" s="13">
        <f>(I3334/86400)+25569</f>
        <v>41839.860300925924</v>
      </c>
      <c r="T3334" t="s">
        <v>8271</v>
      </c>
      <c r="U3334" s="6">
        <f>E3334/L3334</f>
        <v>72.289156626506028</v>
      </c>
      <c r="V3334" s="7" t="str">
        <f>LEFT(T3334,FIND("/",T3334)-1)</f>
        <v>theater</v>
      </c>
      <c r="W3334" s="7" t="str">
        <f>MID(T3334,FIND("/",T3334)+1,LEN(T3334))</f>
        <v>plays</v>
      </c>
    </row>
    <row r="3335" spans="1:23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>E3335/D3335</f>
        <v>1.0457142857142858</v>
      </c>
      <c r="O3335" s="13">
        <f>(J3335/86400)+25569</f>
        <v>42148.676851851851</v>
      </c>
      <c r="P3335" s="11">
        <f>YEAR(O3335)</f>
        <v>2015</v>
      </c>
      <c r="Q3335" s="12">
        <f>MONTH(O3335)</f>
        <v>5</v>
      </c>
      <c r="R3335" s="11" t="str">
        <f>IF(Q3335=1,"Jan",IF(Q3335=2,"Feb",IF(Q3335=3,"Mar",IF(Q3335=4,"Apr",IF(Q3335=5,"May",IF(Q3335=6,"Jun",IF(Q3335=7,"Jul",IF(Q3335=8,"Aug",IF(Q3335=9,"Sep",IF(Q3335=10,"Oct",IF(Q3335=11,"Nov","Dec")))))))))))</f>
        <v>May</v>
      </c>
      <c r="S3335" s="13">
        <f>(I3335/86400)+25569</f>
        <v>42170.676851851851</v>
      </c>
      <c r="T3335" t="s">
        <v>8271</v>
      </c>
      <c r="U3335" s="6">
        <f>E3335/L3335</f>
        <v>32.972972972972975</v>
      </c>
      <c r="V3335" s="7" t="str">
        <f>LEFT(T3335,FIND("/",T3335)-1)</f>
        <v>theater</v>
      </c>
      <c r="W3335" s="7" t="str">
        <f>MID(T3335,FIND("/",T3335)+1,LEN(T3335))</f>
        <v>plays</v>
      </c>
    </row>
    <row r="3336" spans="1:23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>E3336/D3336</f>
        <v>1.3862051149573753</v>
      </c>
      <c r="O3336" s="13">
        <f>(J3336/86400)+25569</f>
        <v>42185.521087962959</v>
      </c>
      <c r="P3336" s="11">
        <f>YEAR(O3336)</f>
        <v>2015</v>
      </c>
      <c r="Q3336" s="12">
        <f>MONTH(O3336)</f>
        <v>6</v>
      </c>
      <c r="R3336" s="11" t="str">
        <f>IF(Q3336=1,"Jan",IF(Q3336=2,"Feb",IF(Q3336=3,"Mar",IF(Q3336=4,"Apr",IF(Q3336=5,"May",IF(Q3336=6,"Jun",IF(Q3336=7,"Jul",IF(Q3336=8,"Aug",IF(Q3336=9,"Sep",IF(Q3336=10,"Oct",IF(Q3336=11,"Nov","Dec")))))))))))</f>
        <v>Jun</v>
      </c>
      <c r="S3336" s="13">
        <f>(I3336/86400)+25569</f>
        <v>42215.521087962959</v>
      </c>
      <c r="T3336" t="s">
        <v>8271</v>
      </c>
      <c r="U3336" s="6">
        <f>E3336/L3336</f>
        <v>116.65217391304348</v>
      </c>
      <c r="V3336" s="7" t="str">
        <f>LEFT(T3336,FIND("/",T3336)-1)</f>
        <v>theater</v>
      </c>
      <c r="W3336" s="7" t="str">
        <f>MID(T3336,FIND("/",T3336)+1,LEN(T3336))</f>
        <v>plays</v>
      </c>
    </row>
    <row r="3337" spans="1:23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>E3337/D3337</f>
        <v>1.0032000000000001</v>
      </c>
      <c r="O3337" s="13">
        <f>(J3337/86400)+25569</f>
        <v>41827.674143518518</v>
      </c>
      <c r="P3337" s="11">
        <f>YEAR(O3337)</f>
        <v>2014</v>
      </c>
      <c r="Q3337" s="12">
        <f>MONTH(O3337)</f>
        <v>7</v>
      </c>
      <c r="R3337" s="11" t="str">
        <f>IF(Q3337=1,"Jan",IF(Q3337=2,"Feb",IF(Q3337=3,"Mar",IF(Q3337=4,"Apr",IF(Q3337=5,"May",IF(Q3337=6,"Jun",IF(Q3337=7,"Jul",IF(Q3337=8,"Aug",IF(Q3337=9,"Sep",IF(Q3337=10,"Oct",IF(Q3337=11,"Nov","Dec")))))))))))</f>
        <v>Jul</v>
      </c>
      <c r="S3337" s="13">
        <f>(I3337/86400)+25569</f>
        <v>41854.958333333336</v>
      </c>
      <c r="T3337" t="s">
        <v>8271</v>
      </c>
      <c r="U3337" s="6">
        <f>E3337/L3337</f>
        <v>79.61904761904762</v>
      </c>
      <c r="V3337" s="7" t="str">
        <f>LEFT(T3337,FIND("/",T3337)-1)</f>
        <v>theater</v>
      </c>
      <c r="W3337" s="7" t="str">
        <f>MID(T3337,FIND("/",T3337)+1,LEN(T3337))</f>
        <v>plays</v>
      </c>
    </row>
    <row r="3338" spans="1:23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>E3338/D3338</f>
        <v>1</v>
      </c>
      <c r="O3338" s="13">
        <f>(J3338/86400)+25569</f>
        <v>42437.398680555554</v>
      </c>
      <c r="P3338" s="11">
        <f>YEAR(O3338)</f>
        <v>2016</v>
      </c>
      <c r="Q3338" s="12">
        <f>MONTH(O3338)</f>
        <v>3</v>
      </c>
      <c r="R3338" s="11" t="str">
        <f>IF(Q3338=1,"Jan",IF(Q3338=2,"Feb",IF(Q3338=3,"Mar",IF(Q3338=4,"Apr",IF(Q3338=5,"May",IF(Q3338=6,"Jun",IF(Q3338=7,"Jul",IF(Q3338=8,"Aug",IF(Q3338=9,"Sep",IF(Q3338=10,"Oct",IF(Q3338=11,"Nov","Dec")))))))))))</f>
        <v>Mar</v>
      </c>
      <c r="S3338" s="13">
        <f>(I3338/86400)+25569</f>
        <v>42465.35701388889</v>
      </c>
      <c r="T3338" t="s">
        <v>8271</v>
      </c>
      <c r="U3338" s="6">
        <f>E3338/L3338</f>
        <v>27.777777777777779</v>
      </c>
      <c r="V3338" s="7" t="str">
        <f>LEFT(T3338,FIND("/",T3338)-1)</f>
        <v>theater</v>
      </c>
      <c r="W3338" s="7" t="str">
        <f>MID(T3338,FIND("/",T3338)+1,LEN(T3338))</f>
        <v>plays</v>
      </c>
    </row>
    <row r="3339" spans="1:23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>E3339/D3339</f>
        <v>1.1020000000000001</v>
      </c>
      <c r="O3339" s="13">
        <f>(J3339/86400)+25569</f>
        <v>41901.282025462962</v>
      </c>
      <c r="P3339" s="11">
        <f>YEAR(O3339)</f>
        <v>2014</v>
      </c>
      <c r="Q3339" s="12">
        <f>MONTH(O3339)</f>
        <v>9</v>
      </c>
      <c r="R3339" s="11" t="str">
        <f>IF(Q3339=1,"Jan",IF(Q3339=2,"Feb",IF(Q3339=3,"Mar",IF(Q3339=4,"Apr",IF(Q3339=5,"May",IF(Q3339=6,"Jun",IF(Q3339=7,"Jul",IF(Q3339=8,"Aug",IF(Q3339=9,"Sep",IF(Q3339=10,"Oct",IF(Q3339=11,"Nov","Dec")))))))))))</f>
        <v>Sep</v>
      </c>
      <c r="S3339" s="13">
        <f>(I3339/86400)+25569</f>
        <v>41922.875</v>
      </c>
      <c r="T3339" t="s">
        <v>8271</v>
      </c>
      <c r="U3339" s="6">
        <f>E3339/L3339</f>
        <v>81.029411764705884</v>
      </c>
      <c r="V3339" s="7" t="str">
        <f>LEFT(T3339,FIND("/",T3339)-1)</f>
        <v>theater</v>
      </c>
      <c r="W3339" s="7" t="str">
        <f>MID(T3339,FIND("/",T3339)+1,LEN(T3339))</f>
        <v>plays</v>
      </c>
    </row>
    <row r="3340" spans="1:23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>E3340/D3340</f>
        <v>1.0218</v>
      </c>
      <c r="O3340" s="13">
        <f>(J3340/86400)+25569</f>
        <v>42769.574999999997</v>
      </c>
      <c r="P3340" s="11">
        <f>YEAR(O3340)</f>
        <v>2017</v>
      </c>
      <c r="Q3340" s="12">
        <f>MONTH(O3340)</f>
        <v>2</v>
      </c>
      <c r="R3340" s="11" t="str">
        <f>IF(Q3340=1,"Jan",IF(Q3340=2,"Feb",IF(Q3340=3,"Mar",IF(Q3340=4,"Apr",IF(Q3340=5,"May",IF(Q3340=6,"Jun",IF(Q3340=7,"Jul",IF(Q3340=8,"Aug",IF(Q3340=9,"Sep",IF(Q3340=10,"Oct",IF(Q3340=11,"Nov","Dec")))))))))))</f>
        <v>Feb</v>
      </c>
      <c r="S3340" s="13">
        <f>(I3340/86400)+25569</f>
        <v>42790.574999999997</v>
      </c>
      <c r="T3340" t="s">
        <v>8271</v>
      </c>
      <c r="U3340" s="6">
        <f>E3340/L3340</f>
        <v>136.84821428571428</v>
      </c>
      <c r="V3340" s="7" t="str">
        <f>LEFT(T3340,FIND("/",T3340)-1)</f>
        <v>theater</v>
      </c>
      <c r="W3340" s="7" t="str">
        <f>MID(T3340,FIND("/",T3340)+1,LEN(T3340))</f>
        <v>plays</v>
      </c>
    </row>
    <row r="3341" spans="1:23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>E3341/D3341</f>
        <v>1.0435000000000001</v>
      </c>
      <c r="O3341" s="13">
        <f>(J3341/86400)+25569</f>
        <v>42549.665717592594</v>
      </c>
      <c r="P3341" s="11">
        <f>YEAR(O3341)</f>
        <v>2016</v>
      </c>
      <c r="Q3341" s="12">
        <f>MONTH(O3341)</f>
        <v>6</v>
      </c>
      <c r="R3341" s="11" t="str">
        <f>IF(Q3341=1,"Jan",IF(Q3341=2,"Feb",IF(Q3341=3,"Mar",IF(Q3341=4,"Apr",IF(Q3341=5,"May",IF(Q3341=6,"Jun",IF(Q3341=7,"Jul",IF(Q3341=8,"Aug",IF(Q3341=9,"Sep",IF(Q3341=10,"Oct",IF(Q3341=11,"Nov","Dec")))))))))))</f>
        <v>Jun</v>
      </c>
      <c r="S3341" s="13">
        <f>(I3341/86400)+25569</f>
        <v>42579.665717592594</v>
      </c>
      <c r="T3341" t="s">
        <v>8271</v>
      </c>
      <c r="U3341" s="6">
        <f>E3341/L3341</f>
        <v>177.61702127659575</v>
      </c>
      <c r="V3341" s="7" t="str">
        <f>LEFT(T3341,FIND("/",T3341)-1)</f>
        <v>theater</v>
      </c>
      <c r="W3341" s="7" t="str">
        <f>MID(T3341,FIND("/",T3341)+1,LEN(T3341))</f>
        <v>plays</v>
      </c>
    </row>
    <row r="3342" spans="1:23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>E3342/D3342</f>
        <v>1.3816666666666666</v>
      </c>
      <c r="O3342" s="13">
        <f>(J3342/86400)+25569</f>
        <v>42685.974004629628</v>
      </c>
      <c r="P3342" s="11">
        <f>YEAR(O3342)</f>
        <v>2016</v>
      </c>
      <c r="Q3342" s="12">
        <f>MONTH(O3342)</f>
        <v>11</v>
      </c>
      <c r="R3342" s="11" t="str">
        <f>IF(Q3342=1,"Jan",IF(Q3342=2,"Feb",IF(Q3342=3,"Mar",IF(Q3342=4,"Apr",IF(Q3342=5,"May",IF(Q3342=6,"Jun",IF(Q3342=7,"Jul",IF(Q3342=8,"Aug",IF(Q3342=9,"Sep",IF(Q3342=10,"Oct",IF(Q3342=11,"Nov","Dec")))))))))))</f>
        <v>Nov</v>
      </c>
      <c r="S3342" s="13">
        <f>(I3342/86400)+25569</f>
        <v>42710.974004629628</v>
      </c>
      <c r="T3342" t="s">
        <v>8271</v>
      </c>
      <c r="U3342" s="6">
        <f>E3342/L3342</f>
        <v>109.07894736842105</v>
      </c>
      <c r="V3342" s="7" t="str">
        <f>LEFT(T3342,FIND("/",T3342)-1)</f>
        <v>theater</v>
      </c>
      <c r="W3342" s="7" t="str">
        <f>MID(T3342,FIND("/",T3342)+1,LEN(T3342))</f>
        <v>plays</v>
      </c>
    </row>
    <row r="3343" spans="1:23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>E3343/D3343</f>
        <v>1</v>
      </c>
      <c r="O3343" s="13">
        <f>(J3343/86400)+25569</f>
        <v>42510.798854166671</v>
      </c>
      <c r="P3343" s="11">
        <f>YEAR(O3343)</f>
        <v>2016</v>
      </c>
      <c r="Q3343" s="12">
        <f>MONTH(O3343)</f>
        <v>5</v>
      </c>
      <c r="R3343" s="11" t="str">
        <f>IF(Q3343=1,"Jan",IF(Q3343=2,"Feb",IF(Q3343=3,"Mar",IF(Q3343=4,"Apr",IF(Q3343=5,"May",IF(Q3343=6,"Jun",IF(Q3343=7,"Jul",IF(Q3343=8,"Aug",IF(Q3343=9,"Sep",IF(Q3343=10,"Oct",IF(Q3343=11,"Nov","Dec")))))))))))</f>
        <v>May</v>
      </c>
      <c r="S3343" s="13">
        <f>(I3343/86400)+25569</f>
        <v>42533.708333333328</v>
      </c>
      <c r="T3343" t="s">
        <v>8271</v>
      </c>
      <c r="U3343" s="6">
        <f>E3343/L3343</f>
        <v>119.64285714285714</v>
      </c>
      <c r="V3343" s="7" t="str">
        <f>LEFT(T3343,FIND("/",T3343)-1)</f>
        <v>theater</v>
      </c>
      <c r="W3343" s="7" t="str">
        <f>MID(T3343,FIND("/",T3343)+1,LEN(T3343))</f>
        <v>plays</v>
      </c>
    </row>
    <row r="3344" spans="1:23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>E3344/D3344</f>
        <v>1.0166666666666666</v>
      </c>
      <c r="O3344" s="13">
        <f>(J3344/86400)+25569</f>
        <v>42062.296412037038</v>
      </c>
      <c r="P3344" s="11">
        <f>YEAR(O3344)</f>
        <v>2015</v>
      </c>
      <c r="Q3344" s="12">
        <f>MONTH(O3344)</f>
        <v>2</v>
      </c>
      <c r="R3344" s="11" t="str">
        <f>IF(Q3344=1,"Jan",IF(Q3344=2,"Feb",IF(Q3344=3,"Mar",IF(Q3344=4,"Apr",IF(Q3344=5,"May",IF(Q3344=6,"Jun",IF(Q3344=7,"Jul",IF(Q3344=8,"Aug",IF(Q3344=9,"Sep",IF(Q3344=10,"Oct",IF(Q3344=11,"Nov","Dec")))))))))))</f>
        <v>Feb</v>
      </c>
      <c r="S3344" s="13">
        <f>(I3344/86400)+25569</f>
        <v>42095.207638888889</v>
      </c>
      <c r="T3344" t="s">
        <v>8271</v>
      </c>
      <c r="U3344" s="6">
        <f>E3344/L3344</f>
        <v>78.205128205128204</v>
      </c>
      <c r="V3344" s="7" t="str">
        <f>LEFT(T3344,FIND("/",T3344)-1)</f>
        <v>theater</v>
      </c>
      <c r="W3344" s="7" t="str">
        <f>MID(T3344,FIND("/",T3344)+1,LEN(T3344))</f>
        <v>plays</v>
      </c>
    </row>
    <row r="3345" spans="1:23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>E3345/D3345</f>
        <v>1.7142857142857142</v>
      </c>
      <c r="O3345" s="13">
        <f>(J3345/86400)+25569</f>
        <v>42452.916481481487</v>
      </c>
      <c r="P3345" s="11">
        <f>YEAR(O3345)</f>
        <v>2016</v>
      </c>
      <c r="Q3345" s="12">
        <f>MONTH(O3345)</f>
        <v>3</v>
      </c>
      <c r="R3345" s="11" t="str">
        <f>IF(Q3345=1,"Jan",IF(Q3345=2,"Feb",IF(Q3345=3,"Mar",IF(Q3345=4,"Apr",IF(Q3345=5,"May",IF(Q3345=6,"Jun",IF(Q3345=7,"Jul",IF(Q3345=8,"Aug",IF(Q3345=9,"Sep",IF(Q3345=10,"Oct",IF(Q3345=11,"Nov","Dec")))))))))))</f>
        <v>Mar</v>
      </c>
      <c r="S3345" s="13">
        <f>(I3345/86400)+25569</f>
        <v>42473.554166666669</v>
      </c>
      <c r="T3345" t="s">
        <v>8271</v>
      </c>
      <c r="U3345" s="6">
        <f>E3345/L3345</f>
        <v>52.173913043478258</v>
      </c>
      <c r="V3345" s="7" t="str">
        <f>LEFT(T3345,FIND("/",T3345)-1)</f>
        <v>theater</v>
      </c>
      <c r="W3345" s="7" t="str">
        <f>MID(T3345,FIND("/",T3345)+1,LEN(T3345))</f>
        <v>plays</v>
      </c>
    </row>
    <row r="3346" spans="1:23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>E3346/D3346</f>
        <v>1.0144444444444445</v>
      </c>
      <c r="O3346" s="13">
        <f>(J3346/86400)+25569</f>
        <v>41851.200150462959</v>
      </c>
      <c r="P3346" s="11">
        <f>YEAR(O3346)</f>
        <v>2014</v>
      </c>
      <c r="Q3346" s="12">
        <f>MONTH(O3346)</f>
        <v>7</v>
      </c>
      <c r="R3346" s="11" t="str">
        <f>IF(Q3346=1,"Jan",IF(Q3346=2,"Feb",IF(Q3346=3,"Mar",IF(Q3346=4,"Apr",IF(Q3346=5,"May",IF(Q3346=6,"Jun",IF(Q3346=7,"Jul",IF(Q3346=8,"Aug",IF(Q3346=9,"Sep",IF(Q3346=10,"Oct",IF(Q3346=11,"Nov","Dec")))))))))))</f>
        <v>Jul</v>
      </c>
      <c r="S3346" s="13">
        <f>(I3346/86400)+25569</f>
        <v>41881.200150462959</v>
      </c>
      <c r="T3346" t="s">
        <v>8271</v>
      </c>
      <c r="U3346" s="6">
        <f>E3346/L3346</f>
        <v>114.125</v>
      </c>
      <c r="V3346" s="7" t="str">
        <f>LEFT(T3346,FIND("/",T3346)-1)</f>
        <v>theater</v>
      </c>
      <c r="W3346" s="7" t="str">
        <f>MID(T3346,FIND("/",T3346)+1,LEN(T3346))</f>
        <v>plays</v>
      </c>
    </row>
    <row r="3347" spans="1:23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>E3347/D3347</f>
        <v>1.3</v>
      </c>
      <c r="O3347" s="13">
        <f>(J3347/86400)+25569</f>
        <v>42053.106111111112</v>
      </c>
      <c r="P3347" s="11">
        <f>YEAR(O3347)</f>
        <v>2015</v>
      </c>
      <c r="Q3347" s="12">
        <f>MONTH(O3347)</f>
        <v>2</v>
      </c>
      <c r="R3347" s="11" t="str">
        <f>IF(Q3347=1,"Jan",IF(Q3347=2,"Feb",IF(Q3347=3,"Mar",IF(Q3347=4,"Apr",IF(Q3347=5,"May",IF(Q3347=6,"Jun",IF(Q3347=7,"Jul",IF(Q3347=8,"Aug",IF(Q3347=9,"Sep",IF(Q3347=10,"Oct",IF(Q3347=11,"Nov","Dec")))))))))))</f>
        <v>Feb</v>
      </c>
      <c r="S3347" s="13">
        <f>(I3347/86400)+25569</f>
        <v>42112.025694444441</v>
      </c>
      <c r="T3347" t="s">
        <v>8271</v>
      </c>
      <c r="U3347" s="6">
        <f>E3347/L3347</f>
        <v>50</v>
      </c>
      <c r="V3347" s="7" t="str">
        <f>LEFT(T3347,FIND("/",T3347)-1)</f>
        <v>theater</v>
      </c>
      <c r="W3347" s="7" t="str">
        <f>MID(T3347,FIND("/",T3347)+1,LEN(T3347))</f>
        <v>plays</v>
      </c>
    </row>
    <row r="3348" spans="1:23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>E3348/D3348</f>
        <v>1.1000000000000001</v>
      </c>
      <c r="O3348" s="13">
        <f>(J3348/86400)+25569</f>
        <v>42054.024421296301</v>
      </c>
      <c r="P3348" s="11">
        <f>YEAR(O3348)</f>
        <v>2015</v>
      </c>
      <c r="Q3348" s="12">
        <f>MONTH(O3348)</f>
        <v>2</v>
      </c>
      <c r="R3348" s="11" t="str">
        <f>IF(Q3348=1,"Jan",IF(Q3348=2,"Feb",IF(Q3348=3,"Mar",IF(Q3348=4,"Apr",IF(Q3348=5,"May",IF(Q3348=6,"Jun",IF(Q3348=7,"Jul",IF(Q3348=8,"Aug",IF(Q3348=9,"Sep",IF(Q3348=10,"Oct",IF(Q3348=11,"Nov","Dec")))))))))))</f>
        <v>Feb</v>
      </c>
      <c r="S3348" s="13">
        <f>(I3348/86400)+25569</f>
        <v>42061.024421296301</v>
      </c>
      <c r="T3348" t="s">
        <v>8271</v>
      </c>
      <c r="U3348" s="6">
        <f>E3348/L3348</f>
        <v>91.666666666666671</v>
      </c>
      <c r="V3348" s="7" t="str">
        <f>LEFT(T3348,FIND("/",T3348)-1)</f>
        <v>theater</v>
      </c>
      <c r="W3348" s="7" t="str">
        <f>MID(T3348,FIND("/",T3348)+1,LEN(T3348))</f>
        <v>plays</v>
      </c>
    </row>
    <row r="3349" spans="1:23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>E3349/D3349</f>
        <v>1.1944999999999999</v>
      </c>
      <c r="O3349" s="13">
        <f>(J3349/86400)+25569</f>
        <v>42484.551550925928</v>
      </c>
      <c r="P3349" s="11">
        <f>YEAR(O3349)</f>
        <v>2016</v>
      </c>
      <c r="Q3349" s="12">
        <f>MONTH(O3349)</f>
        <v>4</v>
      </c>
      <c r="R3349" s="11" t="str">
        <f>IF(Q3349=1,"Jan",IF(Q3349=2,"Feb",IF(Q3349=3,"Mar",IF(Q3349=4,"Apr",IF(Q3349=5,"May",IF(Q3349=6,"Jun",IF(Q3349=7,"Jul",IF(Q3349=8,"Aug",IF(Q3349=9,"Sep",IF(Q3349=10,"Oct",IF(Q3349=11,"Nov","Dec")))))))))))</f>
        <v>Apr</v>
      </c>
      <c r="S3349" s="13">
        <f>(I3349/86400)+25569</f>
        <v>42498.875</v>
      </c>
      <c r="T3349" t="s">
        <v>8271</v>
      </c>
      <c r="U3349" s="6">
        <f>E3349/L3349</f>
        <v>108.59090909090909</v>
      </c>
      <c r="V3349" s="7" t="str">
        <f>LEFT(T3349,FIND("/",T3349)-1)</f>
        <v>theater</v>
      </c>
      <c r="W3349" s="7" t="str">
        <f>MID(T3349,FIND("/",T3349)+1,LEN(T3349))</f>
        <v>plays</v>
      </c>
    </row>
    <row r="3350" spans="1:23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>E3350/D3350</f>
        <v>1.002909090909091</v>
      </c>
      <c r="O3350" s="13">
        <f>(J3350/86400)+25569</f>
        <v>42466.558796296296</v>
      </c>
      <c r="P3350" s="11">
        <f>YEAR(O3350)</f>
        <v>2016</v>
      </c>
      <c r="Q3350" s="12">
        <f>MONTH(O3350)</f>
        <v>4</v>
      </c>
      <c r="R3350" s="11" t="str">
        <f>IF(Q3350=1,"Jan",IF(Q3350=2,"Feb",IF(Q3350=3,"Mar",IF(Q3350=4,"Apr",IF(Q3350=5,"May",IF(Q3350=6,"Jun",IF(Q3350=7,"Jul",IF(Q3350=8,"Aug",IF(Q3350=9,"Sep",IF(Q3350=10,"Oct",IF(Q3350=11,"Nov","Dec")))))))))))</f>
        <v>Apr</v>
      </c>
      <c r="S3350" s="13">
        <f>(I3350/86400)+25569</f>
        <v>42490.165972222225</v>
      </c>
      <c r="T3350" t="s">
        <v>8271</v>
      </c>
      <c r="U3350" s="6">
        <f>E3350/L3350</f>
        <v>69.822784810126578</v>
      </c>
      <c r="V3350" s="7" t="str">
        <f>LEFT(T3350,FIND("/",T3350)-1)</f>
        <v>theater</v>
      </c>
      <c r="W3350" s="7" t="str">
        <f>MID(T3350,FIND("/",T3350)+1,LEN(T3350))</f>
        <v>plays</v>
      </c>
    </row>
    <row r="3351" spans="1:23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>E3351/D3351</f>
        <v>1.534</v>
      </c>
      <c r="O3351" s="13">
        <f>(J3351/86400)+25569</f>
        <v>42513.110787037032</v>
      </c>
      <c r="P3351" s="11">
        <f>YEAR(O3351)</f>
        <v>2016</v>
      </c>
      <c r="Q3351" s="12">
        <f>MONTH(O3351)</f>
        <v>5</v>
      </c>
      <c r="R3351" s="11" t="str">
        <f>IF(Q3351=1,"Jan",IF(Q3351=2,"Feb",IF(Q3351=3,"Mar",IF(Q3351=4,"Apr",IF(Q3351=5,"May",IF(Q3351=6,"Jun",IF(Q3351=7,"Jul",IF(Q3351=8,"Aug",IF(Q3351=9,"Sep",IF(Q3351=10,"Oct",IF(Q3351=11,"Nov","Dec")))))))))))</f>
        <v>May</v>
      </c>
      <c r="S3351" s="13">
        <f>(I3351/86400)+25569</f>
        <v>42534.708333333328</v>
      </c>
      <c r="T3351" t="s">
        <v>8271</v>
      </c>
      <c r="U3351" s="6">
        <f>E3351/L3351</f>
        <v>109.57142857142857</v>
      </c>
      <c r="V3351" s="7" t="str">
        <f>LEFT(T3351,FIND("/",T3351)-1)</f>
        <v>theater</v>
      </c>
      <c r="W3351" s="7" t="str">
        <f>MID(T3351,FIND("/",T3351)+1,LEN(T3351))</f>
        <v>plays</v>
      </c>
    </row>
    <row r="3352" spans="1:23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>E3352/D3352</f>
        <v>1.0442857142857143</v>
      </c>
      <c r="O3352" s="13">
        <f>(J3352/86400)+25569</f>
        <v>42302.701516203699</v>
      </c>
      <c r="P3352" s="11">
        <f>YEAR(O3352)</f>
        <v>2015</v>
      </c>
      <c r="Q3352" s="12">
        <f>MONTH(O3352)</f>
        <v>10</v>
      </c>
      <c r="R3352" s="11" t="str">
        <f>IF(Q3352=1,"Jan",IF(Q3352=2,"Feb",IF(Q3352=3,"Mar",IF(Q3352=4,"Apr",IF(Q3352=5,"May",IF(Q3352=6,"Jun",IF(Q3352=7,"Jul",IF(Q3352=8,"Aug",IF(Q3352=9,"Sep",IF(Q3352=10,"Oct",IF(Q3352=11,"Nov","Dec")))))))))))</f>
        <v>Oct</v>
      </c>
      <c r="S3352" s="13">
        <f>(I3352/86400)+25569</f>
        <v>42337.958333333328</v>
      </c>
      <c r="T3352" t="s">
        <v>8271</v>
      </c>
      <c r="U3352" s="6">
        <f>E3352/L3352</f>
        <v>71.666666666666671</v>
      </c>
      <c r="V3352" s="7" t="str">
        <f>LEFT(T3352,FIND("/",T3352)-1)</f>
        <v>theater</v>
      </c>
      <c r="W3352" s="7" t="str">
        <f>MID(T3352,FIND("/",T3352)+1,LEN(T3352))</f>
        <v>plays</v>
      </c>
    </row>
    <row r="3353" spans="1:23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>E3353/D3353</f>
        <v>1.0109999999999999</v>
      </c>
      <c r="O3353" s="13">
        <f>(J3353/86400)+25569</f>
        <v>41806.395428240743</v>
      </c>
      <c r="P3353" s="11">
        <f>YEAR(O3353)</f>
        <v>2014</v>
      </c>
      <c r="Q3353" s="12">
        <f>MONTH(O3353)</f>
        <v>6</v>
      </c>
      <c r="R3353" s="11" t="str">
        <f>IF(Q3353=1,"Jan",IF(Q3353=2,"Feb",IF(Q3353=3,"Mar",IF(Q3353=4,"Apr",IF(Q3353=5,"May",IF(Q3353=6,"Jun",IF(Q3353=7,"Jul",IF(Q3353=8,"Aug",IF(Q3353=9,"Sep",IF(Q3353=10,"Oct",IF(Q3353=11,"Nov","Dec")))))))))))</f>
        <v>Jun</v>
      </c>
      <c r="S3353" s="13">
        <f>(I3353/86400)+25569</f>
        <v>41843.458333333336</v>
      </c>
      <c r="T3353" t="s">
        <v>8271</v>
      </c>
      <c r="U3353" s="6">
        <f>E3353/L3353</f>
        <v>93.611111111111114</v>
      </c>
      <c r="V3353" s="7" t="str">
        <f>LEFT(T3353,FIND("/",T3353)-1)</f>
        <v>theater</v>
      </c>
      <c r="W3353" s="7" t="str">
        <f>MID(T3353,FIND("/",T3353)+1,LEN(T3353))</f>
        <v>plays</v>
      </c>
    </row>
    <row r="3354" spans="1:23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>E3354/D3354</f>
        <v>1.0751999999999999</v>
      </c>
      <c r="O3354" s="13">
        <f>(J3354/86400)+25569</f>
        <v>42495.992800925931</v>
      </c>
      <c r="P3354" s="11">
        <f>YEAR(O3354)</f>
        <v>2016</v>
      </c>
      <c r="Q3354" s="12">
        <f>MONTH(O3354)</f>
        <v>5</v>
      </c>
      <c r="R3354" s="11" t="str">
        <f>IF(Q3354=1,"Jan",IF(Q3354=2,"Feb",IF(Q3354=3,"Mar",IF(Q3354=4,"Apr",IF(Q3354=5,"May",IF(Q3354=6,"Jun",IF(Q3354=7,"Jul",IF(Q3354=8,"Aug",IF(Q3354=9,"Sep",IF(Q3354=10,"Oct",IF(Q3354=11,"Nov","Dec")))))))))))</f>
        <v>May</v>
      </c>
      <c r="S3354" s="13">
        <f>(I3354/86400)+25569</f>
        <v>42552.958333333328</v>
      </c>
      <c r="T3354" t="s">
        <v>8271</v>
      </c>
      <c r="U3354" s="6">
        <f>E3354/L3354</f>
        <v>76.8</v>
      </c>
      <c r="V3354" s="7" t="str">
        <f>LEFT(T3354,FIND("/",T3354)-1)</f>
        <v>theater</v>
      </c>
      <c r="W3354" s="7" t="str">
        <f>MID(T3354,FIND("/",T3354)+1,LEN(T3354))</f>
        <v>plays</v>
      </c>
    </row>
    <row r="3355" spans="1:23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>E3355/D3355</f>
        <v>3.15</v>
      </c>
      <c r="O3355" s="13">
        <f>(J3355/86400)+25569</f>
        <v>42479.432291666672</v>
      </c>
      <c r="P3355" s="11">
        <f>YEAR(O3355)</f>
        <v>2016</v>
      </c>
      <c r="Q3355" s="12">
        <f>MONTH(O3355)</f>
        <v>4</v>
      </c>
      <c r="R3355" s="11" t="str">
        <f>IF(Q3355=1,"Jan",IF(Q3355=2,"Feb",IF(Q3355=3,"Mar",IF(Q3355=4,"Apr",IF(Q3355=5,"May",IF(Q3355=6,"Jun",IF(Q3355=7,"Jul",IF(Q3355=8,"Aug",IF(Q3355=9,"Sep",IF(Q3355=10,"Oct",IF(Q3355=11,"Nov","Dec")))))))))))</f>
        <v>Apr</v>
      </c>
      <c r="S3355" s="13">
        <f>(I3355/86400)+25569</f>
        <v>42492.958333333328</v>
      </c>
      <c r="T3355" t="s">
        <v>8271</v>
      </c>
      <c r="U3355" s="6">
        <f>E3355/L3355</f>
        <v>35.795454545454547</v>
      </c>
      <c r="V3355" s="7" t="str">
        <f>LEFT(T3355,FIND("/",T3355)-1)</f>
        <v>theater</v>
      </c>
      <c r="W3355" s="7" t="str">
        <f>MID(T3355,FIND("/",T3355)+1,LEN(T3355))</f>
        <v>plays</v>
      </c>
    </row>
    <row r="3356" spans="1:23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>E3356/D3356</f>
        <v>1.0193333333333334</v>
      </c>
      <c r="O3356" s="13">
        <f>(J3356/86400)+25569</f>
        <v>42270.7269212963</v>
      </c>
      <c r="P3356" s="11">
        <f>YEAR(O3356)</f>
        <v>2015</v>
      </c>
      <c r="Q3356" s="12">
        <f>MONTH(O3356)</f>
        <v>9</v>
      </c>
      <c r="R3356" s="11" t="str">
        <f>IF(Q3356=1,"Jan",IF(Q3356=2,"Feb",IF(Q3356=3,"Mar",IF(Q3356=4,"Apr",IF(Q3356=5,"May",IF(Q3356=6,"Jun",IF(Q3356=7,"Jul",IF(Q3356=8,"Aug",IF(Q3356=9,"Sep",IF(Q3356=10,"Oct",IF(Q3356=11,"Nov","Dec")))))))))))</f>
        <v>Sep</v>
      </c>
      <c r="S3356" s="13">
        <f>(I3356/86400)+25569</f>
        <v>42306.167361111111</v>
      </c>
      <c r="T3356" t="s">
        <v>8271</v>
      </c>
      <c r="U3356" s="6">
        <f>E3356/L3356</f>
        <v>55.6</v>
      </c>
      <c r="V3356" s="7" t="str">
        <f>LEFT(T3356,FIND("/",T3356)-1)</f>
        <v>theater</v>
      </c>
      <c r="W3356" s="7" t="str">
        <f>MID(T3356,FIND("/",T3356)+1,LEN(T3356))</f>
        <v>plays</v>
      </c>
    </row>
    <row r="3357" spans="1:23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>E3357/D3357</f>
        <v>1.2628571428571429</v>
      </c>
      <c r="O3357" s="13">
        <f>(J3357/86400)+25569</f>
        <v>42489.619525462964</v>
      </c>
      <c r="P3357" s="11">
        <f>YEAR(O3357)</f>
        <v>2016</v>
      </c>
      <c r="Q3357" s="12">
        <f>MONTH(O3357)</f>
        <v>4</v>
      </c>
      <c r="R3357" s="11" t="str">
        <f>IF(Q3357=1,"Jan",IF(Q3357=2,"Feb",IF(Q3357=3,"Mar",IF(Q3357=4,"Apr",IF(Q3357=5,"May",IF(Q3357=6,"Jun",IF(Q3357=7,"Jul",IF(Q3357=8,"Aug",IF(Q3357=9,"Sep",IF(Q3357=10,"Oct",IF(Q3357=11,"Nov","Dec")))))))))))</f>
        <v>Apr</v>
      </c>
      <c r="S3357" s="13">
        <f>(I3357/86400)+25569</f>
        <v>42500.470138888893</v>
      </c>
      <c r="T3357" t="s">
        <v>8271</v>
      </c>
      <c r="U3357" s="6">
        <f>E3357/L3357</f>
        <v>147.33333333333334</v>
      </c>
      <c r="V3357" s="7" t="str">
        <f>LEFT(T3357,FIND("/",T3357)-1)</f>
        <v>theater</v>
      </c>
      <c r="W3357" s="7" t="str">
        <f>MID(T3357,FIND("/",T3357)+1,LEN(T3357))</f>
        <v>plays</v>
      </c>
    </row>
    <row r="3358" spans="1:23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>E3358/D3358</f>
        <v>1.014</v>
      </c>
      <c r="O3358" s="13">
        <f>(J3358/86400)+25569</f>
        <v>42536.815648148149</v>
      </c>
      <c r="P3358" s="11">
        <f>YEAR(O3358)</f>
        <v>2016</v>
      </c>
      <c r="Q3358" s="12">
        <f>MONTH(O3358)</f>
        <v>6</v>
      </c>
      <c r="R3358" s="11" t="str">
        <f>IF(Q3358=1,"Jan",IF(Q3358=2,"Feb",IF(Q3358=3,"Mar",IF(Q3358=4,"Apr",IF(Q3358=5,"May",IF(Q3358=6,"Jun",IF(Q3358=7,"Jul",IF(Q3358=8,"Aug",IF(Q3358=9,"Sep",IF(Q3358=10,"Oct",IF(Q3358=11,"Nov","Dec")))))))))))</f>
        <v>Jun</v>
      </c>
      <c r="S3358" s="13">
        <f>(I3358/86400)+25569</f>
        <v>42566.815648148149</v>
      </c>
      <c r="T3358" t="s">
        <v>8271</v>
      </c>
      <c r="U3358" s="6">
        <f>E3358/L3358</f>
        <v>56.333333333333336</v>
      </c>
      <c r="V3358" s="7" t="str">
        <f>LEFT(T3358,FIND("/",T3358)-1)</f>
        <v>theater</v>
      </c>
      <c r="W3358" s="7" t="str">
        <f>MID(T3358,FIND("/",T3358)+1,LEN(T3358))</f>
        <v>plays</v>
      </c>
    </row>
    <row r="3359" spans="1:23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>E3359/D3359</f>
        <v>1.01</v>
      </c>
      <c r="O3359" s="13">
        <f>(J3359/86400)+25569</f>
        <v>41822.417939814812</v>
      </c>
      <c r="P3359" s="11">
        <f>YEAR(O3359)</f>
        <v>2014</v>
      </c>
      <c r="Q3359" s="12">
        <f>MONTH(O3359)</f>
        <v>7</v>
      </c>
      <c r="R3359" s="11" t="str">
        <f>IF(Q3359=1,"Jan",IF(Q3359=2,"Feb",IF(Q3359=3,"Mar",IF(Q3359=4,"Apr",IF(Q3359=5,"May",IF(Q3359=6,"Jun",IF(Q3359=7,"Jul",IF(Q3359=8,"Aug",IF(Q3359=9,"Sep",IF(Q3359=10,"Oct",IF(Q3359=11,"Nov","Dec")))))))))))</f>
        <v>Jul</v>
      </c>
      <c r="S3359" s="13">
        <f>(I3359/86400)+25569</f>
        <v>41852.417939814812</v>
      </c>
      <c r="T3359" t="s">
        <v>8271</v>
      </c>
      <c r="U3359" s="6">
        <f>E3359/L3359</f>
        <v>96.19047619047619</v>
      </c>
      <c r="V3359" s="7" t="str">
        <f>LEFT(T3359,FIND("/",T3359)-1)</f>
        <v>theater</v>
      </c>
      <c r="W3359" s="7" t="str">
        <f>MID(T3359,FIND("/",T3359)+1,LEN(T3359))</f>
        <v>plays</v>
      </c>
    </row>
    <row r="3360" spans="1:23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>E3360/D3360</f>
        <v>1.0299</v>
      </c>
      <c r="O3360" s="13">
        <f>(J3360/86400)+25569</f>
        <v>41932.311099537037</v>
      </c>
      <c r="P3360" s="11">
        <f>YEAR(O3360)</f>
        <v>2014</v>
      </c>
      <c r="Q3360" s="12">
        <f>MONTH(O3360)</f>
        <v>10</v>
      </c>
      <c r="R3360" s="11" t="str">
        <f>IF(Q3360=1,"Jan",IF(Q3360=2,"Feb",IF(Q3360=3,"Mar",IF(Q3360=4,"Apr",IF(Q3360=5,"May",IF(Q3360=6,"Jun",IF(Q3360=7,"Jul",IF(Q3360=8,"Aug",IF(Q3360=9,"Sep",IF(Q3360=10,"Oct",IF(Q3360=11,"Nov","Dec")))))))))))</f>
        <v>Oct</v>
      </c>
      <c r="S3360" s="13">
        <f>(I3360/86400)+25569</f>
        <v>41962.352766203709</v>
      </c>
      <c r="T3360" t="s">
        <v>8271</v>
      </c>
      <c r="U3360" s="6">
        <f>E3360/L3360</f>
        <v>63.574074074074076</v>
      </c>
      <c r="V3360" s="7" t="str">
        <f>LEFT(T3360,FIND("/",T3360)-1)</f>
        <v>theater</v>
      </c>
      <c r="W3360" s="7" t="str">
        <f>MID(T3360,FIND("/",T3360)+1,LEN(T3360))</f>
        <v>plays</v>
      </c>
    </row>
    <row r="3361" spans="1:23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>E3361/D3361</f>
        <v>1.0625</v>
      </c>
      <c r="O3361" s="13">
        <f>(J3361/86400)+25569</f>
        <v>42746.057106481487</v>
      </c>
      <c r="P3361" s="11">
        <f>YEAR(O3361)</f>
        <v>2017</v>
      </c>
      <c r="Q3361" s="12">
        <f>MONTH(O3361)</f>
        <v>1</v>
      </c>
      <c r="R3361" s="11" t="str">
        <f>IF(Q3361=1,"Jan",IF(Q3361=2,"Feb",IF(Q3361=3,"Mar",IF(Q3361=4,"Apr",IF(Q3361=5,"May",IF(Q3361=6,"Jun",IF(Q3361=7,"Jul",IF(Q3361=8,"Aug",IF(Q3361=9,"Sep",IF(Q3361=10,"Oct",IF(Q3361=11,"Nov","Dec")))))))))))</f>
        <v>Jan</v>
      </c>
      <c r="S3361" s="13">
        <f>(I3361/86400)+25569</f>
        <v>42791.057106481487</v>
      </c>
      <c r="T3361" t="s">
        <v>8271</v>
      </c>
      <c r="U3361" s="6">
        <f>E3361/L3361</f>
        <v>184.78260869565219</v>
      </c>
      <c r="V3361" s="7" t="str">
        <f>LEFT(T3361,FIND("/",T3361)-1)</f>
        <v>theater</v>
      </c>
      <c r="W3361" s="7" t="str">
        <f>MID(T3361,FIND("/",T3361)+1,LEN(T3361))</f>
        <v>plays</v>
      </c>
    </row>
    <row r="3362" spans="1:23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>E3362/D3362</f>
        <v>1.0137777777777779</v>
      </c>
      <c r="O3362" s="13">
        <f>(J3362/86400)+25569</f>
        <v>42697.082673611112</v>
      </c>
      <c r="P3362" s="11">
        <f>YEAR(O3362)</f>
        <v>2016</v>
      </c>
      <c r="Q3362" s="12">
        <f>MONTH(O3362)</f>
        <v>11</v>
      </c>
      <c r="R3362" s="11" t="str">
        <f>IF(Q3362=1,"Jan",IF(Q3362=2,"Feb",IF(Q3362=3,"Mar",IF(Q3362=4,"Apr",IF(Q3362=5,"May",IF(Q3362=6,"Jun",IF(Q3362=7,"Jul",IF(Q3362=8,"Aug",IF(Q3362=9,"Sep",IF(Q3362=10,"Oct",IF(Q3362=11,"Nov","Dec")))))))))))</f>
        <v>Nov</v>
      </c>
      <c r="S3362" s="13">
        <f>(I3362/86400)+25569</f>
        <v>42718.665972222225</v>
      </c>
      <c r="T3362" t="s">
        <v>8271</v>
      </c>
      <c r="U3362" s="6">
        <f>E3362/L3362</f>
        <v>126.72222222222223</v>
      </c>
      <c r="V3362" s="7" t="str">
        <f>LEFT(T3362,FIND("/",T3362)-1)</f>
        <v>theater</v>
      </c>
      <c r="W3362" s="7" t="str">
        <f>MID(T3362,FIND("/",T3362)+1,LEN(T3362))</f>
        <v>plays</v>
      </c>
    </row>
    <row r="3363" spans="1:23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>E3363/D3363</f>
        <v>1.1346000000000001</v>
      </c>
      <c r="O3363" s="13">
        <f>(J3363/86400)+25569</f>
        <v>41866.025347222225</v>
      </c>
      <c r="P3363" s="11">
        <f>YEAR(O3363)</f>
        <v>2014</v>
      </c>
      <c r="Q3363" s="12">
        <f>MONTH(O3363)</f>
        <v>8</v>
      </c>
      <c r="R3363" s="11" t="str">
        <f>IF(Q3363=1,"Jan",IF(Q3363=2,"Feb",IF(Q3363=3,"Mar",IF(Q3363=4,"Apr",IF(Q3363=5,"May",IF(Q3363=6,"Jun",IF(Q3363=7,"Jul",IF(Q3363=8,"Aug",IF(Q3363=9,"Sep",IF(Q3363=10,"Oct",IF(Q3363=11,"Nov","Dec")))))))))))</f>
        <v>Aug</v>
      </c>
      <c r="S3363" s="13">
        <f>(I3363/86400)+25569</f>
        <v>41883.665972222225</v>
      </c>
      <c r="T3363" t="s">
        <v>8271</v>
      </c>
      <c r="U3363" s="6">
        <f>E3363/L3363</f>
        <v>83.42647058823529</v>
      </c>
      <c r="V3363" s="7" t="str">
        <f>LEFT(T3363,FIND("/",T3363)-1)</f>
        <v>theater</v>
      </c>
      <c r="W3363" s="7" t="str">
        <f>MID(T3363,FIND("/",T3363)+1,LEN(T3363))</f>
        <v>plays</v>
      </c>
    </row>
    <row r="3364" spans="1:23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>E3364/D3364</f>
        <v>2.1800000000000002</v>
      </c>
      <c r="O3364" s="13">
        <f>(J3364/86400)+25569</f>
        <v>42056.091631944444</v>
      </c>
      <c r="P3364" s="11">
        <f>YEAR(O3364)</f>
        <v>2015</v>
      </c>
      <c r="Q3364" s="12">
        <f>MONTH(O3364)</f>
        <v>2</v>
      </c>
      <c r="R3364" s="11" t="str">
        <f>IF(Q3364=1,"Jan",IF(Q3364=2,"Feb",IF(Q3364=3,"Mar",IF(Q3364=4,"Apr",IF(Q3364=5,"May",IF(Q3364=6,"Jun",IF(Q3364=7,"Jul",IF(Q3364=8,"Aug",IF(Q3364=9,"Sep",IF(Q3364=10,"Oct",IF(Q3364=11,"Nov","Dec")))))))))))</f>
        <v>Feb</v>
      </c>
      <c r="S3364" s="13">
        <f>(I3364/86400)+25569</f>
        <v>42070.204861111109</v>
      </c>
      <c r="T3364" t="s">
        <v>8271</v>
      </c>
      <c r="U3364" s="6">
        <f>E3364/L3364</f>
        <v>54.5</v>
      </c>
      <c r="V3364" s="7" t="str">
        <f>LEFT(T3364,FIND("/",T3364)-1)</f>
        <v>theater</v>
      </c>
      <c r="W3364" s="7" t="str">
        <f>MID(T3364,FIND("/",T3364)+1,LEN(T3364))</f>
        <v>plays</v>
      </c>
    </row>
    <row r="3365" spans="1:23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>E3365/D3365</f>
        <v>1.0141935483870967</v>
      </c>
      <c r="O3365" s="13">
        <f>(J3365/86400)+25569</f>
        <v>41851.771354166667</v>
      </c>
      <c r="P3365" s="11">
        <f>YEAR(O3365)</f>
        <v>2014</v>
      </c>
      <c r="Q3365" s="12">
        <f>MONTH(O3365)</f>
        <v>7</v>
      </c>
      <c r="R3365" s="11" t="str">
        <f>IF(Q3365=1,"Jan",IF(Q3365=2,"Feb",IF(Q3365=3,"Mar",IF(Q3365=4,"Apr",IF(Q3365=5,"May",IF(Q3365=6,"Jun",IF(Q3365=7,"Jul",IF(Q3365=8,"Aug",IF(Q3365=9,"Sep",IF(Q3365=10,"Oct",IF(Q3365=11,"Nov","Dec")))))))))))</f>
        <v>Jul</v>
      </c>
      <c r="S3365" s="13">
        <f>(I3365/86400)+25569</f>
        <v>41870.666666666664</v>
      </c>
      <c r="T3365" t="s">
        <v>8271</v>
      </c>
      <c r="U3365" s="6">
        <f>E3365/L3365</f>
        <v>302.30769230769232</v>
      </c>
      <c r="V3365" s="7" t="str">
        <f>LEFT(T3365,FIND("/",T3365)-1)</f>
        <v>theater</v>
      </c>
      <c r="W3365" s="7" t="str">
        <f>MID(T3365,FIND("/",T3365)+1,LEN(T3365))</f>
        <v>plays</v>
      </c>
    </row>
    <row r="3366" spans="1:23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>E3366/D3366</f>
        <v>1.0593333333333332</v>
      </c>
      <c r="O3366" s="13">
        <f>(J3366/86400)+25569</f>
        <v>42422.977418981478</v>
      </c>
      <c r="P3366" s="11">
        <f>YEAR(O3366)</f>
        <v>2016</v>
      </c>
      <c r="Q3366" s="12">
        <f>MONTH(O3366)</f>
        <v>2</v>
      </c>
      <c r="R3366" s="11" t="str">
        <f>IF(Q3366=1,"Jan",IF(Q3366=2,"Feb",IF(Q3366=3,"Mar",IF(Q3366=4,"Apr",IF(Q3366=5,"May",IF(Q3366=6,"Jun",IF(Q3366=7,"Jul",IF(Q3366=8,"Aug",IF(Q3366=9,"Sep",IF(Q3366=10,"Oct",IF(Q3366=11,"Nov","Dec")))))))))))</f>
        <v>Feb</v>
      </c>
      <c r="S3366" s="13">
        <f>(I3366/86400)+25569</f>
        <v>42444.875</v>
      </c>
      <c r="T3366" t="s">
        <v>8271</v>
      </c>
      <c r="U3366" s="6">
        <f>E3366/L3366</f>
        <v>44.138888888888886</v>
      </c>
      <c r="V3366" s="7" t="str">
        <f>LEFT(T3366,FIND("/",T3366)-1)</f>
        <v>theater</v>
      </c>
      <c r="W3366" s="7" t="str">
        <f>MID(T3366,FIND("/",T3366)+1,LEN(T3366))</f>
        <v>plays</v>
      </c>
    </row>
    <row r="3367" spans="1:23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>E3367/D3367</f>
        <v>1.04</v>
      </c>
      <c r="O3367" s="13">
        <f>(J3367/86400)+25569</f>
        <v>42321.101759259254</v>
      </c>
      <c r="P3367" s="11">
        <f>YEAR(O3367)</f>
        <v>2015</v>
      </c>
      <c r="Q3367" s="12">
        <f>MONTH(O3367)</f>
        <v>11</v>
      </c>
      <c r="R3367" s="11" t="str">
        <f>IF(Q3367=1,"Jan",IF(Q3367=2,"Feb",IF(Q3367=3,"Mar",IF(Q3367=4,"Apr",IF(Q3367=5,"May",IF(Q3367=6,"Jun",IF(Q3367=7,"Jul",IF(Q3367=8,"Aug",IF(Q3367=9,"Sep",IF(Q3367=10,"Oct",IF(Q3367=11,"Nov","Dec")))))))))))</f>
        <v>Nov</v>
      </c>
      <c r="S3367" s="13">
        <f>(I3367/86400)+25569</f>
        <v>42351.101759259254</v>
      </c>
      <c r="T3367" t="s">
        <v>8271</v>
      </c>
      <c r="U3367" s="6">
        <f>E3367/L3367</f>
        <v>866.66666666666663</v>
      </c>
      <c r="V3367" s="7" t="str">
        <f>LEFT(T3367,FIND("/",T3367)-1)</f>
        <v>theater</v>
      </c>
      <c r="W3367" s="7" t="str">
        <f>MID(T3367,FIND("/",T3367)+1,LEN(T3367))</f>
        <v>plays</v>
      </c>
    </row>
    <row r="3368" spans="1:23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>E3368/D3368</f>
        <v>2.21</v>
      </c>
      <c r="O3368" s="13">
        <f>(J3368/86400)+25569</f>
        <v>42107.067557870367</v>
      </c>
      <c r="P3368" s="11">
        <f>YEAR(O3368)</f>
        <v>2015</v>
      </c>
      <c r="Q3368" s="12">
        <f>MONTH(O3368)</f>
        <v>4</v>
      </c>
      <c r="R3368" s="11" t="str">
        <f>IF(Q3368=1,"Jan",IF(Q3368=2,"Feb",IF(Q3368=3,"Mar",IF(Q3368=4,"Apr",IF(Q3368=5,"May",IF(Q3368=6,"Jun",IF(Q3368=7,"Jul",IF(Q3368=8,"Aug",IF(Q3368=9,"Sep",IF(Q3368=10,"Oct",IF(Q3368=11,"Nov","Dec")))))))))))</f>
        <v>Apr</v>
      </c>
      <c r="S3368" s="13">
        <f>(I3368/86400)+25569</f>
        <v>42137.067557870367</v>
      </c>
      <c r="T3368" t="s">
        <v>8271</v>
      </c>
      <c r="U3368" s="6">
        <f>E3368/L3368</f>
        <v>61.388888888888886</v>
      </c>
      <c r="V3368" s="7" t="str">
        <f>LEFT(T3368,FIND("/",T3368)-1)</f>
        <v>theater</v>
      </c>
      <c r="W3368" s="7" t="str">
        <f>MID(T3368,FIND("/",T3368)+1,LEN(T3368))</f>
        <v>plays</v>
      </c>
    </row>
    <row r="3369" spans="1:23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>E3369/D3369</f>
        <v>1.1866666666666668</v>
      </c>
      <c r="O3369" s="13">
        <f>(J3369/86400)+25569</f>
        <v>42192.933958333335</v>
      </c>
      <c r="P3369" s="11">
        <f>YEAR(O3369)</f>
        <v>2015</v>
      </c>
      <c r="Q3369" s="12">
        <f>MONTH(O3369)</f>
        <v>7</v>
      </c>
      <c r="R3369" s="11" t="str">
        <f>IF(Q3369=1,"Jan",IF(Q3369=2,"Feb",IF(Q3369=3,"Mar",IF(Q3369=4,"Apr",IF(Q3369=5,"May",IF(Q3369=6,"Jun",IF(Q3369=7,"Jul",IF(Q3369=8,"Aug",IF(Q3369=9,"Sep",IF(Q3369=10,"Oct",IF(Q3369=11,"Nov","Dec")))))))))))</f>
        <v>Jul</v>
      </c>
      <c r="S3369" s="13">
        <f>(I3369/86400)+25569</f>
        <v>42217.933958333335</v>
      </c>
      <c r="T3369" t="s">
        <v>8271</v>
      </c>
      <c r="U3369" s="6">
        <f>E3369/L3369</f>
        <v>29.666666666666668</v>
      </c>
      <c r="V3369" s="7" t="str">
        <f>LEFT(T3369,FIND("/",T3369)-1)</f>
        <v>theater</v>
      </c>
      <c r="W3369" s="7" t="str">
        <f>MID(T3369,FIND("/",T3369)+1,LEN(T3369))</f>
        <v>plays</v>
      </c>
    </row>
    <row r="3370" spans="1:23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>E3370/D3370</f>
        <v>1.046</v>
      </c>
      <c r="O3370" s="13">
        <f>(J3370/86400)+25569</f>
        <v>41969.199756944443</v>
      </c>
      <c r="P3370" s="11">
        <f>YEAR(O3370)</f>
        <v>2014</v>
      </c>
      <c r="Q3370" s="12">
        <f>MONTH(O3370)</f>
        <v>11</v>
      </c>
      <c r="R3370" s="11" t="str">
        <f>IF(Q3370=1,"Jan",IF(Q3370=2,"Feb",IF(Q3370=3,"Mar",IF(Q3370=4,"Apr",IF(Q3370=5,"May",IF(Q3370=6,"Jun",IF(Q3370=7,"Jul",IF(Q3370=8,"Aug",IF(Q3370=9,"Sep",IF(Q3370=10,"Oct",IF(Q3370=11,"Nov","Dec")))))))))))</f>
        <v>Nov</v>
      </c>
      <c r="S3370" s="13">
        <f>(I3370/86400)+25569</f>
        <v>42005.208333333328</v>
      </c>
      <c r="T3370" t="s">
        <v>8271</v>
      </c>
      <c r="U3370" s="6">
        <f>E3370/L3370</f>
        <v>45.478260869565219</v>
      </c>
      <c r="V3370" s="7" t="str">
        <f>LEFT(T3370,FIND("/",T3370)-1)</f>
        <v>theater</v>
      </c>
      <c r="W3370" s="7" t="str">
        <f>MID(T3370,FIND("/",T3370)+1,LEN(T3370))</f>
        <v>plays</v>
      </c>
    </row>
    <row r="3371" spans="1:23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>E3371/D3371</f>
        <v>1.0389999999999999</v>
      </c>
      <c r="O3371" s="13">
        <f>(J3371/86400)+25569</f>
        <v>42690.041435185187</v>
      </c>
      <c r="P3371" s="11">
        <f>YEAR(O3371)</f>
        <v>2016</v>
      </c>
      <c r="Q3371" s="12">
        <f>MONTH(O3371)</f>
        <v>11</v>
      </c>
      <c r="R3371" s="11" t="str">
        <f>IF(Q3371=1,"Jan",IF(Q3371=2,"Feb",IF(Q3371=3,"Mar",IF(Q3371=4,"Apr",IF(Q3371=5,"May",IF(Q3371=6,"Jun",IF(Q3371=7,"Jul",IF(Q3371=8,"Aug",IF(Q3371=9,"Sep",IF(Q3371=10,"Oct",IF(Q3371=11,"Nov","Dec")))))))))))</f>
        <v>Nov</v>
      </c>
      <c r="S3371" s="13">
        <f>(I3371/86400)+25569</f>
        <v>42750.041435185187</v>
      </c>
      <c r="T3371" t="s">
        <v>8271</v>
      </c>
      <c r="U3371" s="6">
        <f>E3371/L3371</f>
        <v>96.203703703703709</v>
      </c>
      <c r="V3371" s="7" t="str">
        <f>LEFT(T3371,FIND("/",T3371)-1)</f>
        <v>theater</v>
      </c>
      <c r="W3371" s="7" t="str">
        <f>MID(T3371,FIND("/",T3371)+1,LEN(T3371))</f>
        <v>plays</v>
      </c>
    </row>
    <row r="3372" spans="1:23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>E3372/D3372</f>
        <v>1.1773333333333333</v>
      </c>
      <c r="O3372" s="13">
        <f>(J3372/86400)+25569</f>
        <v>42690.334317129629</v>
      </c>
      <c r="P3372" s="11">
        <f>YEAR(O3372)</f>
        <v>2016</v>
      </c>
      <c r="Q3372" s="12">
        <f>MONTH(O3372)</f>
        <v>11</v>
      </c>
      <c r="R3372" s="11" t="str">
        <f>IF(Q3372=1,"Jan",IF(Q3372=2,"Feb",IF(Q3372=3,"Mar",IF(Q3372=4,"Apr",IF(Q3372=5,"May",IF(Q3372=6,"Jun",IF(Q3372=7,"Jul",IF(Q3372=8,"Aug",IF(Q3372=9,"Sep",IF(Q3372=10,"Oct",IF(Q3372=11,"Nov","Dec")))))))))))</f>
        <v>Nov</v>
      </c>
      <c r="S3372" s="13">
        <f>(I3372/86400)+25569</f>
        <v>42721.333333333328</v>
      </c>
      <c r="T3372" t="s">
        <v>8271</v>
      </c>
      <c r="U3372" s="6">
        <f>E3372/L3372</f>
        <v>67.92307692307692</v>
      </c>
      <c r="V3372" s="7" t="str">
        <f>LEFT(T3372,FIND("/",T3372)-1)</f>
        <v>theater</v>
      </c>
      <c r="W3372" s="7" t="str">
        <f>MID(T3372,FIND("/",T3372)+1,LEN(T3372))</f>
        <v>plays</v>
      </c>
    </row>
    <row r="3373" spans="1:23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>E3373/D3373</f>
        <v>1.385</v>
      </c>
      <c r="O3373" s="13">
        <f>(J3373/86400)+25569</f>
        <v>42312.874594907407</v>
      </c>
      <c r="P3373" s="11">
        <f>YEAR(O3373)</f>
        <v>2015</v>
      </c>
      <c r="Q3373" s="12">
        <f>MONTH(O3373)</f>
        <v>11</v>
      </c>
      <c r="R3373" s="11" t="str">
        <f>IF(Q3373=1,"Jan",IF(Q3373=2,"Feb",IF(Q3373=3,"Mar",IF(Q3373=4,"Apr",IF(Q3373=5,"May",IF(Q3373=6,"Jun",IF(Q3373=7,"Jul",IF(Q3373=8,"Aug",IF(Q3373=9,"Sep",IF(Q3373=10,"Oct",IF(Q3373=11,"Nov","Dec")))))))))))</f>
        <v>Nov</v>
      </c>
      <c r="S3373" s="13">
        <f>(I3373/86400)+25569</f>
        <v>42340.874594907407</v>
      </c>
      <c r="T3373" t="s">
        <v>8271</v>
      </c>
      <c r="U3373" s="6">
        <f>E3373/L3373</f>
        <v>30.777777777777779</v>
      </c>
      <c r="V3373" s="7" t="str">
        <f>LEFT(T3373,FIND("/",T3373)-1)</f>
        <v>theater</v>
      </c>
      <c r="W3373" s="7" t="str">
        <f>MID(T3373,FIND("/",T3373)+1,LEN(T3373))</f>
        <v>plays</v>
      </c>
    </row>
    <row r="3374" spans="1:23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>E3374/D3374</f>
        <v>1.0349999999999999</v>
      </c>
      <c r="O3374" s="13">
        <f>(J3374/86400)+25569</f>
        <v>41855.548101851848</v>
      </c>
      <c r="P3374" s="11">
        <f>YEAR(O3374)</f>
        <v>2014</v>
      </c>
      <c r="Q3374" s="12">
        <f>MONTH(O3374)</f>
        <v>8</v>
      </c>
      <c r="R3374" s="11" t="str">
        <f>IF(Q3374=1,"Jan",IF(Q3374=2,"Feb",IF(Q3374=3,"Mar",IF(Q3374=4,"Apr",IF(Q3374=5,"May",IF(Q3374=6,"Jun",IF(Q3374=7,"Jul",IF(Q3374=8,"Aug",IF(Q3374=9,"Sep",IF(Q3374=10,"Oct",IF(Q3374=11,"Nov","Dec")))))))))))</f>
        <v>Aug</v>
      </c>
      <c r="S3374" s="13">
        <f>(I3374/86400)+25569</f>
        <v>41876.207638888889</v>
      </c>
      <c r="T3374" t="s">
        <v>8271</v>
      </c>
      <c r="U3374" s="6">
        <f>E3374/L3374</f>
        <v>38.333333333333336</v>
      </c>
      <c r="V3374" s="7" t="str">
        <f>LEFT(T3374,FIND("/",T3374)-1)</f>
        <v>theater</v>
      </c>
      <c r="W3374" s="7" t="str">
        <f>MID(T3374,FIND("/",T3374)+1,LEN(T3374))</f>
        <v>plays</v>
      </c>
    </row>
    <row r="3375" spans="1:23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>E3375/D3375</f>
        <v>1.0024999999999999</v>
      </c>
      <c r="O3375" s="13">
        <f>(J3375/86400)+25569</f>
        <v>42179.854629629626</v>
      </c>
      <c r="P3375" s="11">
        <f>YEAR(O3375)</f>
        <v>2015</v>
      </c>
      <c r="Q3375" s="12">
        <f>MONTH(O3375)</f>
        <v>6</v>
      </c>
      <c r="R3375" s="11" t="str">
        <f>IF(Q3375=1,"Jan",IF(Q3375=2,"Feb",IF(Q3375=3,"Mar",IF(Q3375=4,"Apr",IF(Q3375=5,"May",IF(Q3375=6,"Jun",IF(Q3375=7,"Jul",IF(Q3375=8,"Aug",IF(Q3375=9,"Sep",IF(Q3375=10,"Oct",IF(Q3375=11,"Nov","Dec")))))))))))</f>
        <v>Jun</v>
      </c>
      <c r="S3375" s="13">
        <f>(I3375/86400)+25569</f>
        <v>42203.666666666672</v>
      </c>
      <c r="T3375" t="s">
        <v>8271</v>
      </c>
      <c r="U3375" s="6">
        <f>E3375/L3375</f>
        <v>66.833333333333329</v>
      </c>
      <c r="V3375" s="7" t="str">
        <f>LEFT(T3375,FIND("/",T3375)-1)</f>
        <v>theater</v>
      </c>
      <c r="W3375" s="7" t="str">
        <f>MID(T3375,FIND("/",T3375)+1,LEN(T3375))</f>
        <v>plays</v>
      </c>
    </row>
    <row r="3376" spans="1:23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>E3376/D3376</f>
        <v>1.0657142857142856</v>
      </c>
      <c r="O3376" s="13">
        <f>(J3376/86400)+25569</f>
        <v>42275.731666666667</v>
      </c>
      <c r="P3376" s="11">
        <f>YEAR(O3376)</f>
        <v>2015</v>
      </c>
      <c r="Q3376" s="12">
        <f>MONTH(O3376)</f>
        <v>9</v>
      </c>
      <c r="R3376" s="11" t="str">
        <f>IF(Q3376=1,"Jan",IF(Q3376=2,"Feb",IF(Q3376=3,"Mar",IF(Q3376=4,"Apr",IF(Q3376=5,"May",IF(Q3376=6,"Jun",IF(Q3376=7,"Jul",IF(Q3376=8,"Aug",IF(Q3376=9,"Sep",IF(Q3376=10,"Oct",IF(Q3376=11,"Nov","Dec")))))))))))</f>
        <v>Sep</v>
      </c>
      <c r="S3376" s="13">
        <f>(I3376/86400)+25569</f>
        <v>42305.731666666667</v>
      </c>
      <c r="T3376" t="s">
        <v>8271</v>
      </c>
      <c r="U3376" s="6">
        <f>E3376/L3376</f>
        <v>71.730769230769226</v>
      </c>
      <c r="V3376" s="7" t="str">
        <f>LEFT(T3376,FIND("/",T3376)-1)</f>
        <v>theater</v>
      </c>
      <c r="W3376" s="7" t="str">
        <f>MID(T3376,FIND("/",T3376)+1,LEN(T3376))</f>
        <v>plays</v>
      </c>
    </row>
    <row r="3377" spans="1:23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>E3377/D3377</f>
        <v>1</v>
      </c>
      <c r="O3377" s="13">
        <f>(J3377/86400)+25569</f>
        <v>41765.610798611109</v>
      </c>
      <c r="P3377" s="11">
        <f>YEAR(O3377)</f>
        <v>2014</v>
      </c>
      <c r="Q3377" s="12">
        <f>MONTH(O3377)</f>
        <v>5</v>
      </c>
      <c r="R3377" s="11" t="str">
        <f>IF(Q3377=1,"Jan",IF(Q3377=2,"Feb",IF(Q3377=3,"Mar",IF(Q3377=4,"Apr",IF(Q3377=5,"May",IF(Q3377=6,"Jun",IF(Q3377=7,"Jul",IF(Q3377=8,"Aug",IF(Q3377=9,"Sep",IF(Q3377=10,"Oct",IF(Q3377=11,"Nov","Dec")))))))))))</f>
        <v>May</v>
      </c>
      <c r="S3377" s="13">
        <f>(I3377/86400)+25569</f>
        <v>41777.610798611109</v>
      </c>
      <c r="T3377" t="s">
        <v>8271</v>
      </c>
      <c r="U3377" s="6">
        <f>E3377/L3377</f>
        <v>176.47058823529412</v>
      </c>
      <c r="V3377" s="7" t="str">
        <f>LEFT(T3377,FIND("/",T3377)-1)</f>
        <v>theater</v>
      </c>
      <c r="W3377" s="7" t="str">
        <f>MID(T3377,FIND("/",T3377)+1,LEN(T3377))</f>
        <v>plays</v>
      </c>
    </row>
    <row r="3378" spans="1:23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>E3378/D3378</f>
        <v>1.0001249999999999</v>
      </c>
      <c r="O3378" s="13">
        <f>(J3378/86400)+25569</f>
        <v>42059.701319444444</v>
      </c>
      <c r="P3378" s="11">
        <f>YEAR(O3378)</f>
        <v>2015</v>
      </c>
      <c r="Q3378" s="12">
        <f>MONTH(O3378)</f>
        <v>2</v>
      </c>
      <c r="R3378" s="11" t="str">
        <f>IF(Q3378=1,"Jan",IF(Q3378=2,"Feb",IF(Q3378=3,"Mar",IF(Q3378=4,"Apr",IF(Q3378=5,"May",IF(Q3378=6,"Jun",IF(Q3378=7,"Jul",IF(Q3378=8,"Aug",IF(Q3378=9,"Sep",IF(Q3378=10,"Oct",IF(Q3378=11,"Nov","Dec")))))))))))</f>
        <v>Feb</v>
      </c>
      <c r="S3378" s="13">
        <f>(I3378/86400)+25569</f>
        <v>42119.659652777773</v>
      </c>
      <c r="T3378" t="s">
        <v>8271</v>
      </c>
      <c r="U3378" s="6">
        <f>E3378/L3378</f>
        <v>421.10526315789474</v>
      </c>
      <c r="V3378" s="7" t="str">
        <f>LEFT(T3378,FIND("/",T3378)-1)</f>
        <v>theater</v>
      </c>
      <c r="W3378" s="7" t="str">
        <f>MID(T3378,FIND("/",T3378)+1,LEN(T3378))</f>
        <v>plays</v>
      </c>
    </row>
    <row r="3379" spans="1:23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>E3379/D3379</f>
        <v>1.0105</v>
      </c>
      <c r="O3379" s="13">
        <f>(J3379/86400)+25569</f>
        <v>42053.732627314814</v>
      </c>
      <c r="P3379" s="11">
        <f>YEAR(O3379)</f>
        <v>2015</v>
      </c>
      <c r="Q3379" s="12">
        <f>MONTH(O3379)</f>
        <v>2</v>
      </c>
      <c r="R3379" s="11" t="str">
        <f>IF(Q3379=1,"Jan",IF(Q3379=2,"Feb",IF(Q3379=3,"Mar",IF(Q3379=4,"Apr",IF(Q3379=5,"May",IF(Q3379=6,"Jun",IF(Q3379=7,"Jul",IF(Q3379=8,"Aug",IF(Q3379=9,"Sep",IF(Q3379=10,"Oct",IF(Q3379=11,"Nov","Dec")))))))))))</f>
        <v>Feb</v>
      </c>
      <c r="S3379" s="13">
        <f>(I3379/86400)+25569</f>
        <v>42083.705555555556</v>
      </c>
      <c r="T3379" t="s">
        <v>8271</v>
      </c>
      <c r="U3379" s="6">
        <f>E3379/L3379</f>
        <v>104.98701298701299</v>
      </c>
      <c r="V3379" s="7" t="str">
        <f>LEFT(T3379,FIND("/",T3379)-1)</f>
        <v>theater</v>
      </c>
      <c r="W3379" s="7" t="str">
        <f>MID(T3379,FIND("/",T3379)+1,LEN(T3379))</f>
        <v>plays</v>
      </c>
    </row>
    <row r="3380" spans="1:23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>E3380/D3380</f>
        <v>1.0763636363636364</v>
      </c>
      <c r="O3380" s="13">
        <f>(J3380/86400)+25569</f>
        <v>41858.355393518519</v>
      </c>
      <c r="P3380" s="11">
        <f>YEAR(O3380)</f>
        <v>2014</v>
      </c>
      <c r="Q3380" s="12">
        <f>MONTH(O3380)</f>
        <v>8</v>
      </c>
      <c r="R3380" s="11" t="str">
        <f>IF(Q3380=1,"Jan",IF(Q3380=2,"Feb",IF(Q3380=3,"Mar",IF(Q3380=4,"Apr",IF(Q3380=5,"May",IF(Q3380=6,"Jun",IF(Q3380=7,"Jul",IF(Q3380=8,"Aug",IF(Q3380=9,"Sep",IF(Q3380=10,"Oct",IF(Q3380=11,"Nov","Dec")))))))))))</f>
        <v>Aug</v>
      </c>
      <c r="S3380" s="13">
        <f>(I3380/86400)+25569</f>
        <v>41882.547222222223</v>
      </c>
      <c r="T3380" t="s">
        <v>8271</v>
      </c>
      <c r="U3380" s="6">
        <f>E3380/L3380</f>
        <v>28.19047619047619</v>
      </c>
      <c r="V3380" s="7" t="str">
        <f>LEFT(T3380,FIND("/",T3380)-1)</f>
        <v>theater</v>
      </c>
      <c r="W3380" s="7" t="str">
        <f>MID(T3380,FIND("/",T3380)+1,LEN(T3380))</f>
        <v>plays</v>
      </c>
    </row>
    <row r="3381" spans="1:23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>E3381/D3381</f>
        <v>1.0365</v>
      </c>
      <c r="O3381" s="13">
        <f>(J3381/86400)+25569</f>
        <v>42225.513888888891</v>
      </c>
      <c r="P3381" s="11">
        <f>YEAR(O3381)</f>
        <v>2015</v>
      </c>
      <c r="Q3381" s="12">
        <f>MONTH(O3381)</f>
        <v>8</v>
      </c>
      <c r="R3381" s="11" t="str">
        <f>IF(Q3381=1,"Jan",IF(Q3381=2,"Feb",IF(Q3381=3,"Mar",IF(Q3381=4,"Apr",IF(Q3381=5,"May",IF(Q3381=6,"Jun",IF(Q3381=7,"Jul",IF(Q3381=8,"Aug",IF(Q3381=9,"Sep",IF(Q3381=10,"Oct",IF(Q3381=11,"Nov","Dec")))))))))))</f>
        <v>Aug</v>
      </c>
      <c r="S3381" s="13">
        <f>(I3381/86400)+25569</f>
        <v>42242.958333333328</v>
      </c>
      <c r="T3381" t="s">
        <v>8271</v>
      </c>
      <c r="U3381" s="6">
        <f>E3381/L3381</f>
        <v>54.55263157894737</v>
      </c>
      <c r="V3381" s="7" t="str">
        <f>LEFT(T3381,FIND("/",T3381)-1)</f>
        <v>theater</v>
      </c>
      <c r="W3381" s="7" t="str">
        <f>MID(T3381,FIND("/",T3381)+1,LEN(T3381))</f>
        <v>plays</v>
      </c>
    </row>
    <row r="3382" spans="1:23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>E3382/D3382</f>
        <v>1.0443333333333333</v>
      </c>
      <c r="O3382" s="13">
        <f>(J3382/86400)+25569</f>
        <v>41937.953449074077</v>
      </c>
      <c r="P3382" s="11">
        <f>YEAR(O3382)</f>
        <v>2014</v>
      </c>
      <c r="Q3382" s="12">
        <f>MONTH(O3382)</f>
        <v>10</v>
      </c>
      <c r="R3382" s="11" t="str">
        <f>IF(Q3382=1,"Jan",IF(Q3382=2,"Feb",IF(Q3382=3,"Mar",IF(Q3382=4,"Apr",IF(Q3382=5,"May",IF(Q3382=6,"Jun",IF(Q3382=7,"Jul",IF(Q3382=8,"Aug",IF(Q3382=9,"Sep",IF(Q3382=10,"Oct",IF(Q3382=11,"Nov","Dec")))))))))))</f>
        <v>Oct</v>
      </c>
      <c r="S3382" s="13">
        <f>(I3382/86400)+25569</f>
        <v>41972.995115740741</v>
      </c>
      <c r="T3382" t="s">
        <v>8271</v>
      </c>
      <c r="U3382" s="6">
        <f>E3382/L3382</f>
        <v>111.89285714285714</v>
      </c>
      <c r="V3382" s="7" t="str">
        <f>LEFT(T3382,FIND("/",T3382)-1)</f>
        <v>theater</v>
      </c>
      <c r="W3382" s="7" t="str">
        <f>MID(T3382,FIND("/",T3382)+1,LEN(T3382))</f>
        <v>plays</v>
      </c>
    </row>
    <row r="3383" spans="1:23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>E3383/D3383</f>
        <v>1.0225</v>
      </c>
      <c r="O3383" s="13">
        <f>(J3383/86400)+25569</f>
        <v>42044.184988425928</v>
      </c>
      <c r="P3383" s="11">
        <f>YEAR(O3383)</f>
        <v>2015</v>
      </c>
      <c r="Q3383" s="12">
        <f>MONTH(O3383)</f>
        <v>2</v>
      </c>
      <c r="R3383" s="11" t="str">
        <f>IF(Q3383=1,"Jan",IF(Q3383=2,"Feb",IF(Q3383=3,"Mar",IF(Q3383=4,"Apr",IF(Q3383=5,"May",IF(Q3383=6,"Jun",IF(Q3383=7,"Jul",IF(Q3383=8,"Aug",IF(Q3383=9,"Sep",IF(Q3383=10,"Oct",IF(Q3383=11,"Nov","Dec")))))))))))</f>
        <v>Feb</v>
      </c>
      <c r="S3383" s="13">
        <f>(I3383/86400)+25569</f>
        <v>42074.143321759257</v>
      </c>
      <c r="T3383" t="s">
        <v>8271</v>
      </c>
      <c r="U3383" s="6">
        <f>E3383/L3383</f>
        <v>85.208333333333329</v>
      </c>
      <c r="V3383" s="7" t="str">
        <f>LEFT(T3383,FIND("/",T3383)-1)</f>
        <v>theater</v>
      </c>
      <c r="W3383" s="7" t="str">
        <f>MID(T3383,FIND("/",T3383)+1,LEN(T3383))</f>
        <v>plays</v>
      </c>
    </row>
    <row r="3384" spans="1:23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>E3384/D3384</f>
        <v>1.0074285714285713</v>
      </c>
      <c r="O3384" s="13">
        <f>(J3384/86400)+25569</f>
        <v>42559.431203703702</v>
      </c>
      <c r="P3384" s="11">
        <f>YEAR(O3384)</f>
        <v>2016</v>
      </c>
      <c r="Q3384" s="12">
        <f>MONTH(O3384)</f>
        <v>7</v>
      </c>
      <c r="R3384" s="11" t="str">
        <f>IF(Q3384=1,"Jan",IF(Q3384=2,"Feb",IF(Q3384=3,"Mar",IF(Q3384=4,"Apr",IF(Q3384=5,"May",IF(Q3384=6,"Jun",IF(Q3384=7,"Jul",IF(Q3384=8,"Aug",IF(Q3384=9,"Sep",IF(Q3384=10,"Oct",IF(Q3384=11,"Nov","Dec")))))))))))</f>
        <v>Jul</v>
      </c>
      <c r="S3384" s="13">
        <f>(I3384/86400)+25569</f>
        <v>42583.957638888889</v>
      </c>
      <c r="T3384" t="s">
        <v>8271</v>
      </c>
      <c r="U3384" s="6">
        <f>E3384/L3384</f>
        <v>76.652173913043484</v>
      </c>
      <c r="V3384" s="7" t="str">
        <f>LEFT(T3384,FIND("/",T3384)-1)</f>
        <v>theater</v>
      </c>
      <c r="W3384" s="7" t="str">
        <f>MID(T3384,FIND("/",T3384)+1,LEN(T3384))</f>
        <v>plays</v>
      </c>
    </row>
    <row r="3385" spans="1:23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>E3385/D3385</f>
        <v>1.1171428571428572</v>
      </c>
      <c r="O3385" s="13">
        <f>(J3385/86400)+25569</f>
        <v>42524.782638888893</v>
      </c>
      <c r="P3385" s="11">
        <f>YEAR(O3385)</f>
        <v>2016</v>
      </c>
      <c r="Q3385" s="12">
        <f>MONTH(O3385)</f>
        <v>6</v>
      </c>
      <c r="R3385" s="11" t="str">
        <f>IF(Q3385=1,"Jan",IF(Q3385=2,"Feb",IF(Q3385=3,"Mar",IF(Q3385=4,"Apr",IF(Q3385=5,"May",IF(Q3385=6,"Jun",IF(Q3385=7,"Jul",IF(Q3385=8,"Aug",IF(Q3385=9,"Sep",IF(Q3385=10,"Oct",IF(Q3385=11,"Nov","Dec")))))))))))</f>
        <v>Jun</v>
      </c>
      <c r="S3385" s="13">
        <f>(I3385/86400)+25569</f>
        <v>42544.782638888893</v>
      </c>
      <c r="T3385" t="s">
        <v>8271</v>
      </c>
      <c r="U3385" s="6">
        <f>E3385/L3385</f>
        <v>65.166666666666671</v>
      </c>
      <c r="V3385" s="7" t="str">
        <f>LEFT(T3385,FIND("/",T3385)-1)</f>
        <v>theater</v>
      </c>
      <c r="W3385" s="7" t="str">
        <f>MID(T3385,FIND("/",T3385)+1,LEN(T3385))</f>
        <v>plays</v>
      </c>
    </row>
    <row r="3386" spans="1:23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>E3386/D3386</f>
        <v>1.0001100000000001</v>
      </c>
      <c r="O3386" s="13">
        <f>(J3386/86400)+25569</f>
        <v>42292.087592592594</v>
      </c>
      <c r="P3386" s="11">
        <f>YEAR(O3386)</f>
        <v>2015</v>
      </c>
      <c r="Q3386" s="12">
        <f>MONTH(O3386)</f>
        <v>10</v>
      </c>
      <c r="R3386" s="11" t="str">
        <f>IF(Q3386=1,"Jan",IF(Q3386=2,"Feb",IF(Q3386=3,"Mar",IF(Q3386=4,"Apr",IF(Q3386=5,"May",IF(Q3386=6,"Jun",IF(Q3386=7,"Jul",IF(Q3386=8,"Aug",IF(Q3386=9,"Sep",IF(Q3386=10,"Oct",IF(Q3386=11,"Nov","Dec")))))))))))</f>
        <v>Oct</v>
      </c>
      <c r="S3386" s="13">
        <f>(I3386/86400)+25569</f>
        <v>42329.125</v>
      </c>
      <c r="T3386" t="s">
        <v>8271</v>
      </c>
      <c r="U3386" s="6">
        <f>E3386/L3386</f>
        <v>93.760312499999998</v>
      </c>
      <c r="V3386" s="7" t="str">
        <f>LEFT(T3386,FIND("/",T3386)-1)</f>
        <v>theater</v>
      </c>
      <c r="W3386" s="7" t="str">
        <f>MID(T3386,FIND("/",T3386)+1,LEN(T3386))</f>
        <v>plays</v>
      </c>
    </row>
    <row r="3387" spans="1:23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>E3387/D3387</f>
        <v>1</v>
      </c>
      <c r="O3387" s="13">
        <f>(J3387/86400)+25569</f>
        <v>41953.8675</v>
      </c>
      <c r="P3387" s="11">
        <f>YEAR(O3387)</f>
        <v>2014</v>
      </c>
      <c r="Q3387" s="12">
        <f>MONTH(O3387)</f>
        <v>11</v>
      </c>
      <c r="R3387" s="11" t="str">
        <f>IF(Q3387=1,"Jan",IF(Q3387=2,"Feb",IF(Q3387=3,"Mar",IF(Q3387=4,"Apr",IF(Q3387=5,"May",IF(Q3387=6,"Jun",IF(Q3387=7,"Jul",IF(Q3387=8,"Aug",IF(Q3387=9,"Sep",IF(Q3387=10,"Oct",IF(Q3387=11,"Nov","Dec")))))))))))</f>
        <v>Nov</v>
      </c>
      <c r="S3387" s="13">
        <f>(I3387/86400)+25569</f>
        <v>41983.8675</v>
      </c>
      <c r="T3387" t="s">
        <v>8271</v>
      </c>
      <c r="U3387" s="6">
        <f>E3387/L3387</f>
        <v>133.33333333333334</v>
      </c>
      <c r="V3387" s="7" t="str">
        <f>LEFT(T3387,FIND("/",T3387)-1)</f>
        <v>theater</v>
      </c>
      <c r="W3387" s="7" t="str">
        <f>MID(T3387,FIND("/",T3387)+1,LEN(T3387))</f>
        <v>plays</v>
      </c>
    </row>
    <row r="3388" spans="1:23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>E3388/D3388</f>
        <v>1.05</v>
      </c>
      <c r="O3388" s="13">
        <f>(J3388/86400)+25569</f>
        <v>41946.644745370373</v>
      </c>
      <c r="P3388" s="11">
        <f>YEAR(O3388)</f>
        <v>2014</v>
      </c>
      <c r="Q3388" s="12">
        <f>MONTH(O3388)</f>
        <v>11</v>
      </c>
      <c r="R3388" s="11" t="str">
        <f>IF(Q3388=1,"Jan",IF(Q3388=2,"Feb",IF(Q3388=3,"Mar",IF(Q3388=4,"Apr",IF(Q3388=5,"May",IF(Q3388=6,"Jun",IF(Q3388=7,"Jul",IF(Q3388=8,"Aug",IF(Q3388=9,"Sep",IF(Q3388=10,"Oct",IF(Q3388=11,"Nov","Dec")))))))))))</f>
        <v>Nov</v>
      </c>
      <c r="S3388" s="13">
        <f>(I3388/86400)+25569</f>
        <v>41976.644745370373</v>
      </c>
      <c r="T3388" t="s">
        <v>8271</v>
      </c>
      <c r="U3388" s="6">
        <f>E3388/L3388</f>
        <v>51.219512195121951</v>
      </c>
      <c r="V3388" s="7" t="str">
        <f>LEFT(T3388,FIND("/",T3388)-1)</f>
        <v>theater</v>
      </c>
      <c r="W3388" s="7" t="str">
        <f>MID(T3388,FIND("/",T3388)+1,LEN(T3388))</f>
        <v>plays</v>
      </c>
    </row>
    <row r="3389" spans="1:23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>E3389/D3389</f>
        <v>1.1686666666666667</v>
      </c>
      <c r="O3389" s="13">
        <f>(J3389/86400)+25569</f>
        <v>41947.762592592597</v>
      </c>
      <c r="P3389" s="11">
        <f>YEAR(O3389)</f>
        <v>2014</v>
      </c>
      <c r="Q3389" s="12">
        <f>MONTH(O3389)</f>
        <v>11</v>
      </c>
      <c r="R3389" s="11" t="str">
        <f>IF(Q3389=1,"Jan",IF(Q3389=2,"Feb",IF(Q3389=3,"Mar",IF(Q3389=4,"Apr",IF(Q3389=5,"May",IF(Q3389=6,"Jun",IF(Q3389=7,"Jul",IF(Q3389=8,"Aug",IF(Q3389=9,"Sep",IF(Q3389=10,"Oct",IF(Q3389=11,"Nov","Dec")))))))))))</f>
        <v>Nov</v>
      </c>
      <c r="S3389" s="13">
        <f>(I3389/86400)+25569</f>
        <v>41987.762592592597</v>
      </c>
      <c r="T3389" t="s">
        <v>8271</v>
      </c>
      <c r="U3389" s="6">
        <f>E3389/L3389</f>
        <v>100.17142857142858</v>
      </c>
      <c r="V3389" s="7" t="str">
        <f>LEFT(T3389,FIND("/",T3389)-1)</f>
        <v>theater</v>
      </c>
      <c r="W3389" s="7" t="str">
        <f>MID(T3389,FIND("/",T3389)+1,LEN(T3389))</f>
        <v>plays</v>
      </c>
    </row>
    <row r="3390" spans="1:23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>E3390/D3390</f>
        <v>1.038</v>
      </c>
      <c r="O3390" s="13">
        <f>(J3390/86400)+25569</f>
        <v>42143.461122685185</v>
      </c>
      <c r="P3390" s="11">
        <f>YEAR(O3390)</f>
        <v>2015</v>
      </c>
      <c r="Q3390" s="12">
        <f>MONTH(O3390)</f>
        <v>5</v>
      </c>
      <c r="R3390" s="11" t="str">
        <f>IF(Q3390=1,"Jan",IF(Q3390=2,"Feb",IF(Q3390=3,"Mar",IF(Q3390=4,"Apr",IF(Q3390=5,"May",IF(Q3390=6,"Jun",IF(Q3390=7,"Jul",IF(Q3390=8,"Aug",IF(Q3390=9,"Sep",IF(Q3390=10,"Oct",IF(Q3390=11,"Nov","Dec")))))))))))</f>
        <v>May</v>
      </c>
      <c r="S3390" s="13">
        <f>(I3390/86400)+25569</f>
        <v>42173.461122685185</v>
      </c>
      <c r="T3390" t="s">
        <v>8271</v>
      </c>
      <c r="U3390" s="6">
        <f>E3390/L3390</f>
        <v>34.6</v>
      </c>
      <c r="V3390" s="7" t="str">
        <f>LEFT(T3390,FIND("/",T3390)-1)</f>
        <v>theater</v>
      </c>
      <c r="W3390" s="7" t="str">
        <f>MID(T3390,FIND("/",T3390)+1,LEN(T3390))</f>
        <v>plays</v>
      </c>
    </row>
    <row r="3391" spans="1:23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>E3391/D3391</f>
        <v>1.145</v>
      </c>
      <c r="O3391" s="13">
        <f>(J3391/86400)+25569</f>
        <v>42494.563449074078</v>
      </c>
      <c r="P3391" s="11">
        <f>YEAR(O3391)</f>
        <v>2016</v>
      </c>
      <c r="Q3391" s="12">
        <f>MONTH(O3391)</f>
        <v>5</v>
      </c>
      <c r="R3391" s="11" t="str">
        <f>IF(Q3391=1,"Jan",IF(Q3391=2,"Feb",IF(Q3391=3,"Mar",IF(Q3391=4,"Apr",IF(Q3391=5,"May",IF(Q3391=6,"Jun",IF(Q3391=7,"Jul",IF(Q3391=8,"Aug",IF(Q3391=9,"Sep",IF(Q3391=10,"Oct",IF(Q3391=11,"Nov","Dec")))))))))))</f>
        <v>May</v>
      </c>
      <c r="S3391" s="13">
        <f>(I3391/86400)+25569</f>
        <v>42524.563449074078</v>
      </c>
      <c r="T3391" t="s">
        <v>8271</v>
      </c>
      <c r="U3391" s="6">
        <f>E3391/L3391</f>
        <v>184.67741935483872</v>
      </c>
      <c r="V3391" s="7" t="str">
        <f>LEFT(T3391,FIND("/",T3391)-1)</f>
        <v>theater</v>
      </c>
      <c r="W3391" s="7" t="str">
        <f>MID(T3391,FIND("/",T3391)+1,LEN(T3391))</f>
        <v>plays</v>
      </c>
    </row>
    <row r="3392" spans="1:23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>E3392/D3392</f>
        <v>1.024</v>
      </c>
      <c r="O3392" s="13">
        <f>(J3392/86400)+25569</f>
        <v>41815.774826388893</v>
      </c>
      <c r="P3392" s="11">
        <f>YEAR(O3392)</f>
        <v>2014</v>
      </c>
      <c r="Q3392" s="12">
        <f>MONTH(O3392)</f>
        <v>6</v>
      </c>
      <c r="R3392" s="11" t="str">
        <f>IF(Q3392=1,"Jan",IF(Q3392=2,"Feb",IF(Q3392=3,"Mar",IF(Q3392=4,"Apr",IF(Q3392=5,"May",IF(Q3392=6,"Jun",IF(Q3392=7,"Jul",IF(Q3392=8,"Aug",IF(Q3392=9,"Sep",IF(Q3392=10,"Oct",IF(Q3392=11,"Nov","Dec")))))))))))</f>
        <v>Jun</v>
      </c>
      <c r="S3392" s="13">
        <f>(I3392/86400)+25569</f>
        <v>41830.774826388893</v>
      </c>
      <c r="T3392" t="s">
        <v>8271</v>
      </c>
      <c r="U3392" s="6">
        <f>E3392/L3392</f>
        <v>69.818181818181813</v>
      </c>
      <c r="V3392" s="7" t="str">
        <f>LEFT(T3392,FIND("/",T3392)-1)</f>
        <v>theater</v>
      </c>
      <c r="W3392" s="7" t="str">
        <f>MID(T3392,FIND("/",T3392)+1,LEN(T3392))</f>
        <v>plays</v>
      </c>
    </row>
    <row r="3393" spans="1:23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>E3393/D3393</f>
        <v>2.23</v>
      </c>
      <c r="O3393" s="13">
        <f>(J3393/86400)+25569</f>
        <v>41830.545694444445</v>
      </c>
      <c r="P3393" s="11">
        <f>YEAR(O3393)</f>
        <v>2014</v>
      </c>
      <c r="Q3393" s="12">
        <f>MONTH(O3393)</f>
        <v>7</v>
      </c>
      <c r="R3393" s="11" t="str">
        <f>IF(Q3393=1,"Jan",IF(Q3393=2,"Feb",IF(Q3393=3,"Mar",IF(Q3393=4,"Apr",IF(Q3393=5,"May",IF(Q3393=6,"Jun",IF(Q3393=7,"Jul",IF(Q3393=8,"Aug",IF(Q3393=9,"Sep",IF(Q3393=10,"Oct",IF(Q3393=11,"Nov","Dec")))))))))))</f>
        <v>Jul</v>
      </c>
      <c r="S3393" s="13">
        <f>(I3393/86400)+25569</f>
        <v>41859.936111111107</v>
      </c>
      <c r="T3393" t="s">
        <v>8271</v>
      </c>
      <c r="U3393" s="6">
        <f>E3393/L3393</f>
        <v>61.944444444444443</v>
      </c>
      <c r="V3393" s="7" t="str">
        <f>LEFT(T3393,FIND("/",T3393)-1)</f>
        <v>theater</v>
      </c>
      <c r="W3393" s="7" t="str">
        <f>MID(T3393,FIND("/",T3393)+1,LEN(T3393))</f>
        <v>plays</v>
      </c>
    </row>
    <row r="3394" spans="1:23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>E3394/D3394</f>
        <v>1</v>
      </c>
      <c r="O3394" s="13">
        <f>(J3394/86400)+25569</f>
        <v>42446.845543981486</v>
      </c>
      <c r="P3394" s="11">
        <f>YEAR(O3394)</f>
        <v>2016</v>
      </c>
      <c r="Q3394" s="12">
        <f>MONTH(O3394)</f>
        <v>3</v>
      </c>
      <c r="R3394" s="11" t="str">
        <f>IF(Q3394=1,"Jan",IF(Q3394=2,"Feb",IF(Q3394=3,"Mar",IF(Q3394=4,"Apr",IF(Q3394=5,"May",IF(Q3394=6,"Jun",IF(Q3394=7,"Jul",IF(Q3394=8,"Aug",IF(Q3394=9,"Sep",IF(Q3394=10,"Oct",IF(Q3394=11,"Nov","Dec")))))))))))</f>
        <v>Mar</v>
      </c>
      <c r="S3394" s="13">
        <f>(I3394/86400)+25569</f>
        <v>42496.845543981486</v>
      </c>
      <c r="T3394" t="s">
        <v>8271</v>
      </c>
      <c r="U3394" s="6">
        <f>E3394/L3394</f>
        <v>41.666666666666664</v>
      </c>
      <c r="V3394" s="7" t="str">
        <f>LEFT(T3394,FIND("/",T3394)-1)</f>
        <v>theater</v>
      </c>
      <c r="W3394" s="7" t="str">
        <f>MID(T3394,FIND("/",T3394)+1,LEN(T3394))</f>
        <v>plays</v>
      </c>
    </row>
    <row r="3395" spans="1:23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>E3395/D3395</f>
        <v>1.0580000000000001</v>
      </c>
      <c r="O3395" s="13">
        <f>(J3395/86400)+25569</f>
        <v>41923.921643518523</v>
      </c>
      <c r="P3395" s="11">
        <f>YEAR(O3395)</f>
        <v>2014</v>
      </c>
      <c r="Q3395" s="12">
        <f>MONTH(O3395)</f>
        <v>10</v>
      </c>
      <c r="R3395" s="11" t="str">
        <f>IF(Q3395=1,"Jan",IF(Q3395=2,"Feb",IF(Q3395=3,"Mar",IF(Q3395=4,"Apr",IF(Q3395=5,"May",IF(Q3395=6,"Jun",IF(Q3395=7,"Jul",IF(Q3395=8,"Aug",IF(Q3395=9,"Sep",IF(Q3395=10,"Oct",IF(Q3395=11,"Nov","Dec")))))))))))</f>
        <v>Oct</v>
      </c>
      <c r="S3395" s="13">
        <f>(I3395/86400)+25569</f>
        <v>41949.031944444447</v>
      </c>
      <c r="T3395" t="s">
        <v>8271</v>
      </c>
      <c r="U3395" s="6">
        <f>E3395/L3395</f>
        <v>36.06818181818182</v>
      </c>
      <c r="V3395" s="7" t="str">
        <f>LEFT(T3395,FIND("/",T3395)-1)</f>
        <v>theater</v>
      </c>
      <c r="W3395" s="7" t="str">
        <f>MID(T3395,FIND("/",T3395)+1,LEN(T3395))</f>
        <v>plays</v>
      </c>
    </row>
    <row r="3396" spans="1:23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>E3396/D3396</f>
        <v>1.4236363636363636</v>
      </c>
      <c r="O3396" s="13">
        <f>(J3396/86400)+25569</f>
        <v>41817.59542824074</v>
      </c>
      <c r="P3396" s="11">
        <f>YEAR(O3396)</f>
        <v>2014</v>
      </c>
      <c r="Q3396" s="12">
        <f>MONTH(O3396)</f>
        <v>6</v>
      </c>
      <c r="R3396" s="11" t="str">
        <f>IF(Q3396=1,"Jan",IF(Q3396=2,"Feb",IF(Q3396=3,"Mar",IF(Q3396=4,"Apr",IF(Q3396=5,"May",IF(Q3396=6,"Jun",IF(Q3396=7,"Jul",IF(Q3396=8,"Aug",IF(Q3396=9,"Sep",IF(Q3396=10,"Oct",IF(Q3396=11,"Nov","Dec")))))))))))</f>
        <v>Jun</v>
      </c>
      <c r="S3396" s="13">
        <f>(I3396/86400)+25569</f>
        <v>41847.59542824074</v>
      </c>
      <c r="T3396" t="s">
        <v>8271</v>
      </c>
      <c r="U3396" s="6">
        <f>E3396/L3396</f>
        <v>29</v>
      </c>
      <c r="V3396" s="7" t="str">
        <f>LEFT(T3396,FIND("/",T3396)-1)</f>
        <v>theater</v>
      </c>
      <c r="W3396" s="7" t="str">
        <f>MID(T3396,FIND("/",T3396)+1,LEN(T3396))</f>
        <v>plays</v>
      </c>
    </row>
    <row r="3397" spans="1:23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>E3397/D3397</f>
        <v>1.84</v>
      </c>
      <c r="O3397" s="13">
        <f>(J3397/86400)+25569</f>
        <v>42140.712314814809</v>
      </c>
      <c r="P3397" s="11">
        <f>YEAR(O3397)</f>
        <v>2015</v>
      </c>
      <c r="Q3397" s="12">
        <f>MONTH(O3397)</f>
        <v>5</v>
      </c>
      <c r="R3397" s="11" t="str">
        <f>IF(Q3397=1,"Jan",IF(Q3397=2,"Feb",IF(Q3397=3,"Mar",IF(Q3397=4,"Apr",IF(Q3397=5,"May",IF(Q3397=6,"Jun",IF(Q3397=7,"Jul",IF(Q3397=8,"Aug",IF(Q3397=9,"Sep",IF(Q3397=10,"Oct",IF(Q3397=11,"Nov","Dec")))))))))))</f>
        <v>May</v>
      </c>
      <c r="S3397" s="13">
        <f>(I3397/86400)+25569</f>
        <v>42154.756944444445</v>
      </c>
      <c r="T3397" t="s">
        <v>8271</v>
      </c>
      <c r="U3397" s="6">
        <f>E3397/L3397</f>
        <v>24.210526315789473</v>
      </c>
      <c r="V3397" s="7" t="str">
        <f>LEFT(T3397,FIND("/",T3397)-1)</f>
        <v>theater</v>
      </c>
      <c r="W3397" s="7" t="str">
        <f>MID(T3397,FIND("/",T3397)+1,LEN(T3397))</f>
        <v>plays</v>
      </c>
    </row>
    <row r="3398" spans="1:23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>E3398/D3398</f>
        <v>1.0433333333333332</v>
      </c>
      <c r="O3398" s="13">
        <f>(J3398/86400)+25569</f>
        <v>41764.446631944447</v>
      </c>
      <c r="P3398" s="11">
        <f>YEAR(O3398)</f>
        <v>2014</v>
      </c>
      <c r="Q3398" s="12">
        <f>MONTH(O3398)</f>
        <v>5</v>
      </c>
      <c r="R3398" s="11" t="str">
        <f>IF(Q3398=1,"Jan",IF(Q3398=2,"Feb",IF(Q3398=3,"Mar",IF(Q3398=4,"Apr",IF(Q3398=5,"May",IF(Q3398=6,"Jun",IF(Q3398=7,"Jul",IF(Q3398=8,"Aug",IF(Q3398=9,"Sep",IF(Q3398=10,"Oct",IF(Q3398=11,"Nov","Dec")))))))))))</f>
        <v>May</v>
      </c>
      <c r="S3398" s="13">
        <f>(I3398/86400)+25569</f>
        <v>41791.165972222225</v>
      </c>
      <c r="T3398" t="s">
        <v>8271</v>
      </c>
      <c r="U3398" s="6">
        <f>E3398/L3398</f>
        <v>55.892857142857146</v>
      </c>
      <c r="V3398" s="7" t="str">
        <f>LEFT(T3398,FIND("/",T3398)-1)</f>
        <v>theater</v>
      </c>
      <c r="W3398" s="7" t="str">
        <f>MID(T3398,FIND("/",T3398)+1,LEN(T3398))</f>
        <v>plays</v>
      </c>
    </row>
    <row r="3399" spans="1:23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>E3399/D3399</f>
        <v>1.1200000000000001</v>
      </c>
      <c r="O3399" s="13">
        <f>(J3399/86400)+25569</f>
        <v>42378.478344907402</v>
      </c>
      <c r="P3399" s="11">
        <f>YEAR(O3399)</f>
        <v>2016</v>
      </c>
      <c r="Q3399" s="12">
        <f>MONTH(O3399)</f>
        <v>1</v>
      </c>
      <c r="R3399" s="11" t="str">
        <f>IF(Q3399=1,"Jan",IF(Q3399=2,"Feb",IF(Q3399=3,"Mar",IF(Q3399=4,"Apr",IF(Q3399=5,"May",IF(Q3399=6,"Jun",IF(Q3399=7,"Jul",IF(Q3399=8,"Aug",IF(Q3399=9,"Sep",IF(Q3399=10,"Oct",IF(Q3399=11,"Nov","Dec")))))))))))</f>
        <v>Jan</v>
      </c>
      <c r="S3399" s="13">
        <f>(I3399/86400)+25569</f>
        <v>42418.916666666672</v>
      </c>
      <c r="T3399" t="s">
        <v>8271</v>
      </c>
      <c r="U3399" s="6">
        <f>E3399/L3399</f>
        <v>11.666666666666666</v>
      </c>
      <c r="V3399" s="7" t="str">
        <f>LEFT(T3399,FIND("/",T3399)-1)</f>
        <v>theater</v>
      </c>
      <c r="W3399" s="7" t="str">
        <f>MID(T3399,FIND("/",T3399)+1,LEN(T3399))</f>
        <v>plays</v>
      </c>
    </row>
    <row r="3400" spans="1:23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>E3400/D3400</f>
        <v>1.1107499999999999</v>
      </c>
      <c r="O3400" s="13">
        <f>(J3400/86400)+25569</f>
        <v>41941.752037037033</v>
      </c>
      <c r="P3400" s="11">
        <f>YEAR(O3400)</f>
        <v>2014</v>
      </c>
      <c r="Q3400" s="12">
        <f>MONTH(O3400)</f>
        <v>10</v>
      </c>
      <c r="R3400" s="11" t="str">
        <f>IF(Q3400=1,"Jan",IF(Q3400=2,"Feb",IF(Q3400=3,"Mar",IF(Q3400=4,"Apr",IF(Q3400=5,"May",IF(Q3400=6,"Jun",IF(Q3400=7,"Jul",IF(Q3400=8,"Aug",IF(Q3400=9,"Sep",IF(Q3400=10,"Oct",IF(Q3400=11,"Nov","Dec")))))))))))</f>
        <v>Oct</v>
      </c>
      <c r="S3400" s="13">
        <f>(I3400/86400)+25569</f>
        <v>41964.708333333328</v>
      </c>
      <c r="T3400" t="s">
        <v>8271</v>
      </c>
      <c r="U3400" s="6">
        <f>E3400/L3400</f>
        <v>68.353846153846149</v>
      </c>
      <c r="V3400" s="7" t="str">
        <f>LEFT(T3400,FIND("/",T3400)-1)</f>
        <v>theater</v>
      </c>
      <c r="W3400" s="7" t="str">
        <f>MID(T3400,FIND("/",T3400)+1,LEN(T3400))</f>
        <v>plays</v>
      </c>
    </row>
    <row r="3401" spans="1:23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>E3401/D3401</f>
        <v>1.0375000000000001</v>
      </c>
      <c r="O3401" s="13">
        <f>(J3401/86400)+25569</f>
        <v>42026.920428240745</v>
      </c>
      <c r="P3401" s="11">
        <f>YEAR(O3401)</f>
        <v>2015</v>
      </c>
      <c r="Q3401" s="12">
        <f>MONTH(O3401)</f>
        <v>1</v>
      </c>
      <c r="R3401" s="11" t="str">
        <f>IF(Q3401=1,"Jan",IF(Q3401=2,"Feb",IF(Q3401=3,"Mar",IF(Q3401=4,"Apr",IF(Q3401=5,"May",IF(Q3401=6,"Jun",IF(Q3401=7,"Jul",IF(Q3401=8,"Aug",IF(Q3401=9,"Sep",IF(Q3401=10,"Oct",IF(Q3401=11,"Nov","Dec")))))))))))</f>
        <v>Jan</v>
      </c>
      <c r="S3401" s="13">
        <f>(I3401/86400)+25569</f>
        <v>42056.920428240745</v>
      </c>
      <c r="T3401" t="s">
        <v>8271</v>
      </c>
      <c r="U3401" s="6">
        <f>E3401/L3401</f>
        <v>27.065217391304348</v>
      </c>
      <c r="V3401" s="7" t="str">
        <f>LEFT(T3401,FIND("/",T3401)-1)</f>
        <v>theater</v>
      </c>
      <c r="W3401" s="7" t="str">
        <f>MID(T3401,FIND("/",T3401)+1,LEN(T3401))</f>
        <v>plays</v>
      </c>
    </row>
    <row r="3402" spans="1:23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>E3402/D3402</f>
        <v>1.0041</v>
      </c>
      <c r="O3402" s="13">
        <f>(J3402/86400)+25569</f>
        <v>41834.953865740739</v>
      </c>
      <c r="P3402" s="11">
        <f>YEAR(O3402)</f>
        <v>2014</v>
      </c>
      <c r="Q3402" s="12">
        <f>MONTH(O3402)</f>
        <v>7</v>
      </c>
      <c r="R3402" s="11" t="str">
        <f>IF(Q3402=1,"Jan",IF(Q3402=2,"Feb",IF(Q3402=3,"Mar",IF(Q3402=4,"Apr",IF(Q3402=5,"May",IF(Q3402=6,"Jun",IF(Q3402=7,"Jul",IF(Q3402=8,"Aug",IF(Q3402=9,"Sep",IF(Q3402=10,"Oct",IF(Q3402=11,"Nov","Dec")))))))))))</f>
        <v>Jul</v>
      </c>
      <c r="S3402" s="13">
        <f>(I3402/86400)+25569</f>
        <v>41879.953865740739</v>
      </c>
      <c r="T3402" t="s">
        <v>8271</v>
      </c>
      <c r="U3402" s="6">
        <f>E3402/L3402</f>
        <v>118.12941176470588</v>
      </c>
      <c r="V3402" s="7" t="str">
        <f>LEFT(T3402,FIND("/",T3402)-1)</f>
        <v>theater</v>
      </c>
      <c r="W3402" s="7" t="str">
        <f>MID(T3402,FIND("/",T3402)+1,LEN(T3402))</f>
        <v>plays</v>
      </c>
    </row>
    <row r="3403" spans="1:23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>E3403/D3403</f>
        <v>1.0186206896551724</v>
      </c>
      <c r="O3403" s="13">
        <f>(J3403/86400)+25569</f>
        <v>42193.723912037036</v>
      </c>
      <c r="P3403" s="11">
        <f>YEAR(O3403)</f>
        <v>2015</v>
      </c>
      <c r="Q3403" s="12">
        <f>MONTH(O3403)</f>
        <v>7</v>
      </c>
      <c r="R3403" s="11" t="str">
        <f>IF(Q3403=1,"Jan",IF(Q3403=2,"Feb",IF(Q3403=3,"Mar",IF(Q3403=4,"Apr",IF(Q3403=5,"May",IF(Q3403=6,"Jun",IF(Q3403=7,"Jul",IF(Q3403=8,"Aug",IF(Q3403=9,"Sep",IF(Q3403=10,"Oct",IF(Q3403=11,"Nov","Dec")))))))))))</f>
        <v>Jul</v>
      </c>
      <c r="S3403" s="13">
        <f>(I3403/86400)+25569</f>
        <v>42223.723912037036</v>
      </c>
      <c r="T3403" t="s">
        <v>8271</v>
      </c>
      <c r="U3403" s="6">
        <f>E3403/L3403</f>
        <v>44.757575757575758</v>
      </c>
      <c r="V3403" s="7" t="str">
        <f>LEFT(T3403,FIND("/",T3403)-1)</f>
        <v>theater</v>
      </c>
      <c r="W3403" s="7" t="str">
        <f>MID(T3403,FIND("/",T3403)+1,LEN(T3403))</f>
        <v>plays</v>
      </c>
    </row>
    <row r="3404" spans="1:23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>E3404/D3404</f>
        <v>1.0976666666666666</v>
      </c>
      <c r="O3404" s="13">
        <f>(J3404/86400)+25569</f>
        <v>42290.61855324074</v>
      </c>
      <c r="P3404" s="11">
        <f>YEAR(O3404)</f>
        <v>2015</v>
      </c>
      <c r="Q3404" s="12">
        <f>MONTH(O3404)</f>
        <v>10</v>
      </c>
      <c r="R3404" s="11" t="str">
        <f>IF(Q3404=1,"Jan",IF(Q3404=2,"Feb",IF(Q3404=3,"Mar",IF(Q3404=4,"Apr",IF(Q3404=5,"May",IF(Q3404=6,"Jun",IF(Q3404=7,"Jul",IF(Q3404=8,"Aug",IF(Q3404=9,"Sep",IF(Q3404=10,"Oct",IF(Q3404=11,"Nov","Dec")))))))))))</f>
        <v>Oct</v>
      </c>
      <c r="S3404" s="13">
        <f>(I3404/86400)+25569</f>
        <v>42320.104861111111</v>
      </c>
      <c r="T3404" t="s">
        <v>8271</v>
      </c>
      <c r="U3404" s="6">
        <f>E3404/L3404</f>
        <v>99.787878787878782</v>
      </c>
      <c r="V3404" s="7" t="str">
        <f>LEFT(T3404,FIND("/",T3404)-1)</f>
        <v>theater</v>
      </c>
      <c r="W3404" s="7" t="str">
        <f>MID(T3404,FIND("/",T3404)+1,LEN(T3404))</f>
        <v>plays</v>
      </c>
    </row>
    <row r="3405" spans="1:23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>E3405/D3405</f>
        <v>1</v>
      </c>
      <c r="O3405" s="13">
        <f>(J3405/86400)+25569</f>
        <v>42150.462083333332</v>
      </c>
      <c r="P3405" s="11">
        <f>YEAR(O3405)</f>
        <v>2015</v>
      </c>
      <c r="Q3405" s="12">
        <f>MONTH(O3405)</f>
        <v>5</v>
      </c>
      <c r="R3405" s="11" t="str">
        <f>IF(Q3405=1,"Jan",IF(Q3405=2,"Feb",IF(Q3405=3,"Mar",IF(Q3405=4,"Apr",IF(Q3405=5,"May",IF(Q3405=6,"Jun",IF(Q3405=7,"Jul",IF(Q3405=8,"Aug",IF(Q3405=9,"Sep",IF(Q3405=10,"Oct",IF(Q3405=11,"Nov","Dec")))))))))))</f>
        <v>May</v>
      </c>
      <c r="S3405" s="13">
        <f>(I3405/86400)+25569</f>
        <v>42180.462083333332</v>
      </c>
      <c r="T3405" t="s">
        <v>8271</v>
      </c>
      <c r="U3405" s="6">
        <f>E3405/L3405</f>
        <v>117.64705882352941</v>
      </c>
      <c r="V3405" s="7" t="str">
        <f>LEFT(T3405,FIND("/",T3405)-1)</f>
        <v>theater</v>
      </c>
      <c r="W3405" s="7" t="str">
        <f>MID(T3405,FIND("/",T3405)+1,LEN(T3405))</f>
        <v>plays</v>
      </c>
    </row>
    <row r="3406" spans="1:23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>E3406/D3406</f>
        <v>1.22</v>
      </c>
      <c r="O3406" s="13">
        <f>(J3406/86400)+25569</f>
        <v>42152.503495370373</v>
      </c>
      <c r="P3406" s="11">
        <f>YEAR(O3406)</f>
        <v>2015</v>
      </c>
      <c r="Q3406" s="12">
        <f>MONTH(O3406)</f>
        <v>5</v>
      </c>
      <c r="R3406" s="11" t="str">
        <f>IF(Q3406=1,"Jan",IF(Q3406=2,"Feb",IF(Q3406=3,"Mar",IF(Q3406=4,"Apr",IF(Q3406=5,"May",IF(Q3406=6,"Jun",IF(Q3406=7,"Jul",IF(Q3406=8,"Aug",IF(Q3406=9,"Sep",IF(Q3406=10,"Oct",IF(Q3406=11,"Nov","Dec")))))))))))</f>
        <v>May</v>
      </c>
      <c r="S3406" s="13">
        <f>(I3406/86400)+25569</f>
        <v>42172.503495370373</v>
      </c>
      <c r="T3406" t="s">
        <v>8271</v>
      </c>
      <c r="U3406" s="6">
        <f>E3406/L3406</f>
        <v>203.33333333333334</v>
      </c>
      <c r="V3406" s="7" t="str">
        <f>LEFT(T3406,FIND("/",T3406)-1)</f>
        <v>theater</v>
      </c>
      <c r="W3406" s="7" t="str">
        <f>MID(T3406,FIND("/",T3406)+1,LEN(T3406))</f>
        <v>plays</v>
      </c>
    </row>
    <row r="3407" spans="1:23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>E3407/D3407</f>
        <v>1.3757142857142857</v>
      </c>
      <c r="O3407" s="13">
        <f>(J3407/86400)+25569</f>
        <v>42410.017199074078</v>
      </c>
      <c r="P3407" s="11">
        <f>YEAR(O3407)</f>
        <v>2016</v>
      </c>
      <c r="Q3407" s="12">
        <f>MONTH(O3407)</f>
        <v>2</v>
      </c>
      <c r="R3407" s="11" t="str">
        <f>IF(Q3407=1,"Jan",IF(Q3407=2,"Feb",IF(Q3407=3,"Mar",IF(Q3407=4,"Apr",IF(Q3407=5,"May",IF(Q3407=6,"Jun",IF(Q3407=7,"Jul",IF(Q3407=8,"Aug",IF(Q3407=9,"Sep",IF(Q3407=10,"Oct",IF(Q3407=11,"Nov","Dec")))))))))))</f>
        <v>Feb</v>
      </c>
      <c r="S3407" s="13">
        <f>(I3407/86400)+25569</f>
        <v>42430.999305555553</v>
      </c>
      <c r="T3407" t="s">
        <v>8271</v>
      </c>
      <c r="U3407" s="6">
        <f>E3407/L3407</f>
        <v>28.323529411764707</v>
      </c>
      <c r="V3407" s="7" t="str">
        <f>LEFT(T3407,FIND("/",T3407)-1)</f>
        <v>theater</v>
      </c>
      <c r="W3407" s="7" t="str">
        <f>MID(T3407,FIND("/",T3407)+1,LEN(T3407))</f>
        <v>plays</v>
      </c>
    </row>
    <row r="3408" spans="1:23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>E3408/D3408</f>
        <v>1.0031000000000001</v>
      </c>
      <c r="O3408" s="13">
        <f>(J3408/86400)+25569</f>
        <v>41791.492777777778</v>
      </c>
      <c r="P3408" s="11">
        <f>YEAR(O3408)</f>
        <v>2014</v>
      </c>
      <c r="Q3408" s="12">
        <f>MONTH(O3408)</f>
        <v>6</v>
      </c>
      <c r="R3408" s="11" t="str">
        <f>IF(Q3408=1,"Jan",IF(Q3408=2,"Feb",IF(Q3408=3,"Mar",IF(Q3408=4,"Apr",IF(Q3408=5,"May",IF(Q3408=6,"Jun",IF(Q3408=7,"Jul",IF(Q3408=8,"Aug",IF(Q3408=9,"Sep",IF(Q3408=10,"Oct",IF(Q3408=11,"Nov","Dec")))))))))))</f>
        <v>Jun</v>
      </c>
      <c r="S3408" s="13">
        <f>(I3408/86400)+25569</f>
        <v>41836.492777777778</v>
      </c>
      <c r="T3408" t="s">
        <v>8271</v>
      </c>
      <c r="U3408" s="6">
        <f>E3408/L3408</f>
        <v>110.23076923076923</v>
      </c>
      <c r="V3408" s="7" t="str">
        <f>LEFT(T3408,FIND("/",T3408)-1)</f>
        <v>theater</v>
      </c>
      <c r="W3408" s="7" t="str">
        <f>MID(T3408,FIND("/",T3408)+1,LEN(T3408))</f>
        <v>plays</v>
      </c>
    </row>
    <row r="3409" spans="1:23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>E3409/D3409</f>
        <v>1.071</v>
      </c>
      <c r="O3409" s="13">
        <f>(J3409/86400)+25569</f>
        <v>41796.422326388885</v>
      </c>
      <c r="P3409" s="11">
        <f>YEAR(O3409)</f>
        <v>2014</v>
      </c>
      <c r="Q3409" s="12">
        <f>MONTH(O3409)</f>
        <v>6</v>
      </c>
      <c r="R3409" s="11" t="str">
        <f>IF(Q3409=1,"Jan",IF(Q3409=2,"Feb",IF(Q3409=3,"Mar",IF(Q3409=4,"Apr",IF(Q3409=5,"May",IF(Q3409=6,"Jun",IF(Q3409=7,"Jul",IF(Q3409=8,"Aug",IF(Q3409=9,"Sep",IF(Q3409=10,"Oct",IF(Q3409=11,"Nov","Dec")))))))))))</f>
        <v>Jun</v>
      </c>
      <c r="S3409" s="13">
        <f>(I3409/86400)+25569</f>
        <v>41826.422326388885</v>
      </c>
      <c r="T3409" t="s">
        <v>8271</v>
      </c>
      <c r="U3409" s="6">
        <f>E3409/L3409</f>
        <v>31.970149253731343</v>
      </c>
      <c r="V3409" s="7" t="str">
        <f>LEFT(T3409,FIND("/",T3409)-1)</f>
        <v>theater</v>
      </c>
      <c r="W3409" s="7" t="str">
        <f>MID(T3409,FIND("/",T3409)+1,LEN(T3409))</f>
        <v>plays</v>
      </c>
    </row>
    <row r="3410" spans="1:23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>E3410/D3410</f>
        <v>2.11</v>
      </c>
      <c r="O3410" s="13">
        <f>(J3410/86400)+25569</f>
        <v>41808.991944444446</v>
      </c>
      <c r="P3410" s="11">
        <f>YEAR(O3410)</f>
        <v>2014</v>
      </c>
      <c r="Q3410" s="12">
        <f>MONTH(O3410)</f>
        <v>6</v>
      </c>
      <c r="R3410" s="11" t="str">
        <f>IF(Q3410=1,"Jan",IF(Q3410=2,"Feb",IF(Q3410=3,"Mar",IF(Q3410=4,"Apr",IF(Q3410=5,"May",IF(Q3410=6,"Jun",IF(Q3410=7,"Jul",IF(Q3410=8,"Aug",IF(Q3410=9,"Sep",IF(Q3410=10,"Oct",IF(Q3410=11,"Nov","Dec")))))))))))</f>
        <v>Jun</v>
      </c>
      <c r="S3410" s="13">
        <f>(I3410/86400)+25569</f>
        <v>41838.991944444446</v>
      </c>
      <c r="T3410" t="s">
        <v>8271</v>
      </c>
      <c r="U3410" s="6">
        <f>E3410/L3410</f>
        <v>58.611111111111114</v>
      </c>
      <c r="V3410" s="7" t="str">
        <f>LEFT(T3410,FIND("/",T3410)-1)</f>
        <v>theater</v>
      </c>
      <c r="W3410" s="7" t="str">
        <f>MID(T3410,FIND("/",T3410)+1,LEN(T3410))</f>
        <v>plays</v>
      </c>
    </row>
    <row r="3411" spans="1:23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>E3411/D3411</f>
        <v>1.236</v>
      </c>
      <c r="O3411" s="13">
        <f>(J3411/86400)+25569</f>
        <v>42544.814328703702</v>
      </c>
      <c r="P3411" s="11">
        <f>YEAR(O3411)</f>
        <v>2016</v>
      </c>
      <c r="Q3411" s="12">
        <f>MONTH(O3411)</f>
        <v>6</v>
      </c>
      <c r="R3411" s="11" t="str">
        <f>IF(Q3411=1,"Jan",IF(Q3411=2,"Feb",IF(Q3411=3,"Mar",IF(Q3411=4,"Apr",IF(Q3411=5,"May",IF(Q3411=6,"Jun",IF(Q3411=7,"Jul",IF(Q3411=8,"Aug",IF(Q3411=9,"Sep",IF(Q3411=10,"Oct",IF(Q3411=11,"Nov","Dec")))))))))))</f>
        <v>Jun</v>
      </c>
      <c r="S3411" s="13">
        <f>(I3411/86400)+25569</f>
        <v>42582.873611111107</v>
      </c>
      <c r="T3411" t="s">
        <v>8271</v>
      </c>
      <c r="U3411" s="6">
        <f>E3411/L3411</f>
        <v>29.428571428571427</v>
      </c>
      <c r="V3411" s="7" t="str">
        <f>LEFT(T3411,FIND("/",T3411)-1)</f>
        <v>theater</v>
      </c>
      <c r="W3411" s="7" t="str">
        <f>MID(T3411,FIND("/",T3411)+1,LEN(T3411))</f>
        <v>plays</v>
      </c>
    </row>
    <row r="3412" spans="1:23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>E3412/D3412</f>
        <v>1.085</v>
      </c>
      <c r="O3412" s="13">
        <f>(J3412/86400)+25569</f>
        <v>42500.041550925926</v>
      </c>
      <c r="P3412" s="11">
        <f>YEAR(O3412)</f>
        <v>2016</v>
      </c>
      <c r="Q3412" s="12">
        <f>MONTH(O3412)</f>
        <v>5</v>
      </c>
      <c r="R3412" s="11" t="str">
        <f>IF(Q3412=1,"Jan",IF(Q3412=2,"Feb",IF(Q3412=3,"Mar",IF(Q3412=4,"Apr",IF(Q3412=5,"May",IF(Q3412=6,"Jun",IF(Q3412=7,"Jul",IF(Q3412=8,"Aug",IF(Q3412=9,"Sep",IF(Q3412=10,"Oct",IF(Q3412=11,"Nov","Dec")))))))))))</f>
        <v>May</v>
      </c>
      <c r="S3412" s="13">
        <f>(I3412/86400)+25569</f>
        <v>42527.291666666672</v>
      </c>
      <c r="T3412" t="s">
        <v>8271</v>
      </c>
      <c r="U3412" s="6">
        <f>E3412/L3412</f>
        <v>81.375</v>
      </c>
      <c r="V3412" s="7" t="str">
        <f>LEFT(T3412,FIND("/",T3412)-1)</f>
        <v>theater</v>
      </c>
      <c r="W3412" s="7" t="str">
        <f>MID(T3412,FIND("/",T3412)+1,LEN(T3412))</f>
        <v>plays</v>
      </c>
    </row>
    <row r="3413" spans="1:23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>E3413/D3413</f>
        <v>1.0356666666666667</v>
      </c>
      <c r="O3413" s="13">
        <f>(J3413/86400)+25569</f>
        <v>42265.022824074069</v>
      </c>
      <c r="P3413" s="11">
        <f>YEAR(O3413)</f>
        <v>2015</v>
      </c>
      <c r="Q3413" s="12">
        <f>MONTH(O3413)</f>
        <v>9</v>
      </c>
      <c r="R3413" s="11" t="str">
        <f>IF(Q3413=1,"Jan",IF(Q3413=2,"Feb",IF(Q3413=3,"Mar",IF(Q3413=4,"Apr",IF(Q3413=5,"May",IF(Q3413=6,"Jun",IF(Q3413=7,"Jul",IF(Q3413=8,"Aug",IF(Q3413=9,"Sep",IF(Q3413=10,"Oct",IF(Q3413=11,"Nov","Dec")))))))))))</f>
        <v>Sep</v>
      </c>
      <c r="S3413" s="13">
        <f>(I3413/86400)+25569</f>
        <v>42285.022824074069</v>
      </c>
      <c r="T3413" t="s">
        <v>8271</v>
      </c>
      <c r="U3413" s="6">
        <f>E3413/L3413</f>
        <v>199.16666666666666</v>
      </c>
      <c r="V3413" s="7" t="str">
        <f>LEFT(T3413,FIND("/",T3413)-1)</f>
        <v>theater</v>
      </c>
      <c r="W3413" s="7" t="str">
        <f>MID(T3413,FIND("/",T3413)+1,LEN(T3413))</f>
        <v>plays</v>
      </c>
    </row>
    <row r="3414" spans="1:23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>E3414/D3414</f>
        <v>1</v>
      </c>
      <c r="O3414" s="13">
        <f>(J3414/86400)+25569</f>
        <v>41879.959050925929</v>
      </c>
      <c r="P3414" s="11">
        <f>YEAR(O3414)</f>
        <v>2014</v>
      </c>
      <c r="Q3414" s="12">
        <f>MONTH(O3414)</f>
        <v>8</v>
      </c>
      <c r="R3414" s="11" t="str">
        <f>IF(Q3414=1,"Jan",IF(Q3414=2,"Feb",IF(Q3414=3,"Mar",IF(Q3414=4,"Apr",IF(Q3414=5,"May",IF(Q3414=6,"Jun",IF(Q3414=7,"Jul",IF(Q3414=8,"Aug",IF(Q3414=9,"Sep",IF(Q3414=10,"Oct",IF(Q3414=11,"Nov","Dec")))))))))))</f>
        <v>Aug</v>
      </c>
      <c r="S3414" s="13">
        <f>(I3414/86400)+25569</f>
        <v>41909.959050925929</v>
      </c>
      <c r="T3414" t="s">
        <v>8271</v>
      </c>
      <c r="U3414" s="6">
        <f>E3414/L3414</f>
        <v>115.38461538461539</v>
      </c>
      <c r="V3414" s="7" t="str">
        <f>LEFT(T3414,FIND("/",T3414)-1)</f>
        <v>theater</v>
      </c>
      <c r="W3414" s="7" t="str">
        <f>MID(T3414,FIND("/",T3414)+1,LEN(T3414))</f>
        <v>plays</v>
      </c>
    </row>
    <row r="3415" spans="1:23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>E3415/D3415</f>
        <v>1.3</v>
      </c>
      <c r="O3415" s="13">
        <f>(J3415/86400)+25569</f>
        <v>42053.733078703706</v>
      </c>
      <c r="P3415" s="11">
        <f>YEAR(O3415)</f>
        <v>2015</v>
      </c>
      <c r="Q3415" s="12">
        <f>MONTH(O3415)</f>
        <v>2</v>
      </c>
      <c r="R3415" s="11" t="str">
        <f>IF(Q3415=1,"Jan",IF(Q3415=2,"Feb",IF(Q3415=3,"Mar",IF(Q3415=4,"Apr",IF(Q3415=5,"May",IF(Q3415=6,"Jun",IF(Q3415=7,"Jul",IF(Q3415=8,"Aug",IF(Q3415=9,"Sep",IF(Q3415=10,"Oct",IF(Q3415=11,"Nov","Dec")))))))))))</f>
        <v>Feb</v>
      </c>
      <c r="S3415" s="13">
        <f>(I3415/86400)+25569</f>
        <v>42063.207638888889</v>
      </c>
      <c r="T3415" t="s">
        <v>8271</v>
      </c>
      <c r="U3415" s="6">
        <f>E3415/L3415</f>
        <v>46.428571428571431</v>
      </c>
      <c r="V3415" s="7" t="str">
        <f>LEFT(T3415,FIND("/",T3415)-1)</f>
        <v>theater</v>
      </c>
      <c r="W3415" s="7" t="str">
        <f>MID(T3415,FIND("/",T3415)+1,LEN(T3415))</f>
        <v>plays</v>
      </c>
    </row>
    <row r="3416" spans="1:23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>E3416/D3416</f>
        <v>1.0349999999999999</v>
      </c>
      <c r="O3416" s="13">
        <f>(J3416/86400)+25569</f>
        <v>42675.832465277781</v>
      </c>
      <c r="P3416" s="11">
        <f>YEAR(O3416)</f>
        <v>2016</v>
      </c>
      <c r="Q3416" s="12">
        <f>MONTH(O3416)</f>
        <v>11</v>
      </c>
      <c r="R3416" s="11" t="str">
        <f>IF(Q3416=1,"Jan",IF(Q3416=2,"Feb",IF(Q3416=3,"Mar",IF(Q3416=4,"Apr",IF(Q3416=5,"May",IF(Q3416=6,"Jun",IF(Q3416=7,"Jul",IF(Q3416=8,"Aug",IF(Q3416=9,"Sep",IF(Q3416=10,"Oct",IF(Q3416=11,"Nov","Dec")))))))))))</f>
        <v>Nov</v>
      </c>
      <c r="S3416" s="13">
        <f>(I3416/86400)+25569</f>
        <v>42705.332638888889</v>
      </c>
      <c r="T3416" t="s">
        <v>8271</v>
      </c>
      <c r="U3416" s="6">
        <f>E3416/L3416</f>
        <v>70.568181818181813</v>
      </c>
      <c r="V3416" s="7" t="str">
        <f>LEFT(T3416,FIND("/",T3416)-1)</f>
        <v>theater</v>
      </c>
      <c r="W3416" s="7" t="str">
        <f>MID(T3416,FIND("/",T3416)+1,LEN(T3416))</f>
        <v>plays</v>
      </c>
    </row>
    <row r="3417" spans="1:23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>E3417/D3417</f>
        <v>1</v>
      </c>
      <c r="O3417" s="13">
        <f>(J3417/86400)+25569</f>
        <v>42467.144166666665</v>
      </c>
      <c r="P3417" s="11">
        <f>YEAR(O3417)</f>
        <v>2016</v>
      </c>
      <c r="Q3417" s="12">
        <f>MONTH(O3417)</f>
        <v>4</v>
      </c>
      <c r="R3417" s="11" t="str">
        <f>IF(Q3417=1,"Jan",IF(Q3417=2,"Feb",IF(Q3417=3,"Mar",IF(Q3417=4,"Apr",IF(Q3417=5,"May",IF(Q3417=6,"Jun",IF(Q3417=7,"Jul",IF(Q3417=8,"Aug",IF(Q3417=9,"Sep",IF(Q3417=10,"Oct",IF(Q3417=11,"Nov","Dec")))))))))))</f>
        <v>Apr</v>
      </c>
      <c r="S3417" s="13">
        <f>(I3417/86400)+25569</f>
        <v>42477.979166666672</v>
      </c>
      <c r="T3417" t="s">
        <v>8271</v>
      </c>
      <c r="U3417" s="6">
        <f>E3417/L3417</f>
        <v>22.222222222222221</v>
      </c>
      <c r="V3417" s="7" t="str">
        <f>LEFT(T3417,FIND("/",T3417)-1)</f>
        <v>theater</v>
      </c>
      <c r="W3417" s="7" t="str">
        <f>MID(T3417,FIND("/",T3417)+1,LEN(T3417))</f>
        <v>plays</v>
      </c>
    </row>
    <row r="3418" spans="1:23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>E3418/D3418</f>
        <v>1.196</v>
      </c>
      <c r="O3418" s="13">
        <f>(J3418/86400)+25569</f>
        <v>42089.412557870368</v>
      </c>
      <c r="P3418" s="11">
        <f>YEAR(O3418)</f>
        <v>2015</v>
      </c>
      <c r="Q3418" s="12">
        <f>MONTH(O3418)</f>
        <v>3</v>
      </c>
      <c r="R3418" s="11" t="str">
        <f>IF(Q3418=1,"Jan",IF(Q3418=2,"Feb",IF(Q3418=3,"Mar",IF(Q3418=4,"Apr",IF(Q3418=5,"May",IF(Q3418=6,"Jun",IF(Q3418=7,"Jul",IF(Q3418=8,"Aug",IF(Q3418=9,"Sep",IF(Q3418=10,"Oct",IF(Q3418=11,"Nov","Dec")))))))))))</f>
        <v>Mar</v>
      </c>
      <c r="S3418" s="13">
        <f>(I3418/86400)+25569</f>
        <v>42117.770833333328</v>
      </c>
      <c r="T3418" t="s">
        <v>8271</v>
      </c>
      <c r="U3418" s="6">
        <f>E3418/L3418</f>
        <v>159.46666666666667</v>
      </c>
      <c r="V3418" s="7" t="str">
        <f>LEFT(T3418,FIND("/",T3418)-1)</f>
        <v>theater</v>
      </c>
      <c r="W3418" s="7" t="str">
        <f>MID(T3418,FIND("/",T3418)+1,LEN(T3418))</f>
        <v>plays</v>
      </c>
    </row>
    <row r="3419" spans="1:23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>E3419/D3419</f>
        <v>1.0000058823529412</v>
      </c>
      <c r="O3419" s="13">
        <f>(J3419/86400)+25569</f>
        <v>41894.91375</v>
      </c>
      <c r="P3419" s="11">
        <f>YEAR(O3419)</f>
        <v>2014</v>
      </c>
      <c r="Q3419" s="12">
        <f>MONTH(O3419)</f>
        <v>9</v>
      </c>
      <c r="R3419" s="11" t="str">
        <f>IF(Q3419=1,"Jan",IF(Q3419=2,"Feb",IF(Q3419=3,"Mar",IF(Q3419=4,"Apr",IF(Q3419=5,"May",IF(Q3419=6,"Jun",IF(Q3419=7,"Jul",IF(Q3419=8,"Aug",IF(Q3419=9,"Sep",IF(Q3419=10,"Oct",IF(Q3419=11,"Nov","Dec")))))))))))</f>
        <v>Sep</v>
      </c>
      <c r="S3419" s="13">
        <f>(I3419/86400)+25569</f>
        <v>41938.029861111107</v>
      </c>
      <c r="T3419" t="s">
        <v>8271</v>
      </c>
      <c r="U3419" s="6">
        <f>E3419/L3419</f>
        <v>37.777999999999999</v>
      </c>
      <c r="V3419" s="7" t="str">
        <f>LEFT(T3419,FIND("/",T3419)-1)</f>
        <v>theater</v>
      </c>
      <c r="W3419" s="7" t="str">
        <f>MID(T3419,FIND("/",T3419)+1,LEN(T3419))</f>
        <v>plays</v>
      </c>
    </row>
    <row r="3420" spans="1:23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>E3420/D3420</f>
        <v>1.00875</v>
      </c>
      <c r="O3420" s="13">
        <f>(J3420/86400)+25569</f>
        <v>41752.83457175926</v>
      </c>
      <c r="P3420" s="11">
        <f>YEAR(O3420)</f>
        <v>2014</v>
      </c>
      <c r="Q3420" s="12">
        <f>MONTH(O3420)</f>
        <v>4</v>
      </c>
      <c r="R3420" s="11" t="str">
        <f>IF(Q3420=1,"Jan",IF(Q3420=2,"Feb",IF(Q3420=3,"Mar",IF(Q3420=4,"Apr",IF(Q3420=5,"May",IF(Q3420=6,"Jun",IF(Q3420=7,"Jul",IF(Q3420=8,"Aug",IF(Q3420=9,"Sep",IF(Q3420=10,"Oct",IF(Q3420=11,"Nov","Dec")))))))))))</f>
        <v>Apr</v>
      </c>
      <c r="S3420" s="13">
        <f>(I3420/86400)+25569</f>
        <v>41782.83457175926</v>
      </c>
      <c r="T3420" t="s">
        <v>8271</v>
      </c>
      <c r="U3420" s="6">
        <f>E3420/L3420</f>
        <v>72.053571428571431</v>
      </c>
      <c r="V3420" s="7" t="str">
        <f>LEFT(T3420,FIND("/",T3420)-1)</f>
        <v>theater</v>
      </c>
      <c r="W3420" s="7" t="str">
        <f>MID(T3420,FIND("/",T3420)+1,LEN(T3420))</f>
        <v>plays</v>
      </c>
    </row>
    <row r="3421" spans="1:23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>E3421/D3421</f>
        <v>1.0654545454545454</v>
      </c>
      <c r="O3421" s="13">
        <f>(J3421/86400)+25569</f>
        <v>42448.821585648147</v>
      </c>
      <c r="P3421" s="11">
        <f>YEAR(O3421)</f>
        <v>2016</v>
      </c>
      <c r="Q3421" s="12">
        <f>MONTH(O3421)</f>
        <v>3</v>
      </c>
      <c r="R3421" s="11" t="str">
        <f>IF(Q3421=1,"Jan",IF(Q3421=2,"Feb",IF(Q3421=3,"Mar",IF(Q3421=4,"Apr",IF(Q3421=5,"May",IF(Q3421=6,"Jun",IF(Q3421=7,"Jul",IF(Q3421=8,"Aug",IF(Q3421=9,"Sep",IF(Q3421=10,"Oct",IF(Q3421=11,"Nov","Dec")))))))))))</f>
        <v>Mar</v>
      </c>
      <c r="S3421" s="13">
        <f>(I3421/86400)+25569</f>
        <v>42466.895833333328</v>
      </c>
      <c r="T3421" t="s">
        <v>8271</v>
      </c>
      <c r="U3421" s="6">
        <f>E3421/L3421</f>
        <v>63.695652173913047</v>
      </c>
      <c r="V3421" s="7" t="str">
        <f>LEFT(T3421,FIND("/",T3421)-1)</f>
        <v>theater</v>
      </c>
      <c r="W3421" s="7" t="str">
        <f>MID(T3421,FIND("/",T3421)+1,LEN(T3421))</f>
        <v>plays</v>
      </c>
    </row>
    <row r="3422" spans="1:23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>E3422/D3422</f>
        <v>1.38</v>
      </c>
      <c r="O3422" s="13">
        <f>(J3422/86400)+25569</f>
        <v>42405.090300925927</v>
      </c>
      <c r="P3422" s="11">
        <f>YEAR(O3422)</f>
        <v>2016</v>
      </c>
      <c r="Q3422" s="12">
        <f>MONTH(O3422)</f>
        <v>2</v>
      </c>
      <c r="R3422" s="11" t="str">
        <f>IF(Q3422=1,"Jan",IF(Q3422=2,"Feb",IF(Q3422=3,"Mar",IF(Q3422=4,"Apr",IF(Q3422=5,"May",IF(Q3422=6,"Jun",IF(Q3422=7,"Jul",IF(Q3422=8,"Aug",IF(Q3422=9,"Sep",IF(Q3422=10,"Oct",IF(Q3422=11,"Nov","Dec")))))))))))</f>
        <v>Feb</v>
      </c>
      <c r="S3422" s="13">
        <f>(I3422/86400)+25569</f>
        <v>42414</v>
      </c>
      <c r="T3422" t="s">
        <v>8271</v>
      </c>
      <c r="U3422" s="6">
        <f>E3422/L3422</f>
        <v>28.411764705882351</v>
      </c>
      <c r="V3422" s="7" t="str">
        <f>LEFT(T3422,FIND("/",T3422)-1)</f>
        <v>theater</v>
      </c>
      <c r="W3422" s="7" t="str">
        <f>MID(T3422,FIND("/",T3422)+1,LEN(T3422))</f>
        <v>plays</v>
      </c>
    </row>
    <row r="3423" spans="1:23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>E3423/D3423</f>
        <v>1.0115000000000001</v>
      </c>
      <c r="O3423" s="13">
        <f>(J3423/86400)+25569</f>
        <v>42037.791238425925</v>
      </c>
      <c r="P3423" s="11">
        <f>YEAR(O3423)</f>
        <v>2015</v>
      </c>
      <c r="Q3423" s="12">
        <f>MONTH(O3423)</f>
        <v>2</v>
      </c>
      <c r="R3423" s="11" t="str">
        <f>IF(Q3423=1,"Jan",IF(Q3423=2,"Feb",IF(Q3423=3,"Mar",IF(Q3423=4,"Apr",IF(Q3423=5,"May",IF(Q3423=6,"Jun",IF(Q3423=7,"Jul",IF(Q3423=8,"Aug",IF(Q3423=9,"Sep",IF(Q3423=10,"Oct",IF(Q3423=11,"Nov","Dec")))))))))))</f>
        <v>Feb</v>
      </c>
      <c r="S3423" s="13">
        <f>(I3423/86400)+25569</f>
        <v>42067.791238425925</v>
      </c>
      <c r="T3423" t="s">
        <v>8271</v>
      </c>
      <c r="U3423" s="6">
        <f>E3423/L3423</f>
        <v>103.21428571428571</v>
      </c>
      <c r="V3423" s="7" t="str">
        <f>LEFT(T3423,FIND("/",T3423)-1)</f>
        <v>theater</v>
      </c>
      <c r="W3423" s="7" t="str">
        <f>MID(T3423,FIND("/",T3423)+1,LEN(T3423))</f>
        <v>plays</v>
      </c>
    </row>
    <row r="3424" spans="1:23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>E3424/D3424</f>
        <v>1.091</v>
      </c>
      <c r="O3424" s="13">
        <f>(J3424/86400)+25569</f>
        <v>42323.562222222223</v>
      </c>
      <c r="P3424" s="11">
        <f>YEAR(O3424)</f>
        <v>2015</v>
      </c>
      <c r="Q3424" s="12">
        <f>MONTH(O3424)</f>
        <v>11</v>
      </c>
      <c r="R3424" s="11" t="str">
        <f>IF(Q3424=1,"Jan",IF(Q3424=2,"Feb",IF(Q3424=3,"Mar",IF(Q3424=4,"Apr",IF(Q3424=5,"May",IF(Q3424=6,"Jun",IF(Q3424=7,"Jul",IF(Q3424=8,"Aug",IF(Q3424=9,"Sep",IF(Q3424=10,"Oct",IF(Q3424=11,"Nov","Dec")))))))))))</f>
        <v>Nov</v>
      </c>
      <c r="S3424" s="13">
        <f>(I3424/86400)+25569</f>
        <v>42352</v>
      </c>
      <c r="T3424" t="s">
        <v>8271</v>
      </c>
      <c r="U3424" s="6">
        <f>E3424/L3424</f>
        <v>71.152173913043484</v>
      </c>
      <c r="V3424" s="7" t="str">
        <f>LEFT(T3424,FIND("/",T3424)-1)</f>
        <v>theater</v>
      </c>
      <c r="W3424" s="7" t="str">
        <f>MID(T3424,FIND("/",T3424)+1,LEN(T3424))</f>
        <v>plays</v>
      </c>
    </row>
    <row r="3425" spans="1:23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>E3425/D3425</f>
        <v>1.4</v>
      </c>
      <c r="O3425" s="13">
        <f>(J3425/86400)+25569</f>
        <v>42088.911354166667</v>
      </c>
      <c r="P3425" s="11">
        <f>YEAR(O3425)</f>
        <v>2015</v>
      </c>
      <c r="Q3425" s="12">
        <f>MONTH(O3425)</f>
        <v>3</v>
      </c>
      <c r="R3425" s="11" t="str">
        <f>IF(Q3425=1,"Jan",IF(Q3425=2,"Feb",IF(Q3425=3,"Mar",IF(Q3425=4,"Apr",IF(Q3425=5,"May",IF(Q3425=6,"Jun",IF(Q3425=7,"Jul",IF(Q3425=8,"Aug",IF(Q3425=9,"Sep",IF(Q3425=10,"Oct",IF(Q3425=11,"Nov","Dec")))))))))))</f>
        <v>Mar</v>
      </c>
      <c r="S3425" s="13">
        <f>(I3425/86400)+25569</f>
        <v>42118.911354166667</v>
      </c>
      <c r="T3425" t="s">
        <v>8271</v>
      </c>
      <c r="U3425" s="6">
        <f>E3425/L3425</f>
        <v>35</v>
      </c>
      <c r="V3425" s="7" t="str">
        <f>LEFT(T3425,FIND("/",T3425)-1)</f>
        <v>theater</v>
      </c>
      <c r="W3425" s="7" t="str">
        <f>MID(T3425,FIND("/",T3425)+1,LEN(T3425))</f>
        <v>plays</v>
      </c>
    </row>
    <row r="3426" spans="1:23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>E3426/D3426</f>
        <v>1.0358333333333334</v>
      </c>
      <c r="O3426" s="13">
        <f>(J3426/86400)+25569</f>
        <v>42018.676898148144</v>
      </c>
      <c r="P3426" s="11">
        <f>YEAR(O3426)</f>
        <v>2015</v>
      </c>
      <c r="Q3426" s="12">
        <f>MONTH(O3426)</f>
        <v>1</v>
      </c>
      <c r="R3426" s="11" t="str">
        <f>IF(Q3426=1,"Jan",IF(Q3426=2,"Feb",IF(Q3426=3,"Mar",IF(Q3426=4,"Apr",IF(Q3426=5,"May",IF(Q3426=6,"Jun",IF(Q3426=7,"Jul",IF(Q3426=8,"Aug",IF(Q3426=9,"Sep",IF(Q3426=10,"Oct",IF(Q3426=11,"Nov","Dec")))))))))))</f>
        <v>Jan</v>
      </c>
      <c r="S3426" s="13">
        <f>(I3426/86400)+25569</f>
        <v>42040.290972222225</v>
      </c>
      <c r="T3426" t="s">
        <v>8271</v>
      </c>
      <c r="U3426" s="6">
        <f>E3426/L3426</f>
        <v>81.776315789473685</v>
      </c>
      <c r="V3426" s="7" t="str">
        <f>LEFT(T3426,FIND("/",T3426)-1)</f>
        <v>theater</v>
      </c>
      <c r="W3426" s="7" t="str">
        <f>MID(T3426,FIND("/",T3426)+1,LEN(T3426))</f>
        <v>plays</v>
      </c>
    </row>
    <row r="3427" spans="1:23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>E3427/D3427</f>
        <v>1.0297033333333332</v>
      </c>
      <c r="O3427" s="13">
        <f>(J3427/86400)+25569</f>
        <v>41884.617314814815</v>
      </c>
      <c r="P3427" s="11">
        <f>YEAR(O3427)</f>
        <v>2014</v>
      </c>
      <c r="Q3427" s="12">
        <f>MONTH(O3427)</f>
        <v>9</v>
      </c>
      <c r="R3427" s="11" t="str">
        <f>IF(Q3427=1,"Jan",IF(Q3427=2,"Feb",IF(Q3427=3,"Mar",IF(Q3427=4,"Apr",IF(Q3427=5,"May",IF(Q3427=6,"Jun",IF(Q3427=7,"Jul",IF(Q3427=8,"Aug",IF(Q3427=9,"Sep",IF(Q3427=10,"Oct",IF(Q3427=11,"Nov","Dec")))))))))))</f>
        <v>Sep</v>
      </c>
      <c r="S3427" s="13">
        <f>(I3427/86400)+25569</f>
        <v>41916.617314814815</v>
      </c>
      <c r="T3427" t="s">
        <v>8271</v>
      </c>
      <c r="U3427" s="6">
        <f>E3427/L3427</f>
        <v>297.02980769230766</v>
      </c>
      <c r="V3427" s="7" t="str">
        <f>LEFT(T3427,FIND("/",T3427)-1)</f>
        <v>theater</v>
      </c>
      <c r="W3427" s="7" t="str">
        <f>MID(T3427,FIND("/",T3427)+1,LEN(T3427))</f>
        <v>plays</v>
      </c>
    </row>
    <row r="3428" spans="1:23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>E3428/D3428</f>
        <v>1.0813333333333333</v>
      </c>
      <c r="O3428" s="13">
        <f>(J3428/86400)+25569</f>
        <v>41884.056747685187</v>
      </c>
      <c r="P3428" s="11">
        <f>YEAR(O3428)</f>
        <v>2014</v>
      </c>
      <c r="Q3428" s="12">
        <f>MONTH(O3428)</f>
        <v>9</v>
      </c>
      <c r="R3428" s="11" t="str">
        <f>IF(Q3428=1,"Jan",IF(Q3428=2,"Feb",IF(Q3428=3,"Mar",IF(Q3428=4,"Apr",IF(Q3428=5,"May",IF(Q3428=6,"Jun",IF(Q3428=7,"Jul",IF(Q3428=8,"Aug",IF(Q3428=9,"Sep",IF(Q3428=10,"Oct",IF(Q3428=11,"Nov","Dec")))))))))))</f>
        <v>Sep</v>
      </c>
      <c r="S3428" s="13">
        <f>(I3428/86400)+25569</f>
        <v>41903.083333333336</v>
      </c>
      <c r="T3428" t="s">
        <v>8271</v>
      </c>
      <c r="U3428" s="6">
        <f>E3428/L3428</f>
        <v>46.609195402298852</v>
      </c>
      <c r="V3428" s="7" t="str">
        <f>LEFT(T3428,FIND("/",T3428)-1)</f>
        <v>theater</v>
      </c>
      <c r="W3428" s="7" t="str">
        <f>MID(T3428,FIND("/",T3428)+1,LEN(T3428))</f>
        <v>plays</v>
      </c>
    </row>
    <row r="3429" spans="1:23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>E3429/D3429</f>
        <v>1</v>
      </c>
      <c r="O3429" s="13">
        <f>(J3429/86400)+25569</f>
        <v>41792.645277777774</v>
      </c>
      <c r="P3429" s="11">
        <f>YEAR(O3429)</f>
        <v>2014</v>
      </c>
      <c r="Q3429" s="12">
        <f>MONTH(O3429)</f>
        <v>6</v>
      </c>
      <c r="R3429" s="11" t="str">
        <f>IF(Q3429=1,"Jan",IF(Q3429=2,"Feb",IF(Q3429=3,"Mar",IF(Q3429=4,"Apr",IF(Q3429=5,"May",IF(Q3429=6,"Jun",IF(Q3429=7,"Jul",IF(Q3429=8,"Aug",IF(Q3429=9,"Sep",IF(Q3429=10,"Oct",IF(Q3429=11,"Nov","Dec")))))))))))</f>
        <v>Jun</v>
      </c>
      <c r="S3429" s="13">
        <f>(I3429/86400)+25569</f>
        <v>41822.645277777774</v>
      </c>
      <c r="T3429" t="s">
        <v>8271</v>
      </c>
      <c r="U3429" s="6">
        <f>E3429/L3429</f>
        <v>51.724137931034484</v>
      </c>
      <c r="V3429" s="7" t="str">
        <f>LEFT(T3429,FIND("/",T3429)-1)</f>
        <v>theater</v>
      </c>
      <c r="W3429" s="7" t="str">
        <f>MID(T3429,FIND("/",T3429)+1,LEN(T3429))</f>
        <v>plays</v>
      </c>
    </row>
    <row r="3430" spans="1:23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>E3430/D3430</f>
        <v>1.0275000000000001</v>
      </c>
      <c r="O3430" s="13">
        <f>(J3430/86400)+25569</f>
        <v>42038.720451388886</v>
      </c>
      <c r="P3430" s="11">
        <f>YEAR(O3430)</f>
        <v>2015</v>
      </c>
      <c r="Q3430" s="12">
        <f>MONTH(O3430)</f>
        <v>2</v>
      </c>
      <c r="R3430" s="11" t="str">
        <f>IF(Q3430=1,"Jan",IF(Q3430=2,"Feb",IF(Q3430=3,"Mar",IF(Q3430=4,"Apr",IF(Q3430=5,"May",IF(Q3430=6,"Jun",IF(Q3430=7,"Jul",IF(Q3430=8,"Aug",IF(Q3430=9,"Sep",IF(Q3430=10,"Oct",IF(Q3430=11,"Nov","Dec")))))))))))</f>
        <v>Feb</v>
      </c>
      <c r="S3430" s="13">
        <f>(I3430/86400)+25569</f>
        <v>42063.708333333328</v>
      </c>
      <c r="T3430" t="s">
        <v>8271</v>
      </c>
      <c r="U3430" s="6">
        <f>E3430/L3430</f>
        <v>40.294117647058826</v>
      </c>
      <c r="V3430" s="7" t="str">
        <f>LEFT(T3430,FIND("/",T3430)-1)</f>
        <v>theater</v>
      </c>
      <c r="W3430" s="7" t="str">
        <f>MID(T3430,FIND("/",T3430)+1,LEN(T3430))</f>
        <v>plays</v>
      </c>
    </row>
    <row r="3431" spans="1:23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>E3431/D3431</f>
        <v>1.3</v>
      </c>
      <c r="O3431" s="13">
        <f>(J3431/86400)+25569</f>
        <v>42662.021539351852</v>
      </c>
      <c r="P3431" s="11">
        <f>YEAR(O3431)</f>
        <v>2016</v>
      </c>
      <c r="Q3431" s="12">
        <f>MONTH(O3431)</f>
        <v>10</v>
      </c>
      <c r="R3431" s="11" t="str">
        <f>IF(Q3431=1,"Jan",IF(Q3431=2,"Feb",IF(Q3431=3,"Mar",IF(Q3431=4,"Apr",IF(Q3431=5,"May",IF(Q3431=6,"Jun",IF(Q3431=7,"Jul",IF(Q3431=8,"Aug",IF(Q3431=9,"Sep",IF(Q3431=10,"Oct",IF(Q3431=11,"Nov","Dec")))))))))))</f>
        <v>Oct</v>
      </c>
      <c r="S3431" s="13">
        <f>(I3431/86400)+25569</f>
        <v>42676.021539351852</v>
      </c>
      <c r="T3431" t="s">
        <v>8271</v>
      </c>
      <c r="U3431" s="6">
        <f>E3431/L3431</f>
        <v>16.25</v>
      </c>
      <c r="V3431" s="7" t="str">
        <f>LEFT(T3431,FIND("/",T3431)-1)</f>
        <v>theater</v>
      </c>
      <c r="W3431" s="7" t="str">
        <f>MID(T3431,FIND("/",T3431)+1,LEN(T3431))</f>
        <v>plays</v>
      </c>
    </row>
    <row r="3432" spans="1:23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>E3432/D3432</f>
        <v>1.0854949999999999</v>
      </c>
      <c r="O3432" s="13">
        <f>(J3432/86400)+25569</f>
        <v>41820.945613425924</v>
      </c>
      <c r="P3432" s="11">
        <f>YEAR(O3432)</f>
        <v>2014</v>
      </c>
      <c r="Q3432" s="12">
        <f>MONTH(O3432)</f>
        <v>6</v>
      </c>
      <c r="R3432" s="11" t="str">
        <f>IF(Q3432=1,"Jan",IF(Q3432=2,"Feb",IF(Q3432=3,"Mar",IF(Q3432=4,"Apr",IF(Q3432=5,"May",IF(Q3432=6,"Jun",IF(Q3432=7,"Jul",IF(Q3432=8,"Aug",IF(Q3432=9,"Sep",IF(Q3432=10,"Oct",IF(Q3432=11,"Nov","Dec")))))))))))</f>
        <v>Jun</v>
      </c>
      <c r="S3432" s="13">
        <f>(I3432/86400)+25569</f>
        <v>41850.945613425924</v>
      </c>
      <c r="T3432" t="s">
        <v>8271</v>
      </c>
      <c r="U3432" s="6">
        <f>E3432/L3432</f>
        <v>30.152638888888887</v>
      </c>
      <c r="V3432" s="7" t="str">
        <f>LEFT(T3432,FIND("/",T3432)-1)</f>
        <v>theater</v>
      </c>
      <c r="W3432" s="7" t="str">
        <f>MID(T3432,FIND("/",T3432)+1,LEN(T3432))</f>
        <v>plays</v>
      </c>
    </row>
    <row r="3433" spans="1:23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>E3433/D3433</f>
        <v>1</v>
      </c>
      <c r="O3433" s="13">
        <f>(J3433/86400)+25569</f>
        <v>41839.730937500004</v>
      </c>
      <c r="P3433" s="11">
        <f>YEAR(O3433)</f>
        <v>2014</v>
      </c>
      <c r="Q3433" s="12">
        <f>MONTH(O3433)</f>
        <v>7</v>
      </c>
      <c r="R3433" s="11" t="str">
        <f>IF(Q3433=1,"Jan",IF(Q3433=2,"Feb",IF(Q3433=3,"Mar",IF(Q3433=4,"Apr",IF(Q3433=5,"May",IF(Q3433=6,"Jun",IF(Q3433=7,"Jul",IF(Q3433=8,"Aug",IF(Q3433=9,"Sep",IF(Q3433=10,"Oct",IF(Q3433=11,"Nov","Dec")))))))))))</f>
        <v>Jul</v>
      </c>
      <c r="S3433" s="13">
        <f>(I3433/86400)+25569</f>
        <v>41869.730937500004</v>
      </c>
      <c r="T3433" t="s">
        <v>8271</v>
      </c>
      <c r="U3433" s="6">
        <f>E3433/L3433</f>
        <v>95.238095238095241</v>
      </c>
      <c r="V3433" s="7" t="str">
        <f>LEFT(T3433,FIND("/",T3433)-1)</f>
        <v>theater</v>
      </c>
      <c r="W3433" s="7" t="str">
        <f>MID(T3433,FIND("/",T3433)+1,LEN(T3433))</f>
        <v>plays</v>
      </c>
    </row>
    <row r="3434" spans="1:23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>E3434/D3434</f>
        <v>1.0965</v>
      </c>
      <c r="O3434" s="13">
        <f>(J3434/86400)+25569</f>
        <v>42380.581180555557</v>
      </c>
      <c r="P3434" s="11">
        <f>YEAR(O3434)</f>
        <v>2016</v>
      </c>
      <c r="Q3434" s="12">
        <f>MONTH(O3434)</f>
        <v>1</v>
      </c>
      <c r="R3434" s="11" t="str">
        <f>IF(Q3434=1,"Jan",IF(Q3434=2,"Feb",IF(Q3434=3,"Mar",IF(Q3434=4,"Apr",IF(Q3434=5,"May",IF(Q3434=6,"Jun",IF(Q3434=7,"Jul",IF(Q3434=8,"Aug",IF(Q3434=9,"Sep",IF(Q3434=10,"Oct",IF(Q3434=11,"Nov","Dec")))))))))))</f>
        <v>Jan</v>
      </c>
      <c r="S3434" s="13">
        <f>(I3434/86400)+25569</f>
        <v>42405.916666666672</v>
      </c>
      <c r="T3434" t="s">
        <v>8271</v>
      </c>
      <c r="U3434" s="6">
        <f>E3434/L3434</f>
        <v>52.214285714285715</v>
      </c>
      <c r="V3434" s="7" t="str">
        <f>LEFT(T3434,FIND("/",T3434)-1)</f>
        <v>theater</v>
      </c>
      <c r="W3434" s="7" t="str">
        <f>MID(T3434,FIND("/",T3434)+1,LEN(T3434))</f>
        <v>plays</v>
      </c>
    </row>
    <row r="3435" spans="1:23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>E3435/D3435</f>
        <v>1.0026315789473683</v>
      </c>
      <c r="O3435" s="13">
        <f>(J3435/86400)+25569</f>
        <v>41776.06313657407</v>
      </c>
      <c r="P3435" s="11">
        <f>YEAR(O3435)</f>
        <v>2014</v>
      </c>
      <c r="Q3435" s="12">
        <f>MONTH(O3435)</f>
        <v>5</v>
      </c>
      <c r="R3435" s="11" t="str">
        <f>IF(Q3435=1,"Jan",IF(Q3435=2,"Feb",IF(Q3435=3,"Mar",IF(Q3435=4,"Apr",IF(Q3435=5,"May",IF(Q3435=6,"Jun",IF(Q3435=7,"Jul",IF(Q3435=8,"Aug",IF(Q3435=9,"Sep",IF(Q3435=10,"Oct",IF(Q3435=11,"Nov","Dec")))))))))))</f>
        <v>May</v>
      </c>
      <c r="S3435" s="13">
        <f>(I3435/86400)+25569</f>
        <v>41807.125</v>
      </c>
      <c r="T3435" t="s">
        <v>8271</v>
      </c>
      <c r="U3435" s="6">
        <f>E3435/L3435</f>
        <v>134.1549295774648</v>
      </c>
      <c r="V3435" s="7" t="str">
        <f>LEFT(T3435,FIND("/",T3435)-1)</f>
        <v>theater</v>
      </c>
      <c r="W3435" s="7" t="str">
        <f>MID(T3435,FIND("/",T3435)+1,LEN(T3435))</f>
        <v>plays</v>
      </c>
    </row>
    <row r="3436" spans="1:23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>E3436/D3436</f>
        <v>1.0555000000000001</v>
      </c>
      <c r="O3436" s="13">
        <f>(J3436/86400)+25569</f>
        <v>41800.380428240736</v>
      </c>
      <c r="P3436" s="11">
        <f>YEAR(O3436)</f>
        <v>2014</v>
      </c>
      <c r="Q3436" s="12">
        <f>MONTH(O3436)</f>
        <v>6</v>
      </c>
      <c r="R3436" s="11" t="str">
        <f>IF(Q3436=1,"Jan",IF(Q3436=2,"Feb",IF(Q3436=3,"Mar",IF(Q3436=4,"Apr",IF(Q3436=5,"May",IF(Q3436=6,"Jun",IF(Q3436=7,"Jul",IF(Q3436=8,"Aug",IF(Q3436=9,"Sep",IF(Q3436=10,"Oct",IF(Q3436=11,"Nov","Dec")))))))))))</f>
        <v>Jun</v>
      </c>
      <c r="S3436" s="13">
        <f>(I3436/86400)+25569</f>
        <v>41830.380428240736</v>
      </c>
      <c r="T3436" t="s">
        <v>8271</v>
      </c>
      <c r="U3436" s="6">
        <f>E3436/L3436</f>
        <v>62.827380952380949</v>
      </c>
      <c r="V3436" s="7" t="str">
        <f>LEFT(T3436,FIND("/",T3436)-1)</f>
        <v>theater</v>
      </c>
      <c r="W3436" s="7" t="str">
        <f>MID(T3436,FIND("/",T3436)+1,LEN(T3436))</f>
        <v>plays</v>
      </c>
    </row>
    <row r="3437" spans="1:23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>E3437/D3437</f>
        <v>1.1200000000000001</v>
      </c>
      <c r="O3437" s="13">
        <f>(J3437/86400)+25569</f>
        <v>42572.61681712963</v>
      </c>
      <c r="P3437" s="11">
        <f>YEAR(O3437)</f>
        <v>2016</v>
      </c>
      <c r="Q3437" s="12">
        <f>MONTH(O3437)</f>
        <v>7</v>
      </c>
      <c r="R3437" s="11" t="str">
        <f>IF(Q3437=1,"Jan",IF(Q3437=2,"Feb",IF(Q3437=3,"Mar",IF(Q3437=4,"Apr",IF(Q3437=5,"May",IF(Q3437=6,"Jun",IF(Q3437=7,"Jul",IF(Q3437=8,"Aug",IF(Q3437=9,"Sep",IF(Q3437=10,"Oct",IF(Q3437=11,"Nov","Dec")))))))))))</f>
        <v>Jul</v>
      </c>
      <c r="S3437" s="13">
        <f>(I3437/86400)+25569</f>
        <v>42589.125</v>
      </c>
      <c r="T3437" t="s">
        <v>8271</v>
      </c>
      <c r="U3437" s="6">
        <f>E3437/L3437</f>
        <v>58.94736842105263</v>
      </c>
      <c r="V3437" s="7" t="str">
        <f>LEFT(T3437,FIND("/",T3437)-1)</f>
        <v>theater</v>
      </c>
      <c r="W3437" s="7" t="str">
        <f>MID(T3437,FIND("/",T3437)+1,LEN(T3437))</f>
        <v>plays</v>
      </c>
    </row>
    <row r="3438" spans="1:23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>E3438/D3438</f>
        <v>1.0589999999999999</v>
      </c>
      <c r="O3438" s="13">
        <f>(J3438/86400)+25569</f>
        <v>41851.541585648149</v>
      </c>
      <c r="P3438" s="11">
        <f>YEAR(O3438)</f>
        <v>2014</v>
      </c>
      <c r="Q3438" s="12">
        <f>MONTH(O3438)</f>
        <v>7</v>
      </c>
      <c r="R3438" s="11" t="str">
        <f>IF(Q3438=1,"Jan",IF(Q3438=2,"Feb",IF(Q3438=3,"Mar",IF(Q3438=4,"Apr",IF(Q3438=5,"May",IF(Q3438=6,"Jun",IF(Q3438=7,"Jul",IF(Q3438=8,"Aug",IF(Q3438=9,"Sep",IF(Q3438=10,"Oct",IF(Q3438=11,"Nov","Dec")))))))))))</f>
        <v>Jul</v>
      </c>
      <c r="S3438" s="13">
        <f>(I3438/86400)+25569</f>
        <v>41872.686111111107</v>
      </c>
      <c r="T3438" t="s">
        <v>8271</v>
      </c>
      <c r="U3438" s="6">
        <f>E3438/L3438</f>
        <v>143.1081081081081</v>
      </c>
      <c r="V3438" s="7" t="str">
        <f>LEFT(T3438,FIND("/",T3438)-1)</f>
        <v>theater</v>
      </c>
      <c r="W3438" s="7" t="str">
        <f>MID(T3438,FIND("/",T3438)+1,LEN(T3438))</f>
        <v>plays</v>
      </c>
    </row>
    <row r="3439" spans="1:23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>E3439/D3439</f>
        <v>1.01</v>
      </c>
      <c r="O3439" s="13">
        <f>(J3439/86400)+25569</f>
        <v>42205.710879629631</v>
      </c>
      <c r="P3439" s="11">
        <f>YEAR(O3439)</f>
        <v>2015</v>
      </c>
      <c r="Q3439" s="12">
        <f>MONTH(O3439)</f>
        <v>7</v>
      </c>
      <c r="R3439" s="11" t="str">
        <f>IF(Q3439=1,"Jan",IF(Q3439=2,"Feb",IF(Q3439=3,"Mar",IF(Q3439=4,"Apr",IF(Q3439=5,"May",IF(Q3439=6,"Jun",IF(Q3439=7,"Jul",IF(Q3439=8,"Aug",IF(Q3439=9,"Sep",IF(Q3439=10,"Oct",IF(Q3439=11,"Nov","Dec")))))))))))</f>
        <v>Jul</v>
      </c>
      <c r="S3439" s="13">
        <f>(I3439/86400)+25569</f>
        <v>42235.710879629631</v>
      </c>
      <c r="T3439" t="s">
        <v>8271</v>
      </c>
      <c r="U3439" s="6">
        <f>E3439/L3439</f>
        <v>84.166666666666671</v>
      </c>
      <c r="V3439" s="7" t="str">
        <f>LEFT(T3439,FIND("/",T3439)-1)</f>
        <v>theater</v>
      </c>
      <c r="W3439" s="7" t="str">
        <f>MID(T3439,FIND("/",T3439)+1,LEN(T3439))</f>
        <v>plays</v>
      </c>
    </row>
    <row r="3440" spans="1:23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>E3440/D3440</f>
        <v>1.042</v>
      </c>
      <c r="O3440" s="13">
        <f>(J3440/86400)+25569</f>
        <v>42100.927858796298</v>
      </c>
      <c r="P3440" s="11">
        <f>YEAR(O3440)</f>
        <v>2015</v>
      </c>
      <c r="Q3440" s="12">
        <f>MONTH(O3440)</f>
        <v>4</v>
      </c>
      <c r="R3440" s="11" t="str">
        <f>IF(Q3440=1,"Jan",IF(Q3440=2,"Feb",IF(Q3440=3,"Mar",IF(Q3440=4,"Apr",IF(Q3440=5,"May",IF(Q3440=6,"Jun",IF(Q3440=7,"Jul",IF(Q3440=8,"Aug",IF(Q3440=9,"Sep",IF(Q3440=10,"Oct",IF(Q3440=11,"Nov","Dec")))))))))))</f>
        <v>Apr</v>
      </c>
      <c r="S3440" s="13">
        <f>(I3440/86400)+25569</f>
        <v>42126.875</v>
      </c>
      <c r="T3440" t="s">
        <v>8271</v>
      </c>
      <c r="U3440" s="6">
        <f>E3440/L3440</f>
        <v>186.07142857142858</v>
      </c>
      <c r="V3440" s="7" t="str">
        <f>LEFT(T3440,FIND("/",T3440)-1)</f>
        <v>theater</v>
      </c>
      <c r="W3440" s="7" t="str">
        <f>MID(T3440,FIND("/",T3440)+1,LEN(T3440))</f>
        <v>plays</v>
      </c>
    </row>
    <row r="3441" spans="1:23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>E3441/D3441</f>
        <v>1.3467833333333334</v>
      </c>
      <c r="O3441" s="13">
        <f>(J3441/86400)+25569</f>
        <v>42374.911226851851</v>
      </c>
      <c r="P3441" s="11">
        <f>YEAR(O3441)</f>
        <v>2016</v>
      </c>
      <c r="Q3441" s="12">
        <f>MONTH(O3441)</f>
        <v>1</v>
      </c>
      <c r="R3441" s="11" t="str">
        <f>IF(Q3441=1,"Jan",IF(Q3441=2,"Feb",IF(Q3441=3,"Mar",IF(Q3441=4,"Apr",IF(Q3441=5,"May",IF(Q3441=6,"Jun",IF(Q3441=7,"Jul",IF(Q3441=8,"Aug",IF(Q3441=9,"Sep",IF(Q3441=10,"Oct",IF(Q3441=11,"Nov","Dec")))))))))))</f>
        <v>Jan</v>
      </c>
      <c r="S3441" s="13">
        <f>(I3441/86400)+25569</f>
        <v>42388.207638888889</v>
      </c>
      <c r="T3441" t="s">
        <v>8271</v>
      </c>
      <c r="U3441" s="6">
        <f>E3441/L3441</f>
        <v>89.785555555555561</v>
      </c>
      <c r="V3441" s="7" t="str">
        <f>LEFT(T3441,FIND("/",T3441)-1)</f>
        <v>theater</v>
      </c>
      <c r="W3441" s="7" t="str">
        <f>MID(T3441,FIND("/",T3441)+1,LEN(T3441))</f>
        <v>plays</v>
      </c>
    </row>
    <row r="3442" spans="1:23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>E3442/D3442</f>
        <v>1.052184</v>
      </c>
      <c r="O3442" s="13">
        <f>(J3442/86400)+25569</f>
        <v>41809.12300925926</v>
      </c>
      <c r="P3442" s="11">
        <f>YEAR(O3442)</f>
        <v>2014</v>
      </c>
      <c r="Q3442" s="12">
        <f>MONTH(O3442)</f>
        <v>6</v>
      </c>
      <c r="R3442" s="11" t="str">
        <f>IF(Q3442=1,"Jan",IF(Q3442=2,"Feb",IF(Q3442=3,"Mar",IF(Q3442=4,"Apr",IF(Q3442=5,"May",IF(Q3442=6,"Jun",IF(Q3442=7,"Jul",IF(Q3442=8,"Aug",IF(Q3442=9,"Sep",IF(Q3442=10,"Oct",IF(Q3442=11,"Nov","Dec")))))))))))</f>
        <v>Jun</v>
      </c>
      <c r="S3442" s="13">
        <f>(I3442/86400)+25569</f>
        <v>41831.677083333336</v>
      </c>
      <c r="T3442" t="s">
        <v>8271</v>
      </c>
      <c r="U3442" s="6">
        <f>E3442/L3442</f>
        <v>64.157560975609755</v>
      </c>
      <c r="V3442" s="7" t="str">
        <f>LEFT(T3442,FIND("/",T3442)-1)</f>
        <v>theater</v>
      </c>
      <c r="W3442" s="7" t="str">
        <f>MID(T3442,FIND("/",T3442)+1,LEN(T3442))</f>
        <v>plays</v>
      </c>
    </row>
    <row r="3443" spans="1:23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>E3443/D3443</f>
        <v>1.026</v>
      </c>
      <c r="O3443" s="13">
        <f>(J3443/86400)+25569</f>
        <v>42294.429641203707</v>
      </c>
      <c r="P3443" s="11">
        <f>YEAR(O3443)</f>
        <v>2015</v>
      </c>
      <c r="Q3443" s="12">
        <f>MONTH(O3443)</f>
        <v>10</v>
      </c>
      <c r="R3443" s="11" t="str">
        <f>IF(Q3443=1,"Jan",IF(Q3443=2,"Feb",IF(Q3443=3,"Mar",IF(Q3443=4,"Apr",IF(Q3443=5,"May",IF(Q3443=6,"Jun",IF(Q3443=7,"Jul",IF(Q3443=8,"Aug",IF(Q3443=9,"Sep",IF(Q3443=10,"Oct",IF(Q3443=11,"Nov","Dec")))))))))))</f>
        <v>Oct</v>
      </c>
      <c r="S3443" s="13">
        <f>(I3443/86400)+25569</f>
        <v>42321.845138888893</v>
      </c>
      <c r="T3443" t="s">
        <v>8271</v>
      </c>
      <c r="U3443" s="6">
        <f>E3443/L3443</f>
        <v>59.651162790697676</v>
      </c>
      <c r="V3443" s="7" t="str">
        <f>LEFT(T3443,FIND("/",T3443)-1)</f>
        <v>theater</v>
      </c>
      <c r="W3443" s="7" t="str">
        <f>MID(T3443,FIND("/",T3443)+1,LEN(T3443))</f>
        <v>plays</v>
      </c>
    </row>
    <row r="3444" spans="1:23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>E3444/D3444</f>
        <v>1</v>
      </c>
      <c r="O3444" s="13">
        <f>(J3444/86400)+25569</f>
        <v>42124.841111111113</v>
      </c>
      <c r="P3444" s="11">
        <f>YEAR(O3444)</f>
        <v>2015</v>
      </c>
      <c r="Q3444" s="12">
        <f>MONTH(O3444)</f>
        <v>4</v>
      </c>
      <c r="R3444" s="11" t="str">
        <f>IF(Q3444=1,"Jan",IF(Q3444=2,"Feb",IF(Q3444=3,"Mar",IF(Q3444=4,"Apr",IF(Q3444=5,"May",IF(Q3444=6,"Jun",IF(Q3444=7,"Jul",IF(Q3444=8,"Aug",IF(Q3444=9,"Sep",IF(Q3444=10,"Oct",IF(Q3444=11,"Nov","Dec")))))))))))</f>
        <v>Apr</v>
      </c>
      <c r="S3444" s="13">
        <f>(I3444/86400)+25569</f>
        <v>42154.841111111113</v>
      </c>
      <c r="T3444" t="s">
        <v>8271</v>
      </c>
      <c r="U3444" s="6">
        <f>E3444/L3444</f>
        <v>31.25</v>
      </c>
      <c r="V3444" s="7" t="str">
        <f>LEFT(T3444,FIND("/",T3444)-1)</f>
        <v>theater</v>
      </c>
      <c r="W3444" s="7" t="str">
        <f>MID(T3444,FIND("/",T3444)+1,LEN(T3444))</f>
        <v>plays</v>
      </c>
    </row>
    <row r="3445" spans="1:23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>E3445/D3445</f>
        <v>1.855</v>
      </c>
      <c r="O3445" s="13">
        <f>(J3445/86400)+25569</f>
        <v>41861.524837962963</v>
      </c>
      <c r="P3445" s="11">
        <f>YEAR(O3445)</f>
        <v>2014</v>
      </c>
      <c r="Q3445" s="12">
        <f>MONTH(O3445)</f>
        <v>8</v>
      </c>
      <c r="R3445" s="11" t="str">
        <f>IF(Q3445=1,"Jan",IF(Q3445=2,"Feb",IF(Q3445=3,"Mar",IF(Q3445=4,"Apr",IF(Q3445=5,"May",IF(Q3445=6,"Jun",IF(Q3445=7,"Jul",IF(Q3445=8,"Aug",IF(Q3445=9,"Sep",IF(Q3445=10,"Oct",IF(Q3445=11,"Nov","Dec")))))))))))</f>
        <v>Aug</v>
      </c>
      <c r="S3445" s="13">
        <f>(I3445/86400)+25569</f>
        <v>41891.524837962963</v>
      </c>
      <c r="T3445" t="s">
        <v>8271</v>
      </c>
      <c r="U3445" s="6">
        <f>E3445/L3445</f>
        <v>41.222222222222221</v>
      </c>
      <c r="V3445" s="7" t="str">
        <f>LEFT(T3445,FIND("/",T3445)-1)</f>
        <v>theater</v>
      </c>
      <c r="W3445" s="7" t="str">
        <f>MID(T3445,FIND("/",T3445)+1,LEN(T3445))</f>
        <v>plays</v>
      </c>
    </row>
    <row r="3446" spans="1:23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>E3446/D3446</f>
        <v>2.89</v>
      </c>
      <c r="O3446" s="13">
        <f>(J3446/86400)+25569</f>
        <v>42521.291504629626</v>
      </c>
      <c r="P3446" s="11">
        <f>YEAR(O3446)</f>
        <v>2016</v>
      </c>
      <c r="Q3446" s="12">
        <f>MONTH(O3446)</f>
        <v>5</v>
      </c>
      <c r="R3446" s="11" t="str">
        <f>IF(Q3446=1,"Jan",IF(Q3446=2,"Feb",IF(Q3446=3,"Mar",IF(Q3446=4,"Apr",IF(Q3446=5,"May",IF(Q3446=6,"Jun",IF(Q3446=7,"Jul",IF(Q3446=8,"Aug",IF(Q3446=9,"Sep",IF(Q3446=10,"Oct",IF(Q3446=11,"Nov","Dec")))))))))))</f>
        <v>May</v>
      </c>
      <c r="S3446" s="13">
        <f>(I3446/86400)+25569</f>
        <v>42529.582638888889</v>
      </c>
      <c r="T3446" t="s">
        <v>8271</v>
      </c>
      <c r="U3446" s="6">
        <f>E3446/L3446</f>
        <v>43.35</v>
      </c>
      <c r="V3446" s="7" t="str">
        <f>LEFT(T3446,FIND("/",T3446)-1)</f>
        <v>theater</v>
      </c>
      <c r="W3446" s="7" t="str">
        <f>MID(T3446,FIND("/",T3446)+1,LEN(T3446))</f>
        <v>plays</v>
      </c>
    </row>
    <row r="3447" spans="1:23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>E3447/D3447</f>
        <v>1</v>
      </c>
      <c r="O3447" s="13">
        <f>(J3447/86400)+25569</f>
        <v>42272.530509259261</v>
      </c>
      <c r="P3447" s="11">
        <f>YEAR(O3447)</f>
        <v>2015</v>
      </c>
      <c r="Q3447" s="12">
        <f>MONTH(O3447)</f>
        <v>9</v>
      </c>
      <c r="R3447" s="11" t="str">
        <f>IF(Q3447=1,"Jan",IF(Q3447=2,"Feb",IF(Q3447=3,"Mar",IF(Q3447=4,"Apr",IF(Q3447=5,"May",IF(Q3447=6,"Jun",IF(Q3447=7,"Jul",IF(Q3447=8,"Aug",IF(Q3447=9,"Sep",IF(Q3447=10,"Oct",IF(Q3447=11,"Nov","Dec")))))))))))</f>
        <v>Sep</v>
      </c>
      <c r="S3447" s="13">
        <f>(I3447/86400)+25569</f>
        <v>42300.530509259261</v>
      </c>
      <c r="T3447" t="s">
        <v>8271</v>
      </c>
      <c r="U3447" s="6">
        <f>E3447/L3447</f>
        <v>64.516129032258064</v>
      </c>
      <c r="V3447" s="7" t="str">
        <f>LEFT(T3447,FIND("/",T3447)-1)</f>
        <v>theater</v>
      </c>
      <c r="W3447" s="7" t="str">
        <f>MID(T3447,FIND("/",T3447)+1,LEN(T3447))</f>
        <v>plays</v>
      </c>
    </row>
    <row r="3448" spans="1:23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>E3448/D3448</f>
        <v>1.0820000000000001</v>
      </c>
      <c r="O3448" s="13">
        <f>(J3448/86400)+25569</f>
        <v>42016.832465277781</v>
      </c>
      <c r="P3448" s="11">
        <f>YEAR(O3448)</f>
        <v>2015</v>
      </c>
      <c r="Q3448" s="12">
        <f>MONTH(O3448)</f>
        <v>1</v>
      </c>
      <c r="R3448" s="11" t="str">
        <f>IF(Q3448=1,"Jan",IF(Q3448=2,"Feb",IF(Q3448=3,"Mar",IF(Q3448=4,"Apr",IF(Q3448=5,"May",IF(Q3448=6,"Jun",IF(Q3448=7,"Jul",IF(Q3448=8,"Aug",IF(Q3448=9,"Sep",IF(Q3448=10,"Oct",IF(Q3448=11,"Nov","Dec")))))))))))</f>
        <v>Jan</v>
      </c>
      <c r="S3448" s="13">
        <f>(I3448/86400)+25569</f>
        <v>42040.513888888891</v>
      </c>
      <c r="T3448" t="s">
        <v>8271</v>
      </c>
      <c r="U3448" s="6">
        <f>E3448/L3448</f>
        <v>43.28</v>
      </c>
      <c r="V3448" s="7" t="str">
        <f>LEFT(T3448,FIND("/",T3448)-1)</f>
        <v>theater</v>
      </c>
      <c r="W3448" s="7" t="str">
        <f>MID(T3448,FIND("/",T3448)+1,LEN(T3448))</f>
        <v>plays</v>
      </c>
    </row>
    <row r="3449" spans="1:23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>E3449/D3449</f>
        <v>1.0780000000000001</v>
      </c>
      <c r="O3449" s="13">
        <f>(J3449/86400)+25569</f>
        <v>42402.889027777783</v>
      </c>
      <c r="P3449" s="11">
        <f>YEAR(O3449)</f>
        <v>2016</v>
      </c>
      <c r="Q3449" s="12">
        <f>MONTH(O3449)</f>
        <v>2</v>
      </c>
      <c r="R3449" s="11" t="str">
        <f>IF(Q3449=1,"Jan",IF(Q3449=2,"Feb",IF(Q3449=3,"Mar",IF(Q3449=4,"Apr",IF(Q3449=5,"May",IF(Q3449=6,"Jun",IF(Q3449=7,"Jul",IF(Q3449=8,"Aug",IF(Q3449=9,"Sep",IF(Q3449=10,"Oct",IF(Q3449=11,"Nov","Dec")))))))))))</f>
        <v>Feb</v>
      </c>
      <c r="S3449" s="13">
        <f>(I3449/86400)+25569</f>
        <v>42447.847361111111</v>
      </c>
      <c r="T3449" t="s">
        <v>8271</v>
      </c>
      <c r="U3449" s="6">
        <f>E3449/L3449</f>
        <v>77</v>
      </c>
      <c r="V3449" s="7" t="str">
        <f>LEFT(T3449,FIND("/",T3449)-1)</f>
        <v>theater</v>
      </c>
      <c r="W3449" s="7" t="str">
        <f>MID(T3449,FIND("/",T3449)+1,LEN(T3449))</f>
        <v>plays</v>
      </c>
    </row>
    <row r="3450" spans="1:23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>E3450/D3450</f>
        <v>1.0976190476190477</v>
      </c>
      <c r="O3450" s="13">
        <f>(J3450/86400)+25569</f>
        <v>41960.119085648148</v>
      </c>
      <c r="P3450" s="11">
        <f>YEAR(O3450)</f>
        <v>2014</v>
      </c>
      <c r="Q3450" s="12">
        <f>MONTH(O3450)</f>
        <v>11</v>
      </c>
      <c r="R3450" s="11" t="str">
        <f>IF(Q3450=1,"Jan",IF(Q3450=2,"Feb",IF(Q3450=3,"Mar",IF(Q3450=4,"Apr",IF(Q3450=5,"May",IF(Q3450=6,"Jun",IF(Q3450=7,"Jul",IF(Q3450=8,"Aug",IF(Q3450=9,"Sep",IF(Q3450=10,"Oct",IF(Q3450=11,"Nov","Dec")))))))))))</f>
        <v>Nov</v>
      </c>
      <c r="S3450" s="13">
        <f>(I3450/86400)+25569</f>
        <v>41990.119085648148</v>
      </c>
      <c r="T3450" t="s">
        <v>8271</v>
      </c>
      <c r="U3450" s="6">
        <f>E3450/L3450</f>
        <v>51.222222222222221</v>
      </c>
      <c r="V3450" s="7" t="str">
        <f>LEFT(T3450,FIND("/",T3450)-1)</f>
        <v>theater</v>
      </c>
      <c r="W3450" s="7" t="str">
        <f>MID(T3450,FIND("/",T3450)+1,LEN(T3450))</f>
        <v>plays</v>
      </c>
    </row>
    <row r="3451" spans="1:23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>E3451/D3451</f>
        <v>1.70625</v>
      </c>
      <c r="O3451" s="13">
        <f>(J3451/86400)+25569</f>
        <v>42532.052523148144</v>
      </c>
      <c r="P3451" s="11">
        <f>YEAR(O3451)</f>
        <v>2016</v>
      </c>
      <c r="Q3451" s="12">
        <f>MONTH(O3451)</f>
        <v>6</v>
      </c>
      <c r="R3451" s="11" t="str">
        <f>IF(Q3451=1,"Jan",IF(Q3451=2,"Feb",IF(Q3451=3,"Mar",IF(Q3451=4,"Apr",IF(Q3451=5,"May",IF(Q3451=6,"Jun",IF(Q3451=7,"Jul",IF(Q3451=8,"Aug",IF(Q3451=9,"Sep",IF(Q3451=10,"Oct",IF(Q3451=11,"Nov","Dec")))))))))))</f>
        <v>Jun</v>
      </c>
      <c r="S3451" s="13">
        <f>(I3451/86400)+25569</f>
        <v>42560.166666666672</v>
      </c>
      <c r="T3451" t="s">
        <v>8271</v>
      </c>
      <c r="U3451" s="6">
        <f>E3451/L3451</f>
        <v>68.25</v>
      </c>
      <c r="V3451" s="7" t="str">
        <f>LEFT(T3451,FIND("/",T3451)-1)</f>
        <v>theater</v>
      </c>
      <c r="W3451" s="7" t="str">
        <f>MID(T3451,FIND("/",T3451)+1,LEN(T3451))</f>
        <v>plays</v>
      </c>
    </row>
    <row r="3452" spans="1:23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>E3452/D3452</f>
        <v>1.52</v>
      </c>
      <c r="O3452" s="13">
        <f>(J3452/86400)+25569</f>
        <v>42036.704525462963</v>
      </c>
      <c r="P3452" s="11">
        <f>YEAR(O3452)</f>
        <v>2015</v>
      </c>
      <c r="Q3452" s="12">
        <f>MONTH(O3452)</f>
        <v>2</v>
      </c>
      <c r="R3452" s="11" t="str">
        <f>IF(Q3452=1,"Jan",IF(Q3452=2,"Feb",IF(Q3452=3,"Mar",IF(Q3452=4,"Apr",IF(Q3452=5,"May",IF(Q3452=6,"Jun",IF(Q3452=7,"Jul",IF(Q3452=8,"Aug",IF(Q3452=9,"Sep",IF(Q3452=10,"Oct",IF(Q3452=11,"Nov","Dec")))))))))))</f>
        <v>Feb</v>
      </c>
      <c r="S3452" s="13">
        <f>(I3452/86400)+25569</f>
        <v>42096.662858796291</v>
      </c>
      <c r="T3452" t="s">
        <v>8271</v>
      </c>
      <c r="U3452" s="6">
        <f>E3452/L3452</f>
        <v>19.487179487179485</v>
      </c>
      <c r="V3452" s="7" t="str">
        <f>LEFT(T3452,FIND("/",T3452)-1)</f>
        <v>theater</v>
      </c>
      <c r="W3452" s="7" t="str">
        <f>MID(T3452,FIND("/",T3452)+1,LEN(T3452))</f>
        <v>plays</v>
      </c>
    </row>
    <row r="3453" spans="1:23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>E3453/D3453</f>
        <v>1.0123076923076924</v>
      </c>
      <c r="O3453" s="13">
        <f>(J3453/86400)+25569</f>
        <v>42088.723692129628</v>
      </c>
      <c r="P3453" s="11">
        <f>YEAR(O3453)</f>
        <v>2015</v>
      </c>
      <c r="Q3453" s="12">
        <f>MONTH(O3453)</f>
        <v>3</v>
      </c>
      <c r="R3453" s="11" t="str">
        <f>IF(Q3453=1,"Jan",IF(Q3453=2,"Feb",IF(Q3453=3,"Mar",IF(Q3453=4,"Apr",IF(Q3453=5,"May",IF(Q3453=6,"Jun",IF(Q3453=7,"Jul",IF(Q3453=8,"Aug",IF(Q3453=9,"Sep",IF(Q3453=10,"Oct",IF(Q3453=11,"Nov","Dec")))))))))))</f>
        <v>Mar</v>
      </c>
      <c r="S3453" s="13">
        <f>(I3453/86400)+25569</f>
        <v>42115.723692129628</v>
      </c>
      <c r="T3453" t="s">
        <v>8271</v>
      </c>
      <c r="U3453" s="6">
        <f>E3453/L3453</f>
        <v>41.125</v>
      </c>
      <c r="V3453" s="7" t="str">
        <f>LEFT(T3453,FIND("/",T3453)-1)</f>
        <v>theater</v>
      </c>
      <c r="W3453" s="7" t="str">
        <f>MID(T3453,FIND("/",T3453)+1,LEN(T3453))</f>
        <v>plays</v>
      </c>
    </row>
    <row r="3454" spans="1:23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>E3454/D3454</f>
        <v>1.532</v>
      </c>
      <c r="O3454" s="13">
        <f>(J3454/86400)+25569</f>
        <v>41820.639189814814</v>
      </c>
      <c r="P3454" s="11">
        <f>YEAR(O3454)</f>
        <v>2014</v>
      </c>
      <c r="Q3454" s="12">
        <f>MONTH(O3454)</f>
        <v>6</v>
      </c>
      <c r="R3454" s="11" t="str">
        <f>IF(Q3454=1,"Jan",IF(Q3454=2,"Feb",IF(Q3454=3,"Mar",IF(Q3454=4,"Apr",IF(Q3454=5,"May",IF(Q3454=6,"Jun",IF(Q3454=7,"Jul",IF(Q3454=8,"Aug",IF(Q3454=9,"Sep",IF(Q3454=10,"Oct",IF(Q3454=11,"Nov","Dec")))))))))))</f>
        <v>Jun</v>
      </c>
      <c r="S3454" s="13">
        <f>(I3454/86400)+25569</f>
        <v>41843.165972222225</v>
      </c>
      <c r="T3454" t="s">
        <v>8271</v>
      </c>
      <c r="U3454" s="6">
        <f>E3454/L3454</f>
        <v>41.405405405405403</v>
      </c>
      <c r="V3454" s="7" t="str">
        <f>LEFT(T3454,FIND("/",T3454)-1)</f>
        <v>theater</v>
      </c>
      <c r="W3454" s="7" t="str">
        <f>MID(T3454,FIND("/",T3454)+1,LEN(T3454))</f>
        <v>plays</v>
      </c>
    </row>
    <row r="3455" spans="1:23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>E3455/D3455</f>
        <v>1.2833333333333334</v>
      </c>
      <c r="O3455" s="13">
        <f>(J3455/86400)+25569</f>
        <v>42535.97865740741</v>
      </c>
      <c r="P3455" s="11">
        <f>YEAR(O3455)</f>
        <v>2016</v>
      </c>
      <c r="Q3455" s="12">
        <f>MONTH(O3455)</f>
        <v>6</v>
      </c>
      <c r="R3455" s="11" t="str">
        <f>IF(Q3455=1,"Jan",IF(Q3455=2,"Feb",IF(Q3455=3,"Mar",IF(Q3455=4,"Apr",IF(Q3455=5,"May",IF(Q3455=6,"Jun",IF(Q3455=7,"Jul",IF(Q3455=8,"Aug",IF(Q3455=9,"Sep",IF(Q3455=10,"Oct",IF(Q3455=11,"Nov","Dec")))))))))))</f>
        <v>Jun</v>
      </c>
      <c r="S3455" s="13">
        <f>(I3455/86400)+25569</f>
        <v>42595.97865740741</v>
      </c>
      <c r="T3455" t="s">
        <v>8271</v>
      </c>
      <c r="U3455" s="6">
        <f>E3455/L3455</f>
        <v>27.5</v>
      </c>
      <c r="V3455" s="7" t="str">
        <f>LEFT(T3455,FIND("/",T3455)-1)</f>
        <v>theater</v>
      </c>
      <c r="W3455" s="7" t="str">
        <f>MID(T3455,FIND("/",T3455)+1,LEN(T3455))</f>
        <v>plays</v>
      </c>
    </row>
    <row r="3456" spans="1:23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>E3456/D3456</f>
        <v>1.0071428571428571</v>
      </c>
      <c r="O3456" s="13">
        <f>(J3456/86400)+25569</f>
        <v>41821.698599537034</v>
      </c>
      <c r="P3456" s="11">
        <f>YEAR(O3456)</f>
        <v>2014</v>
      </c>
      <c r="Q3456" s="12">
        <f>MONTH(O3456)</f>
        <v>7</v>
      </c>
      <c r="R3456" s="11" t="str">
        <f>IF(Q3456=1,"Jan",IF(Q3456=2,"Feb",IF(Q3456=3,"Mar",IF(Q3456=4,"Apr",IF(Q3456=5,"May",IF(Q3456=6,"Jun",IF(Q3456=7,"Jul",IF(Q3456=8,"Aug",IF(Q3456=9,"Sep",IF(Q3456=10,"Oct",IF(Q3456=11,"Nov","Dec")))))))))))</f>
        <v>Jul</v>
      </c>
      <c r="S3456" s="13">
        <f>(I3456/86400)+25569</f>
        <v>41851.698599537034</v>
      </c>
      <c r="T3456" t="s">
        <v>8271</v>
      </c>
      <c r="U3456" s="6">
        <f>E3456/L3456</f>
        <v>33.571428571428569</v>
      </c>
      <c r="V3456" s="7" t="str">
        <f>LEFT(T3456,FIND("/",T3456)-1)</f>
        <v>theater</v>
      </c>
      <c r="W3456" s="7" t="str">
        <f>MID(T3456,FIND("/",T3456)+1,LEN(T3456))</f>
        <v>plays</v>
      </c>
    </row>
    <row r="3457" spans="1:23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>E3457/D3457</f>
        <v>1.0065</v>
      </c>
      <c r="O3457" s="13">
        <f>(J3457/86400)+25569</f>
        <v>42626.7503125</v>
      </c>
      <c r="P3457" s="11">
        <f>YEAR(O3457)</f>
        <v>2016</v>
      </c>
      <c r="Q3457" s="12">
        <f>MONTH(O3457)</f>
        <v>9</v>
      </c>
      <c r="R3457" s="11" t="str">
        <f>IF(Q3457=1,"Jan",IF(Q3457=2,"Feb",IF(Q3457=3,"Mar",IF(Q3457=4,"Apr",IF(Q3457=5,"May",IF(Q3457=6,"Jun",IF(Q3457=7,"Jul",IF(Q3457=8,"Aug",IF(Q3457=9,"Sep",IF(Q3457=10,"Oct",IF(Q3457=11,"Nov","Dec")))))))))))</f>
        <v>Sep</v>
      </c>
      <c r="S3457" s="13">
        <f>(I3457/86400)+25569</f>
        <v>42656.7503125</v>
      </c>
      <c r="T3457" t="s">
        <v>8271</v>
      </c>
      <c r="U3457" s="6">
        <f>E3457/L3457</f>
        <v>145.86956521739131</v>
      </c>
      <c r="V3457" s="7" t="str">
        <f>LEFT(T3457,FIND("/",T3457)-1)</f>
        <v>theater</v>
      </c>
      <c r="W3457" s="7" t="str">
        <f>MID(T3457,FIND("/",T3457)+1,LEN(T3457))</f>
        <v>plays</v>
      </c>
    </row>
    <row r="3458" spans="1:23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>E3458/D3458</f>
        <v>1.913</v>
      </c>
      <c r="O3458" s="13">
        <f>(J3458/86400)+25569</f>
        <v>41821.205636574072</v>
      </c>
      <c r="P3458" s="11">
        <f>YEAR(O3458)</f>
        <v>2014</v>
      </c>
      <c r="Q3458" s="12">
        <f>MONTH(O3458)</f>
        <v>7</v>
      </c>
      <c r="R3458" s="11" t="str">
        <f>IF(Q3458=1,"Jan",IF(Q3458=2,"Feb",IF(Q3458=3,"Mar",IF(Q3458=4,"Apr",IF(Q3458=5,"May",IF(Q3458=6,"Jun",IF(Q3458=7,"Jul",IF(Q3458=8,"Aug",IF(Q3458=9,"Sep",IF(Q3458=10,"Oct",IF(Q3458=11,"Nov","Dec")))))))))))</f>
        <v>Jul</v>
      </c>
      <c r="S3458" s="13">
        <f>(I3458/86400)+25569</f>
        <v>41852.290972222225</v>
      </c>
      <c r="T3458" t="s">
        <v>8271</v>
      </c>
      <c r="U3458" s="6">
        <f>E3458/L3458</f>
        <v>358.6875</v>
      </c>
      <c r="V3458" s="7" t="str">
        <f>LEFT(T3458,FIND("/",T3458)-1)</f>
        <v>theater</v>
      </c>
      <c r="W3458" s="7" t="str">
        <f>MID(T3458,FIND("/",T3458)+1,LEN(T3458))</f>
        <v>plays</v>
      </c>
    </row>
    <row r="3459" spans="1:23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>E3459/D3459</f>
        <v>1.4019999999999999</v>
      </c>
      <c r="O3459" s="13">
        <f>(J3459/86400)+25569</f>
        <v>42016.706678240742</v>
      </c>
      <c r="P3459" s="11">
        <f>YEAR(O3459)</f>
        <v>2015</v>
      </c>
      <c r="Q3459" s="12">
        <f>MONTH(O3459)</f>
        <v>1</v>
      </c>
      <c r="R3459" s="11" t="str">
        <f>IF(Q3459=1,"Jan",IF(Q3459=2,"Feb",IF(Q3459=3,"Mar",IF(Q3459=4,"Apr",IF(Q3459=5,"May",IF(Q3459=6,"Jun",IF(Q3459=7,"Jul",IF(Q3459=8,"Aug",IF(Q3459=9,"Sep",IF(Q3459=10,"Oct",IF(Q3459=11,"Nov","Dec")))))))))))</f>
        <v>Jan</v>
      </c>
      <c r="S3459" s="13">
        <f>(I3459/86400)+25569</f>
        <v>42047.249305555553</v>
      </c>
      <c r="T3459" t="s">
        <v>8271</v>
      </c>
      <c r="U3459" s="6">
        <f>E3459/L3459</f>
        <v>50.981818181818184</v>
      </c>
      <c r="V3459" s="7" t="str">
        <f>LEFT(T3459,FIND("/",T3459)-1)</f>
        <v>theater</v>
      </c>
      <c r="W3459" s="7" t="str">
        <f>MID(T3459,FIND("/",T3459)+1,LEN(T3459))</f>
        <v>plays</v>
      </c>
    </row>
    <row r="3460" spans="1:23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>E3460/D3460</f>
        <v>1.2433537832310839</v>
      </c>
      <c r="O3460" s="13">
        <f>(J3460/86400)+25569</f>
        <v>42011.202581018515</v>
      </c>
      <c r="P3460" s="11">
        <f>YEAR(O3460)</f>
        <v>2015</v>
      </c>
      <c r="Q3460" s="12">
        <f>MONTH(O3460)</f>
        <v>1</v>
      </c>
      <c r="R3460" s="11" t="str">
        <f>IF(Q3460=1,"Jan",IF(Q3460=2,"Feb",IF(Q3460=3,"Mar",IF(Q3460=4,"Apr",IF(Q3460=5,"May",IF(Q3460=6,"Jun",IF(Q3460=7,"Jul",IF(Q3460=8,"Aug",IF(Q3460=9,"Sep",IF(Q3460=10,"Oct",IF(Q3460=11,"Nov","Dec")))))))))))</f>
        <v>Jan</v>
      </c>
      <c r="S3460" s="13">
        <f>(I3460/86400)+25569</f>
        <v>42038.185416666667</v>
      </c>
      <c r="T3460" t="s">
        <v>8271</v>
      </c>
      <c r="U3460" s="6">
        <f>E3460/L3460</f>
        <v>45.037037037037038</v>
      </c>
      <c r="V3460" s="7" t="str">
        <f>LEFT(T3460,FIND("/",T3460)-1)</f>
        <v>theater</v>
      </c>
      <c r="W3460" s="7" t="str">
        <f>MID(T3460,FIND("/",T3460)+1,LEN(T3460))</f>
        <v>plays</v>
      </c>
    </row>
    <row r="3461" spans="1:23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>E3461/D3461</f>
        <v>1.262</v>
      </c>
      <c r="O3461" s="13">
        <f>(J3461/86400)+25569</f>
        <v>42480.479861111111</v>
      </c>
      <c r="P3461" s="11">
        <f>YEAR(O3461)</f>
        <v>2016</v>
      </c>
      <c r="Q3461" s="12">
        <f>MONTH(O3461)</f>
        <v>4</v>
      </c>
      <c r="R3461" s="11" t="str">
        <f>IF(Q3461=1,"Jan",IF(Q3461=2,"Feb",IF(Q3461=3,"Mar",IF(Q3461=4,"Apr",IF(Q3461=5,"May",IF(Q3461=6,"Jun",IF(Q3461=7,"Jul",IF(Q3461=8,"Aug",IF(Q3461=9,"Sep",IF(Q3461=10,"Oct",IF(Q3461=11,"Nov","Dec")))))))))))</f>
        <v>Apr</v>
      </c>
      <c r="S3461" s="13">
        <f>(I3461/86400)+25569</f>
        <v>42510.479861111111</v>
      </c>
      <c r="T3461" t="s">
        <v>8271</v>
      </c>
      <c r="U3461" s="6">
        <f>E3461/L3461</f>
        <v>17.527777777777779</v>
      </c>
      <c r="V3461" s="7" t="str">
        <f>LEFT(T3461,FIND("/",T3461)-1)</f>
        <v>theater</v>
      </c>
      <c r="W3461" s="7" t="str">
        <f>MID(T3461,FIND("/",T3461)+1,LEN(T3461))</f>
        <v>plays</v>
      </c>
    </row>
    <row r="3462" spans="1:23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>E3462/D3462</f>
        <v>1.9</v>
      </c>
      <c r="O3462" s="13">
        <f>(J3462/86400)+25569</f>
        <v>41852.527222222227</v>
      </c>
      <c r="P3462" s="11">
        <f>YEAR(O3462)</f>
        <v>2014</v>
      </c>
      <c r="Q3462" s="12">
        <f>MONTH(O3462)</f>
        <v>8</v>
      </c>
      <c r="R3462" s="11" t="str">
        <f>IF(Q3462=1,"Jan",IF(Q3462=2,"Feb",IF(Q3462=3,"Mar",IF(Q3462=4,"Apr",IF(Q3462=5,"May",IF(Q3462=6,"Jun",IF(Q3462=7,"Jul",IF(Q3462=8,"Aug",IF(Q3462=9,"Sep",IF(Q3462=10,"Oct",IF(Q3462=11,"Nov","Dec")))))))))))</f>
        <v>Aug</v>
      </c>
      <c r="S3462" s="13">
        <f>(I3462/86400)+25569</f>
        <v>41866.527222222227</v>
      </c>
      <c r="T3462" t="s">
        <v>8271</v>
      </c>
      <c r="U3462" s="6">
        <f>E3462/L3462</f>
        <v>50</v>
      </c>
      <c r="V3462" s="7" t="str">
        <f>LEFT(T3462,FIND("/",T3462)-1)</f>
        <v>theater</v>
      </c>
      <c r="W3462" s="7" t="str">
        <f>MID(T3462,FIND("/",T3462)+1,LEN(T3462))</f>
        <v>plays</v>
      </c>
    </row>
    <row r="3463" spans="1:23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>E3463/D3463</f>
        <v>1.39</v>
      </c>
      <c r="O3463" s="13">
        <f>(J3463/86400)+25569</f>
        <v>42643.632858796293</v>
      </c>
      <c r="P3463" s="11">
        <f>YEAR(O3463)</f>
        <v>2016</v>
      </c>
      <c r="Q3463" s="12">
        <f>MONTH(O3463)</f>
        <v>9</v>
      </c>
      <c r="R3463" s="11" t="str">
        <f>IF(Q3463=1,"Jan",IF(Q3463=2,"Feb",IF(Q3463=3,"Mar",IF(Q3463=4,"Apr",IF(Q3463=5,"May",IF(Q3463=6,"Jun",IF(Q3463=7,"Jul",IF(Q3463=8,"Aug",IF(Q3463=9,"Sep",IF(Q3463=10,"Oct",IF(Q3463=11,"Nov","Dec")))))))))))</f>
        <v>Sep</v>
      </c>
      <c r="S3463" s="13">
        <f>(I3463/86400)+25569</f>
        <v>42672.125</v>
      </c>
      <c r="T3463" t="s">
        <v>8271</v>
      </c>
      <c r="U3463" s="6">
        <f>E3463/L3463</f>
        <v>57.916666666666664</v>
      </c>
      <c r="V3463" s="7" t="str">
        <f>LEFT(T3463,FIND("/",T3463)-1)</f>
        <v>theater</v>
      </c>
      <c r="W3463" s="7" t="str">
        <f>MID(T3463,FIND("/",T3463)+1,LEN(T3463))</f>
        <v>plays</v>
      </c>
    </row>
    <row r="3464" spans="1:23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>E3464/D3464</f>
        <v>2.02</v>
      </c>
      <c r="O3464" s="13">
        <f>(J3464/86400)+25569</f>
        <v>42179.898472222223</v>
      </c>
      <c r="P3464" s="11">
        <f>YEAR(O3464)</f>
        <v>2015</v>
      </c>
      <c r="Q3464" s="12">
        <f>MONTH(O3464)</f>
        <v>6</v>
      </c>
      <c r="R3464" s="11" t="str">
        <f>IF(Q3464=1,"Jan",IF(Q3464=2,"Feb",IF(Q3464=3,"Mar",IF(Q3464=4,"Apr",IF(Q3464=5,"May",IF(Q3464=6,"Jun",IF(Q3464=7,"Jul",IF(Q3464=8,"Aug",IF(Q3464=9,"Sep",IF(Q3464=10,"Oct",IF(Q3464=11,"Nov","Dec")))))))))))</f>
        <v>Jun</v>
      </c>
      <c r="S3464" s="13">
        <f>(I3464/86400)+25569</f>
        <v>42195.75</v>
      </c>
      <c r="T3464" t="s">
        <v>8271</v>
      </c>
      <c r="U3464" s="6">
        <f>E3464/L3464</f>
        <v>29.705882352941178</v>
      </c>
      <c r="V3464" s="7" t="str">
        <f>LEFT(T3464,FIND("/",T3464)-1)</f>
        <v>theater</v>
      </c>
      <c r="W3464" s="7" t="str">
        <f>MID(T3464,FIND("/",T3464)+1,LEN(T3464))</f>
        <v>plays</v>
      </c>
    </row>
    <row r="3465" spans="1:23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>E3465/D3465</f>
        <v>1.0338000000000001</v>
      </c>
      <c r="O3465" s="13">
        <f>(J3465/86400)+25569</f>
        <v>42612.918807870374</v>
      </c>
      <c r="P3465" s="11">
        <f>YEAR(O3465)</f>
        <v>2016</v>
      </c>
      <c r="Q3465" s="12">
        <f>MONTH(O3465)</f>
        <v>8</v>
      </c>
      <c r="R3465" s="11" t="str">
        <f>IF(Q3465=1,"Jan",IF(Q3465=2,"Feb",IF(Q3465=3,"Mar",IF(Q3465=4,"Apr",IF(Q3465=5,"May",IF(Q3465=6,"Jun",IF(Q3465=7,"Jul",IF(Q3465=8,"Aug",IF(Q3465=9,"Sep",IF(Q3465=10,"Oct",IF(Q3465=11,"Nov","Dec")))))))))))</f>
        <v>Aug</v>
      </c>
      <c r="S3465" s="13">
        <f>(I3465/86400)+25569</f>
        <v>42654.165972222225</v>
      </c>
      <c r="T3465" t="s">
        <v>8271</v>
      </c>
      <c r="U3465" s="6">
        <f>E3465/L3465</f>
        <v>90.684210526315795</v>
      </c>
      <c r="V3465" s="7" t="str">
        <f>LEFT(T3465,FIND("/",T3465)-1)</f>
        <v>theater</v>
      </c>
      <c r="W3465" s="7" t="str">
        <f>MID(T3465,FIND("/",T3465)+1,LEN(T3465))</f>
        <v>plays</v>
      </c>
    </row>
    <row r="3466" spans="1:23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>E3466/D3466</f>
        <v>1.023236</v>
      </c>
      <c r="O3466" s="13">
        <f>(J3466/86400)+25569</f>
        <v>42575.130057870367</v>
      </c>
      <c r="P3466" s="11">
        <f>YEAR(O3466)</f>
        <v>2016</v>
      </c>
      <c r="Q3466" s="12">
        <f>MONTH(O3466)</f>
        <v>7</v>
      </c>
      <c r="R3466" s="11" t="str">
        <f>IF(Q3466=1,"Jan",IF(Q3466=2,"Feb",IF(Q3466=3,"Mar",IF(Q3466=4,"Apr",IF(Q3466=5,"May",IF(Q3466=6,"Jun",IF(Q3466=7,"Jul",IF(Q3466=8,"Aug",IF(Q3466=9,"Sep",IF(Q3466=10,"Oct",IF(Q3466=11,"Nov","Dec")))))))))))</f>
        <v>Jul</v>
      </c>
      <c r="S3466" s="13">
        <f>(I3466/86400)+25569</f>
        <v>42605.130057870367</v>
      </c>
      <c r="T3466" t="s">
        <v>8271</v>
      </c>
      <c r="U3466" s="6">
        <f>E3466/L3466</f>
        <v>55.012688172043013</v>
      </c>
      <c r="V3466" s="7" t="str">
        <f>LEFT(T3466,FIND("/",T3466)-1)</f>
        <v>theater</v>
      </c>
      <c r="W3466" s="7" t="str">
        <f>MID(T3466,FIND("/",T3466)+1,LEN(T3466))</f>
        <v>plays</v>
      </c>
    </row>
    <row r="3467" spans="1:23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>E3467/D3467</f>
        <v>1.03</v>
      </c>
      <c r="O3467" s="13">
        <f>(J3467/86400)+25569</f>
        <v>42200.625833333332</v>
      </c>
      <c r="P3467" s="11">
        <f>YEAR(O3467)</f>
        <v>2015</v>
      </c>
      <c r="Q3467" s="12">
        <f>MONTH(O3467)</f>
        <v>7</v>
      </c>
      <c r="R3467" s="11" t="str">
        <f>IF(Q3467=1,"Jan",IF(Q3467=2,"Feb",IF(Q3467=3,"Mar",IF(Q3467=4,"Apr",IF(Q3467=5,"May",IF(Q3467=6,"Jun",IF(Q3467=7,"Jul",IF(Q3467=8,"Aug",IF(Q3467=9,"Sep",IF(Q3467=10,"Oct",IF(Q3467=11,"Nov","Dec")))))))))))</f>
        <v>Jul</v>
      </c>
      <c r="S3467" s="13">
        <f>(I3467/86400)+25569</f>
        <v>42225.666666666672</v>
      </c>
      <c r="T3467" t="s">
        <v>8271</v>
      </c>
      <c r="U3467" s="6">
        <f>E3467/L3467</f>
        <v>57.222222222222221</v>
      </c>
      <c r="V3467" s="7" t="str">
        <f>LEFT(T3467,FIND("/",T3467)-1)</f>
        <v>theater</v>
      </c>
      <c r="W3467" s="7" t="str">
        <f>MID(T3467,FIND("/",T3467)+1,LEN(T3467))</f>
        <v>plays</v>
      </c>
    </row>
    <row r="3468" spans="1:23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>E3468/D3468</f>
        <v>1.2714285714285714</v>
      </c>
      <c r="O3468" s="13">
        <f>(J3468/86400)+25569</f>
        <v>42420.019097222219</v>
      </c>
      <c r="P3468" s="11">
        <f>YEAR(O3468)</f>
        <v>2016</v>
      </c>
      <c r="Q3468" s="12">
        <f>MONTH(O3468)</f>
        <v>2</v>
      </c>
      <c r="R3468" s="11" t="str">
        <f>IF(Q3468=1,"Jan",IF(Q3468=2,"Feb",IF(Q3468=3,"Mar",IF(Q3468=4,"Apr",IF(Q3468=5,"May",IF(Q3468=6,"Jun",IF(Q3468=7,"Jul",IF(Q3468=8,"Aug",IF(Q3468=9,"Sep",IF(Q3468=10,"Oct",IF(Q3468=11,"Nov","Dec")))))))))))</f>
        <v>Feb</v>
      </c>
      <c r="S3468" s="13">
        <f>(I3468/86400)+25569</f>
        <v>42479.977430555555</v>
      </c>
      <c r="T3468" t="s">
        <v>8271</v>
      </c>
      <c r="U3468" s="6">
        <f>E3468/L3468</f>
        <v>72.950819672131146</v>
      </c>
      <c r="V3468" s="7" t="str">
        <f>LEFT(T3468,FIND("/",T3468)-1)</f>
        <v>theater</v>
      </c>
      <c r="W3468" s="7" t="str">
        <f>MID(T3468,FIND("/",T3468)+1,LEN(T3468))</f>
        <v>plays</v>
      </c>
    </row>
    <row r="3469" spans="1:23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>E3469/D3469</f>
        <v>1.01</v>
      </c>
      <c r="O3469" s="13">
        <f>(J3469/86400)+25569</f>
        <v>42053.671666666662</v>
      </c>
      <c r="P3469" s="11">
        <f>YEAR(O3469)</f>
        <v>2015</v>
      </c>
      <c r="Q3469" s="12">
        <f>MONTH(O3469)</f>
        <v>2</v>
      </c>
      <c r="R3469" s="11" t="str">
        <f>IF(Q3469=1,"Jan",IF(Q3469=2,"Feb",IF(Q3469=3,"Mar",IF(Q3469=4,"Apr",IF(Q3469=5,"May",IF(Q3469=6,"Jun",IF(Q3469=7,"Jul",IF(Q3469=8,"Aug",IF(Q3469=9,"Sep",IF(Q3469=10,"Oct",IF(Q3469=11,"Nov","Dec")))))))))))</f>
        <v>Feb</v>
      </c>
      <c r="S3469" s="13">
        <f>(I3469/86400)+25569</f>
        <v>42083.630000000005</v>
      </c>
      <c r="T3469" t="s">
        <v>8271</v>
      </c>
      <c r="U3469" s="6">
        <f>E3469/L3469</f>
        <v>64.468085106382972</v>
      </c>
      <c r="V3469" s="7" t="str">
        <f>LEFT(T3469,FIND("/",T3469)-1)</f>
        <v>theater</v>
      </c>
      <c r="W3469" s="7" t="str">
        <f>MID(T3469,FIND("/",T3469)+1,LEN(T3469))</f>
        <v>plays</v>
      </c>
    </row>
    <row r="3470" spans="1:23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>E3470/D3470</f>
        <v>1.2178</v>
      </c>
      <c r="O3470" s="13">
        <f>(J3470/86400)+25569</f>
        <v>42605.765381944446</v>
      </c>
      <c r="P3470" s="11">
        <f>YEAR(O3470)</f>
        <v>2016</v>
      </c>
      <c r="Q3470" s="12">
        <f>MONTH(O3470)</f>
        <v>8</v>
      </c>
      <c r="R3470" s="11" t="str">
        <f>IF(Q3470=1,"Jan",IF(Q3470=2,"Feb",IF(Q3470=3,"Mar",IF(Q3470=4,"Apr",IF(Q3470=5,"May",IF(Q3470=6,"Jun",IF(Q3470=7,"Jul",IF(Q3470=8,"Aug",IF(Q3470=9,"Sep",IF(Q3470=10,"Oct",IF(Q3470=11,"Nov","Dec")))))))))))</f>
        <v>Aug</v>
      </c>
      <c r="S3470" s="13">
        <f>(I3470/86400)+25569</f>
        <v>42634.125</v>
      </c>
      <c r="T3470" t="s">
        <v>8271</v>
      </c>
      <c r="U3470" s="6">
        <f>E3470/L3470</f>
        <v>716.35294117647061</v>
      </c>
      <c r="V3470" s="7" t="str">
        <f>LEFT(T3470,FIND("/",T3470)-1)</f>
        <v>theater</v>
      </c>
      <c r="W3470" s="7" t="str">
        <f>MID(T3470,FIND("/",T3470)+1,LEN(T3470))</f>
        <v>plays</v>
      </c>
    </row>
    <row r="3471" spans="1:23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>E3471/D3471</f>
        <v>1.1339285714285714</v>
      </c>
      <c r="O3471" s="13">
        <f>(J3471/86400)+25569</f>
        <v>42458.641724537039</v>
      </c>
      <c r="P3471" s="11">
        <f>YEAR(O3471)</f>
        <v>2016</v>
      </c>
      <c r="Q3471" s="12">
        <f>MONTH(O3471)</f>
        <v>3</v>
      </c>
      <c r="R3471" s="11" t="str">
        <f>IF(Q3471=1,"Jan",IF(Q3471=2,"Feb",IF(Q3471=3,"Mar",IF(Q3471=4,"Apr",IF(Q3471=5,"May",IF(Q3471=6,"Jun",IF(Q3471=7,"Jul",IF(Q3471=8,"Aug",IF(Q3471=9,"Sep",IF(Q3471=10,"Oct",IF(Q3471=11,"Nov","Dec")))))))))))</f>
        <v>Mar</v>
      </c>
      <c r="S3471" s="13">
        <f>(I3471/86400)+25569</f>
        <v>42488.641724537039</v>
      </c>
      <c r="T3471" t="s">
        <v>8271</v>
      </c>
      <c r="U3471" s="6">
        <f>E3471/L3471</f>
        <v>50.396825396825399</v>
      </c>
      <c r="V3471" s="7" t="str">
        <f>LEFT(T3471,FIND("/",T3471)-1)</f>
        <v>theater</v>
      </c>
      <c r="W3471" s="7" t="str">
        <f>MID(T3471,FIND("/",T3471)+1,LEN(T3471))</f>
        <v>plays</v>
      </c>
    </row>
    <row r="3472" spans="1:23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>E3472/D3472</f>
        <v>1.5</v>
      </c>
      <c r="O3472" s="13">
        <f>(J3472/86400)+25569</f>
        <v>42529.022013888884</v>
      </c>
      <c r="P3472" s="11">
        <f>YEAR(O3472)</f>
        <v>2016</v>
      </c>
      <c r="Q3472" s="12">
        <f>MONTH(O3472)</f>
        <v>6</v>
      </c>
      <c r="R3472" s="11" t="str">
        <f>IF(Q3472=1,"Jan",IF(Q3472=2,"Feb",IF(Q3472=3,"Mar",IF(Q3472=4,"Apr",IF(Q3472=5,"May",IF(Q3472=6,"Jun",IF(Q3472=7,"Jul",IF(Q3472=8,"Aug",IF(Q3472=9,"Sep",IF(Q3472=10,"Oct",IF(Q3472=11,"Nov","Dec")))))))))))</f>
        <v>Jun</v>
      </c>
      <c r="S3472" s="13">
        <f>(I3472/86400)+25569</f>
        <v>42566.901388888888</v>
      </c>
      <c r="T3472" t="s">
        <v>8271</v>
      </c>
      <c r="U3472" s="6">
        <f>E3472/L3472</f>
        <v>41.666666666666664</v>
      </c>
      <c r="V3472" s="7" t="str">
        <f>LEFT(T3472,FIND("/",T3472)-1)</f>
        <v>theater</v>
      </c>
      <c r="W3472" s="7" t="str">
        <f>MID(T3472,FIND("/",T3472)+1,LEN(T3472))</f>
        <v>plays</v>
      </c>
    </row>
    <row r="3473" spans="1:23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>E3473/D3473</f>
        <v>2.1459999999999999</v>
      </c>
      <c r="O3473" s="13">
        <f>(J3473/86400)+25569</f>
        <v>41841.820486111115</v>
      </c>
      <c r="P3473" s="11">
        <f>YEAR(O3473)</f>
        <v>2014</v>
      </c>
      <c r="Q3473" s="12">
        <f>MONTH(O3473)</f>
        <v>7</v>
      </c>
      <c r="R3473" s="11" t="str">
        <f>IF(Q3473=1,"Jan",IF(Q3473=2,"Feb",IF(Q3473=3,"Mar",IF(Q3473=4,"Apr",IF(Q3473=5,"May",IF(Q3473=6,"Jun",IF(Q3473=7,"Jul",IF(Q3473=8,"Aug",IF(Q3473=9,"Sep",IF(Q3473=10,"Oct",IF(Q3473=11,"Nov","Dec")))))))))))</f>
        <v>Jul</v>
      </c>
      <c r="S3473" s="13">
        <f>(I3473/86400)+25569</f>
        <v>41882.833333333336</v>
      </c>
      <c r="T3473" t="s">
        <v>8271</v>
      </c>
      <c r="U3473" s="6">
        <f>E3473/L3473</f>
        <v>35.766666666666666</v>
      </c>
      <c r="V3473" s="7" t="str">
        <f>LEFT(T3473,FIND("/",T3473)-1)</f>
        <v>theater</v>
      </c>
      <c r="W3473" s="7" t="str">
        <f>MID(T3473,FIND("/",T3473)+1,LEN(T3473))</f>
        <v>plays</v>
      </c>
    </row>
    <row r="3474" spans="1:23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>E3474/D3474</f>
        <v>1.0205</v>
      </c>
      <c r="O3474" s="13">
        <f>(J3474/86400)+25569</f>
        <v>41928.170497685183</v>
      </c>
      <c r="P3474" s="11">
        <f>YEAR(O3474)</f>
        <v>2014</v>
      </c>
      <c r="Q3474" s="12">
        <f>MONTH(O3474)</f>
        <v>10</v>
      </c>
      <c r="R3474" s="11" t="str">
        <f>IF(Q3474=1,"Jan",IF(Q3474=2,"Feb",IF(Q3474=3,"Mar",IF(Q3474=4,"Apr",IF(Q3474=5,"May",IF(Q3474=6,"Jun",IF(Q3474=7,"Jul",IF(Q3474=8,"Aug",IF(Q3474=9,"Sep",IF(Q3474=10,"Oct",IF(Q3474=11,"Nov","Dec")))))))))))</f>
        <v>Oct</v>
      </c>
      <c r="S3474" s="13">
        <f>(I3474/86400)+25569</f>
        <v>41949.249305555553</v>
      </c>
      <c r="T3474" t="s">
        <v>8271</v>
      </c>
      <c r="U3474" s="6">
        <f>E3474/L3474</f>
        <v>88.739130434782609</v>
      </c>
      <c r="V3474" s="7" t="str">
        <f>LEFT(T3474,FIND("/",T3474)-1)</f>
        <v>theater</v>
      </c>
      <c r="W3474" s="7" t="str">
        <f>MID(T3474,FIND("/",T3474)+1,LEN(T3474))</f>
        <v>plays</v>
      </c>
    </row>
    <row r="3475" spans="1:23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>E3475/D3475</f>
        <v>1</v>
      </c>
      <c r="O3475" s="13">
        <f>(J3475/86400)+25569</f>
        <v>42062.834444444445</v>
      </c>
      <c r="P3475" s="11">
        <f>YEAR(O3475)</f>
        <v>2015</v>
      </c>
      <c r="Q3475" s="12">
        <f>MONTH(O3475)</f>
        <v>2</v>
      </c>
      <c r="R3475" s="11" t="str">
        <f>IF(Q3475=1,"Jan",IF(Q3475=2,"Feb",IF(Q3475=3,"Mar",IF(Q3475=4,"Apr",IF(Q3475=5,"May",IF(Q3475=6,"Jun",IF(Q3475=7,"Jul",IF(Q3475=8,"Aug",IF(Q3475=9,"Sep",IF(Q3475=10,"Oct",IF(Q3475=11,"Nov","Dec")))))))))))</f>
        <v>Feb</v>
      </c>
      <c r="S3475" s="13">
        <f>(I3475/86400)+25569</f>
        <v>42083.852083333331</v>
      </c>
      <c r="T3475" t="s">
        <v>8271</v>
      </c>
      <c r="U3475" s="6">
        <f>E3475/L3475</f>
        <v>148.4848484848485</v>
      </c>
      <c r="V3475" s="7" t="str">
        <f>LEFT(T3475,FIND("/",T3475)-1)</f>
        <v>theater</v>
      </c>
      <c r="W3475" s="7" t="str">
        <f>MID(T3475,FIND("/",T3475)+1,LEN(T3475))</f>
        <v>plays</v>
      </c>
    </row>
    <row r="3476" spans="1:23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>E3476/D3476</f>
        <v>1.01</v>
      </c>
      <c r="O3476" s="13">
        <f>(J3476/86400)+25569</f>
        <v>42541.501516203702</v>
      </c>
      <c r="P3476" s="11">
        <f>YEAR(O3476)</f>
        <v>2016</v>
      </c>
      <c r="Q3476" s="12">
        <f>MONTH(O3476)</f>
        <v>6</v>
      </c>
      <c r="R3476" s="11" t="str">
        <f>IF(Q3476=1,"Jan",IF(Q3476=2,"Feb",IF(Q3476=3,"Mar",IF(Q3476=4,"Apr",IF(Q3476=5,"May",IF(Q3476=6,"Jun",IF(Q3476=7,"Jul",IF(Q3476=8,"Aug",IF(Q3476=9,"Sep",IF(Q3476=10,"Oct",IF(Q3476=11,"Nov","Dec")))))))))))</f>
        <v>Jun</v>
      </c>
      <c r="S3476" s="13">
        <f>(I3476/86400)+25569</f>
        <v>42571.501516203702</v>
      </c>
      <c r="T3476" t="s">
        <v>8271</v>
      </c>
      <c r="U3476" s="6">
        <f>E3476/L3476</f>
        <v>51.794871794871796</v>
      </c>
      <c r="V3476" s="7" t="str">
        <f>LEFT(T3476,FIND("/",T3476)-1)</f>
        <v>theater</v>
      </c>
      <c r="W3476" s="7" t="str">
        <f>MID(T3476,FIND("/",T3476)+1,LEN(T3476))</f>
        <v>plays</v>
      </c>
    </row>
    <row r="3477" spans="1:23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>E3477/D3477</f>
        <v>1.1333333333333333</v>
      </c>
      <c r="O3477" s="13">
        <f>(J3477/86400)+25569</f>
        <v>41918.880833333329</v>
      </c>
      <c r="P3477" s="11">
        <f>YEAR(O3477)</f>
        <v>2014</v>
      </c>
      <c r="Q3477" s="12">
        <f>MONTH(O3477)</f>
        <v>10</v>
      </c>
      <c r="R3477" s="11" t="str">
        <f>IF(Q3477=1,"Jan",IF(Q3477=2,"Feb",IF(Q3477=3,"Mar",IF(Q3477=4,"Apr",IF(Q3477=5,"May",IF(Q3477=6,"Jun",IF(Q3477=7,"Jul",IF(Q3477=8,"Aug",IF(Q3477=9,"Sep",IF(Q3477=10,"Oct",IF(Q3477=11,"Nov","Dec")))))))))))</f>
        <v>Oct</v>
      </c>
      <c r="S3477" s="13">
        <f>(I3477/86400)+25569</f>
        <v>41946</v>
      </c>
      <c r="T3477" t="s">
        <v>8271</v>
      </c>
      <c r="U3477" s="6">
        <f>E3477/L3477</f>
        <v>20</v>
      </c>
      <c r="V3477" s="7" t="str">
        <f>LEFT(T3477,FIND("/",T3477)-1)</f>
        <v>theater</v>
      </c>
      <c r="W3477" s="7" t="str">
        <f>MID(T3477,FIND("/",T3477)+1,LEN(T3477))</f>
        <v>plays</v>
      </c>
    </row>
    <row r="3478" spans="1:23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>E3478/D3478</f>
        <v>1.04</v>
      </c>
      <c r="O3478" s="13">
        <f>(J3478/86400)+25569</f>
        <v>41921.279976851853</v>
      </c>
      <c r="P3478" s="11">
        <f>YEAR(O3478)</f>
        <v>2014</v>
      </c>
      <c r="Q3478" s="12">
        <f>MONTH(O3478)</f>
        <v>10</v>
      </c>
      <c r="R3478" s="11" t="str">
        <f>IF(Q3478=1,"Jan",IF(Q3478=2,"Feb",IF(Q3478=3,"Mar",IF(Q3478=4,"Apr",IF(Q3478=5,"May",IF(Q3478=6,"Jun",IF(Q3478=7,"Jul",IF(Q3478=8,"Aug",IF(Q3478=9,"Sep",IF(Q3478=10,"Oct",IF(Q3478=11,"Nov","Dec")))))))))))</f>
        <v>Oct</v>
      </c>
      <c r="S3478" s="13">
        <f>(I3478/86400)+25569</f>
        <v>41939.125</v>
      </c>
      <c r="T3478" t="s">
        <v>8271</v>
      </c>
      <c r="U3478" s="6">
        <f>E3478/L3478</f>
        <v>52</v>
      </c>
      <c r="V3478" s="7" t="str">
        <f>LEFT(T3478,FIND("/",T3478)-1)</f>
        <v>theater</v>
      </c>
      <c r="W3478" s="7" t="str">
        <f>MID(T3478,FIND("/",T3478)+1,LEN(T3478))</f>
        <v>plays</v>
      </c>
    </row>
    <row r="3479" spans="1:23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>E3479/D3479</f>
        <v>1.1533333333333333</v>
      </c>
      <c r="O3479" s="13">
        <f>(J3479/86400)+25569</f>
        <v>42128.736608796295</v>
      </c>
      <c r="P3479" s="11">
        <f>YEAR(O3479)</f>
        <v>2015</v>
      </c>
      <c r="Q3479" s="12">
        <f>MONTH(O3479)</f>
        <v>5</v>
      </c>
      <c r="R3479" s="11" t="str">
        <f>IF(Q3479=1,"Jan",IF(Q3479=2,"Feb",IF(Q3479=3,"Mar",IF(Q3479=4,"Apr",IF(Q3479=5,"May",IF(Q3479=6,"Jun",IF(Q3479=7,"Jul",IF(Q3479=8,"Aug",IF(Q3479=9,"Sep",IF(Q3479=10,"Oct",IF(Q3479=11,"Nov","Dec")))))))))))</f>
        <v>May</v>
      </c>
      <c r="S3479" s="13">
        <f>(I3479/86400)+25569</f>
        <v>42141.125</v>
      </c>
      <c r="T3479" t="s">
        <v>8271</v>
      </c>
      <c r="U3479" s="6">
        <f>E3479/L3479</f>
        <v>53.230769230769234</v>
      </c>
      <c r="V3479" s="7" t="str">
        <f>LEFT(T3479,FIND("/",T3479)-1)</f>
        <v>theater</v>
      </c>
      <c r="W3479" s="7" t="str">
        <f>MID(T3479,FIND("/",T3479)+1,LEN(T3479))</f>
        <v>plays</v>
      </c>
    </row>
    <row r="3480" spans="1:23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>E3480/D3480</f>
        <v>1.1285000000000001</v>
      </c>
      <c r="O3480" s="13">
        <f>(J3480/86400)+25569</f>
        <v>42053.916921296295</v>
      </c>
      <c r="P3480" s="11">
        <f>YEAR(O3480)</f>
        <v>2015</v>
      </c>
      <c r="Q3480" s="12">
        <f>MONTH(O3480)</f>
        <v>2</v>
      </c>
      <c r="R3480" s="11" t="str">
        <f>IF(Q3480=1,"Jan",IF(Q3480=2,"Feb",IF(Q3480=3,"Mar",IF(Q3480=4,"Apr",IF(Q3480=5,"May",IF(Q3480=6,"Jun",IF(Q3480=7,"Jul",IF(Q3480=8,"Aug",IF(Q3480=9,"Sep",IF(Q3480=10,"Oct",IF(Q3480=11,"Nov","Dec")))))))))))</f>
        <v>Feb</v>
      </c>
      <c r="S3480" s="13">
        <f>(I3480/86400)+25569</f>
        <v>42079.875</v>
      </c>
      <c r="T3480" t="s">
        <v>8271</v>
      </c>
      <c r="U3480" s="6">
        <f>E3480/L3480</f>
        <v>39.596491228070178</v>
      </c>
      <c r="V3480" s="7" t="str">
        <f>LEFT(T3480,FIND("/",T3480)-1)</f>
        <v>theater</v>
      </c>
      <c r="W3480" s="7" t="str">
        <f>MID(T3480,FIND("/",T3480)+1,LEN(T3480))</f>
        <v>plays</v>
      </c>
    </row>
    <row r="3481" spans="1:23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>E3481/D3481</f>
        <v>1.2786666666666666</v>
      </c>
      <c r="O3481" s="13">
        <f>(J3481/86400)+25569</f>
        <v>41781.855092592596</v>
      </c>
      <c r="P3481" s="11">
        <f>YEAR(O3481)</f>
        <v>2014</v>
      </c>
      <c r="Q3481" s="12">
        <f>MONTH(O3481)</f>
        <v>5</v>
      </c>
      <c r="R3481" s="11" t="str">
        <f>IF(Q3481=1,"Jan",IF(Q3481=2,"Feb",IF(Q3481=3,"Mar",IF(Q3481=4,"Apr",IF(Q3481=5,"May",IF(Q3481=6,"Jun",IF(Q3481=7,"Jul",IF(Q3481=8,"Aug",IF(Q3481=9,"Sep",IF(Q3481=10,"Oct",IF(Q3481=11,"Nov","Dec")))))))))))</f>
        <v>May</v>
      </c>
      <c r="S3481" s="13">
        <f>(I3481/86400)+25569</f>
        <v>41811.855092592596</v>
      </c>
      <c r="T3481" t="s">
        <v>8271</v>
      </c>
      <c r="U3481" s="6">
        <f>E3481/L3481</f>
        <v>34.25</v>
      </c>
      <c r="V3481" s="7" t="str">
        <f>LEFT(T3481,FIND("/",T3481)-1)</f>
        <v>theater</v>
      </c>
      <c r="W3481" s="7" t="str">
        <f>MID(T3481,FIND("/",T3481)+1,LEN(T3481))</f>
        <v>plays</v>
      </c>
    </row>
    <row r="3482" spans="1:23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>E3482/D3482</f>
        <v>1.4266666666666667</v>
      </c>
      <c r="O3482" s="13">
        <f>(J3482/86400)+25569</f>
        <v>42171.317442129628</v>
      </c>
      <c r="P3482" s="11">
        <f>YEAR(O3482)</f>
        <v>2015</v>
      </c>
      <c r="Q3482" s="12">
        <f>MONTH(O3482)</f>
        <v>6</v>
      </c>
      <c r="R3482" s="11" t="str">
        <f>IF(Q3482=1,"Jan",IF(Q3482=2,"Feb",IF(Q3482=3,"Mar",IF(Q3482=4,"Apr",IF(Q3482=5,"May",IF(Q3482=6,"Jun",IF(Q3482=7,"Jul",IF(Q3482=8,"Aug",IF(Q3482=9,"Sep",IF(Q3482=10,"Oct",IF(Q3482=11,"Nov","Dec")))))))))))</f>
        <v>Jun</v>
      </c>
      <c r="S3482" s="13">
        <f>(I3482/86400)+25569</f>
        <v>42195.875</v>
      </c>
      <c r="T3482" t="s">
        <v>8271</v>
      </c>
      <c r="U3482" s="6">
        <f>E3482/L3482</f>
        <v>164.61538461538461</v>
      </c>
      <c r="V3482" s="7" t="str">
        <f>LEFT(T3482,FIND("/",T3482)-1)</f>
        <v>theater</v>
      </c>
      <c r="W3482" s="7" t="str">
        <f>MID(T3482,FIND("/",T3482)+1,LEN(T3482))</f>
        <v>plays</v>
      </c>
    </row>
    <row r="3483" spans="1:23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>E3483/D3483</f>
        <v>1.1879999999999999</v>
      </c>
      <c r="O3483" s="13">
        <f>(J3483/86400)+25569</f>
        <v>41989.247546296298</v>
      </c>
      <c r="P3483" s="11">
        <f>YEAR(O3483)</f>
        <v>2014</v>
      </c>
      <c r="Q3483" s="12">
        <f>MONTH(O3483)</f>
        <v>12</v>
      </c>
      <c r="R3483" s="11" t="str">
        <f>IF(Q3483=1,"Jan",IF(Q3483=2,"Feb",IF(Q3483=3,"Mar",IF(Q3483=4,"Apr",IF(Q3483=5,"May",IF(Q3483=6,"Jun",IF(Q3483=7,"Jul",IF(Q3483=8,"Aug",IF(Q3483=9,"Sep",IF(Q3483=10,"Oct",IF(Q3483=11,"Nov","Dec")))))))))))</f>
        <v>Dec</v>
      </c>
      <c r="S3483" s="13">
        <f>(I3483/86400)+25569</f>
        <v>42006.247546296298</v>
      </c>
      <c r="T3483" t="s">
        <v>8271</v>
      </c>
      <c r="U3483" s="6">
        <f>E3483/L3483</f>
        <v>125.05263157894737</v>
      </c>
      <c r="V3483" s="7" t="str">
        <f>LEFT(T3483,FIND("/",T3483)-1)</f>
        <v>theater</v>
      </c>
      <c r="W3483" s="7" t="str">
        <f>MID(T3483,FIND("/",T3483)+1,LEN(T3483))</f>
        <v>plays</v>
      </c>
    </row>
    <row r="3484" spans="1:23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>E3484/D3484</f>
        <v>1.3833333333333333</v>
      </c>
      <c r="O3484" s="13">
        <f>(J3484/86400)+25569</f>
        <v>41796.771597222221</v>
      </c>
      <c r="P3484" s="11">
        <f>YEAR(O3484)</f>
        <v>2014</v>
      </c>
      <c r="Q3484" s="12">
        <f>MONTH(O3484)</f>
        <v>6</v>
      </c>
      <c r="R3484" s="11" t="str">
        <f>IF(Q3484=1,"Jan",IF(Q3484=2,"Feb",IF(Q3484=3,"Mar",IF(Q3484=4,"Apr",IF(Q3484=5,"May",IF(Q3484=6,"Jun",IF(Q3484=7,"Jul",IF(Q3484=8,"Aug",IF(Q3484=9,"Sep",IF(Q3484=10,"Oct",IF(Q3484=11,"Nov","Dec")))))))))))</f>
        <v>Jun</v>
      </c>
      <c r="S3484" s="13">
        <f>(I3484/86400)+25569</f>
        <v>41826.771597222221</v>
      </c>
      <c r="T3484" t="s">
        <v>8271</v>
      </c>
      <c r="U3484" s="6">
        <f>E3484/L3484</f>
        <v>51.875</v>
      </c>
      <c r="V3484" s="7" t="str">
        <f>LEFT(T3484,FIND("/",T3484)-1)</f>
        <v>theater</v>
      </c>
      <c r="W3484" s="7" t="str">
        <f>MID(T3484,FIND("/",T3484)+1,LEN(T3484))</f>
        <v>plays</v>
      </c>
    </row>
    <row r="3485" spans="1:23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>E3485/D3485</f>
        <v>1.599402985074627</v>
      </c>
      <c r="O3485" s="13">
        <f>(J3485/86400)+25569</f>
        <v>41793.668761574074</v>
      </c>
      <c r="P3485" s="11">
        <f>YEAR(O3485)</f>
        <v>2014</v>
      </c>
      <c r="Q3485" s="12">
        <f>MONTH(O3485)</f>
        <v>6</v>
      </c>
      <c r="R3485" s="11" t="str">
        <f>IF(Q3485=1,"Jan",IF(Q3485=2,"Feb",IF(Q3485=3,"Mar",IF(Q3485=4,"Apr",IF(Q3485=5,"May",IF(Q3485=6,"Jun",IF(Q3485=7,"Jul",IF(Q3485=8,"Aug",IF(Q3485=9,"Sep",IF(Q3485=10,"Oct",IF(Q3485=11,"Nov","Dec")))))))))))</f>
        <v>Jun</v>
      </c>
      <c r="S3485" s="13">
        <f>(I3485/86400)+25569</f>
        <v>41823.668761574074</v>
      </c>
      <c r="T3485" t="s">
        <v>8271</v>
      </c>
      <c r="U3485" s="6">
        <f>E3485/L3485</f>
        <v>40.285714285714285</v>
      </c>
      <c r="V3485" s="7" t="str">
        <f>LEFT(T3485,FIND("/",T3485)-1)</f>
        <v>theater</v>
      </c>
      <c r="W3485" s="7" t="str">
        <f>MID(T3485,FIND("/",T3485)+1,LEN(T3485))</f>
        <v>plays</v>
      </c>
    </row>
    <row r="3486" spans="1:23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>E3486/D3486</f>
        <v>1.1424000000000001</v>
      </c>
      <c r="O3486" s="13">
        <f>(J3486/86400)+25569</f>
        <v>42506.760405092587</v>
      </c>
      <c r="P3486" s="11">
        <f>YEAR(O3486)</f>
        <v>2016</v>
      </c>
      <c r="Q3486" s="12">
        <f>MONTH(O3486)</f>
        <v>5</v>
      </c>
      <c r="R3486" s="11" t="str">
        <f>IF(Q3486=1,"Jan",IF(Q3486=2,"Feb",IF(Q3486=3,"Mar",IF(Q3486=4,"Apr",IF(Q3486=5,"May",IF(Q3486=6,"Jun",IF(Q3486=7,"Jul",IF(Q3486=8,"Aug",IF(Q3486=9,"Sep",IF(Q3486=10,"Oct",IF(Q3486=11,"Nov","Dec")))))))))))</f>
        <v>May</v>
      </c>
      <c r="S3486" s="13">
        <f>(I3486/86400)+25569</f>
        <v>42536.760405092587</v>
      </c>
      <c r="T3486" t="s">
        <v>8271</v>
      </c>
      <c r="U3486" s="6">
        <f>E3486/L3486</f>
        <v>64.909090909090907</v>
      </c>
      <c r="V3486" s="7" t="str">
        <f>LEFT(T3486,FIND("/",T3486)-1)</f>
        <v>theater</v>
      </c>
      <c r="W3486" s="7" t="str">
        <f>MID(T3486,FIND("/",T3486)+1,LEN(T3486))</f>
        <v>plays</v>
      </c>
    </row>
    <row r="3487" spans="1:23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>E3487/D3487</f>
        <v>1.0060606060606061</v>
      </c>
      <c r="O3487" s="13">
        <f>(J3487/86400)+25569</f>
        <v>42372.693055555559</v>
      </c>
      <c r="P3487" s="11">
        <f>YEAR(O3487)</f>
        <v>2016</v>
      </c>
      <c r="Q3487" s="12">
        <f>MONTH(O3487)</f>
        <v>1</v>
      </c>
      <c r="R3487" s="11" t="str">
        <f>IF(Q3487=1,"Jan",IF(Q3487=2,"Feb",IF(Q3487=3,"Mar",IF(Q3487=4,"Apr",IF(Q3487=5,"May",IF(Q3487=6,"Jun",IF(Q3487=7,"Jul",IF(Q3487=8,"Aug",IF(Q3487=9,"Sep",IF(Q3487=10,"Oct",IF(Q3487=11,"Nov","Dec")))))))))))</f>
        <v>Jan</v>
      </c>
      <c r="S3487" s="13">
        <f>(I3487/86400)+25569</f>
        <v>42402.693055555559</v>
      </c>
      <c r="T3487" t="s">
        <v>8271</v>
      </c>
      <c r="U3487" s="6">
        <f>E3487/L3487</f>
        <v>55.333333333333336</v>
      </c>
      <c r="V3487" s="7" t="str">
        <f>LEFT(T3487,FIND("/",T3487)-1)</f>
        <v>theater</v>
      </c>
      <c r="W3487" s="7" t="str">
        <f>MID(T3487,FIND("/",T3487)+1,LEN(T3487))</f>
        <v>plays</v>
      </c>
    </row>
    <row r="3488" spans="1:23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>E3488/D3488</f>
        <v>1.552</v>
      </c>
      <c r="O3488" s="13">
        <f>(J3488/86400)+25569</f>
        <v>42126.87501157407</v>
      </c>
      <c r="P3488" s="11">
        <f>YEAR(O3488)</f>
        <v>2015</v>
      </c>
      <c r="Q3488" s="12">
        <f>MONTH(O3488)</f>
        <v>5</v>
      </c>
      <c r="R3488" s="11" t="str">
        <f>IF(Q3488=1,"Jan",IF(Q3488=2,"Feb",IF(Q3488=3,"Mar",IF(Q3488=4,"Apr",IF(Q3488=5,"May",IF(Q3488=6,"Jun",IF(Q3488=7,"Jul",IF(Q3488=8,"Aug",IF(Q3488=9,"Sep",IF(Q3488=10,"Oct",IF(Q3488=11,"Nov","Dec")))))))))))</f>
        <v>May</v>
      </c>
      <c r="S3488" s="13">
        <f>(I3488/86400)+25569</f>
        <v>42158.290972222225</v>
      </c>
      <c r="T3488" t="s">
        <v>8271</v>
      </c>
      <c r="U3488" s="6">
        <f>E3488/L3488</f>
        <v>83.142857142857139</v>
      </c>
      <c r="V3488" s="7" t="str">
        <f>LEFT(T3488,FIND("/",T3488)-1)</f>
        <v>theater</v>
      </c>
      <c r="W3488" s="7" t="str">
        <f>MID(T3488,FIND("/",T3488)+1,LEN(T3488))</f>
        <v>plays</v>
      </c>
    </row>
    <row r="3489" spans="1:23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>E3489/D3489</f>
        <v>1.2775000000000001</v>
      </c>
      <c r="O3489" s="13">
        <f>(J3489/86400)+25569</f>
        <v>42149.940416666665</v>
      </c>
      <c r="P3489" s="11">
        <f>YEAR(O3489)</f>
        <v>2015</v>
      </c>
      <c r="Q3489" s="12">
        <f>MONTH(O3489)</f>
        <v>5</v>
      </c>
      <c r="R3489" s="11" t="str">
        <f>IF(Q3489=1,"Jan",IF(Q3489=2,"Feb",IF(Q3489=3,"Mar",IF(Q3489=4,"Apr",IF(Q3489=5,"May",IF(Q3489=6,"Jun",IF(Q3489=7,"Jul",IF(Q3489=8,"Aug",IF(Q3489=9,"Sep",IF(Q3489=10,"Oct",IF(Q3489=11,"Nov","Dec")))))))))))</f>
        <v>May</v>
      </c>
      <c r="S3489" s="13">
        <f>(I3489/86400)+25569</f>
        <v>42179.940416666665</v>
      </c>
      <c r="T3489" t="s">
        <v>8271</v>
      </c>
      <c r="U3489" s="6">
        <f>E3489/L3489</f>
        <v>38.712121212121211</v>
      </c>
      <c r="V3489" s="7" t="str">
        <f>LEFT(T3489,FIND("/",T3489)-1)</f>
        <v>theater</v>
      </c>
      <c r="W3489" s="7" t="str">
        <f>MID(T3489,FIND("/",T3489)+1,LEN(T3489))</f>
        <v>plays</v>
      </c>
    </row>
    <row r="3490" spans="1:23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>E3490/D3490</f>
        <v>1.212</v>
      </c>
      <c r="O3490" s="13">
        <f>(J3490/86400)+25569</f>
        <v>42087.768055555556</v>
      </c>
      <c r="P3490" s="11">
        <f>YEAR(O3490)</f>
        <v>2015</v>
      </c>
      <c r="Q3490" s="12">
        <f>MONTH(O3490)</f>
        <v>3</v>
      </c>
      <c r="R3490" s="11" t="str">
        <f>IF(Q3490=1,"Jan",IF(Q3490=2,"Feb",IF(Q3490=3,"Mar",IF(Q3490=4,"Apr",IF(Q3490=5,"May",IF(Q3490=6,"Jun",IF(Q3490=7,"Jul",IF(Q3490=8,"Aug",IF(Q3490=9,"Sep",IF(Q3490=10,"Oct",IF(Q3490=11,"Nov","Dec")))))))))))</f>
        <v>Mar</v>
      </c>
      <c r="S3490" s="13">
        <f>(I3490/86400)+25569</f>
        <v>42111.666666666672</v>
      </c>
      <c r="T3490" t="s">
        <v>8271</v>
      </c>
      <c r="U3490" s="6">
        <f>E3490/L3490</f>
        <v>125.37931034482759</v>
      </c>
      <c r="V3490" s="7" t="str">
        <f>LEFT(T3490,FIND("/",T3490)-1)</f>
        <v>theater</v>
      </c>
      <c r="W3490" s="7" t="str">
        <f>MID(T3490,FIND("/",T3490)+1,LEN(T3490))</f>
        <v>plays</v>
      </c>
    </row>
    <row r="3491" spans="1:23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>E3491/D3491</f>
        <v>1.127</v>
      </c>
      <c r="O3491" s="13">
        <f>(J3491/86400)+25569</f>
        <v>41753.635775462964</v>
      </c>
      <c r="P3491" s="11">
        <f>YEAR(O3491)</f>
        <v>2014</v>
      </c>
      <c r="Q3491" s="12">
        <f>MONTH(O3491)</f>
        <v>4</v>
      </c>
      <c r="R3491" s="11" t="str">
        <f>IF(Q3491=1,"Jan",IF(Q3491=2,"Feb",IF(Q3491=3,"Mar",IF(Q3491=4,"Apr",IF(Q3491=5,"May",IF(Q3491=6,"Jun",IF(Q3491=7,"Jul",IF(Q3491=8,"Aug",IF(Q3491=9,"Sep",IF(Q3491=10,"Oct",IF(Q3491=11,"Nov","Dec")))))))))))</f>
        <v>Apr</v>
      </c>
      <c r="S3491" s="13">
        <f>(I3491/86400)+25569</f>
        <v>41783.875</v>
      </c>
      <c r="T3491" t="s">
        <v>8271</v>
      </c>
      <c r="U3491" s="6">
        <f>E3491/L3491</f>
        <v>78.263888888888886</v>
      </c>
      <c r="V3491" s="7" t="str">
        <f>LEFT(T3491,FIND("/",T3491)-1)</f>
        <v>theater</v>
      </c>
      <c r="W3491" s="7" t="str">
        <f>MID(T3491,FIND("/",T3491)+1,LEN(T3491))</f>
        <v>plays</v>
      </c>
    </row>
    <row r="3492" spans="1:23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>E3492/D3492</f>
        <v>1.2749999999999999</v>
      </c>
      <c r="O3492" s="13">
        <f>(J3492/86400)+25569</f>
        <v>42443.802361111113</v>
      </c>
      <c r="P3492" s="11">
        <f>YEAR(O3492)</f>
        <v>2016</v>
      </c>
      <c r="Q3492" s="12">
        <f>MONTH(O3492)</f>
        <v>3</v>
      </c>
      <c r="R3492" s="11" t="str">
        <f>IF(Q3492=1,"Jan",IF(Q3492=2,"Feb",IF(Q3492=3,"Mar",IF(Q3492=4,"Apr",IF(Q3492=5,"May",IF(Q3492=6,"Jun",IF(Q3492=7,"Jul",IF(Q3492=8,"Aug",IF(Q3492=9,"Sep",IF(Q3492=10,"Oct",IF(Q3492=11,"Nov","Dec")))))))))))</f>
        <v>Mar</v>
      </c>
      <c r="S3492" s="13">
        <f>(I3492/86400)+25569</f>
        <v>42473.802361111113</v>
      </c>
      <c r="T3492" t="s">
        <v>8271</v>
      </c>
      <c r="U3492" s="6">
        <f>E3492/L3492</f>
        <v>47.222222222222221</v>
      </c>
      <c r="V3492" s="7" t="str">
        <f>LEFT(T3492,FIND("/",T3492)-1)</f>
        <v>theater</v>
      </c>
      <c r="W3492" s="7" t="str">
        <f>MID(T3492,FIND("/",T3492)+1,LEN(T3492))</f>
        <v>plays</v>
      </c>
    </row>
    <row r="3493" spans="1:23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>E3493/D3493</f>
        <v>1.5820000000000001</v>
      </c>
      <c r="O3493" s="13">
        <f>(J3493/86400)+25569</f>
        <v>42121.249814814815</v>
      </c>
      <c r="P3493" s="11">
        <f>YEAR(O3493)</f>
        <v>2015</v>
      </c>
      <c r="Q3493" s="12">
        <f>MONTH(O3493)</f>
        <v>4</v>
      </c>
      <c r="R3493" s="11" t="str">
        <f>IF(Q3493=1,"Jan",IF(Q3493=2,"Feb",IF(Q3493=3,"Mar",IF(Q3493=4,"Apr",IF(Q3493=5,"May",IF(Q3493=6,"Jun",IF(Q3493=7,"Jul",IF(Q3493=8,"Aug",IF(Q3493=9,"Sep",IF(Q3493=10,"Oct",IF(Q3493=11,"Nov","Dec")))))))))))</f>
        <v>Apr</v>
      </c>
      <c r="S3493" s="13">
        <f>(I3493/86400)+25569</f>
        <v>42142.249814814815</v>
      </c>
      <c r="T3493" t="s">
        <v>8271</v>
      </c>
      <c r="U3493" s="6">
        <f>E3493/L3493</f>
        <v>79.099999999999994</v>
      </c>
      <c r="V3493" s="7" t="str">
        <f>LEFT(T3493,FIND("/",T3493)-1)</f>
        <v>theater</v>
      </c>
      <c r="W3493" s="7" t="str">
        <f>MID(T3493,FIND("/",T3493)+1,LEN(T3493))</f>
        <v>plays</v>
      </c>
    </row>
    <row r="3494" spans="1:23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>E3494/D3494</f>
        <v>1.0526894736842105</v>
      </c>
      <c r="O3494" s="13">
        <f>(J3494/86400)+25569</f>
        <v>42268.009224537032</v>
      </c>
      <c r="P3494" s="11">
        <f>YEAR(O3494)</f>
        <v>2015</v>
      </c>
      <c r="Q3494" s="12">
        <f>MONTH(O3494)</f>
        <v>9</v>
      </c>
      <c r="R3494" s="11" t="str">
        <f>IF(Q3494=1,"Jan",IF(Q3494=2,"Feb",IF(Q3494=3,"Mar",IF(Q3494=4,"Apr",IF(Q3494=5,"May",IF(Q3494=6,"Jun",IF(Q3494=7,"Jul",IF(Q3494=8,"Aug",IF(Q3494=9,"Sep",IF(Q3494=10,"Oct",IF(Q3494=11,"Nov","Dec")))))))))))</f>
        <v>Sep</v>
      </c>
      <c r="S3494" s="13">
        <f>(I3494/86400)+25569</f>
        <v>42303.009224537032</v>
      </c>
      <c r="T3494" t="s">
        <v>8271</v>
      </c>
      <c r="U3494" s="6">
        <f>E3494/L3494</f>
        <v>114.29199999999999</v>
      </c>
      <c r="V3494" s="7" t="str">
        <f>LEFT(T3494,FIND("/",T3494)-1)</f>
        <v>theater</v>
      </c>
      <c r="W3494" s="7" t="str">
        <f>MID(T3494,FIND("/",T3494)+1,LEN(T3494))</f>
        <v>plays</v>
      </c>
    </row>
    <row r="3495" spans="1:23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>E3495/D3495</f>
        <v>1</v>
      </c>
      <c r="O3495" s="13">
        <f>(J3495/86400)+25569</f>
        <v>41848.866157407407</v>
      </c>
      <c r="P3495" s="11">
        <f>YEAR(O3495)</f>
        <v>2014</v>
      </c>
      <c r="Q3495" s="12">
        <f>MONTH(O3495)</f>
        <v>7</v>
      </c>
      <c r="R3495" s="11" t="str">
        <f>IF(Q3495=1,"Jan",IF(Q3495=2,"Feb",IF(Q3495=3,"Mar",IF(Q3495=4,"Apr",IF(Q3495=5,"May",IF(Q3495=6,"Jun",IF(Q3495=7,"Jul",IF(Q3495=8,"Aug",IF(Q3495=9,"Sep",IF(Q3495=10,"Oct",IF(Q3495=11,"Nov","Dec")))))))))))</f>
        <v>Jul</v>
      </c>
      <c r="S3495" s="13">
        <f>(I3495/86400)+25569</f>
        <v>41868.21597222222</v>
      </c>
      <c r="T3495" t="s">
        <v>8271</v>
      </c>
      <c r="U3495" s="6">
        <f>E3495/L3495</f>
        <v>51.724137931034484</v>
      </c>
      <c r="V3495" s="7" t="str">
        <f>LEFT(T3495,FIND("/",T3495)-1)</f>
        <v>theater</v>
      </c>
      <c r="W3495" s="7" t="str">
        <f>MID(T3495,FIND("/",T3495)+1,LEN(T3495))</f>
        <v>plays</v>
      </c>
    </row>
    <row r="3496" spans="1:23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>E3496/D3496</f>
        <v>1</v>
      </c>
      <c r="O3496" s="13">
        <f>(J3496/86400)+25569</f>
        <v>42689.214988425927</v>
      </c>
      <c r="P3496" s="11">
        <f>YEAR(O3496)</f>
        <v>2016</v>
      </c>
      <c r="Q3496" s="12">
        <f>MONTH(O3496)</f>
        <v>11</v>
      </c>
      <c r="R3496" s="11" t="str">
        <f>IF(Q3496=1,"Jan",IF(Q3496=2,"Feb",IF(Q3496=3,"Mar",IF(Q3496=4,"Apr",IF(Q3496=5,"May",IF(Q3496=6,"Jun",IF(Q3496=7,"Jul",IF(Q3496=8,"Aug",IF(Q3496=9,"Sep",IF(Q3496=10,"Oct",IF(Q3496=11,"Nov","Dec")))))))))))</f>
        <v>Nov</v>
      </c>
      <c r="S3496" s="13">
        <f>(I3496/86400)+25569</f>
        <v>42700.25</v>
      </c>
      <c r="T3496" t="s">
        <v>8271</v>
      </c>
      <c r="U3496" s="6">
        <f>E3496/L3496</f>
        <v>30.76923076923077</v>
      </c>
      <c r="V3496" s="7" t="str">
        <f>LEFT(T3496,FIND("/",T3496)-1)</f>
        <v>theater</v>
      </c>
      <c r="W3496" s="7" t="str">
        <f>MID(T3496,FIND("/",T3496)+1,LEN(T3496))</f>
        <v>plays</v>
      </c>
    </row>
    <row r="3497" spans="1:23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>E3497/D3497</f>
        <v>1.0686</v>
      </c>
      <c r="O3497" s="13">
        <f>(J3497/86400)+25569</f>
        <v>41915.762835648144</v>
      </c>
      <c r="P3497" s="11">
        <f>YEAR(O3497)</f>
        <v>2014</v>
      </c>
      <c r="Q3497" s="12">
        <f>MONTH(O3497)</f>
        <v>10</v>
      </c>
      <c r="R3497" s="11" t="str">
        <f>IF(Q3497=1,"Jan",IF(Q3497=2,"Feb",IF(Q3497=3,"Mar",IF(Q3497=4,"Apr",IF(Q3497=5,"May",IF(Q3497=6,"Jun",IF(Q3497=7,"Jul",IF(Q3497=8,"Aug",IF(Q3497=9,"Sep",IF(Q3497=10,"Oct",IF(Q3497=11,"Nov","Dec")))))))))))</f>
        <v>Oct</v>
      </c>
      <c r="S3497" s="13">
        <f>(I3497/86400)+25569</f>
        <v>41944.720833333333</v>
      </c>
      <c r="T3497" t="s">
        <v>8271</v>
      </c>
      <c r="U3497" s="6">
        <f>E3497/L3497</f>
        <v>74.208333333333329</v>
      </c>
      <c r="V3497" s="7" t="str">
        <f>LEFT(T3497,FIND("/",T3497)-1)</f>
        <v>theater</v>
      </c>
      <c r="W3497" s="7" t="str">
        <f>MID(T3497,FIND("/",T3497)+1,LEN(T3497))</f>
        <v>plays</v>
      </c>
    </row>
    <row r="3498" spans="1:23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>E3498/D3498</f>
        <v>1.244</v>
      </c>
      <c r="O3498" s="13">
        <f>(J3498/86400)+25569</f>
        <v>42584.846828703703</v>
      </c>
      <c r="P3498" s="11">
        <f>YEAR(O3498)</f>
        <v>2016</v>
      </c>
      <c r="Q3498" s="12">
        <f>MONTH(O3498)</f>
        <v>8</v>
      </c>
      <c r="R3498" s="11" t="str">
        <f>IF(Q3498=1,"Jan",IF(Q3498=2,"Feb",IF(Q3498=3,"Mar",IF(Q3498=4,"Apr",IF(Q3498=5,"May",IF(Q3498=6,"Jun",IF(Q3498=7,"Jul",IF(Q3498=8,"Aug",IF(Q3498=9,"Sep",IF(Q3498=10,"Oct",IF(Q3498=11,"Nov","Dec")))))))))))</f>
        <v>Aug</v>
      </c>
      <c r="S3498" s="13">
        <f>(I3498/86400)+25569</f>
        <v>42624.846828703703</v>
      </c>
      <c r="T3498" t="s">
        <v>8271</v>
      </c>
      <c r="U3498" s="6">
        <f>E3498/L3498</f>
        <v>47.846153846153847</v>
      </c>
      <c r="V3498" s="7" t="str">
        <f>LEFT(T3498,FIND("/",T3498)-1)</f>
        <v>theater</v>
      </c>
      <c r="W3498" s="7" t="str">
        <f>MID(T3498,FIND("/",T3498)+1,LEN(T3498))</f>
        <v>plays</v>
      </c>
    </row>
    <row r="3499" spans="1:23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>E3499/D3499</f>
        <v>1.0870406189555126</v>
      </c>
      <c r="O3499" s="13">
        <f>(J3499/86400)+25569</f>
        <v>42511.741944444446</v>
      </c>
      <c r="P3499" s="11">
        <f>YEAR(O3499)</f>
        <v>2016</v>
      </c>
      <c r="Q3499" s="12">
        <f>MONTH(O3499)</f>
        <v>5</v>
      </c>
      <c r="R3499" s="11" t="str">
        <f>IF(Q3499=1,"Jan",IF(Q3499=2,"Feb",IF(Q3499=3,"Mar",IF(Q3499=4,"Apr",IF(Q3499=5,"May",IF(Q3499=6,"Jun",IF(Q3499=7,"Jul",IF(Q3499=8,"Aug",IF(Q3499=9,"Sep",IF(Q3499=10,"Oct",IF(Q3499=11,"Nov","Dec")))))))))))</f>
        <v>May</v>
      </c>
      <c r="S3499" s="13">
        <f>(I3499/86400)+25569</f>
        <v>42523.916666666672</v>
      </c>
      <c r="T3499" t="s">
        <v>8271</v>
      </c>
      <c r="U3499" s="6">
        <f>E3499/L3499</f>
        <v>34.408163265306122</v>
      </c>
      <c r="V3499" s="7" t="str">
        <f>LEFT(T3499,FIND("/",T3499)-1)</f>
        <v>theater</v>
      </c>
      <c r="W3499" s="7" t="str">
        <f>MID(T3499,FIND("/",T3499)+1,LEN(T3499))</f>
        <v>plays</v>
      </c>
    </row>
    <row r="3500" spans="1:23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>E3500/D3500</f>
        <v>1.0242424242424242</v>
      </c>
      <c r="O3500" s="13">
        <f>(J3500/86400)+25569</f>
        <v>42459.15861111111</v>
      </c>
      <c r="P3500" s="11">
        <f>YEAR(O3500)</f>
        <v>2016</v>
      </c>
      <c r="Q3500" s="12">
        <f>MONTH(O3500)</f>
        <v>3</v>
      </c>
      <c r="R3500" s="11" t="str">
        <f>IF(Q3500=1,"Jan",IF(Q3500=2,"Feb",IF(Q3500=3,"Mar",IF(Q3500=4,"Apr",IF(Q3500=5,"May",IF(Q3500=6,"Jun",IF(Q3500=7,"Jul",IF(Q3500=8,"Aug",IF(Q3500=9,"Sep",IF(Q3500=10,"Oct",IF(Q3500=11,"Nov","Dec")))))))))))</f>
        <v>Mar</v>
      </c>
      <c r="S3500" s="13">
        <f>(I3500/86400)+25569</f>
        <v>42518.905555555553</v>
      </c>
      <c r="T3500" t="s">
        <v>8271</v>
      </c>
      <c r="U3500" s="6">
        <f>E3500/L3500</f>
        <v>40.238095238095241</v>
      </c>
      <c r="V3500" s="7" t="str">
        <f>LEFT(T3500,FIND("/",T3500)-1)</f>
        <v>theater</v>
      </c>
      <c r="W3500" s="7" t="str">
        <f>MID(T3500,FIND("/",T3500)+1,LEN(T3500))</f>
        <v>plays</v>
      </c>
    </row>
    <row r="3501" spans="1:23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>E3501/D3501</f>
        <v>1.0549999999999999</v>
      </c>
      <c r="O3501" s="13">
        <f>(J3501/86400)+25569</f>
        <v>42132.036168981482</v>
      </c>
      <c r="P3501" s="11">
        <f>YEAR(O3501)</f>
        <v>2015</v>
      </c>
      <c r="Q3501" s="12">
        <f>MONTH(O3501)</f>
        <v>5</v>
      </c>
      <c r="R3501" s="11" t="str">
        <f>IF(Q3501=1,"Jan",IF(Q3501=2,"Feb",IF(Q3501=3,"Mar",IF(Q3501=4,"Apr",IF(Q3501=5,"May",IF(Q3501=6,"Jun",IF(Q3501=7,"Jul",IF(Q3501=8,"Aug",IF(Q3501=9,"Sep",IF(Q3501=10,"Oct",IF(Q3501=11,"Nov","Dec")))))))))))</f>
        <v>May</v>
      </c>
      <c r="S3501" s="13">
        <f>(I3501/86400)+25569</f>
        <v>42186.290972222225</v>
      </c>
      <c r="T3501" t="s">
        <v>8271</v>
      </c>
      <c r="U3501" s="6">
        <f>E3501/L3501</f>
        <v>60.285714285714285</v>
      </c>
      <c r="V3501" s="7" t="str">
        <f>LEFT(T3501,FIND("/",T3501)-1)</f>
        <v>theater</v>
      </c>
      <c r="W3501" s="7" t="str">
        <f>MID(T3501,FIND("/",T3501)+1,LEN(T3501))</f>
        <v>plays</v>
      </c>
    </row>
    <row r="3502" spans="1:23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>E3502/D3502</f>
        <v>1.0629999999999999</v>
      </c>
      <c r="O3502" s="13">
        <f>(J3502/86400)+25569</f>
        <v>42419.919421296298</v>
      </c>
      <c r="P3502" s="11">
        <f>YEAR(O3502)</f>
        <v>2016</v>
      </c>
      <c r="Q3502" s="12">
        <f>MONTH(O3502)</f>
        <v>2</v>
      </c>
      <c r="R3502" s="11" t="str">
        <f>IF(Q3502=1,"Jan",IF(Q3502=2,"Feb",IF(Q3502=3,"Mar",IF(Q3502=4,"Apr",IF(Q3502=5,"May",IF(Q3502=6,"Jun",IF(Q3502=7,"Jul",IF(Q3502=8,"Aug",IF(Q3502=9,"Sep",IF(Q3502=10,"Oct",IF(Q3502=11,"Nov","Dec")))))))))))</f>
        <v>Feb</v>
      </c>
      <c r="S3502" s="13">
        <f>(I3502/86400)+25569</f>
        <v>42436.207638888889</v>
      </c>
      <c r="T3502" t="s">
        <v>8271</v>
      </c>
      <c r="U3502" s="6">
        <f>E3502/L3502</f>
        <v>25.30952380952381</v>
      </c>
      <c r="V3502" s="7" t="str">
        <f>LEFT(T3502,FIND("/",T3502)-1)</f>
        <v>theater</v>
      </c>
      <c r="W3502" s="7" t="str">
        <f>MID(T3502,FIND("/",T3502)+1,LEN(T3502))</f>
        <v>plays</v>
      </c>
    </row>
    <row r="3503" spans="1:23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>E3503/D3503</f>
        <v>1.0066666666666666</v>
      </c>
      <c r="O3503" s="13">
        <f>(J3503/86400)+25569</f>
        <v>42233.763831018514</v>
      </c>
      <c r="P3503" s="11">
        <f>YEAR(O3503)</f>
        <v>2015</v>
      </c>
      <c r="Q3503" s="12">
        <f>MONTH(O3503)</f>
        <v>8</v>
      </c>
      <c r="R3503" s="11" t="str">
        <f>IF(Q3503=1,"Jan",IF(Q3503=2,"Feb",IF(Q3503=3,"Mar",IF(Q3503=4,"Apr",IF(Q3503=5,"May",IF(Q3503=6,"Jun",IF(Q3503=7,"Jul",IF(Q3503=8,"Aug",IF(Q3503=9,"Sep",IF(Q3503=10,"Oct",IF(Q3503=11,"Nov","Dec")))))))))))</f>
        <v>Aug</v>
      </c>
      <c r="S3503" s="13">
        <f>(I3503/86400)+25569</f>
        <v>42258.763831018514</v>
      </c>
      <c r="T3503" t="s">
        <v>8271</v>
      </c>
      <c r="U3503" s="6">
        <f>E3503/L3503</f>
        <v>35.952380952380949</v>
      </c>
      <c r="V3503" s="7" t="str">
        <f>LEFT(T3503,FIND("/",T3503)-1)</f>
        <v>theater</v>
      </c>
      <c r="W3503" s="7" t="str">
        <f>MID(T3503,FIND("/",T3503)+1,LEN(T3503))</f>
        <v>plays</v>
      </c>
    </row>
    <row r="3504" spans="1:23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>E3504/D3504</f>
        <v>1.054</v>
      </c>
      <c r="O3504" s="13">
        <f>(J3504/86400)+25569</f>
        <v>42430.839398148149</v>
      </c>
      <c r="P3504" s="11">
        <f>YEAR(O3504)</f>
        <v>2016</v>
      </c>
      <c r="Q3504" s="12">
        <f>MONTH(O3504)</f>
        <v>3</v>
      </c>
      <c r="R3504" s="11" t="str">
        <f>IF(Q3504=1,"Jan",IF(Q3504=2,"Feb",IF(Q3504=3,"Mar",IF(Q3504=4,"Apr",IF(Q3504=5,"May",IF(Q3504=6,"Jun",IF(Q3504=7,"Jul",IF(Q3504=8,"Aug",IF(Q3504=9,"Sep",IF(Q3504=10,"Oct",IF(Q3504=11,"Nov","Dec")))))))))))</f>
        <v>Mar</v>
      </c>
      <c r="S3504" s="13">
        <f>(I3504/86400)+25569</f>
        <v>42445.165972222225</v>
      </c>
      <c r="T3504" t="s">
        <v>8271</v>
      </c>
      <c r="U3504" s="6">
        <f>E3504/L3504</f>
        <v>136</v>
      </c>
      <c r="V3504" s="7" t="str">
        <f>LEFT(T3504,FIND("/",T3504)-1)</f>
        <v>theater</v>
      </c>
      <c r="W3504" s="7" t="str">
        <f>MID(T3504,FIND("/",T3504)+1,LEN(T3504))</f>
        <v>plays</v>
      </c>
    </row>
    <row r="3505" spans="1:23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>E3505/D3505</f>
        <v>1.0755999999999999</v>
      </c>
      <c r="O3505" s="13">
        <f>(J3505/86400)+25569</f>
        <v>42545.478333333333</v>
      </c>
      <c r="P3505" s="11">
        <f>YEAR(O3505)</f>
        <v>2016</v>
      </c>
      <c r="Q3505" s="12">
        <f>MONTH(O3505)</f>
        <v>6</v>
      </c>
      <c r="R3505" s="11" t="str">
        <f>IF(Q3505=1,"Jan",IF(Q3505=2,"Feb",IF(Q3505=3,"Mar",IF(Q3505=4,"Apr",IF(Q3505=5,"May",IF(Q3505=6,"Jun",IF(Q3505=7,"Jul",IF(Q3505=8,"Aug",IF(Q3505=9,"Sep",IF(Q3505=10,"Oct",IF(Q3505=11,"Nov","Dec")))))))))))</f>
        <v>Jun</v>
      </c>
      <c r="S3505" s="13">
        <f>(I3505/86400)+25569</f>
        <v>42575.478333333333</v>
      </c>
      <c r="T3505" t="s">
        <v>8271</v>
      </c>
      <c r="U3505" s="6">
        <f>E3505/L3505</f>
        <v>70.763157894736835</v>
      </c>
      <c r="V3505" s="7" t="str">
        <f>LEFT(T3505,FIND("/",T3505)-1)</f>
        <v>theater</v>
      </c>
      <c r="W3505" s="7" t="str">
        <f>MID(T3505,FIND("/",T3505)+1,LEN(T3505))</f>
        <v>plays</v>
      </c>
    </row>
    <row r="3506" spans="1:23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>E3506/D3506</f>
        <v>1</v>
      </c>
      <c r="O3506" s="13">
        <f>(J3506/86400)+25569</f>
        <v>42297.748738425929</v>
      </c>
      <c r="P3506" s="11">
        <f>YEAR(O3506)</f>
        <v>2015</v>
      </c>
      <c r="Q3506" s="12">
        <f>MONTH(O3506)</f>
        <v>10</v>
      </c>
      <c r="R3506" s="11" t="str">
        <f>IF(Q3506=1,"Jan",IF(Q3506=2,"Feb",IF(Q3506=3,"Mar",IF(Q3506=4,"Apr",IF(Q3506=5,"May",IF(Q3506=6,"Jun",IF(Q3506=7,"Jul",IF(Q3506=8,"Aug",IF(Q3506=9,"Sep",IF(Q3506=10,"Oct",IF(Q3506=11,"Nov","Dec")))))))))))</f>
        <v>Oct</v>
      </c>
      <c r="S3506" s="13">
        <f>(I3506/86400)+25569</f>
        <v>42327.790405092594</v>
      </c>
      <c r="T3506" t="s">
        <v>8271</v>
      </c>
      <c r="U3506" s="6">
        <f>E3506/L3506</f>
        <v>125</v>
      </c>
      <c r="V3506" s="7" t="str">
        <f>LEFT(T3506,FIND("/",T3506)-1)</f>
        <v>theater</v>
      </c>
      <c r="W3506" s="7" t="str">
        <f>MID(T3506,FIND("/",T3506)+1,LEN(T3506))</f>
        <v>plays</v>
      </c>
    </row>
    <row r="3507" spans="1:23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>E3507/D3507</f>
        <v>1.0376000000000001</v>
      </c>
      <c r="O3507" s="13">
        <f>(J3507/86400)+25569</f>
        <v>41760.935706018521</v>
      </c>
      <c r="P3507" s="11">
        <f>YEAR(O3507)</f>
        <v>2014</v>
      </c>
      <c r="Q3507" s="12">
        <f>MONTH(O3507)</f>
        <v>5</v>
      </c>
      <c r="R3507" s="11" t="str">
        <f>IF(Q3507=1,"Jan",IF(Q3507=2,"Feb",IF(Q3507=3,"Mar",IF(Q3507=4,"Apr",IF(Q3507=5,"May",IF(Q3507=6,"Jun",IF(Q3507=7,"Jul",IF(Q3507=8,"Aug",IF(Q3507=9,"Sep",IF(Q3507=10,"Oct",IF(Q3507=11,"Nov","Dec")))))))))))</f>
        <v>May</v>
      </c>
      <c r="S3507" s="13">
        <f>(I3507/86400)+25569</f>
        <v>41772.166666666664</v>
      </c>
      <c r="T3507" t="s">
        <v>8271</v>
      </c>
      <c r="U3507" s="6">
        <f>E3507/L3507</f>
        <v>66.512820512820511</v>
      </c>
      <c r="V3507" s="7" t="str">
        <f>LEFT(T3507,FIND("/",T3507)-1)</f>
        <v>theater</v>
      </c>
      <c r="W3507" s="7" t="str">
        <f>MID(T3507,FIND("/",T3507)+1,LEN(T3507))</f>
        <v>plays</v>
      </c>
    </row>
    <row r="3508" spans="1:23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>E3508/D3508</f>
        <v>1.0149999999999999</v>
      </c>
      <c r="O3508" s="13">
        <f>(J3508/86400)+25569</f>
        <v>41829.734259259261</v>
      </c>
      <c r="P3508" s="11">
        <f>YEAR(O3508)</f>
        <v>2014</v>
      </c>
      <c r="Q3508" s="12">
        <f>MONTH(O3508)</f>
        <v>7</v>
      </c>
      <c r="R3508" s="11" t="str">
        <f>IF(Q3508=1,"Jan",IF(Q3508=2,"Feb",IF(Q3508=3,"Mar",IF(Q3508=4,"Apr",IF(Q3508=5,"May",IF(Q3508=6,"Jun",IF(Q3508=7,"Jul",IF(Q3508=8,"Aug",IF(Q3508=9,"Sep",IF(Q3508=10,"Oct",IF(Q3508=11,"Nov","Dec")))))))))))</f>
        <v>Jul</v>
      </c>
      <c r="S3508" s="13">
        <f>(I3508/86400)+25569</f>
        <v>41874.734259259261</v>
      </c>
      <c r="T3508" t="s">
        <v>8271</v>
      </c>
      <c r="U3508" s="6">
        <f>E3508/L3508</f>
        <v>105</v>
      </c>
      <c r="V3508" s="7" t="str">
        <f>LEFT(T3508,FIND("/",T3508)-1)</f>
        <v>theater</v>
      </c>
      <c r="W3508" s="7" t="str">
        <f>MID(T3508,FIND("/",T3508)+1,LEN(T3508))</f>
        <v>plays</v>
      </c>
    </row>
    <row r="3509" spans="1:23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>E3509/D3509</f>
        <v>1.044</v>
      </c>
      <c r="O3509" s="13">
        <f>(J3509/86400)+25569</f>
        <v>42491.92288194444</v>
      </c>
      <c r="P3509" s="11">
        <f>YEAR(O3509)</f>
        <v>2016</v>
      </c>
      <c r="Q3509" s="12">
        <f>MONTH(O3509)</f>
        <v>5</v>
      </c>
      <c r="R3509" s="11" t="str">
        <f>IF(Q3509=1,"Jan",IF(Q3509=2,"Feb",IF(Q3509=3,"Mar",IF(Q3509=4,"Apr",IF(Q3509=5,"May",IF(Q3509=6,"Jun",IF(Q3509=7,"Jul",IF(Q3509=8,"Aug",IF(Q3509=9,"Sep",IF(Q3509=10,"Oct",IF(Q3509=11,"Nov","Dec")))))))))))</f>
        <v>May</v>
      </c>
      <c r="S3509" s="13">
        <f>(I3509/86400)+25569</f>
        <v>42521.92288194444</v>
      </c>
      <c r="T3509" t="s">
        <v>8271</v>
      </c>
      <c r="U3509" s="6">
        <f>E3509/L3509</f>
        <v>145</v>
      </c>
      <c r="V3509" s="7" t="str">
        <f>LEFT(T3509,FIND("/",T3509)-1)</f>
        <v>theater</v>
      </c>
      <c r="W3509" s="7" t="str">
        <f>MID(T3509,FIND("/",T3509)+1,LEN(T3509))</f>
        <v>plays</v>
      </c>
    </row>
    <row r="3510" spans="1:23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>E3510/D3510</f>
        <v>1.8</v>
      </c>
      <c r="O3510" s="13">
        <f>(J3510/86400)+25569</f>
        <v>42477.729780092588</v>
      </c>
      <c r="P3510" s="11">
        <f>YEAR(O3510)</f>
        <v>2016</v>
      </c>
      <c r="Q3510" s="12">
        <f>MONTH(O3510)</f>
        <v>4</v>
      </c>
      <c r="R3510" s="11" t="str">
        <f>IF(Q3510=1,"Jan",IF(Q3510=2,"Feb",IF(Q3510=3,"Mar",IF(Q3510=4,"Apr",IF(Q3510=5,"May",IF(Q3510=6,"Jun",IF(Q3510=7,"Jul",IF(Q3510=8,"Aug",IF(Q3510=9,"Sep",IF(Q3510=10,"Oct",IF(Q3510=11,"Nov","Dec")))))))))))</f>
        <v>Apr</v>
      </c>
      <c r="S3510" s="13">
        <f>(I3510/86400)+25569</f>
        <v>42500.875</v>
      </c>
      <c r="T3510" t="s">
        <v>8271</v>
      </c>
      <c r="U3510" s="6">
        <f>E3510/L3510</f>
        <v>12</v>
      </c>
      <c r="V3510" s="7" t="str">
        <f>LEFT(T3510,FIND("/",T3510)-1)</f>
        <v>theater</v>
      </c>
      <c r="W3510" s="7" t="str">
        <f>MID(T3510,FIND("/",T3510)+1,LEN(T3510))</f>
        <v>plays</v>
      </c>
    </row>
    <row r="3511" spans="1:23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>E3511/D3511</f>
        <v>1.0633333333333332</v>
      </c>
      <c r="O3511" s="13">
        <f>(J3511/86400)+25569</f>
        <v>41950.859560185185</v>
      </c>
      <c r="P3511" s="11">
        <f>YEAR(O3511)</f>
        <v>2014</v>
      </c>
      <c r="Q3511" s="12">
        <f>MONTH(O3511)</f>
        <v>11</v>
      </c>
      <c r="R3511" s="11" t="str">
        <f>IF(Q3511=1,"Jan",IF(Q3511=2,"Feb",IF(Q3511=3,"Mar",IF(Q3511=4,"Apr",IF(Q3511=5,"May",IF(Q3511=6,"Jun",IF(Q3511=7,"Jul",IF(Q3511=8,"Aug",IF(Q3511=9,"Sep",IF(Q3511=10,"Oct",IF(Q3511=11,"Nov","Dec")))))))))))</f>
        <v>Nov</v>
      </c>
      <c r="S3511" s="13">
        <f>(I3511/86400)+25569</f>
        <v>41964.204861111109</v>
      </c>
      <c r="T3511" t="s">
        <v>8271</v>
      </c>
      <c r="U3511" s="6">
        <f>E3511/L3511</f>
        <v>96.666666666666671</v>
      </c>
      <c r="V3511" s="7" t="str">
        <f>LEFT(T3511,FIND("/",T3511)-1)</f>
        <v>theater</v>
      </c>
      <c r="W3511" s="7" t="str">
        <f>MID(T3511,FIND("/",T3511)+1,LEN(T3511))</f>
        <v>plays</v>
      </c>
    </row>
    <row r="3512" spans="1:23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>E3512/D3512</f>
        <v>1.0055555555555555</v>
      </c>
      <c r="O3512" s="13">
        <f>(J3512/86400)+25569</f>
        <v>41802.62090277778</v>
      </c>
      <c r="P3512" s="11">
        <f>YEAR(O3512)</f>
        <v>2014</v>
      </c>
      <c r="Q3512" s="12">
        <f>MONTH(O3512)</f>
        <v>6</v>
      </c>
      <c r="R3512" s="11" t="str">
        <f>IF(Q3512=1,"Jan",IF(Q3512=2,"Feb",IF(Q3512=3,"Mar",IF(Q3512=4,"Apr",IF(Q3512=5,"May",IF(Q3512=6,"Jun",IF(Q3512=7,"Jul",IF(Q3512=8,"Aug",IF(Q3512=9,"Sep",IF(Q3512=10,"Oct",IF(Q3512=11,"Nov","Dec")))))))))))</f>
        <v>Jun</v>
      </c>
      <c r="S3512" s="13">
        <f>(I3512/86400)+25569</f>
        <v>41822.62090277778</v>
      </c>
      <c r="T3512" t="s">
        <v>8271</v>
      </c>
      <c r="U3512" s="6">
        <f>E3512/L3512</f>
        <v>60.333333333333336</v>
      </c>
      <c r="V3512" s="7" t="str">
        <f>LEFT(T3512,FIND("/",T3512)-1)</f>
        <v>theater</v>
      </c>
      <c r="W3512" s="7" t="str">
        <f>MID(T3512,FIND("/",T3512)+1,LEN(T3512))</f>
        <v>plays</v>
      </c>
    </row>
    <row r="3513" spans="1:23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>E3513/D3513</f>
        <v>1.012</v>
      </c>
      <c r="O3513" s="13">
        <f>(J3513/86400)+25569</f>
        <v>41927.873784722222</v>
      </c>
      <c r="P3513" s="11">
        <f>YEAR(O3513)</f>
        <v>2014</v>
      </c>
      <c r="Q3513" s="12">
        <f>MONTH(O3513)</f>
        <v>10</v>
      </c>
      <c r="R3513" s="11" t="str">
        <f>IF(Q3513=1,"Jan",IF(Q3513=2,"Feb",IF(Q3513=3,"Mar",IF(Q3513=4,"Apr",IF(Q3513=5,"May",IF(Q3513=6,"Jun",IF(Q3513=7,"Jul",IF(Q3513=8,"Aug",IF(Q3513=9,"Sep",IF(Q3513=10,"Oct",IF(Q3513=11,"Nov","Dec")))))))))))</f>
        <v>Oct</v>
      </c>
      <c r="S3513" s="13">
        <f>(I3513/86400)+25569</f>
        <v>41950.770833333336</v>
      </c>
      <c r="T3513" t="s">
        <v>8271</v>
      </c>
      <c r="U3513" s="6">
        <f>E3513/L3513</f>
        <v>79.89473684210526</v>
      </c>
      <c r="V3513" s="7" t="str">
        <f>LEFT(T3513,FIND("/",T3513)-1)</f>
        <v>theater</v>
      </c>
      <c r="W3513" s="7" t="str">
        <f>MID(T3513,FIND("/",T3513)+1,LEN(T3513))</f>
        <v>plays</v>
      </c>
    </row>
    <row r="3514" spans="1:23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>E3514/D3514</f>
        <v>1</v>
      </c>
      <c r="O3514" s="13">
        <f>(J3514/86400)+25569</f>
        <v>42057.536944444444</v>
      </c>
      <c r="P3514" s="11">
        <f>YEAR(O3514)</f>
        <v>2015</v>
      </c>
      <c r="Q3514" s="12">
        <f>MONTH(O3514)</f>
        <v>2</v>
      </c>
      <c r="R3514" s="11" t="str">
        <f>IF(Q3514=1,"Jan",IF(Q3514=2,"Feb",IF(Q3514=3,"Mar",IF(Q3514=4,"Apr",IF(Q3514=5,"May",IF(Q3514=6,"Jun",IF(Q3514=7,"Jul",IF(Q3514=8,"Aug",IF(Q3514=9,"Sep",IF(Q3514=10,"Oct",IF(Q3514=11,"Nov","Dec")))))))))))</f>
        <v>Feb</v>
      </c>
      <c r="S3514" s="13">
        <f>(I3514/86400)+25569</f>
        <v>42117.49527777778</v>
      </c>
      <c r="T3514" t="s">
        <v>8271</v>
      </c>
      <c r="U3514" s="6">
        <f>E3514/L3514</f>
        <v>58.823529411764703</v>
      </c>
      <c r="V3514" s="7" t="str">
        <f>LEFT(T3514,FIND("/",T3514)-1)</f>
        <v>theater</v>
      </c>
      <c r="W3514" s="7" t="str">
        <f>MID(T3514,FIND("/",T3514)+1,LEN(T3514))</f>
        <v>plays</v>
      </c>
    </row>
    <row r="3515" spans="1:23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>E3515/D3515</f>
        <v>1.1839285714285714</v>
      </c>
      <c r="O3515" s="13">
        <f>(J3515/86400)+25569</f>
        <v>41781.096203703702</v>
      </c>
      <c r="P3515" s="11">
        <f>YEAR(O3515)</f>
        <v>2014</v>
      </c>
      <c r="Q3515" s="12">
        <f>MONTH(O3515)</f>
        <v>5</v>
      </c>
      <c r="R3515" s="11" t="str">
        <f>IF(Q3515=1,"Jan",IF(Q3515=2,"Feb",IF(Q3515=3,"Mar",IF(Q3515=4,"Apr",IF(Q3515=5,"May",IF(Q3515=6,"Jun",IF(Q3515=7,"Jul",IF(Q3515=8,"Aug",IF(Q3515=9,"Sep",IF(Q3515=10,"Oct",IF(Q3515=11,"Nov","Dec")))))))))))</f>
        <v>May</v>
      </c>
      <c r="S3515" s="13">
        <f>(I3515/86400)+25569</f>
        <v>41794.207638888889</v>
      </c>
      <c r="T3515" t="s">
        <v>8271</v>
      </c>
      <c r="U3515" s="6">
        <f>E3515/L3515</f>
        <v>75.340909090909093</v>
      </c>
      <c r="V3515" s="7" t="str">
        <f>LEFT(T3515,FIND("/",T3515)-1)</f>
        <v>theater</v>
      </c>
      <c r="W3515" s="7" t="str">
        <f>MID(T3515,FIND("/",T3515)+1,LEN(T3515))</f>
        <v>plays</v>
      </c>
    </row>
    <row r="3516" spans="1:23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>E3516/D3516</f>
        <v>1.1000000000000001</v>
      </c>
      <c r="O3516" s="13">
        <f>(J3516/86400)+25569</f>
        <v>42020.846666666665</v>
      </c>
      <c r="P3516" s="11">
        <f>YEAR(O3516)</f>
        <v>2015</v>
      </c>
      <c r="Q3516" s="12">
        <f>MONTH(O3516)</f>
        <v>1</v>
      </c>
      <c r="R3516" s="11" t="str">
        <f>IF(Q3516=1,"Jan",IF(Q3516=2,"Feb",IF(Q3516=3,"Mar",IF(Q3516=4,"Apr",IF(Q3516=5,"May",IF(Q3516=6,"Jun",IF(Q3516=7,"Jul",IF(Q3516=8,"Aug",IF(Q3516=9,"Sep",IF(Q3516=10,"Oct",IF(Q3516=11,"Nov","Dec")))))))))))</f>
        <v>Jan</v>
      </c>
      <c r="S3516" s="13">
        <f>(I3516/86400)+25569</f>
        <v>42037.207638888889</v>
      </c>
      <c r="T3516" t="s">
        <v>8271</v>
      </c>
      <c r="U3516" s="6">
        <f>E3516/L3516</f>
        <v>55</v>
      </c>
      <c r="V3516" s="7" t="str">
        <f>LEFT(T3516,FIND("/",T3516)-1)</f>
        <v>theater</v>
      </c>
      <c r="W3516" s="7" t="str">
        <f>MID(T3516,FIND("/",T3516)+1,LEN(T3516))</f>
        <v>plays</v>
      </c>
    </row>
    <row r="3517" spans="1:23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>E3517/D3517</f>
        <v>1.0266666666666666</v>
      </c>
      <c r="O3517" s="13">
        <f>(J3517/86400)+25569</f>
        <v>42125.772812499999</v>
      </c>
      <c r="P3517" s="11">
        <f>YEAR(O3517)</f>
        <v>2015</v>
      </c>
      <c r="Q3517" s="12">
        <f>MONTH(O3517)</f>
        <v>5</v>
      </c>
      <c r="R3517" s="11" t="str">
        <f>IF(Q3517=1,"Jan",IF(Q3517=2,"Feb",IF(Q3517=3,"Mar",IF(Q3517=4,"Apr",IF(Q3517=5,"May",IF(Q3517=6,"Jun",IF(Q3517=7,"Jul",IF(Q3517=8,"Aug",IF(Q3517=9,"Sep",IF(Q3517=10,"Oct",IF(Q3517=11,"Nov","Dec")))))))))))</f>
        <v>May</v>
      </c>
      <c r="S3517" s="13">
        <f>(I3517/86400)+25569</f>
        <v>42155.772812499999</v>
      </c>
      <c r="T3517" t="s">
        <v>8271</v>
      </c>
      <c r="U3517" s="6">
        <f>E3517/L3517</f>
        <v>66.956521739130437</v>
      </c>
      <c r="V3517" s="7" t="str">
        <f>LEFT(T3517,FIND("/",T3517)-1)</f>
        <v>theater</v>
      </c>
      <c r="W3517" s="7" t="str">
        <f>MID(T3517,FIND("/",T3517)+1,LEN(T3517))</f>
        <v>plays</v>
      </c>
    </row>
    <row r="3518" spans="1:23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>E3518/D3518</f>
        <v>1</v>
      </c>
      <c r="O3518" s="13">
        <f>(J3518/86400)+25569</f>
        <v>41856.010069444441</v>
      </c>
      <c r="P3518" s="11">
        <f>YEAR(O3518)</f>
        <v>2014</v>
      </c>
      <c r="Q3518" s="12">
        <f>MONTH(O3518)</f>
        <v>8</v>
      </c>
      <c r="R3518" s="11" t="str">
        <f>IF(Q3518=1,"Jan",IF(Q3518=2,"Feb",IF(Q3518=3,"Mar",IF(Q3518=4,"Apr",IF(Q3518=5,"May",IF(Q3518=6,"Jun",IF(Q3518=7,"Jul",IF(Q3518=8,"Aug",IF(Q3518=9,"Sep",IF(Q3518=10,"Oct",IF(Q3518=11,"Nov","Dec")))))))))))</f>
        <v>Aug</v>
      </c>
      <c r="S3518" s="13">
        <f>(I3518/86400)+25569</f>
        <v>41890.125</v>
      </c>
      <c r="T3518" t="s">
        <v>8271</v>
      </c>
      <c r="U3518" s="6">
        <f>E3518/L3518</f>
        <v>227.27272727272728</v>
      </c>
      <c r="V3518" s="7" t="str">
        <f>LEFT(T3518,FIND("/",T3518)-1)</f>
        <v>theater</v>
      </c>
      <c r="W3518" s="7" t="str">
        <f>MID(T3518,FIND("/",T3518)+1,LEN(T3518))</f>
        <v>plays</v>
      </c>
    </row>
    <row r="3519" spans="1:23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>E3519/D3519</f>
        <v>1</v>
      </c>
      <c r="O3519" s="13">
        <f>(J3519/86400)+25569</f>
        <v>41794.817523148144</v>
      </c>
      <c r="P3519" s="11">
        <f>YEAR(O3519)</f>
        <v>2014</v>
      </c>
      <c r="Q3519" s="12">
        <f>MONTH(O3519)</f>
        <v>6</v>
      </c>
      <c r="R3519" s="11" t="str">
        <f>IF(Q3519=1,"Jan",IF(Q3519=2,"Feb",IF(Q3519=3,"Mar",IF(Q3519=4,"Apr",IF(Q3519=5,"May",IF(Q3519=6,"Jun",IF(Q3519=7,"Jul",IF(Q3519=8,"Aug",IF(Q3519=9,"Sep",IF(Q3519=10,"Oct",IF(Q3519=11,"Nov","Dec")))))))))))</f>
        <v>Jun</v>
      </c>
      <c r="S3519" s="13">
        <f>(I3519/86400)+25569</f>
        <v>41824.458333333336</v>
      </c>
      <c r="T3519" t="s">
        <v>8271</v>
      </c>
      <c r="U3519" s="6">
        <f>E3519/L3519</f>
        <v>307.69230769230768</v>
      </c>
      <c r="V3519" s="7" t="str">
        <f>LEFT(T3519,FIND("/",T3519)-1)</f>
        <v>theater</v>
      </c>
      <c r="W3519" s="7" t="str">
        <f>MID(T3519,FIND("/",T3519)+1,LEN(T3519))</f>
        <v>plays</v>
      </c>
    </row>
    <row r="3520" spans="1:23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>E3520/D3520</f>
        <v>1.10046</v>
      </c>
      <c r="O3520" s="13">
        <f>(J3520/86400)+25569</f>
        <v>41893.783553240741</v>
      </c>
      <c r="P3520" s="11">
        <f>YEAR(O3520)</f>
        <v>2014</v>
      </c>
      <c r="Q3520" s="12">
        <f>MONTH(O3520)</f>
        <v>9</v>
      </c>
      <c r="R3520" s="11" t="str">
        <f>IF(Q3520=1,"Jan",IF(Q3520=2,"Feb",IF(Q3520=3,"Mar",IF(Q3520=4,"Apr",IF(Q3520=5,"May",IF(Q3520=6,"Jun",IF(Q3520=7,"Jul",IF(Q3520=8,"Aug",IF(Q3520=9,"Sep",IF(Q3520=10,"Oct",IF(Q3520=11,"Nov","Dec")))))))))))</f>
        <v>Sep</v>
      </c>
      <c r="S3520" s="13">
        <f>(I3520/86400)+25569</f>
        <v>41914.597916666666</v>
      </c>
      <c r="T3520" t="s">
        <v>8271</v>
      </c>
      <c r="U3520" s="6">
        <f>E3520/L3520</f>
        <v>50.020909090909093</v>
      </c>
      <c r="V3520" s="7" t="str">
        <f>LEFT(T3520,FIND("/",T3520)-1)</f>
        <v>theater</v>
      </c>
      <c r="W3520" s="7" t="str">
        <f>MID(T3520,FIND("/",T3520)+1,LEN(T3520))</f>
        <v>plays</v>
      </c>
    </row>
    <row r="3521" spans="1:23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>E3521/D3521</f>
        <v>1.0135000000000001</v>
      </c>
      <c r="O3521" s="13">
        <f>(J3521/86400)+25569</f>
        <v>42037.598958333328</v>
      </c>
      <c r="P3521" s="11">
        <f>YEAR(O3521)</f>
        <v>2015</v>
      </c>
      <c r="Q3521" s="12">
        <f>MONTH(O3521)</f>
        <v>2</v>
      </c>
      <c r="R3521" s="11" t="str">
        <f>IF(Q3521=1,"Jan",IF(Q3521=2,"Feb",IF(Q3521=3,"Mar",IF(Q3521=4,"Apr",IF(Q3521=5,"May",IF(Q3521=6,"Jun",IF(Q3521=7,"Jul",IF(Q3521=8,"Aug",IF(Q3521=9,"Sep",IF(Q3521=10,"Oct",IF(Q3521=11,"Nov","Dec")))))))))))</f>
        <v>Feb</v>
      </c>
      <c r="S3521" s="13">
        <f>(I3521/86400)+25569</f>
        <v>42067.598958333328</v>
      </c>
      <c r="T3521" t="s">
        <v>8271</v>
      </c>
      <c r="U3521" s="6">
        <f>E3521/L3521</f>
        <v>72.392857142857139</v>
      </c>
      <c r="V3521" s="7" t="str">
        <f>LEFT(T3521,FIND("/",T3521)-1)</f>
        <v>theater</v>
      </c>
      <c r="W3521" s="7" t="str">
        <f>MID(T3521,FIND("/",T3521)+1,LEN(T3521))</f>
        <v>plays</v>
      </c>
    </row>
    <row r="3522" spans="1:23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>E3522/D3522</f>
        <v>1.0075000000000001</v>
      </c>
      <c r="O3522" s="13">
        <f>(J3522/86400)+25569</f>
        <v>42227.824212962965</v>
      </c>
      <c r="P3522" s="11">
        <f>YEAR(O3522)</f>
        <v>2015</v>
      </c>
      <c r="Q3522" s="12">
        <f>MONTH(O3522)</f>
        <v>8</v>
      </c>
      <c r="R3522" s="11" t="str">
        <f>IF(Q3522=1,"Jan",IF(Q3522=2,"Feb",IF(Q3522=3,"Mar",IF(Q3522=4,"Apr",IF(Q3522=5,"May",IF(Q3522=6,"Jun",IF(Q3522=7,"Jul",IF(Q3522=8,"Aug",IF(Q3522=9,"Sep",IF(Q3522=10,"Oct",IF(Q3522=11,"Nov","Dec")))))))))))</f>
        <v>Aug</v>
      </c>
      <c r="S3522" s="13">
        <f>(I3522/86400)+25569</f>
        <v>42253.57430555555</v>
      </c>
      <c r="T3522" t="s">
        <v>8271</v>
      </c>
      <c r="U3522" s="6">
        <f>E3522/L3522</f>
        <v>95.952380952380949</v>
      </c>
      <c r="V3522" s="7" t="str">
        <f>LEFT(T3522,FIND("/",T3522)-1)</f>
        <v>theater</v>
      </c>
      <c r="W3522" s="7" t="str">
        <f>MID(T3522,FIND("/",T3522)+1,LEN(T3522))</f>
        <v>plays</v>
      </c>
    </row>
    <row r="3523" spans="1:23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>E3523/D3523</f>
        <v>1.6942857142857144</v>
      </c>
      <c r="O3523" s="13">
        <f>(J3523/86400)+25569</f>
        <v>41881.361342592594</v>
      </c>
      <c r="P3523" s="11">
        <f>YEAR(O3523)</f>
        <v>2014</v>
      </c>
      <c r="Q3523" s="12">
        <f>MONTH(O3523)</f>
        <v>8</v>
      </c>
      <c r="R3523" s="11" t="str">
        <f>IF(Q3523=1,"Jan",IF(Q3523=2,"Feb",IF(Q3523=3,"Mar",IF(Q3523=4,"Apr",IF(Q3523=5,"May",IF(Q3523=6,"Jun",IF(Q3523=7,"Jul",IF(Q3523=8,"Aug",IF(Q3523=9,"Sep",IF(Q3523=10,"Oct",IF(Q3523=11,"Nov","Dec")))))))))))</f>
        <v>Aug</v>
      </c>
      <c r="S3523" s="13">
        <f>(I3523/86400)+25569</f>
        <v>41911.361342592594</v>
      </c>
      <c r="T3523" t="s">
        <v>8271</v>
      </c>
      <c r="U3523" s="6">
        <f>E3523/L3523</f>
        <v>45.615384615384613</v>
      </c>
      <c r="V3523" s="7" t="str">
        <f>LEFT(T3523,FIND("/",T3523)-1)</f>
        <v>theater</v>
      </c>
      <c r="W3523" s="7" t="str">
        <f>MID(T3523,FIND("/",T3523)+1,LEN(T3523))</f>
        <v>plays</v>
      </c>
    </row>
    <row r="3524" spans="1:23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>E3524/D3524</f>
        <v>1</v>
      </c>
      <c r="O3524" s="13">
        <f>(J3524/86400)+25569</f>
        <v>42234.789884259255</v>
      </c>
      <c r="P3524" s="11">
        <f>YEAR(O3524)</f>
        <v>2015</v>
      </c>
      <c r="Q3524" s="12">
        <f>MONTH(O3524)</f>
        <v>8</v>
      </c>
      <c r="R3524" s="11" t="str">
        <f>IF(Q3524=1,"Jan",IF(Q3524=2,"Feb",IF(Q3524=3,"Mar",IF(Q3524=4,"Apr",IF(Q3524=5,"May",IF(Q3524=6,"Jun",IF(Q3524=7,"Jul",IF(Q3524=8,"Aug",IF(Q3524=9,"Sep",IF(Q3524=10,"Oct",IF(Q3524=11,"Nov","Dec")))))))))))</f>
        <v>Aug</v>
      </c>
      <c r="S3524" s="13">
        <f>(I3524/86400)+25569</f>
        <v>42262.420833333337</v>
      </c>
      <c r="T3524" t="s">
        <v>8271</v>
      </c>
      <c r="U3524" s="6">
        <f>E3524/L3524</f>
        <v>41.029411764705884</v>
      </c>
      <c r="V3524" s="7" t="str">
        <f>LEFT(T3524,FIND("/",T3524)-1)</f>
        <v>theater</v>
      </c>
      <c r="W3524" s="7" t="str">
        <f>MID(T3524,FIND("/",T3524)+1,LEN(T3524))</f>
        <v>plays</v>
      </c>
    </row>
    <row r="3525" spans="1:23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>E3525/D3525</f>
        <v>1.1365000000000001</v>
      </c>
      <c r="O3525" s="13">
        <f>(J3525/86400)+25569</f>
        <v>42581.397546296299</v>
      </c>
      <c r="P3525" s="11">
        <f>YEAR(O3525)</f>
        <v>2016</v>
      </c>
      <c r="Q3525" s="12">
        <f>MONTH(O3525)</f>
        <v>7</v>
      </c>
      <c r="R3525" s="11" t="str">
        <f>IF(Q3525=1,"Jan",IF(Q3525=2,"Feb",IF(Q3525=3,"Mar",IF(Q3525=4,"Apr",IF(Q3525=5,"May",IF(Q3525=6,"Jun",IF(Q3525=7,"Jul",IF(Q3525=8,"Aug",IF(Q3525=9,"Sep",IF(Q3525=10,"Oct",IF(Q3525=11,"Nov","Dec")))))))))))</f>
        <v>Jul</v>
      </c>
      <c r="S3525" s="13">
        <f>(I3525/86400)+25569</f>
        <v>42638.958333333328</v>
      </c>
      <c r="T3525" t="s">
        <v>8271</v>
      </c>
      <c r="U3525" s="6">
        <f>E3525/L3525</f>
        <v>56.825000000000003</v>
      </c>
      <c r="V3525" s="7" t="str">
        <f>LEFT(T3525,FIND("/",T3525)-1)</f>
        <v>theater</v>
      </c>
      <c r="W3525" s="7" t="str">
        <f>MID(T3525,FIND("/",T3525)+1,LEN(T3525))</f>
        <v>plays</v>
      </c>
    </row>
    <row r="3526" spans="1:23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>E3526/D3526</f>
        <v>1.0156000000000001</v>
      </c>
      <c r="O3526" s="13">
        <f>(J3526/86400)+25569</f>
        <v>41880.76357638889</v>
      </c>
      <c r="P3526" s="11">
        <f>YEAR(O3526)</f>
        <v>2014</v>
      </c>
      <c r="Q3526" s="12">
        <f>MONTH(O3526)</f>
        <v>8</v>
      </c>
      <c r="R3526" s="11" t="str">
        <f>IF(Q3526=1,"Jan",IF(Q3526=2,"Feb",IF(Q3526=3,"Mar",IF(Q3526=4,"Apr",IF(Q3526=5,"May",IF(Q3526=6,"Jun",IF(Q3526=7,"Jul",IF(Q3526=8,"Aug",IF(Q3526=9,"Sep",IF(Q3526=10,"Oct",IF(Q3526=11,"Nov","Dec")))))))))))</f>
        <v>Aug</v>
      </c>
      <c r="S3526" s="13">
        <f>(I3526/86400)+25569</f>
        <v>41895.166666666664</v>
      </c>
      <c r="T3526" t="s">
        <v>8271</v>
      </c>
      <c r="U3526" s="6">
        <f>E3526/L3526</f>
        <v>137.24324324324326</v>
      </c>
      <c r="V3526" s="7" t="str">
        <f>LEFT(T3526,FIND("/",T3526)-1)</f>
        <v>theater</v>
      </c>
      <c r="W3526" s="7" t="str">
        <f>MID(T3526,FIND("/",T3526)+1,LEN(T3526))</f>
        <v>plays</v>
      </c>
    </row>
    <row r="3527" spans="1:23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>E3527/D3527</f>
        <v>1.06</v>
      </c>
      <c r="O3527" s="13">
        <f>(J3527/86400)+25569</f>
        <v>42214.6956712963</v>
      </c>
      <c r="P3527" s="11">
        <f>YEAR(O3527)</f>
        <v>2015</v>
      </c>
      <c r="Q3527" s="12">
        <f>MONTH(O3527)</f>
        <v>7</v>
      </c>
      <c r="R3527" s="11" t="str">
        <f>IF(Q3527=1,"Jan",IF(Q3527=2,"Feb",IF(Q3527=3,"Mar",IF(Q3527=4,"Apr",IF(Q3527=5,"May",IF(Q3527=6,"Jun",IF(Q3527=7,"Jul",IF(Q3527=8,"Aug",IF(Q3527=9,"Sep",IF(Q3527=10,"Oct",IF(Q3527=11,"Nov","Dec")))))))))))</f>
        <v>Jul</v>
      </c>
      <c r="S3527" s="13">
        <f>(I3527/86400)+25569</f>
        <v>42225.666666666672</v>
      </c>
      <c r="T3527" t="s">
        <v>8271</v>
      </c>
      <c r="U3527" s="6">
        <f>E3527/L3527</f>
        <v>75.714285714285708</v>
      </c>
      <c r="V3527" s="7" t="str">
        <f>LEFT(T3527,FIND("/",T3527)-1)</f>
        <v>theater</v>
      </c>
      <c r="W3527" s="7" t="str">
        <f>MID(T3527,FIND("/",T3527)+1,LEN(T3527))</f>
        <v>plays</v>
      </c>
    </row>
    <row r="3528" spans="1:23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>E3528/D3528</f>
        <v>1.02</v>
      </c>
      <c r="O3528" s="13">
        <f>(J3528/86400)+25569</f>
        <v>42460.335312499999</v>
      </c>
      <c r="P3528" s="11">
        <f>YEAR(O3528)</f>
        <v>2016</v>
      </c>
      <c r="Q3528" s="12">
        <f>MONTH(O3528)</f>
        <v>3</v>
      </c>
      <c r="R3528" s="11" t="str">
        <f>IF(Q3528=1,"Jan",IF(Q3528=2,"Feb",IF(Q3528=3,"Mar",IF(Q3528=4,"Apr",IF(Q3528=5,"May",IF(Q3528=6,"Jun",IF(Q3528=7,"Jul",IF(Q3528=8,"Aug",IF(Q3528=9,"Sep",IF(Q3528=10,"Oct",IF(Q3528=11,"Nov","Dec")))))))))))</f>
        <v>Mar</v>
      </c>
      <c r="S3528" s="13">
        <f>(I3528/86400)+25569</f>
        <v>42488.249305555553</v>
      </c>
      <c r="T3528" t="s">
        <v>8271</v>
      </c>
      <c r="U3528" s="6">
        <f>E3528/L3528</f>
        <v>99</v>
      </c>
      <c r="V3528" s="7" t="str">
        <f>LEFT(T3528,FIND("/",T3528)-1)</f>
        <v>theater</v>
      </c>
      <c r="W3528" s="7" t="str">
        <f>MID(T3528,FIND("/",T3528)+1,LEN(T3528))</f>
        <v>plays</v>
      </c>
    </row>
    <row r="3529" spans="1:23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>E3529/D3529</f>
        <v>1.1691666666666667</v>
      </c>
      <c r="O3529" s="13">
        <f>(J3529/86400)+25569</f>
        <v>42167.023206018523</v>
      </c>
      <c r="P3529" s="11">
        <f>YEAR(O3529)</f>
        <v>2015</v>
      </c>
      <c r="Q3529" s="12">
        <f>MONTH(O3529)</f>
        <v>6</v>
      </c>
      <c r="R3529" s="11" t="str">
        <f>IF(Q3529=1,"Jan",IF(Q3529=2,"Feb",IF(Q3529=3,"Mar",IF(Q3529=4,"Apr",IF(Q3529=5,"May",IF(Q3529=6,"Jun",IF(Q3529=7,"Jul",IF(Q3529=8,"Aug",IF(Q3529=9,"Sep",IF(Q3529=10,"Oct",IF(Q3529=11,"Nov","Dec")))))))))))</f>
        <v>Jun</v>
      </c>
      <c r="S3529" s="13">
        <f>(I3529/86400)+25569</f>
        <v>42196.165972222225</v>
      </c>
      <c r="T3529" t="s">
        <v>8271</v>
      </c>
      <c r="U3529" s="6">
        <f>E3529/L3529</f>
        <v>81.569767441860463</v>
      </c>
      <c r="V3529" s="7" t="str">
        <f>LEFT(T3529,FIND("/",T3529)-1)</f>
        <v>theater</v>
      </c>
      <c r="W3529" s="7" t="str">
        <f>MID(T3529,FIND("/",T3529)+1,LEN(T3529))</f>
        <v>plays</v>
      </c>
    </row>
    <row r="3530" spans="1:23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>E3530/D3530</f>
        <v>1.0115151515151515</v>
      </c>
      <c r="O3530" s="13">
        <f>(J3530/86400)+25569</f>
        <v>42733.50136574074</v>
      </c>
      <c r="P3530" s="11">
        <f>YEAR(O3530)</f>
        <v>2016</v>
      </c>
      <c r="Q3530" s="12">
        <f>MONTH(O3530)</f>
        <v>12</v>
      </c>
      <c r="R3530" s="11" t="str">
        <f>IF(Q3530=1,"Jan",IF(Q3530=2,"Feb",IF(Q3530=3,"Mar",IF(Q3530=4,"Apr",IF(Q3530=5,"May",IF(Q3530=6,"Jun",IF(Q3530=7,"Jul",IF(Q3530=8,"Aug",IF(Q3530=9,"Sep",IF(Q3530=10,"Oct",IF(Q3530=11,"Nov","Dec")))))))))))</f>
        <v>Dec</v>
      </c>
      <c r="S3530" s="13">
        <f>(I3530/86400)+25569</f>
        <v>42753.50136574074</v>
      </c>
      <c r="T3530" t="s">
        <v>8271</v>
      </c>
      <c r="U3530" s="6">
        <f>E3530/L3530</f>
        <v>45.108108108108105</v>
      </c>
      <c r="V3530" s="7" t="str">
        <f>LEFT(T3530,FIND("/",T3530)-1)</f>
        <v>theater</v>
      </c>
      <c r="W3530" s="7" t="str">
        <f>MID(T3530,FIND("/",T3530)+1,LEN(T3530))</f>
        <v>plays</v>
      </c>
    </row>
    <row r="3531" spans="1:23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>E3531/D3531</f>
        <v>1.32</v>
      </c>
      <c r="O3531" s="13">
        <f>(J3531/86400)+25569</f>
        <v>42177.761782407411</v>
      </c>
      <c r="P3531" s="11">
        <f>YEAR(O3531)</f>
        <v>2015</v>
      </c>
      <c r="Q3531" s="12">
        <f>MONTH(O3531)</f>
        <v>6</v>
      </c>
      <c r="R3531" s="11" t="str">
        <f>IF(Q3531=1,"Jan",IF(Q3531=2,"Feb",IF(Q3531=3,"Mar",IF(Q3531=4,"Apr",IF(Q3531=5,"May",IF(Q3531=6,"Jun",IF(Q3531=7,"Jul",IF(Q3531=8,"Aug",IF(Q3531=9,"Sep",IF(Q3531=10,"Oct",IF(Q3531=11,"Nov","Dec")))))))))))</f>
        <v>Jun</v>
      </c>
      <c r="S3531" s="13">
        <f>(I3531/86400)+25569</f>
        <v>42198.041666666672</v>
      </c>
      <c r="T3531" t="s">
        <v>8271</v>
      </c>
      <c r="U3531" s="6">
        <f>E3531/L3531</f>
        <v>36.666666666666664</v>
      </c>
      <c r="V3531" s="7" t="str">
        <f>LEFT(T3531,FIND("/",T3531)-1)</f>
        <v>theater</v>
      </c>
      <c r="W3531" s="7" t="str">
        <f>MID(T3531,FIND("/",T3531)+1,LEN(T3531))</f>
        <v>plays</v>
      </c>
    </row>
    <row r="3532" spans="1:23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>E3532/D3532</f>
        <v>1</v>
      </c>
      <c r="O3532" s="13">
        <f>(J3532/86400)+25569</f>
        <v>42442.623344907406</v>
      </c>
      <c r="P3532" s="11">
        <f>YEAR(O3532)</f>
        <v>2016</v>
      </c>
      <c r="Q3532" s="12">
        <f>MONTH(O3532)</f>
        <v>3</v>
      </c>
      <c r="R3532" s="11" t="str">
        <f>IF(Q3532=1,"Jan",IF(Q3532=2,"Feb",IF(Q3532=3,"Mar",IF(Q3532=4,"Apr",IF(Q3532=5,"May",IF(Q3532=6,"Jun",IF(Q3532=7,"Jul",IF(Q3532=8,"Aug",IF(Q3532=9,"Sep",IF(Q3532=10,"Oct",IF(Q3532=11,"Nov","Dec")))))))))))</f>
        <v>Mar</v>
      </c>
      <c r="S3532" s="13">
        <f>(I3532/86400)+25569</f>
        <v>42470.833333333328</v>
      </c>
      <c r="T3532" t="s">
        <v>8271</v>
      </c>
      <c r="U3532" s="6">
        <f>E3532/L3532</f>
        <v>125</v>
      </c>
      <c r="V3532" s="7" t="str">
        <f>LEFT(T3532,FIND("/",T3532)-1)</f>
        <v>theater</v>
      </c>
      <c r="W3532" s="7" t="str">
        <f>MID(T3532,FIND("/",T3532)+1,LEN(T3532))</f>
        <v>plays</v>
      </c>
    </row>
    <row r="3533" spans="1:23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>E3533/D3533</f>
        <v>1.28</v>
      </c>
      <c r="O3533" s="13">
        <f>(J3533/86400)+25569</f>
        <v>42521.654328703706</v>
      </c>
      <c r="P3533" s="11">
        <f>YEAR(O3533)</f>
        <v>2016</v>
      </c>
      <c r="Q3533" s="12">
        <f>MONTH(O3533)</f>
        <v>5</v>
      </c>
      <c r="R3533" s="11" t="str">
        <f>IF(Q3533=1,"Jan",IF(Q3533=2,"Feb",IF(Q3533=3,"Mar",IF(Q3533=4,"Apr",IF(Q3533=5,"May",IF(Q3533=6,"Jun",IF(Q3533=7,"Jul",IF(Q3533=8,"Aug",IF(Q3533=9,"Sep",IF(Q3533=10,"Oct",IF(Q3533=11,"Nov","Dec")))))))))))</f>
        <v>May</v>
      </c>
      <c r="S3533" s="13">
        <f>(I3533/86400)+25569</f>
        <v>42551.654328703706</v>
      </c>
      <c r="T3533" t="s">
        <v>8271</v>
      </c>
      <c r="U3533" s="6">
        <f>E3533/L3533</f>
        <v>49.230769230769234</v>
      </c>
      <c r="V3533" s="7" t="str">
        <f>LEFT(T3533,FIND("/",T3533)-1)</f>
        <v>theater</v>
      </c>
      <c r="W3533" s="7" t="str">
        <f>MID(T3533,FIND("/",T3533)+1,LEN(T3533))</f>
        <v>plays</v>
      </c>
    </row>
    <row r="3534" spans="1:23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>E3534/D3534</f>
        <v>1.1895833333333334</v>
      </c>
      <c r="O3534" s="13">
        <f>(J3534/86400)+25569</f>
        <v>41884.599849537037</v>
      </c>
      <c r="P3534" s="11">
        <f>YEAR(O3534)</f>
        <v>2014</v>
      </c>
      <c r="Q3534" s="12">
        <f>MONTH(O3534)</f>
        <v>9</v>
      </c>
      <c r="R3534" s="11" t="str">
        <f>IF(Q3534=1,"Jan",IF(Q3534=2,"Feb",IF(Q3534=3,"Mar",IF(Q3534=4,"Apr",IF(Q3534=5,"May",IF(Q3534=6,"Jun",IF(Q3534=7,"Jul",IF(Q3534=8,"Aug",IF(Q3534=9,"Sep",IF(Q3534=10,"Oct",IF(Q3534=11,"Nov","Dec")))))))))))</f>
        <v>Sep</v>
      </c>
      <c r="S3534" s="13">
        <f>(I3534/86400)+25569</f>
        <v>41900.165972222225</v>
      </c>
      <c r="T3534" t="s">
        <v>8271</v>
      </c>
      <c r="U3534" s="6">
        <f>E3534/L3534</f>
        <v>42.296296296296298</v>
      </c>
      <c r="V3534" s="7" t="str">
        <f>LEFT(T3534,FIND("/",T3534)-1)</f>
        <v>theater</v>
      </c>
      <c r="W3534" s="7" t="str">
        <f>MID(T3534,FIND("/",T3534)+1,LEN(T3534))</f>
        <v>plays</v>
      </c>
    </row>
    <row r="3535" spans="1:23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>E3535/D3535</f>
        <v>1.262</v>
      </c>
      <c r="O3535" s="13">
        <f>(J3535/86400)+25569</f>
        <v>42289.761192129634</v>
      </c>
      <c r="P3535" s="11">
        <f>YEAR(O3535)</f>
        <v>2015</v>
      </c>
      <c r="Q3535" s="12">
        <f>MONTH(O3535)</f>
        <v>10</v>
      </c>
      <c r="R3535" s="11" t="str">
        <f>IF(Q3535=1,"Jan",IF(Q3535=2,"Feb",IF(Q3535=3,"Mar",IF(Q3535=4,"Apr",IF(Q3535=5,"May",IF(Q3535=6,"Jun",IF(Q3535=7,"Jul",IF(Q3535=8,"Aug",IF(Q3535=9,"Sep",IF(Q3535=10,"Oct",IF(Q3535=11,"Nov","Dec")))))))))))</f>
        <v>Oct</v>
      </c>
      <c r="S3535" s="13">
        <f>(I3535/86400)+25569</f>
        <v>42319.802858796298</v>
      </c>
      <c r="T3535" t="s">
        <v>8271</v>
      </c>
      <c r="U3535" s="6">
        <f>E3535/L3535</f>
        <v>78.875</v>
      </c>
      <c r="V3535" s="7" t="str">
        <f>LEFT(T3535,FIND("/",T3535)-1)</f>
        <v>theater</v>
      </c>
      <c r="W3535" s="7" t="str">
        <f>MID(T3535,FIND("/",T3535)+1,LEN(T3535))</f>
        <v>plays</v>
      </c>
    </row>
    <row r="3536" spans="1:23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>E3536/D3536</f>
        <v>1.5620000000000001</v>
      </c>
      <c r="O3536" s="13">
        <f>(J3536/86400)+25569</f>
        <v>42243.6252662037</v>
      </c>
      <c r="P3536" s="11">
        <f>YEAR(O3536)</f>
        <v>2015</v>
      </c>
      <c r="Q3536" s="12">
        <f>MONTH(O3536)</f>
        <v>8</v>
      </c>
      <c r="R3536" s="11" t="str">
        <f>IF(Q3536=1,"Jan",IF(Q3536=2,"Feb",IF(Q3536=3,"Mar",IF(Q3536=4,"Apr",IF(Q3536=5,"May",IF(Q3536=6,"Jun",IF(Q3536=7,"Jul",IF(Q3536=8,"Aug",IF(Q3536=9,"Sep",IF(Q3536=10,"Oct",IF(Q3536=11,"Nov","Dec")))))))))))</f>
        <v>Aug</v>
      </c>
      <c r="S3536" s="13">
        <f>(I3536/86400)+25569</f>
        <v>42278.6252662037</v>
      </c>
      <c r="T3536" t="s">
        <v>8271</v>
      </c>
      <c r="U3536" s="6">
        <f>E3536/L3536</f>
        <v>38.284313725490193</v>
      </c>
      <c r="V3536" s="7" t="str">
        <f>LEFT(T3536,FIND("/",T3536)-1)</f>
        <v>theater</v>
      </c>
      <c r="W3536" s="7" t="str">
        <f>MID(T3536,FIND("/",T3536)+1,LEN(T3536))</f>
        <v>plays</v>
      </c>
    </row>
    <row r="3537" spans="1:23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>E3537/D3537</f>
        <v>1.0315000000000001</v>
      </c>
      <c r="O3537" s="13">
        <f>(J3537/86400)+25569</f>
        <v>42248.640162037038</v>
      </c>
      <c r="P3537" s="11">
        <f>YEAR(O3537)</f>
        <v>2015</v>
      </c>
      <c r="Q3537" s="12">
        <f>MONTH(O3537)</f>
        <v>9</v>
      </c>
      <c r="R3537" s="11" t="str">
        <f>IF(Q3537=1,"Jan",IF(Q3537=2,"Feb",IF(Q3537=3,"Mar",IF(Q3537=4,"Apr",IF(Q3537=5,"May",IF(Q3537=6,"Jun",IF(Q3537=7,"Jul",IF(Q3537=8,"Aug",IF(Q3537=9,"Sep",IF(Q3537=10,"Oct",IF(Q3537=11,"Nov","Dec")))))))))))</f>
        <v>Sep</v>
      </c>
      <c r="S3537" s="13">
        <f>(I3537/86400)+25569</f>
        <v>42279.75</v>
      </c>
      <c r="T3537" t="s">
        <v>8271</v>
      </c>
      <c r="U3537" s="6">
        <f>E3537/L3537</f>
        <v>44.847826086956523</v>
      </c>
      <c r="V3537" s="7" t="str">
        <f>LEFT(T3537,FIND("/",T3537)-1)</f>
        <v>theater</v>
      </c>
      <c r="W3537" s="7" t="str">
        <f>MID(T3537,FIND("/",T3537)+1,LEN(T3537))</f>
        <v>plays</v>
      </c>
    </row>
    <row r="3538" spans="1:23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>E3538/D3538</f>
        <v>1.5333333333333334</v>
      </c>
      <c r="O3538" s="13">
        <f>(J3538/86400)+25569</f>
        <v>42328.727141203708</v>
      </c>
      <c r="P3538" s="11">
        <f>YEAR(O3538)</f>
        <v>2015</v>
      </c>
      <c r="Q3538" s="12">
        <f>MONTH(O3538)</f>
        <v>11</v>
      </c>
      <c r="R3538" s="11" t="str">
        <f>IF(Q3538=1,"Jan",IF(Q3538=2,"Feb",IF(Q3538=3,"Mar",IF(Q3538=4,"Apr",IF(Q3538=5,"May",IF(Q3538=6,"Jun",IF(Q3538=7,"Jul",IF(Q3538=8,"Aug",IF(Q3538=9,"Sep",IF(Q3538=10,"Oct",IF(Q3538=11,"Nov","Dec")))))))))))</f>
        <v>Nov</v>
      </c>
      <c r="S3538" s="13">
        <f>(I3538/86400)+25569</f>
        <v>42358.499305555553</v>
      </c>
      <c r="T3538" t="s">
        <v>8271</v>
      </c>
      <c r="U3538" s="6">
        <f>E3538/L3538</f>
        <v>13.529411764705882</v>
      </c>
      <c r="V3538" s="7" t="str">
        <f>LEFT(T3538,FIND("/",T3538)-1)</f>
        <v>theater</v>
      </c>
      <c r="W3538" s="7" t="str">
        <f>MID(T3538,FIND("/",T3538)+1,LEN(T3538))</f>
        <v>plays</v>
      </c>
    </row>
    <row r="3539" spans="1:23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>E3539/D3539</f>
        <v>1.8044444444444445</v>
      </c>
      <c r="O3539" s="13">
        <f>(J3539/86400)+25569</f>
        <v>41923.354351851856</v>
      </c>
      <c r="P3539" s="11">
        <f>YEAR(O3539)</f>
        <v>2014</v>
      </c>
      <c r="Q3539" s="12">
        <f>MONTH(O3539)</f>
        <v>10</v>
      </c>
      <c r="R3539" s="11" t="str">
        <f>IF(Q3539=1,"Jan",IF(Q3539=2,"Feb",IF(Q3539=3,"Mar",IF(Q3539=4,"Apr",IF(Q3539=5,"May",IF(Q3539=6,"Jun",IF(Q3539=7,"Jul",IF(Q3539=8,"Aug",IF(Q3539=9,"Sep",IF(Q3539=10,"Oct",IF(Q3539=11,"Nov","Dec")))))))))))</f>
        <v>Oct</v>
      </c>
      <c r="S3539" s="13">
        <f>(I3539/86400)+25569</f>
        <v>41960.332638888889</v>
      </c>
      <c r="T3539" t="s">
        <v>8271</v>
      </c>
      <c r="U3539" s="6">
        <f>E3539/L3539</f>
        <v>43.5</v>
      </c>
      <c r="V3539" s="7" t="str">
        <f>LEFT(T3539,FIND("/",T3539)-1)</f>
        <v>theater</v>
      </c>
      <c r="W3539" s="7" t="str">
        <f>MID(T3539,FIND("/",T3539)+1,LEN(T3539))</f>
        <v>plays</v>
      </c>
    </row>
    <row r="3540" spans="1:23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>E3540/D3540</f>
        <v>1.2845</v>
      </c>
      <c r="O3540" s="13">
        <f>(J3540/86400)+25569</f>
        <v>42571.420601851853</v>
      </c>
      <c r="P3540" s="11">
        <f>YEAR(O3540)</f>
        <v>2016</v>
      </c>
      <c r="Q3540" s="12">
        <f>MONTH(O3540)</f>
        <v>7</v>
      </c>
      <c r="R3540" s="11" t="str">
        <f>IF(Q3540=1,"Jan",IF(Q3540=2,"Feb",IF(Q3540=3,"Mar",IF(Q3540=4,"Apr",IF(Q3540=5,"May",IF(Q3540=6,"Jun",IF(Q3540=7,"Jul",IF(Q3540=8,"Aug",IF(Q3540=9,"Sep",IF(Q3540=10,"Oct",IF(Q3540=11,"Nov","Dec")))))))))))</f>
        <v>Jul</v>
      </c>
      <c r="S3540" s="13">
        <f>(I3540/86400)+25569</f>
        <v>42599.420601851853</v>
      </c>
      <c r="T3540" t="s">
        <v>8271</v>
      </c>
      <c r="U3540" s="6">
        <f>E3540/L3540</f>
        <v>30.951807228915662</v>
      </c>
      <c r="V3540" s="7" t="str">
        <f>LEFT(T3540,FIND("/",T3540)-1)</f>
        <v>theater</v>
      </c>
      <c r="W3540" s="7" t="str">
        <f>MID(T3540,FIND("/",T3540)+1,LEN(T3540))</f>
        <v>plays</v>
      </c>
    </row>
    <row r="3541" spans="1:23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>E3541/D3541</f>
        <v>1.1966666666666668</v>
      </c>
      <c r="O3541" s="13">
        <f>(J3541/86400)+25569</f>
        <v>42600.756041666667</v>
      </c>
      <c r="P3541" s="11">
        <f>YEAR(O3541)</f>
        <v>2016</v>
      </c>
      <c r="Q3541" s="12">
        <f>MONTH(O3541)</f>
        <v>8</v>
      </c>
      <c r="R3541" s="11" t="str">
        <f>IF(Q3541=1,"Jan",IF(Q3541=2,"Feb",IF(Q3541=3,"Mar",IF(Q3541=4,"Apr",IF(Q3541=5,"May",IF(Q3541=6,"Jun",IF(Q3541=7,"Jul",IF(Q3541=8,"Aug",IF(Q3541=9,"Sep",IF(Q3541=10,"Oct",IF(Q3541=11,"Nov","Dec")))))))))))</f>
        <v>Aug</v>
      </c>
      <c r="S3541" s="13">
        <f>(I3541/86400)+25569</f>
        <v>42621.756041666667</v>
      </c>
      <c r="T3541" t="s">
        <v>8271</v>
      </c>
      <c r="U3541" s="6">
        <f>E3541/L3541</f>
        <v>55.230769230769234</v>
      </c>
      <c r="V3541" s="7" t="str">
        <f>LEFT(T3541,FIND("/",T3541)-1)</f>
        <v>theater</v>
      </c>
      <c r="W3541" s="7" t="str">
        <f>MID(T3541,FIND("/",T3541)+1,LEN(T3541))</f>
        <v>plays</v>
      </c>
    </row>
    <row r="3542" spans="1:23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>E3542/D3542</f>
        <v>1.23</v>
      </c>
      <c r="O3542" s="13">
        <f>(J3542/86400)+25569</f>
        <v>42517.003368055557</v>
      </c>
      <c r="P3542" s="11">
        <f>YEAR(O3542)</f>
        <v>2016</v>
      </c>
      <c r="Q3542" s="12">
        <f>MONTH(O3542)</f>
        <v>5</v>
      </c>
      <c r="R3542" s="11" t="str">
        <f>IF(Q3542=1,"Jan",IF(Q3542=2,"Feb",IF(Q3542=3,"Mar",IF(Q3542=4,"Apr",IF(Q3542=5,"May",IF(Q3542=6,"Jun",IF(Q3542=7,"Jul",IF(Q3542=8,"Aug",IF(Q3542=9,"Sep",IF(Q3542=10,"Oct",IF(Q3542=11,"Nov","Dec")))))))))))</f>
        <v>May</v>
      </c>
      <c r="S3542" s="13">
        <f>(I3542/86400)+25569</f>
        <v>42547.003368055557</v>
      </c>
      <c r="T3542" t="s">
        <v>8271</v>
      </c>
      <c r="U3542" s="6">
        <f>E3542/L3542</f>
        <v>46.125</v>
      </c>
      <c r="V3542" s="7" t="str">
        <f>LEFT(T3542,FIND("/",T3542)-1)</f>
        <v>theater</v>
      </c>
      <c r="W3542" s="7" t="str">
        <f>MID(T3542,FIND("/",T3542)+1,LEN(T3542))</f>
        <v>plays</v>
      </c>
    </row>
    <row r="3543" spans="1:23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>E3543/D3543</f>
        <v>1.05</v>
      </c>
      <c r="O3543" s="13">
        <f>(J3543/86400)+25569</f>
        <v>42222.730034722219</v>
      </c>
      <c r="P3543" s="11">
        <f>YEAR(O3543)</f>
        <v>2015</v>
      </c>
      <c r="Q3543" s="12">
        <f>MONTH(O3543)</f>
        <v>8</v>
      </c>
      <c r="R3543" s="11" t="str">
        <f>IF(Q3543=1,"Jan",IF(Q3543=2,"Feb",IF(Q3543=3,"Mar",IF(Q3543=4,"Apr",IF(Q3543=5,"May",IF(Q3543=6,"Jun",IF(Q3543=7,"Jul",IF(Q3543=8,"Aug",IF(Q3543=9,"Sep",IF(Q3543=10,"Oct",IF(Q3543=11,"Nov","Dec")))))))))))</f>
        <v>Aug</v>
      </c>
      <c r="S3543" s="13">
        <f>(I3543/86400)+25569</f>
        <v>42247.730034722219</v>
      </c>
      <c r="T3543" t="s">
        <v>8271</v>
      </c>
      <c r="U3543" s="6">
        <f>E3543/L3543</f>
        <v>39.375</v>
      </c>
      <c r="V3543" s="7" t="str">
        <f>LEFT(T3543,FIND("/",T3543)-1)</f>
        <v>theater</v>
      </c>
      <c r="W3543" s="7" t="str">
        <f>MID(T3543,FIND("/",T3543)+1,LEN(T3543))</f>
        <v>plays</v>
      </c>
    </row>
    <row r="3544" spans="1:23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>E3544/D3544</f>
        <v>1.0223636363636364</v>
      </c>
      <c r="O3544" s="13">
        <f>(J3544/86400)+25569</f>
        <v>41829.599791666667</v>
      </c>
      <c r="P3544" s="11">
        <f>YEAR(O3544)</f>
        <v>2014</v>
      </c>
      <c r="Q3544" s="12">
        <f>MONTH(O3544)</f>
        <v>7</v>
      </c>
      <c r="R3544" s="11" t="str">
        <f>IF(Q3544=1,"Jan",IF(Q3544=2,"Feb",IF(Q3544=3,"Mar",IF(Q3544=4,"Apr",IF(Q3544=5,"May",IF(Q3544=6,"Jun",IF(Q3544=7,"Jul",IF(Q3544=8,"Aug",IF(Q3544=9,"Sep",IF(Q3544=10,"Oct",IF(Q3544=11,"Nov","Dec")))))))))))</f>
        <v>Jul</v>
      </c>
      <c r="S3544" s="13">
        <f>(I3544/86400)+25569</f>
        <v>41889.599791666667</v>
      </c>
      <c r="T3544" t="s">
        <v>8271</v>
      </c>
      <c r="U3544" s="6">
        <f>E3544/L3544</f>
        <v>66.152941176470591</v>
      </c>
      <c r="V3544" s="7" t="str">
        <f>LEFT(T3544,FIND("/",T3544)-1)</f>
        <v>theater</v>
      </c>
      <c r="W3544" s="7" t="str">
        <f>MID(T3544,FIND("/",T3544)+1,LEN(T3544))</f>
        <v>plays</v>
      </c>
    </row>
    <row r="3545" spans="1:23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>E3545/D3545</f>
        <v>1.0466666666666666</v>
      </c>
      <c r="O3545" s="13">
        <f>(J3545/86400)+25569</f>
        <v>42150.755312499998</v>
      </c>
      <c r="P3545" s="11">
        <f>YEAR(O3545)</f>
        <v>2015</v>
      </c>
      <c r="Q3545" s="12">
        <f>MONTH(O3545)</f>
        <v>5</v>
      </c>
      <c r="R3545" s="11" t="str">
        <f>IF(Q3545=1,"Jan",IF(Q3545=2,"Feb",IF(Q3545=3,"Mar",IF(Q3545=4,"Apr",IF(Q3545=5,"May",IF(Q3545=6,"Jun",IF(Q3545=7,"Jul",IF(Q3545=8,"Aug",IF(Q3545=9,"Sep",IF(Q3545=10,"Oct",IF(Q3545=11,"Nov","Dec")))))))))))</f>
        <v>May</v>
      </c>
      <c r="S3545" s="13">
        <f>(I3545/86400)+25569</f>
        <v>42180.755312499998</v>
      </c>
      <c r="T3545" t="s">
        <v>8271</v>
      </c>
      <c r="U3545" s="6">
        <f>E3545/L3545</f>
        <v>54.137931034482762</v>
      </c>
      <c r="V3545" s="7" t="str">
        <f>LEFT(T3545,FIND("/",T3545)-1)</f>
        <v>theater</v>
      </c>
      <c r="W3545" s="7" t="str">
        <f>MID(T3545,FIND("/",T3545)+1,LEN(T3545))</f>
        <v>plays</v>
      </c>
    </row>
    <row r="3546" spans="1:23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>E3546/D3546</f>
        <v>1</v>
      </c>
      <c r="O3546" s="13">
        <f>(J3546/86400)+25569</f>
        <v>42040.831678240742</v>
      </c>
      <c r="P3546" s="11">
        <f>YEAR(O3546)</f>
        <v>2015</v>
      </c>
      <c r="Q3546" s="12">
        <f>MONTH(O3546)</f>
        <v>2</v>
      </c>
      <c r="R3546" s="11" t="str">
        <f>IF(Q3546=1,"Jan",IF(Q3546=2,"Feb",IF(Q3546=3,"Mar",IF(Q3546=4,"Apr",IF(Q3546=5,"May",IF(Q3546=6,"Jun",IF(Q3546=7,"Jul",IF(Q3546=8,"Aug",IF(Q3546=9,"Sep",IF(Q3546=10,"Oct",IF(Q3546=11,"Nov","Dec")))))))))))</f>
        <v>Feb</v>
      </c>
      <c r="S3546" s="13">
        <f>(I3546/86400)+25569</f>
        <v>42070.831678240742</v>
      </c>
      <c r="T3546" t="s">
        <v>8271</v>
      </c>
      <c r="U3546" s="6">
        <f>E3546/L3546</f>
        <v>104.16666666666667</v>
      </c>
      <c r="V3546" s="7" t="str">
        <f>LEFT(T3546,FIND("/",T3546)-1)</f>
        <v>theater</v>
      </c>
      <c r="W3546" s="7" t="str">
        <f>MID(T3546,FIND("/",T3546)+1,LEN(T3546))</f>
        <v>plays</v>
      </c>
    </row>
    <row r="3547" spans="1:23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>E3547/D3547</f>
        <v>1.004</v>
      </c>
      <c r="O3547" s="13">
        <f>(J3547/86400)+25569</f>
        <v>42075.807395833333</v>
      </c>
      <c r="P3547" s="11">
        <f>YEAR(O3547)</f>
        <v>2015</v>
      </c>
      <c r="Q3547" s="12">
        <f>MONTH(O3547)</f>
        <v>3</v>
      </c>
      <c r="R3547" s="11" t="str">
        <f>IF(Q3547=1,"Jan",IF(Q3547=2,"Feb",IF(Q3547=3,"Mar",IF(Q3547=4,"Apr",IF(Q3547=5,"May",IF(Q3547=6,"Jun",IF(Q3547=7,"Jul",IF(Q3547=8,"Aug",IF(Q3547=9,"Sep",IF(Q3547=10,"Oct",IF(Q3547=11,"Nov","Dec")))))))))))</f>
        <v>Mar</v>
      </c>
      <c r="S3547" s="13">
        <f>(I3547/86400)+25569</f>
        <v>42105.807395833333</v>
      </c>
      <c r="T3547" t="s">
        <v>8271</v>
      </c>
      <c r="U3547" s="6">
        <f>E3547/L3547</f>
        <v>31.375</v>
      </c>
      <c r="V3547" s="7" t="str">
        <f>LEFT(T3547,FIND("/",T3547)-1)</f>
        <v>theater</v>
      </c>
      <c r="W3547" s="7" t="str">
        <f>MID(T3547,FIND("/",T3547)+1,LEN(T3547))</f>
        <v>plays</v>
      </c>
    </row>
    <row r="3548" spans="1:23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>E3548/D3548</f>
        <v>1.0227272727272727</v>
      </c>
      <c r="O3548" s="13">
        <f>(J3548/86400)+25569</f>
        <v>42073.660694444443</v>
      </c>
      <c r="P3548" s="11">
        <f>YEAR(O3548)</f>
        <v>2015</v>
      </c>
      <c r="Q3548" s="12">
        <f>MONTH(O3548)</f>
        <v>3</v>
      </c>
      <c r="R3548" s="11" t="str">
        <f>IF(Q3548=1,"Jan",IF(Q3548=2,"Feb",IF(Q3548=3,"Mar",IF(Q3548=4,"Apr",IF(Q3548=5,"May",IF(Q3548=6,"Jun",IF(Q3548=7,"Jul",IF(Q3548=8,"Aug",IF(Q3548=9,"Sep",IF(Q3548=10,"Oct",IF(Q3548=11,"Nov","Dec")))))))))))</f>
        <v>Mar</v>
      </c>
      <c r="S3548" s="13">
        <f>(I3548/86400)+25569</f>
        <v>42095.165972222225</v>
      </c>
      <c r="T3548" t="s">
        <v>8271</v>
      </c>
      <c r="U3548" s="6">
        <f>E3548/L3548</f>
        <v>59.210526315789473</v>
      </c>
      <c r="V3548" s="7" t="str">
        <f>LEFT(T3548,FIND("/",T3548)-1)</f>
        <v>theater</v>
      </c>
      <c r="W3548" s="7" t="str">
        <f>MID(T3548,FIND("/",T3548)+1,LEN(T3548))</f>
        <v>plays</v>
      </c>
    </row>
    <row r="3549" spans="1:23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>E3549/D3549</f>
        <v>1.1440928571428572</v>
      </c>
      <c r="O3549" s="13">
        <f>(J3549/86400)+25569</f>
        <v>42480.078715277778</v>
      </c>
      <c r="P3549" s="11">
        <f>YEAR(O3549)</f>
        <v>2016</v>
      </c>
      <c r="Q3549" s="12">
        <f>MONTH(O3549)</f>
        <v>4</v>
      </c>
      <c r="R3549" s="11" t="str">
        <f>IF(Q3549=1,"Jan",IF(Q3549=2,"Feb",IF(Q3549=3,"Mar",IF(Q3549=4,"Apr",IF(Q3549=5,"May",IF(Q3549=6,"Jun",IF(Q3549=7,"Jul",IF(Q3549=8,"Aug",IF(Q3549=9,"Sep",IF(Q3549=10,"Oct",IF(Q3549=11,"Nov","Dec")))))))))))</f>
        <v>Apr</v>
      </c>
      <c r="S3549" s="13">
        <f>(I3549/86400)+25569</f>
        <v>42504.165972222225</v>
      </c>
      <c r="T3549" t="s">
        <v>8271</v>
      </c>
      <c r="U3549" s="6">
        <f>E3549/L3549</f>
        <v>119.17633928571429</v>
      </c>
      <c r="V3549" s="7" t="str">
        <f>LEFT(T3549,FIND("/",T3549)-1)</f>
        <v>theater</v>
      </c>
      <c r="W3549" s="7" t="str">
        <f>MID(T3549,FIND("/",T3549)+1,LEN(T3549))</f>
        <v>plays</v>
      </c>
    </row>
    <row r="3550" spans="1:23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>E3550/D3550</f>
        <v>1.019047619047619</v>
      </c>
      <c r="O3550" s="13">
        <f>(J3550/86400)+25569</f>
        <v>42411.942291666666</v>
      </c>
      <c r="P3550" s="11">
        <f>YEAR(O3550)</f>
        <v>2016</v>
      </c>
      <c r="Q3550" s="12">
        <f>MONTH(O3550)</f>
        <v>2</v>
      </c>
      <c r="R3550" s="11" t="str">
        <f>IF(Q3550=1,"Jan",IF(Q3550=2,"Feb",IF(Q3550=3,"Mar",IF(Q3550=4,"Apr",IF(Q3550=5,"May",IF(Q3550=6,"Jun",IF(Q3550=7,"Jul",IF(Q3550=8,"Aug",IF(Q3550=9,"Sep",IF(Q3550=10,"Oct",IF(Q3550=11,"Nov","Dec")))))))))))</f>
        <v>Feb</v>
      </c>
      <c r="S3550" s="13">
        <f>(I3550/86400)+25569</f>
        <v>42434.041666666672</v>
      </c>
      <c r="T3550" t="s">
        <v>8271</v>
      </c>
      <c r="U3550" s="6">
        <f>E3550/L3550</f>
        <v>164.61538461538461</v>
      </c>
      <c r="V3550" s="7" t="str">
        <f>LEFT(T3550,FIND("/",T3550)-1)</f>
        <v>theater</v>
      </c>
      <c r="W3550" s="7" t="str">
        <f>MID(T3550,FIND("/",T3550)+1,LEN(T3550))</f>
        <v>plays</v>
      </c>
    </row>
    <row r="3551" spans="1:23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>E3551/D3551</f>
        <v>1.02</v>
      </c>
      <c r="O3551" s="13">
        <f>(J3551/86400)+25569</f>
        <v>42223.394363425927</v>
      </c>
      <c r="P3551" s="11">
        <f>YEAR(O3551)</f>
        <v>2015</v>
      </c>
      <c r="Q3551" s="12">
        <f>MONTH(O3551)</f>
        <v>8</v>
      </c>
      <c r="R3551" s="11" t="str">
        <f>IF(Q3551=1,"Jan",IF(Q3551=2,"Feb",IF(Q3551=3,"Mar",IF(Q3551=4,"Apr",IF(Q3551=5,"May",IF(Q3551=6,"Jun",IF(Q3551=7,"Jul",IF(Q3551=8,"Aug",IF(Q3551=9,"Sep",IF(Q3551=10,"Oct",IF(Q3551=11,"Nov","Dec")))))))))))</f>
        <v>Aug</v>
      </c>
      <c r="S3551" s="13">
        <f>(I3551/86400)+25569</f>
        <v>42251.394363425927</v>
      </c>
      <c r="T3551" t="s">
        <v>8271</v>
      </c>
      <c r="U3551" s="6">
        <f>E3551/L3551</f>
        <v>24.285714285714285</v>
      </c>
      <c r="V3551" s="7" t="str">
        <f>LEFT(T3551,FIND("/",T3551)-1)</f>
        <v>theater</v>
      </c>
      <c r="W3551" s="7" t="str">
        <f>MID(T3551,FIND("/",T3551)+1,LEN(T3551))</f>
        <v>plays</v>
      </c>
    </row>
    <row r="3552" spans="1:23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>E3552/D3552</f>
        <v>1.048</v>
      </c>
      <c r="O3552" s="13">
        <f>(J3552/86400)+25569</f>
        <v>42462.893495370372</v>
      </c>
      <c r="P3552" s="11">
        <f>YEAR(O3552)</f>
        <v>2016</v>
      </c>
      <c r="Q3552" s="12">
        <f>MONTH(O3552)</f>
        <v>4</v>
      </c>
      <c r="R3552" s="11" t="str">
        <f>IF(Q3552=1,"Jan",IF(Q3552=2,"Feb",IF(Q3552=3,"Mar",IF(Q3552=4,"Apr",IF(Q3552=5,"May",IF(Q3552=6,"Jun",IF(Q3552=7,"Jul",IF(Q3552=8,"Aug",IF(Q3552=9,"Sep",IF(Q3552=10,"Oct",IF(Q3552=11,"Nov","Dec")))))))))))</f>
        <v>Apr</v>
      </c>
      <c r="S3552" s="13">
        <f>(I3552/86400)+25569</f>
        <v>42492.893495370372</v>
      </c>
      <c r="T3552" t="s">
        <v>8271</v>
      </c>
      <c r="U3552" s="6">
        <f>E3552/L3552</f>
        <v>40.9375</v>
      </c>
      <c r="V3552" s="7" t="str">
        <f>LEFT(T3552,FIND("/",T3552)-1)</f>
        <v>theater</v>
      </c>
      <c r="W3552" s="7" t="str">
        <f>MID(T3552,FIND("/",T3552)+1,LEN(T3552))</f>
        <v>plays</v>
      </c>
    </row>
    <row r="3553" spans="1:23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>E3553/D3553</f>
        <v>1.0183333333333333</v>
      </c>
      <c r="O3553" s="13">
        <f>(J3553/86400)+25569</f>
        <v>41753.515856481477</v>
      </c>
      <c r="P3553" s="11">
        <f>YEAR(O3553)</f>
        <v>2014</v>
      </c>
      <c r="Q3553" s="12">
        <f>MONTH(O3553)</f>
        <v>4</v>
      </c>
      <c r="R3553" s="11" t="str">
        <f>IF(Q3553=1,"Jan",IF(Q3553=2,"Feb",IF(Q3553=3,"Mar",IF(Q3553=4,"Apr",IF(Q3553=5,"May",IF(Q3553=6,"Jun",IF(Q3553=7,"Jul",IF(Q3553=8,"Aug",IF(Q3553=9,"Sep",IF(Q3553=10,"Oct",IF(Q3553=11,"Nov","Dec")))))))))))</f>
        <v>Apr</v>
      </c>
      <c r="S3553" s="13">
        <f>(I3553/86400)+25569</f>
        <v>41781.921527777777</v>
      </c>
      <c r="T3553" t="s">
        <v>8271</v>
      </c>
      <c r="U3553" s="6">
        <f>E3553/L3553</f>
        <v>61.1</v>
      </c>
      <c r="V3553" s="7" t="str">
        <f>LEFT(T3553,FIND("/",T3553)-1)</f>
        <v>theater</v>
      </c>
      <c r="W3553" s="7" t="str">
        <f>MID(T3553,FIND("/",T3553)+1,LEN(T3553))</f>
        <v>plays</v>
      </c>
    </row>
    <row r="3554" spans="1:23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>E3554/D3554</f>
        <v>1</v>
      </c>
      <c r="O3554" s="13">
        <f>(J3554/86400)+25569</f>
        <v>41788.587083333332</v>
      </c>
      <c r="P3554" s="11">
        <f>YEAR(O3554)</f>
        <v>2014</v>
      </c>
      <c r="Q3554" s="12">
        <f>MONTH(O3554)</f>
        <v>5</v>
      </c>
      <c r="R3554" s="11" t="str">
        <f>IF(Q3554=1,"Jan",IF(Q3554=2,"Feb",IF(Q3554=3,"Mar",IF(Q3554=4,"Apr",IF(Q3554=5,"May",IF(Q3554=6,"Jun",IF(Q3554=7,"Jul",IF(Q3554=8,"Aug",IF(Q3554=9,"Sep",IF(Q3554=10,"Oct",IF(Q3554=11,"Nov","Dec")))))))))))</f>
        <v>May</v>
      </c>
      <c r="S3554" s="13">
        <f>(I3554/86400)+25569</f>
        <v>41818.587083333332</v>
      </c>
      <c r="T3554" t="s">
        <v>8271</v>
      </c>
      <c r="U3554" s="6">
        <f>E3554/L3554</f>
        <v>38.65</v>
      </c>
      <c r="V3554" s="7" t="str">
        <f>LEFT(T3554,FIND("/",T3554)-1)</f>
        <v>theater</v>
      </c>
      <c r="W3554" s="7" t="str">
        <f>MID(T3554,FIND("/",T3554)+1,LEN(T3554))</f>
        <v>plays</v>
      </c>
    </row>
    <row r="3555" spans="1:23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>E3555/D3555</f>
        <v>1.0627272727272727</v>
      </c>
      <c r="O3555" s="13">
        <f>(J3555/86400)+25569</f>
        <v>42196.028703703705</v>
      </c>
      <c r="P3555" s="11">
        <f>YEAR(O3555)</f>
        <v>2015</v>
      </c>
      <c r="Q3555" s="12">
        <f>MONTH(O3555)</f>
        <v>7</v>
      </c>
      <c r="R3555" s="11" t="str">
        <f>IF(Q3555=1,"Jan",IF(Q3555=2,"Feb",IF(Q3555=3,"Mar",IF(Q3555=4,"Apr",IF(Q3555=5,"May",IF(Q3555=6,"Jun",IF(Q3555=7,"Jul",IF(Q3555=8,"Aug",IF(Q3555=9,"Sep",IF(Q3555=10,"Oct",IF(Q3555=11,"Nov","Dec")))))))))))</f>
        <v>Jul</v>
      </c>
      <c r="S3555" s="13">
        <f>(I3555/86400)+25569</f>
        <v>42228</v>
      </c>
      <c r="T3555" t="s">
        <v>8271</v>
      </c>
      <c r="U3555" s="6">
        <f>E3555/L3555</f>
        <v>56.20192307692308</v>
      </c>
      <c r="V3555" s="7" t="str">
        <f>LEFT(T3555,FIND("/",T3555)-1)</f>
        <v>theater</v>
      </c>
      <c r="W3555" s="7" t="str">
        <f>MID(T3555,FIND("/",T3555)+1,LEN(T3555))</f>
        <v>plays</v>
      </c>
    </row>
    <row r="3556" spans="1:23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>E3556/D3556</f>
        <v>1.1342219999999998</v>
      </c>
      <c r="O3556" s="13">
        <f>(J3556/86400)+25569</f>
        <v>42016.050451388888</v>
      </c>
      <c r="P3556" s="11">
        <f>YEAR(O3556)</f>
        <v>2015</v>
      </c>
      <c r="Q3556" s="12">
        <f>MONTH(O3556)</f>
        <v>1</v>
      </c>
      <c r="R3556" s="11" t="str">
        <f>IF(Q3556=1,"Jan",IF(Q3556=2,"Feb",IF(Q3556=3,"Mar",IF(Q3556=4,"Apr",IF(Q3556=5,"May",IF(Q3556=6,"Jun",IF(Q3556=7,"Jul",IF(Q3556=8,"Aug",IF(Q3556=9,"Sep",IF(Q3556=10,"Oct",IF(Q3556=11,"Nov","Dec")))))))))))</f>
        <v>Jan</v>
      </c>
      <c r="S3556" s="13">
        <f>(I3556/86400)+25569</f>
        <v>42046.708333333328</v>
      </c>
      <c r="T3556" t="s">
        <v>8271</v>
      </c>
      <c r="U3556" s="6">
        <f>E3556/L3556</f>
        <v>107.00207547169811</v>
      </c>
      <c r="V3556" s="7" t="str">
        <f>LEFT(T3556,FIND("/",T3556)-1)</f>
        <v>theater</v>
      </c>
      <c r="W3556" s="7" t="str">
        <f>MID(T3556,FIND("/",T3556)+1,LEN(T3556))</f>
        <v>plays</v>
      </c>
    </row>
    <row r="3557" spans="1:23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>E3557/D3557</f>
        <v>1</v>
      </c>
      <c r="O3557" s="13">
        <f>(J3557/86400)+25569</f>
        <v>42661.442060185189</v>
      </c>
      <c r="P3557" s="11">
        <f>YEAR(O3557)</f>
        <v>2016</v>
      </c>
      <c r="Q3557" s="12">
        <f>MONTH(O3557)</f>
        <v>10</v>
      </c>
      <c r="R3557" s="11" t="str">
        <f>IF(Q3557=1,"Jan",IF(Q3557=2,"Feb",IF(Q3557=3,"Mar",IF(Q3557=4,"Apr",IF(Q3557=5,"May",IF(Q3557=6,"Jun",IF(Q3557=7,"Jul",IF(Q3557=8,"Aug",IF(Q3557=9,"Sep",IF(Q3557=10,"Oct",IF(Q3557=11,"Nov","Dec")))))))))))</f>
        <v>Oct</v>
      </c>
      <c r="S3557" s="13">
        <f>(I3557/86400)+25569</f>
        <v>42691.483726851853</v>
      </c>
      <c r="T3557" t="s">
        <v>8271</v>
      </c>
      <c r="U3557" s="6">
        <f>E3557/L3557</f>
        <v>171.42857142857142</v>
      </c>
      <c r="V3557" s="7" t="str">
        <f>LEFT(T3557,FIND("/",T3557)-1)</f>
        <v>theater</v>
      </c>
      <c r="W3557" s="7" t="str">
        <f>MID(T3557,FIND("/",T3557)+1,LEN(T3557))</f>
        <v>plays</v>
      </c>
    </row>
    <row r="3558" spans="1:23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>E3558/D3558</f>
        <v>1.0045454545454546</v>
      </c>
      <c r="O3558" s="13">
        <f>(J3558/86400)+25569</f>
        <v>41808.649583333332</v>
      </c>
      <c r="P3558" s="11">
        <f>YEAR(O3558)</f>
        <v>2014</v>
      </c>
      <c r="Q3558" s="12">
        <f>MONTH(O3558)</f>
        <v>6</v>
      </c>
      <c r="R3558" s="11" t="str">
        <f>IF(Q3558=1,"Jan",IF(Q3558=2,"Feb",IF(Q3558=3,"Mar",IF(Q3558=4,"Apr",IF(Q3558=5,"May",IF(Q3558=6,"Jun",IF(Q3558=7,"Jul",IF(Q3558=8,"Aug",IF(Q3558=9,"Sep",IF(Q3558=10,"Oct",IF(Q3558=11,"Nov","Dec")))))))))))</f>
        <v>Jun</v>
      </c>
      <c r="S3558" s="13">
        <f>(I3558/86400)+25569</f>
        <v>41868.649583333332</v>
      </c>
      <c r="T3558" t="s">
        <v>8271</v>
      </c>
      <c r="U3558" s="6">
        <f>E3558/L3558</f>
        <v>110.5</v>
      </c>
      <c r="V3558" s="7" t="str">
        <f>LEFT(T3558,FIND("/",T3558)-1)</f>
        <v>theater</v>
      </c>
      <c r="W3558" s="7" t="str">
        <f>MID(T3558,FIND("/",T3558)+1,LEN(T3558))</f>
        <v>plays</v>
      </c>
    </row>
    <row r="3559" spans="1:23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>E3559/D3559</f>
        <v>1.0003599999999999</v>
      </c>
      <c r="O3559" s="13">
        <f>(J3559/86400)+25569</f>
        <v>41730.276747685188</v>
      </c>
      <c r="P3559" s="11">
        <f>YEAR(O3559)</f>
        <v>2014</v>
      </c>
      <c r="Q3559" s="12">
        <f>MONTH(O3559)</f>
        <v>4</v>
      </c>
      <c r="R3559" s="11" t="str">
        <f>IF(Q3559=1,"Jan",IF(Q3559=2,"Feb",IF(Q3559=3,"Mar",IF(Q3559=4,"Apr",IF(Q3559=5,"May",IF(Q3559=6,"Jun",IF(Q3559=7,"Jul",IF(Q3559=8,"Aug",IF(Q3559=9,"Sep",IF(Q3559=10,"Oct",IF(Q3559=11,"Nov","Dec")))))))))))</f>
        <v>Apr</v>
      </c>
      <c r="S3559" s="13">
        <f>(I3559/86400)+25569</f>
        <v>41764.276747685188</v>
      </c>
      <c r="T3559" t="s">
        <v>8271</v>
      </c>
      <c r="U3559" s="6">
        <f>E3559/L3559</f>
        <v>179.27598566308242</v>
      </c>
      <c r="V3559" s="7" t="str">
        <f>LEFT(T3559,FIND("/",T3559)-1)</f>
        <v>theater</v>
      </c>
      <c r="W3559" s="7" t="str">
        <f>MID(T3559,FIND("/",T3559)+1,LEN(T3559))</f>
        <v>plays</v>
      </c>
    </row>
    <row r="3560" spans="1:23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>E3560/D3560</f>
        <v>1.44</v>
      </c>
      <c r="O3560" s="13">
        <f>(J3560/86400)+25569</f>
        <v>42139.816840277781</v>
      </c>
      <c r="P3560" s="11">
        <f>YEAR(O3560)</f>
        <v>2015</v>
      </c>
      <c r="Q3560" s="12">
        <f>MONTH(O3560)</f>
        <v>5</v>
      </c>
      <c r="R3560" s="11" t="str">
        <f>IF(Q3560=1,"Jan",IF(Q3560=2,"Feb",IF(Q3560=3,"Mar",IF(Q3560=4,"Apr",IF(Q3560=5,"May",IF(Q3560=6,"Jun",IF(Q3560=7,"Jul",IF(Q3560=8,"Aug",IF(Q3560=9,"Sep",IF(Q3560=10,"Oct",IF(Q3560=11,"Nov","Dec")))))))))))</f>
        <v>May</v>
      </c>
      <c r="S3560" s="13">
        <f>(I3560/86400)+25569</f>
        <v>42181.875</v>
      </c>
      <c r="T3560" t="s">
        <v>8271</v>
      </c>
      <c r="U3560" s="6">
        <f>E3560/L3560</f>
        <v>22.90909090909091</v>
      </c>
      <c r="V3560" s="7" t="str">
        <f>LEFT(T3560,FIND("/",T3560)-1)</f>
        <v>theater</v>
      </c>
      <c r="W3560" s="7" t="str">
        <f>MID(T3560,FIND("/",T3560)+1,LEN(T3560))</f>
        <v>plays</v>
      </c>
    </row>
    <row r="3561" spans="1:23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>E3561/D3561</f>
        <v>1.0349999999999999</v>
      </c>
      <c r="O3561" s="13">
        <f>(J3561/86400)+25569</f>
        <v>42194.096157407403</v>
      </c>
      <c r="P3561" s="11">
        <f>YEAR(O3561)</f>
        <v>2015</v>
      </c>
      <c r="Q3561" s="12">
        <f>MONTH(O3561)</f>
        <v>7</v>
      </c>
      <c r="R3561" s="11" t="str">
        <f>IF(Q3561=1,"Jan",IF(Q3561=2,"Feb",IF(Q3561=3,"Mar",IF(Q3561=4,"Apr",IF(Q3561=5,"May",IF(Q3561=6,"Jun",IF(Q3561=7,"Jul",IF(Q3561=8,"Aug",IF(Q3561=9,"Sep",IF(Q3561=10,"Oct",IF(Q3561=11,"Nov","Dec")))))))))))</f>
        <v>Jul</v>
      </c>
      <c r="S3561" s="13">
        <f>(I3561/86400)+25569</f>
        <v>42216.373611111107</v>
      </c>
      <c r="T3561" t="s">
        <v>8271</v>
      </c>
      <c r="U3561" s="6">
        <f>E3561/L3561</f>
        <v>43.125</v>
      </c>
      <c r="V3561" s="7" t="str">
        <f>LEFT(T3561,FIND("/",T3561)-1)</f>
        <v>theater</v>
      </c>
      <c r="W3561" s="7" t="str">
        <f>MID(T3561,FIND("/",T3561)+1,LEN(T3561))</f>
        <v>plays</v>
      </c>
    </row>
    <row r="3562" spans="1:23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>E3562/D3562</f>
        <v>1.0843750000000001</v>
      </c>
      <c r="O3562" s="13">
        <f>(J3562/86400)+25569</f>
        <v>42115.889652777776</v>
      </c>
      <c r="P3562" s="11">
        <f>YEAR(O3562)</f>
        <v>2015</v>
      </c>
      <c r="Q3562" s="12">
        <f>MONTH(O3562)</f>
        <v>4</v>
      </c>
      <c r="R3562" s="11" t="str">
        <f>IF(Q3562=1,"Jan",IF(Q3562=2,"Feb",IF(Q3562=3,"Mar",IF(Q3562=4,"Apr",IF(Q3562=5,"May",IF(Q3562=6,"Jun",IF(Q3562=7,"Jul",IF(Q3562=8,"Aug",IF(Q3562=9,"Sep",IF(Q3562=10,"Oct",IF(Q3562=11,"Nov","Dec")))))))))))</f>
        <v>Apr</v>
      </c>
      <c r="S3562" s="13">
        <f>(I3562/86400)+25569</f>
        <v>42151.114583333328</v>
      </c>
      <c r="T3562" t="s">
        <v>8271</v>
      </c>
      <c r="U3562" s="6">
        <f>E3562/L3562</f>
        <v>46.891891891891895</v>
      </c>
      <c r="V3562" s="7" t="str">
        <f>LEFT(T3562,FIND("/",T3562)-1)</f>
        <v>theater</v>
      </c>
      <c r="W3562" s="7" t="str">
        <f>MID(T3562,FIND("/",T3562)+1,LEN(T3562))</f>
        <v>plays</v>
      </c>
    </row>
    <row r="3563" spans="1:23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>E3563/D3563</f>
        <v>1.024</v>
      </c>
      <c r="O3563" s="13">
        <f>(J3563/86400)+25569</f>
        <v>42203.680300925931</v>
      </c>
      <c r="P3563" s="11">
        <f>YEAR(O3563)</f>
        <v>2015</v>
      </c>
      <c r="Q3563" s="12">
        <f>MONTH(O3563)</f>
        <v>7</v>
      </c>
      <c r="R3563" s="11" t="str">
        <f>IF(Q3563=1,"Jan",IF(Q3563=2,"Feb",IF(Q3563=3,"Mar",IF(Q3563=4,"Apr",IF(Q3563=5,"May",IF(Q3563=6,"Jun",IF(Q3563=7,"Jul",IF(Q3563=8,"Aug",IF(Q3563=9,"Sep",IF(Q3563=10,"Oct",IF(Q3563=11,"Nov","Dec")))))))))))</f>
        <v>Jul</v>
      </c>
      <c r="S3563" s="13">
        <f>(I3563/86400)+25569</f>
        <v>42221.775000000001</v>
      </c>
      <c r="T3563" t="s">
        <v>8271</v>
      </c>
      <c r="U3563" s="6">
        <f>E3563/L3563</f>
        <v>47.407407407407405</v>
      </c>
      <c r="V3563" s="7" t="str">
        <f>LEFT(T3563,FIND("/",T3563)-1)</f>
        <v>theater</v>
      </c>
      <c r="W3563" s="7" t="str">
        <f>MID(T3563,FIND("/",T3563)+1,LEN(T3563))</f>
        <v>plays</v>
      </c>
    </row>
    <row r="3564" spans="1:23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>E3564/D3564</f>
        <v>1.4888888888888889</v>
      </c>
      <c r="O3564" s="13">
        <f>(J3564/86400)+25569</f>
        <v>42433.761886574073</v>
      </c>
      <c r="P3564" s="11">
        <f>YEAR(O3564)</f>
        <v>2016</v>
      </c>
      <c r="Q3564" s="12">
        <f>MONTH(O3564)</f>
        <v>3</v>
      </c>
      <c r="R3564" s="11" t="str">
        <f>IF(Q3564=1,"Jan",IF(Q3564=2,"Feb",IF(Q3564=3,"Mar",IF(Q3564=4,"Apr",IF(Q3564=5,"May",IF(Q3564=6,"Jun",IF(Q3564=7,"Jul",IF(Q3564=8,"Aug",IF(Q3564=9,"Sep",IF(Q3564=10,"Oct",IF(Q3564=11,"Nov","Dec")))))))))))</f>
        <v>Mar</v>
      </c>
      <c r="S3564" s="13">
        <f>(I3564/86400)+25569</f>
        <v>42442.916666666672</v>
      </c>
      <c r="T3564" t="s">
        <v>8271</v>
      </c>
      <c r="U3564" s="6">
        <f>E3564/L3564</f>
        <v>15.129032258064516</v>
      </c>
      <c r="V3564" s="7" t="str">
        <f>LEFT(T3564,FIND("/",T3564)-1)</f>
        <v>theater</v>
      </c>
      <c r="W3564" s="7" t="str">
        <f>MID(T3564,FIND("/",T3564)+1,LEN(T3564))</f>
        <v>plays</v>
      </c>
    </row>
    <row r="3565" spans="1:23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>E3565/D3565</f>
        <v>1.0549000000000002</v>
      </c>
      <c r="O3565" s="13">
        <f>(J3565/86400)+25569</f>
        <v>42555.671944444446</v>
      </c>
      <c r="P3565" s="11">
        <f>YEAR(O3565)</f>
        <v>2016</v>
      </c>
      <c r="Q3565" s="12">
        <f>MONTH(O3565)</f>
        <v>7</v>
      </c>
      <c r="R3565" s="11" t="str">
        <f>IF(Q3565=1,"Jan",IF(Q3565=2,"Feb",IF(Q3565=3,"Mar",IF(Q3565=4,"Apr",IF(Q3565=5,"May",IF(Q3565=6,"Jun",IF(Q3565=7,"Jul",IF(Q3565=8,"Aug",IF(Q3565=9,"Sep",IF(Q3565=10,"Oct",IF(Q3565=11,"Nov","Dec")))))))))))</f>
        <v>Jul</v>
      </c>
      <c r="S3565" s="13">
        <f>(I3565/86400)+25569</f>
        <v>42583.791666666672</v>
      </c>
      <c r="T3565" t="s">
        <v>8271</v>
      </c>
      <c r="U3565" s="6">
        <f>E3565/L3565</f>
        <v>21.098000000000003</v>
      </c>
      <c r="V3565" s="7" t="str">
        <f>LEFT(T3565,FIND("/",T3565)-1)</f>
        <v>theater</v>
      </c>
      <c r="W3565" s="7" t="str">
        <f>MID(T3565,FIND("/",T3565)+1,LEN(T3565))</f>
        <v>plays</v>
      </c>
    </row>
    <row r="3566" spans="1:23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>E3566/D3566</f>
        <v>1.0049999999999999</v>
      </c>
      <c r="O3566" s="13">
        <f>(J3566/86400)+25569</f>
        <v>42236.623252314814</v>
      </c>
      <c r="P3566" s="11">
        <f>YEAR(O3566)</f>
        <v>2015</v>
      </c>
      <c r="Q3566" s="12">
        <f>MONTH(O3566)</f>
        <v>8</v>
      </c>
      <c r="R3566" s="11" t="str">
        <f>IF(Q3566=1,"Jan",IF(Q3566=2,"Feb",IF(Q3566=3,"Mar",IF(Q3566=4,"Apr",IF(Q3566=5,"May",IF(Q3566=6,"Jun",IF(Q3566=7,"Jul",IF(Q3566=8,"Aug",IF(Q3566=9,"Sep",IF(Q3566=10,"Oct",IF(Q3566=11,"Nov","Dec")))))))))))</f>
        <v>Aug</v>
      </c>
      <c r="S3566" s="13">
        <f>(I3566/86400)+25569</f>
        <v>42282.666666666672</v>
      </c>
      <c r="T3566" t="s">
        <v>8271</v>
      </c>
      <c r="U3566" s="6">
        <f>E3566/L3566</f>
        <v>59.117647058823529</v>
      </c>
      <c r="V3566" s="7" t="str">
        <f>LEFT(T3566,FIND("/",T3566)-1)</f>
        <v>theater</v>
      </c>
      <c r="W3566" s="7" t="str">
        <f>MID(T3566,FIND("/",T3566)+1,LEN(T3566))</f>
        <v>plays</v>
      </c>
    </row>
    <row r="3567" spans="1:23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>E3567/D3567</f>
        <v>1.3055555555555556</v>
      </c>
      <c r="O3567" s="13">
        <f>(J3567/86400)+25569</f>
        <v>41974.743148148147</v>
      </c>
      <c r="P3567" s="11">
        <f>YEAR(O3567)</f>
        <v>2014</v>
      </c>
      <c r="Q3567" s="12">
        <f>MONTH(O3567)</f>
        <v>12</v>
      </c>
      <c r="R3567" s="11" t="str">
        <f>IF(Q3567=1,"Jan",IF(Q3567=2,"Feb",IF(Q3567=3,"Mar",IF(Q3567=4,"Apr",IF(Q3567=5,"May",IF(Q3567=6,"Jun",IF(Q3567=7,"Jul",IF(Q3567=8,"Aug",IF(Q3567=9,"Sep",IF(Q3567=10,"Oct",IF(Q3567=11,"Nov","Dec")))))))))))</f>
        <v>Dec</v>
      </c>
      <c r="S3567" s="13">
        <f>(I3567/86400)+25569</f>
        <v>42004.743148148147</v>
      </c>
      <c r="T3567" t="s">
        <v>8271</v>
      </c>
      <c r="U3567" s="6">
        <f>E3567/L3567</f>
        <v>97.916666666666671</v>
      </c>
      <c r="V3567" s="7" t="str">
        <f>LEFT(T3567,FIND("/",T3567)-1)</f>
        <v>theater</v>
      </c>
      <c r="W3567" s="7" t="str">
        <f>MID(T3567,FIND("/",T3567)+1,LEN(T3567))</f>
        <v>plays</v>
      </c>
    </row>
    <row r="3568" spans="1:23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>E3568/D3568</f>
        <v>1.0475000000000001</v>
      </c>
      <c r="O3568" s="13">
        <f>(J3568/86400)+25569</f>
        <v>41997.507905092592</v>
      </c>
      <c r="P3568" s="11">
        <f>YEAR(O3568)</f>
        <v>2014</v>
      </c>
      <c r="Q3568" s="12">
        <f>MONTH(O3568)</f>
        <v>12</v>
      </c>
      <c r="R3568" s="11" t="str">
        <f>IF(Q3568=1,"Jan",IF(Q3568=2,"Feb",IF(Q3568=3,"Mar",IF(Q3568=4,"Apr",IF(Q3568=5,"May",IF(Q3568=6,"Jun",IF(Q3568=7,"Jul",IF(Q3568=8,"Aug",IF(Q3568=9,"Sep",IF(Q3568=10,"Oct",IF(Q3568=11,"Nov","Dec")))))))))))</f>
        <v>Dec</v>
      </c>
      <c r="S3568" s="13">
        <f>(I3568/86400)+25569</f>
        <v>42027.507905092592</v>
      </c>
      <c r="T3568" t="s">
        <v>8271</v>
      </c>
      <c r="U3568" s="6">
        <f>E3568/L3568</f>
        <v>55.131578947368418</v>
      </c>
      <c r="V3568" s="7" t="str">
        <f>LEFT(T3568,FIND("/",T3568)-1)</f>
        <v>theater</v>
      </c>
      <c r="W3568" s="7" t="str">
        <f>MID(T3568,FIND("/",T3568)+1,LEN(T3568))</f>
        <v>plays</v>
      </c>
    </row>
    <row r="3569" spans="1:23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>E3569/D3569</f>
        <v>1.0880000000000001</v>
      </c>
      <c r="O3569" s="13">
        <f>(J3569/86400)+25569</f>
        <v>42135.810694444444</v>
      </c>
      <c r="P3569" s="11">
        <f>YEAR(O3569)</f>
        <v>2015</v>
      </c>
      <c r="Q3569" s="12">
        <f>MONTH(O3569)</f>
        <v>5</v>
      </c>
      <c r="R3569" s="11" t="str">
        <f>IF(Q3569=1,"Jan",IF(Q3569=2,"Feb",IF(Q3569=3,"Mar",IF(Q3569=4,"Apr",IF(Q3569=5,"May",IF(Q3569=6,"Jun",IF(Q3569=7,"Jul",IF(Q3569=8,"Aug",IF(Q3569=9,"Sep",IF(Q3569=10,"Oct",IF(Q3569=11,"Nov","Dec")))))))))))</f>
        <v>May</v>
      </c>
      <c r="S3569" s="13">
        <f>(I3569/86400)+25569</f>
        <v>42165.810694444444</v>
      </c>
      <c r="T3569" t="s">
        <v>8271</v>
      </c>
      <c r="U3569" s="6">
        <f>E3569/L3569</f>
        <v>26.536585365853657</v>
      </c>
      <c r="V3569" s="7" t="str">
        <f>LEFT(T3569,FIND("/",T3569)-1)</f>
        <v>theater</v>
      </c>
      <c r="W3569" s="7" t="str">
        <f>MID(T3569,FIND("/",T3569)+1,LEN(T3569))</f>
        <v>plays</v>
      </c>
    </row>
    <row r="3570" spans="1:23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>E3570/D3570</f>
        <v>1.1100000000000001</v>
      </c>
      <c r="O3570" s="13">
        <f>(J3570/86400)+25569</f>
        <v>41869.740671296298</v>
      </c>
      <c r="P3570" s="11">
        <f>YEAR(O3570)</f>
        <v>2014</v>
      </c>
      <c r="Q3570" s="12">
        <f>MONTH(O3570)</f>
        <v>8</v>
      </c>
      <c r="R3570" s="11" t="str">
        <f>IF(Q3570=1,"Jan",IF(Q3570=2,"Feb",IF(Q3570=3,"Mar",IF(Q3570=4,"Apr",IF(Q3570=5,"May",IF(Q3570=6,"Jun",IF(Q3570=7,"Jul",IF(Q3570=8,"Aug",IF(Q3570=9,"Sep",IF(Q3570=10,"Oct",IF(Q3570=11,"Nov","Dec")))))))))))</f>
        <v>Aug</v>
      </c>
      <c r="S3570" s="13">
        <f>(I3570/86400)+25569</f>
        <v>41899.740671296298</v>
      </c>
      <c r="T3570" t="s">
        <v>8271</v>
      </c>
      <c r="U3570" s="6">
        <f>E3570/L3570</f>
        <v>58.421052631578945</v>
      </c>
      <c r="V3570" s="7" t="str">
        <f>LEFT(T3570,FIND("/",T3570)-1)</f>
        <v>theater</v>
      </c>
      <c r="W3570" s="7" t="str">
        <f>MID(T3570,FIND("/",T3570)+1,LEN(T3570))</f>
        <v>plays</v>
      </c>
    </row>
    <row r="3571" spans="1:23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>E3571/D3571</f>
        <v>1.0047999999999999</v>
      </c>
      <c r="O3571" s="13">
        <f>(J3571/86400)+25569</f>
        <v>41982.688611111109</v>
      </c>
      <c r="P3571" s="11">
        <f>YEAR(O3571)</f>
        <v>2014</v>
      </c>
      <c r="Q3571" s="12">
        <f>MONTH(O3571)</f>
        <v>12</v>
      </c>
      <c r="R3571" s="11" t="str">
        <f>IF(Q3571=1,"Jan",IF(Q3571=2,"Feb",IF(Q3571=3,"Mar",IF(Q3571=4,"Apr",IF(Q3571=5,"May",IF(Q3571=6,"Jun",IF(Q3571=7,"Jul",IF(Q3571=8,"Aug",IF(Q3571=9,"Sep",IF(Q3571=10,"Oct",IF(Q3571=11,"Nov","Dec")))))))))))</f>
        <v>Dec</v>
      </c>
      <c r="S3571" s="13">
        <f>(I3571/86400)+25569</f>
        <v>42012.688611111109</v>
      </c>
      <c r="T3571" t="s">
        <v>8271</v>
      </c>
      <c r="U3571" s="6">
        <f>E3571/L3571</f>
        <v>122.53658536585365</v>
      </c>
      <c r="V3571" s="7" t="str">
        <f>LEFT(T3571,FIND("/",T3571)-1)</f>
        <v>theater</v>
      </c>
      <c r="W3571" s="7" t="str">
        <f>MID(T3571,FIND("/",T3571)+1,LEN(T3571))</f>
        <v>plays</v>
      </c>
    </row>
    <row r="3572" spans="1:23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>E3572/D3572</f>
        <v>1.1435</v>
      </c>
      <c r="O3572" s="13">
        <f>(J3572/86400)+25569</f>
        <v>41976.331979166665</v>
      </c>
      <c r="P3572" s="11">
        <f>YEAR(O3572)</f>
        <v>2014</v>
      </c>
      <c r="Q3572" s="12">
        <f>MONTH(O3572)</f>
        <v>12</v>
      </c>
      <c r="R3572" s="11" t="str">
        <f>IF(Q3572=1,"Jan",IF(Q3572=2,"Feb",IF(Q3572=3,"Mar",IF(Q3572=4,"Apr",IF(Q3572=5,"May",IF(Q3572=6,"Jun",IF(Q3572=7,"Jul",IF(Q3572=8,"Aug",IF(Q3572=9,"Sep",IF(Q3572=10,"Oct",IF(Q3572=11,"Nov","Dec")))))))))))</f>
        <v>Dec</v>
      </c>
      <c r="S3572" s="13">
        <f>(I3572/86400)+25569</f>
        <v>42004.291666666672</v>
      </c>
      <c r="T3572" t="s">
        <v>8271</v>
      </c>
      <c r="U3572" s="6">
        <f>E3572/L3572</f>
        <v>87.961538461538467</v>
      </c>
      <c r="V3572" s="7" t="str">
        <f>LEFT(T3572,FIND("/",T3572)-1)</f>
        <v>theater</v>
      </c>
      <c r="W3572" s="7" t="str">
        <f>MID(T3572,FIND("/",T3572)+1,LEN(T3572))</f>
        <v>plays</v>
      </c>
    </row>
    <row r="3573" spans="1:23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>E3573/D3573</f>
        <v>1.2206666666666666</v>
      </c>
      <c r="O3573" s="13">
        <f>(J3573/86400)+25569</f>
        <v>41912.858946759261</v>
      </c>
      <c r="P3573" s="11">
        <f>YEAR(O3573)</f>
        <v>2014</v>
      </c>
      <c r="Q3573" s="12">
        <f>MONTH(O3573)</f>
        <v>9</v>
      </c>
      <c r="R3573" s="11" t="str">
        <f>IF(Q3573=1,"Jan",IF(Q3573=2,"Feb",IF(Q3573=3,"Mar",IF(Q3573=4,"Apr",IF(Q3573=5,"May",IF(Q3573=6,"Jun",IF(Q3573=7,"Jul",IF(Q3573=8,"Aug",IF(Q3573=9,"Sep",IF(Q3573=10,"Oct",IF(Q3573=11,"Nov","Dec")))))))))))</f>
        <v>Sep</v>
      </c>
      <c r="S3573" s="13">
        <f>(I3573/86400)+25569</f>
        <v>41942.858946759261</v>
      </c>
      <c r="T3573" t="s">
        <v>8271</v>
      </c>
      <c r="U3573" s="6">
        <f>E3573/L3573</f>
        <v>73.239999999999995</v>
      </c>
      <c r="V3573" s="7" t="str">
        <f>LEFT(T3573,FIND("/",T3573)-1)</f>
        <v>theater</v>
      </c>
      <c r="W3573" s="7" t="str">
        <f>MID(T3573,FIND("/",T3573)+1,LEN(T3573))</f>
        <v>plays</v>
      </c>
    </row>
    <row r="3574" spans="1:23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>E3574/D3574</f>
        <v>1</v>
      </c>
      <c r="O3574" s="13">
        <f>(J3574/86400)+25569</f>
        <v>42146.570393518516</v>
      </c>
      <c r="P3574" s="11">
        <f>YEAR(O3574)</f>
        <v>2015</v>
      </c>
      <c r="Q3574" s="12">
        <f>MONTH(O3574)</f>
        <v>5</v>
      </c>
      <c r="R3574" s="11" t="str">
        <f>IF(Q3574=1,"Jan",IF(Q3574=2,"Feb",IF(Q3574=3,"Mar",IF(Q3574=4,"Apr",IF(Q3574=5,"May",IF(Q3574=6,"Jun",IF(Q3574=7,"Jul",IF(Q3574=8,"Aug",IF(Q3574=9,"Sep",IF(Q3574=10,"Oct",IF(Q3574=11,"Nov","Dec")))))))))))</f>
        <v>May</v>
      </c>
      <c r="S3574" s="13">
        <f>(I3574/86400)+25569</f>
        <v>42176.570393518516</v>
      </c>
      <c r="T3574" t="s">
        <v>8271</v>
      </c>
      <c r="U3574" s="6">
        <f>E3574/L3574</f>
        <v>55.555555555555557</v>
      </c>
      <c r="V3574" s="7" t="str">
        <f>LEFT(T3574,FIND("/",T3574)-1)</f>
        <v>theater</v>
      </c>
      <c r="W3574" s="7" t="str">
        <f>MID(T3574,FIND("/",T3574)+1,LEN(T3574))</f>
        <v>plays</v>
      </c>
    </row>
    <row r="3575" spans="1:23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>E3575/D3575</f>
        <v>1.028</v>
      </c>
      <c r="O3575" s="13">
        <f>(J3575/86400)+25569</f>
        <v>41921.375532407408</v>
      </c>
      <c r="P3575" s="11">
        <f>YEAR(O3575)</f>
        <v>2014</v>
      </c>
      <c r="Q3575" s="12">
        <f>MONTH(O3575)</f>
        <v>10</v>
      </c>
      <c r="R3575" s="11" t="str">
        <f>IF(Q3575=1,"Jan",IF(Q3575=2,"Feb",IF(Q3575=3,"Mar",IF(Q3575=4,"Apr",IF(Q3575=5,"May",IF(Q3575=6,"Jun",IF(Q3575=7,"Jul",IF(Q3575=8,"Aug",IF(Q3575=9,"Sep",IF(Q3575=10,"Oct",IF(Q3575=11,"Nov","Dec")))))))))))</f>
        <v>Oct</v>
      </c>
      <c r="S3575" s="13">
        <f>(I3575/86400)+25569</f>
        <v>41951.417199074072</v>
      </c>
      <c r="T3575" t="s">
        <v>8271</v>
      </c>
      <c r="U3575" s="6">
        <f>E3575/L3575</f>
        <v>39.53846153846154</v>
      </c>
      <c r="V3575" s="7" t="str">
        <f>LEFT(T3575,FIND("/",T3575)-1)</f>
        <v>theater</v>
      </c>
      <c r="W3575" s="7" t="str">
        <f>MID(T3575,FIND("/",T3575)+1,LEN(T3575))</f>
        <v>plays</v>
      </c>
    </row>
    <row r="3576" spans="1:23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>E3576/D3576</f>
        <v>1.0612068965517241</v>
      </c>
      <c r="O3576" s="13">
        <f>(J3576/86400)+25569</f>
        <v>41926.942685185189</v>
      </c>
      <c r="P3576" s="11">
        <f>YEAR(O3576)</f>
        <v>2014</v>
      </c>
      <c r="Q3576" s="12">
        <f>MONTH(O3576)</f>
        <v>10</v>
      </c>
      <c r="R3576" s="11" t="str">
        <f>IF(Q3576=1,"Jan",IF(Q3576=2,"Feb",IF(Q3576=3,"Mar",IF(Q3576=4,"Apr",IF(Q3576=5,"May",IF(Q3576=6,"Jun",IF(Q3576=7,"Jul",IF(Q3576=8,"Aug",IF(Q3576=9,"Sep",IF(Q3576=10,"Oct",IF(Q3576=11,"Nov","Dec")))))))))))</f>
        <v>Oct</v>
      </c>
      <c r="S3576" s="13">
        <f>(I3576/86400)+25569</f>
        <v>41956.984351851846</v>
      </c>
      <c r="T3576" t="s">
        <v>8271</v>
      </c>
      <c r="U3576" s="6">
        <f>E3576/L3576</f>
        <v>136.77777777777777</v>
      </c>
      <c r="V3576" s="7" t="str">
        <f>LEFT(T3576,FIND("/",T3576)-1)</f>
        <v>theater</v>
      </c>
      <c r="W3576" s="7" t="str">
        <f>MID(T3576,FIND("/",T3576)+1,LEN(T3576))</f>
        <v>plays</v>
      </c>
    </row>
    <row r="3577" spans="1:23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>E3577/D3577</f>
        <v>1.0133000000000001</v>
      </c>
      <c r="O3577" s="13">
        <f>(J3577/86400)+25569</f>
        <v>42561.783877314811</v>
      </c>
      <c r="P3577" s="11">
        <f>YEAR(O3577)</f>
        <v>2016</v>
      </c>
      <c r="Q3577" s="12">
        <f>MONTH(O3577)</f>
        <v>7</v>
      </c>
      <c r="R3577" s="11" t="str">
        <f>IF(Q3577=1,"Jan",IF(Q3577=2,"Feb",IF(Q3577=3,"Mar",IF(Q3577=4,"Apr",IF(Q3577=5,"May",IF(Q3577=6,"Jun",IF(Q3577=7,"Jul",IF(Q3577=8,"Aug",IF(Q3577=9,"Sep",IF(Q3577=10,"Oct",IF(Q3577=11,"Nov","Dec")))))))))))</f>
        <v>Jul</v>
      </c>
      <c r="S3577" s="13">
        <f>(I3577/86400)+25569</f>
        <v>42593.165972222225</v>
      </c>
      <c r="T3577" t="s">
        <v>8271</v>
      </c>
      <c r="U3577" s="6">
        <f>E3577/L3577</f>
        <v>99.343137254901961</v>
      </c>
      <c r="V3577" s="7" t="str">
        <f>LEFT(T3577,FIND("/",T3577)-1)</f>
        <v>theater</v>
      </c>
      <c r="W3577" s="7" t="str">
        <f>MID(T3577,FIND("/",T3577)+1,LEN(T3577))</f>
        <v>plays</v>
      </c>
    </row>
    <row r="3578" spans="1:23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>E3578/D3578</f>
        <v>1</v>
      </c>
      <c r="O3578" s="13">
        <f>(J3578/86400)+25569</f>
        <v>42649.54923611111</v>
      </c>
      <c r="P3578" s="11">
        <f>YEAR(O3578)</f>
        <v>2016</v>
      </c>
      <c r="Q3578" s="12">
        <f>MONTH(O3578)</f>
        <v>10</v>
      </c>
      <c r="R3578" s="11" t="str">
        <f>IF(Q3578=1,"Jan",IF(Q3578=2,"Feb",IF(Q3578=3,"Mar",IF(Q3578=4,"Apr",IF(Q3578=5,"May",IF(Q3578=6,"Jun",IF(Q3578=7,"Jul",IF(Q3578=8,"Aug",IF(Q3578=9,"Sep",IF(Q3578=10,"Oct",IF(Q3578=11,"Nov","Dec")))))))))))</f>
        <v>Oct</v>
      </c>
      <c r="S3578" s="13">
        <f>(I3578/86400)+25569</f>
        <v>42709.590902777782</v>
      </c>
      <c r="T3578" t="s">
        <v>8271</v>
      </c>
      <c r="U3578" s="6">
        <f>E3578/L3578</f>
        <v>20</v>
      </c>
      <c r="V3578" s="7" t="str">
        <f>LEFT(T3578,FIND("/",T3578)-1)</f>
        <v>theater</v>
      </c>
      <c r="W3578" s="7" t="str">
        <f>MID(T3578,FIND("/",T3578)+1,LEN(T3578))</f>
        <v>plays</v>
      </c>
    </row>
    <row r="3579" spans="1:23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>E3579/D3579</f>
        <v>1.3</v>
      </c>
      <c r="O3579" s="13">
        <f>(J3579/86400)+25569</f>
        <v>42093.786840277782</v>
      </c>
      <c r="P3579" s="11">
        <f>YEAR(O3579)</f>
        <v>2015</v>
      </c>
      <c r="Q3579" s="12">
        <f>MONTH(O3579)</f>
        <v>3</v>
      </c>
      <c r="R3579" s="11" t="str">
        <f>IF(Q3579=1,"Jan",IF(Q3579=2,"Feb",IF(Q3579=3,"Mar",IF(Q3579=4,"Apr",IF(Q3579=5,"May",IF(Q3579=6,"Jun",IF(Q3579=7,"Jul",IF(Q3579=8,"Aug",IF(Q3579=9,"Sep",IF(Q3579=10,"Oct",IF(Q3579=11,"Nov","Dec")))))))))))</f>
        <v>Mar</v>
      </c>
      <c r="S3579" s="13">
        <f>(I3579/86400)+25569</f>
        <v>42120.26944444445</v>
      </c>
      <c r="T3579" t="s">
        <v>8271</v>
      </c>
      <c r="U3579" s="6">
        <f>E3579/L3579</f>
        <v>28.888888888888889</v>
      </c>
      <c r="V3579" s="7" t="str">
        <f>LEFT(T3579,FIND("/",T3579)-1)</f>
        <v>theater</v>
      </c>
      <c r="W3579" s="7" t="str">
        <f>MID(T3579,FIND("/",T3579)+1,LEN(T3579))</f>
        <v>plays</v>
      </c>
    </row>
    <row r="3580" spans="1:23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>E3580/D3580</f>
        <v>1.0001333333333333</v>
      </c>
      <c r="O3580" s="13">
        <f>(J3580/86400)+25569</f>
        <v>42460.733530092592</v>
      </c>
      <c r="P3580" s="11">
        <f>YEAR(O3580)</f>
        <v>2016</v>
      </c>
      <c r="Q3580" s="12">
        <f>MONTH(O3580)</f>
        <v>3</v>
      </c>
      <c r="R3580" s="11" t="str">
        <f>IF(Q3580=1,"Jan",IF(Q3580=2,"Feb",IF(Q3580=3,"Mar",IF(Q3580=4,"Apr",IF(Q3580=5,"May",IF(Q3580=6,"Jun",IF(Q3580=7,"Jul",IF(Q3580=8,"Aug",IF(Q3580=9,"Sep",IF(Q3580=10,"Oct",IF(Q3580=11,"Nov","Dec")))))))))))</f>
        <v>Mar</v>
      </c>
      <c r="S3580" s="13">
        <f>(I3580/86400)+25569</f>
        <v>42490.733530092592</v>
      </c>
      <c r="T3580" t="s">
        <v>8271</v>
      </c>
      <c r="U3580" s="6">
        <f>E3580/L3580</f>
        <v>40.545945945945945</v>
      </c>
      <c r="V3580" s="7" t="str">
        <f>LEFT(T3580,FIND("/",T3580)-1)</f>
        <v>theater</v>
      </c>
      <c r="W3580" s="7" t="str">
        <f>MID(T3580,FIND("/",T3580)+1,LEN(T3580))</f>
        <v>plays</v>
      </c>
    </row>
    <row r="3581" spans="1:23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>E3581/D3581</f>
        <v>1</v>
      </c>
      <c r="O3581" s="13">
        <f>(J3581/86400)+25569</f>
        <v>42430.762222222227</v>
      </c>
      <c r="P3581" s="11">
        <f>YEAR(O3581)</f>
        <v>2016</v>
      </c>
      <c r="Q3581" s="12">
        <f>MONTH(O3581)</f>
        <v>3</v>
      </c>
      <c r="R3581" s="11" t="str">
        <f>IF(Q3581=1,"Jan",IF(Q3581=2,"Feb",IF(Q3581=3,"Mar",IF(Q3581=4,"Apr",IF(Q3581=5,"May",IF(Q3581=6,"Jun",IF(Q3581=7,"Jul",IF(Q3581=8,"Aug",IF(Q3581=9,"Sep",IF(Q3581=10,"Oct",IF(Q3581=11,"Nov","Dec")))))))))))</f>
        <v>Mar</v>
      </c>
      <c r="S3581" s="13">
        <f>(I3581/86400)+25569</f>
        <v>42460.720555555556</v>
      </c>
      <c r="T3581" t="s">
        <v>8271</v>
      </c>
      <c r="U3581" s="6">
        <f>E3581/L3581</f>
        <v>35.714285714285715</v>
      </c>
      <c r="V3581" s="7" t="str">
        <f>LEFT(T3581,FIND("/",T3581)-1)</f>
        <v>theater</v>
      </c>
      <c r="W3581" s="7" t="str">
        <f>MID(T3581,FIND("/",T3581)+1,LEN(T3581))</f>
        <v>plays</v>
      </c>
    </row>
    <row r="3582" spans="1:23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>E3582/D3582</f>
        <v>1.1388888888888888</v>
      </c>
      <c r="O3582" s="13">
        <f>(J3582/86400)+25569</f>
        <v>42026.176180555558</v>
      </c>
      <c r="P3582" s="11">
        <f>YEAR(O3582)</f>
        <v>2015</v>
      </c>
      <c r="Q3582" s="12">
        <f>MONTH(O3582)</f>
        <v>1</v>
      </c>
      <c r="R3582" s="11" t="str">
        <f>IF(Q3582=1,"Jan",IF(Q3582=2,"Feb",IF(Q3582=3,"Mar",IF(Q3582=4,"Apr",IF(Q3582=5,"May",IF(Q3582=6,"Jun",IF(Q3582=7,"Jul",IF(Q3582=8,"Aug",IF(Q3582=9,"Sep",IF(Q3582=10,"Oct",IF(Q3582=11,"Nov","Dec")))))))))))</f>
        <v>Jan</v>
      </c>
      <c r="S3582" s="13">
        <f>(I3582/86400)+25569</f>
        <v>42064.207638888889</v>
      </c>
      <c r="T3582" t="s">
        <v>8271</v>
      </c>
      <c r="U3582" s="6">
        <f>E3582/L3582</f>
        <v>37.962962962962962</v>
      </c>
      <c r="V3582" s="7" t="str">
        <f>LEFT(T3582,FIND("/",T3582)-1)</f>
        <v>theater</v>
      </c>
      <c r="W3582" s="7" t="str">
        <f>MID(T3582,FIND("/",T3582)+1,LEN(T3582))</f>
        <v>plays</v>
      </c>
    </row>
    <row r="3583" spans="1:23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>E3583/D3583</f>
        <v>1</v>
      </c>
      <c r="O3583" s="13">
        <f>(J3583/86400)+25569</f>
        <v>41836.471180555556</v>
      </c>
      <c r="P3583" s="11">
        <f>YEAR(O3583)</f>
        <v>2014</v>
      </c>
      <c r="Q3583" s="12">
        <f>MONTH(O3583)</f>
        <v>7</v>
      </c>
      <c r="R3583" s="11" t="str">
        <f>IF(Q3583=1,"Jan",IF(Q3583=2,"Feb",IF(Q3583=3,"Mar",IF(Q3583=4,"Apr",IF(Q3583=5,"May",IF(Q3583=6,"Jun",IF(Q3583=7,"Jul",IF(Q3583=8,"Aug",IF(Q3583=9,"Sep",IF(Q3583=10,"Oct",IF(Q3583=11,"Nov","Dec")))))))))))</f>
        <v>Jul</v>
      </c>
      <c r="S3583" s="13">
        <f>(I3583/86400)+25569</f>
        <v>41850.471180555556</v>
      </c>
      <c r="T3583" t="s">
        <v>8271</v>
      </c>
      <c r="U3583" s="6">
        <f>E3583/L3583</f>
        <v>33.333333333333336</v>
      </c>
      <c r="V3583" s="7" t="str">
        <f>LEFT(T3583,FIND("/",T3583)-1)</f>
        <v>theater</v>
      </c>
      <c r="W3583" s="7" t="str">
        <f>MID(T3583,FIND("/",T3583)+1,LEN(T3583))</f>
        <v>plays</v>
      </c>
    </row>
    <row r="3584" spans="1:23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>E3584/D3584</f>
        <v>2.87</v>
      </c>
      <c r="O3584" s="13">
        <f>(J3584/86400)+25569</f>
        <v>42451.095856481479</v>
      </c>
      <c r="P3584" s="11">
        <f>YEAR(O3584)</f>
        <v>2016</v>
      </c>
      <c r="Q3584" s="12">
        <f>MONTH(O3584)</f>
        <v>3</v>
      </c>
      <c r="R3584" s="11" t="str">
        <f>IF(Q3584=1,"Jan",IF(Q3584=2,"Feb",IF(Q3584=3,"Mar",IF(Q3584=4,"Apr",IF(Q3584=5,"May",IF(Q3584=6,"Jun",IF(Q3584=7,"Jul",IF(Q3584=8,"Aug",IF(Q3584=9,"Sep",IF(Q3584=10,"Oct",IF(Q3584=11,"Nov","Dec")))))))))))</f>
        <v>Mar</v>
      </c>
      <c r="S3584" s="13">
        <f>(I3584/86400)+25569</f>
        <v>42465.095856481479</v>
      </c>
      <c r="T3584" t="s">
        <v>8271</v>
      </c>
      <c r="U3584" s="6">
        <f>E3584/L3584</f>
        <v>58.571428571428569</v>
      </c>
      <c r="V3584" s="7" t="str">
        <f>LEFT(T3584,FIND("/",T3584)-1)</f>
        <v>theater</v>
      </c>
      <c r="W3584" s="7" t="str">
        <f>MID(T3584,FIND("/",T3584)+1,LEN(T3584))</f>
        <v>plays</v>
      </c>
    </row>
    <row r="3585" spans="1:23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>E3585/D3585</f>
        <v>1.085</v>
      </c>
      <c r="O3585" s="13">
        <f>(J3585/86400)+25569</f>
        <v>42418.425983796296</v>
      </c>
      <c r="P3585" s="11">
        <f>YEAR(O3585)</f>
        <v>2016</v>
      </c>
      <c r="Q3585" s="12">
        <f>MONTH(O3585)</f>
        <v>2</v>
      </c>
      <c r="R3585" s="11" t="str">
        <f>IF(Q3585=1,"Jan",IF(Q3585=2,"Feb",IF(Q3585=3,"Mar",IF(Q3585=4,"Apr",IF(Q3585=5,"May",IF(Q3585=6,"Jun",IF(Q3585=7,"Jul",IF(Q3585=8,"Aug",IF(Q3585=9,"Sep",IF(Q3585=10,"Oct",IF(Q3585=11,"Nov","Dec")))))))))))</f>
        <v>Feb</v>
      </c>
      <c r="S3585" s="13">
        <f>(I3585/86400)+25569</f>
        <v>42478.384317129632</v>
      </c>
      <c r="T3585" t="s">
        <v>8271</v>
      </c>
      <c r="U3585" s="6">
        <f>E3585/L3585</f>
        <v>135.625</v>
      </c>
      <c r="V3585" s="7" t="str">
        <f>LEFT(T3585,FIND("/",T3585)-1)</f>
        <v>theater</v>
      </c>
      <c r="W3585" s="7" t="str">
        <f>MID(T3585,FIND("/",T3585)+1,LEN(T3585))</f>
        <v>plays</v>
      </c>
    </row>
    <row r="3586" spans="1:23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>E3586/D3586</f>
        <v>1.155</v>
      </c>
      <c r="O3586" s="13">
        <f>(J3586/86400)+25569</f>
        <v>42168.316481481481</v>
      </c>
      <c r="P3586" s="11">
        <f>YEAR(O3586)</f>
        <v>2015</v>
      </c>
      <c r="Q3586" s="12">
        <f>MONTH(O3586)</f>
        <v>6</v>
      </c>
      <c r="R3586" s="11" t="str">
        <f>IF(Q3586=1,"Jan",IF(Q3586=2,"Feb",IF(Q3586=3,"Mar",IF(Q3586=4,"Apr",IF(Q3586=5,"May",IF(Q3586=6,"Jun",IF(Q3586=7,"Jul",IF(Q3586=8,"Aug",IF(Q3586=9,"Sep",IF(Q3586=10,"Oct",IF(Q3586=11,"Nov","Dec")))))))))))</f>
        <v>Jun</v>
      </c>
      <c r="S3586" s="13">
        <f>(I3586/86400)+25569</f>
        <v>42198.316481481481</v>
      </c>
      <c r="T3586" t="s">
        <v>8271</v>
      </c>
      <c r="U3586" s="6">
        <f>E3586/L3586</f>
        <v>30.9375</v>
      </c>
      <c r="V3586" s="7" t="str">
        <f>LEFT(T3586,FIND("/",T3586)-1)</f>
        <v>theater</v>
      </c>
      <c r="W3586" s="7" t="str">
        <f>MID(T3586,FIND("/",T3586)+1,LEN(T3586))</f>
        <v>plays</v>
      </c>
    </row>
    <row r="3587" spans="1:23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>E3587/D3587</f>
        <v>1.1911764705882353</v>
      </c>
      <c r="O3587" s="13">
        <f>(J3587/86400)+25569</f>
        <v>41964.716319444444</v>
      </c>
      <c r="P3587" s="11">
        <f>YEAR(O3587)</f>
        <v>2014</v>
      </c>
      <c r="Q3587" s="12">
        <f>MONTH(O3587)</f>
        <v>11</v>
      </c>
      <c r="R3587" s="11" t="str">
        <f>IF(Q3587=1,"Jan",IF(Q3587=2,"Feb",IF(Q3587=3,"Mar",IF(Q3587=4,"Apr",IF(Q3587=5,"May",IF(Q3587=6,"Jun",IF(Q3587=7,"Jul",IF(Q3587=8,"Aug",IF(Q3587=9,"Sep",IF(Q3587=10,"Oct",IF(Q3587=11,"Nov","Dec")))))))))))</f>
        <v>Nov</v>
      </c>
      <c r="S3587" s="13">
        <f>(I3587/86400)+25569</f>
        <v>41994.716319444444</v>
      </c>
      <c r="T3587" t="s">
        <v>8271</v>
      </c>
      <c r="U3587" s="6">
        <f>E3587/L3587</f>
        <v>176.08695652173913</v>
      </c>
      <c r="V3587" s="7" t="str">
        <f>LEFT(T3587,FIND("/",T3587)-1)</f>
        <v>theater</v>
      </c>
      <c r="W3587" s="7" t="str">
        <f>MID(T3587,FIND("/",T3587)+1,LEN(T3587))</f>
        <v>plays</v>
      </c>
    </row>
    <row r="3588" spans="1:23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>E3588/D3588</f>
        <v>1.0942666666666667</v>
      </c>
      <c r="O3588" s="13">
        <f>(J3588/86400)+25569</f>
        <v>42576.697569444441</v>
      </c>
      <c r="P3588" s="11">
        <f>YEAR(O3588)</f>
        <v>2016</v>
      </c>
      <c r="Q3588" s="12">
        <f>MONTH(O3588)</f>
        <v>7</v>
      </c>
      <c r="R3588" s="11" t="str">
        <f>IF(Q3588=1,"Jan",IF(Q3588=2,"Feb",IF(Q3588=3,"Mar",IF(Q3588=4,"Apr",IF(Q3588=5,"May",IF(Q3588=6,"Jun",IF(Q3588=7,"Jul",IF(Q3588=8,"Aug",IF(Q3588=9,"Sep",IF(Q3588=10,"Oct",IF(Q3588=11,"Nov","Dec")))))))))))</f>
        <v>Jul</v>
      </c>
      <c r="S3588" s="13">
        <f>(I3588/86400)+25569</f>
        <v>42636.697569444441</v>
      </c>
      <c r="T3588" t="s">
        <v>8271</v>
      </c>
      <c r="U3588" s="6">
        <f>E3588/L3588</f>
        <v>151.9814814814815</v>
      </c>
      <c r="V3588" s="7" t="str">
        <f>LEFT(T3588,FIND("/",T3588)-1)</f>
        <v>theater</v>
      </c>
      <c r="W3588" s="7" t="str">
        <f>MID(T3588,FIND("/",T3588)+1,LEN(T3588))</f>
        <v>plays</v>
      </c>
    </row>
    <row r="3589" spans="1:23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>E3589/D3589</f>
        <v>1.266</v>
      </c>
      <c r="O3589" s="13">
        <f>(J3589/86400)+25569</f>
        <v>42503.539976851855</v>
      </c>
      <c r="P3589" s="11">
        <f>YEAR(O3589)</f>
        <v>2016</v>
      </c>
      <c r="Q3589" s="12">
        <f>MONTH(O3589)</f>
        <v>5</v>
      </c>
      <c r="R3589" s="11" t="str">
        <f>IF(Q3589=1,"Jan",IF(Q3589=2,"Feb",IF(Q3589=3,"Mar",IF(Q3589=4,"Apr",IF(Q3589=5,"May",IF(Q3589=6,"Jun",IF(Q3589=7,"Jul",IF(Q3589=8,"Aug",IF(Q3589=9,"Sep",IF(Q3589=10,"Oct",IF(Q3589=11,"Nov","Dec")))))))))))</f>
        <v>May</v>
      </c>
      <c r="S3589" s="13">
        <f>(I3589/86400)+25569</f>
        <v>42548.791666666672</v>
      </c>
      <c r="T3589" t="s">
        <v>8271</v>
      </c>
      <c r="U3589" s="6">
        <f>E3589/L3589</f>
        <v>22.607142857142858</v>
      </c>
      <c r="V3589" s="7" t="str">
        <f>LEFT(T3589,FIND("/",T3589)-1)</f>
        <v>theater</v>
      </c>
      <c r="W3589" s="7" t="str">
        <f>MID(T3589,FIND("/",T3589)+1,LEN(T3589))</f>
        <v>plays</v>
      </c>
    </row>
    <row r="3590" spans="1:23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>E3590/D3590</f>
        <v>1.0049999999999999</v>
      </c>
      <c r="O3590" s="13">
        <f>(J3590/86400)+25569</f>
        <v>42101.828819444447</v>
      </c>
      <c r="P3590" s="11">
        <f>YEAR(O3590)</f>
        <v>2015</v>
      </c>
      <c r="Q3590" s="12">
        <f>MONTH(O3590)</f>
        <v>4</v>
      </c>
      <c r="R3590" s="11" t="str">
        <f>IF(Q3590=1,"Jan",IF(Q3590=2,"Feb",IF(Q3590=3,"Mar",IF(Q3590=4,"Apr",IF(Q3590=5,"May",IF(Q3590=6,"Jun",IF(Q3590=7,"Jul",IF(Q3590=8,"Aug",IF(Q3590=9,"Sep",IF(Q3590=10,"Oct",IF(Q3590=11,"Nov","Dec")))))))))))</f>
        <v>Apr</v>
      </c>
      <c r="S3590" s="13">
        <f>(I3590/86400)+25569</f>
        <v>42123.958333333328</v>
      </c>
      <c r="T3590" t="s">
        <v>8271</v>
      </c>
      <c r="U3590" s="6">
        <f>E3590/L3590</f>
        <v>18.272727272727273</v>
      </c>
      <c r="V3590" s="7" t="str">
        <f>LEFT(T3590,FIND("/",T3590)-1)</f>
        <v>theater</v>
      </c>
      <c r="W3590" s="7" t="str">
        <f>MID(T3590,FIND("/",T3590)+1,LEN(T3590))</f>
        <v>plays</v>
      </c>
    </row>
    <row r="3591" spans="1:23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>E3591/D3591</f>
        <v>1.2749999999999999</v>
      </c>
      <c r="O3591" s="13">
        <f>(J3591/86400)+25569</f>
        <v>42125.647534722222</v>
      </c>
      <c r="P3591" s="11">
        <f>YEAR(O3591)</f>
        <v>2015</v>
      </c>
      <c r="Q3591" s="12">
        <f>MONTH(O3591)</f>
        <v>5</v>
      </c>
      <c r="R3591" s="11" t="str">
        <f>IF(Q3591=1,"Jan",IF(Q3591=2,"Feb",IF(Q3591=3,"Mar",IF(Q3591=4,"Apr",IF(Q3591=5,"May",IF(Q3591=6,"Jun",IF(Q3591=7,"Jul",IF(Q3591=8,"Aug",IF(Q3591=9,"Sep",IF(Q3591=10,"Oct",IF(Q3591=11,"Nov","Dec")))))))))))</f>
        <v>May</v>
      </c>
      <c r="S3591" s="13">
        <f>(I3591/86400)+25569</f>
        <v>42150.647534722222</v>
      </c>
      <c r="T3591" t="s">
        <v>8271</v>
      </c>
      <c r="U3591" s="6">
        <f>E3591/L3591</f>
        <v>82.258064516129039</v>
      </c>
      <c r="V3591" s="7" t="str">
        <f>LEFT(T3591,FIND("/",T3591)-1)</f>
        <v>theater</v>
      </c>
      <c r="W3591" s="7" t="str">
        <f>MID(T3591,FIND("/",T3591)+1,LEN(T3591))</f>
        <v>plays</v>
      </c>
    </row>
    <row r="3592" spans="1:23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>E3592/D3592</f>
        <v>1.0005999999999999</v>
      </c>
      <c r="O3592" s="13">
        <f>(J3592/86400)+25569</f>
        <v>41902.333726851852</v>
      </c>
      <c r="P3592" s="11">
        <f>YEAR(O3592)</f>
        <v>2014</v>
      </c>
      <c r="Q3592" s="12">
        <f>MONTH(O3592)</f>
        <v>9</v>
      </c>
      <c r="R3592" s="11" t="str">
        <f>IF(Q3592=1,"Jan",IF(Q3592=2,"Feb",IF(Q3592=3,"Mar",IF(Q3592=4,"Apr",IF(Q3592=5,"May",IF(Q3592=6,"Jun",IF(Q3592=7,"Jul",IF(Q3592=8,"Aug",IF(Q3592=9,"Sep",IF(Q3592=10,"Oct",IF(Q3592=11,"Nov","Dec")))))))))))</f>
        <v>Sep</v>
      </c>
      <c r="S3592" s="13">
        <f>(I3592/86400)+25569</f>
        <v>41932.333726851852</v>
      </c>
      <c r="T3592" t="s">
        <v>8271</v>
      </c>
      <c r="U3592" s="6">
        <f>E3592/L3592</f>
        <v>68.534246575342465</v>
      </c>
      <c r="V3592" s="7" t="str">
        <f>LEFT(T3592,FIND("/",T3592)-1)</f>
        <v>theater</v>
      </c>
      <c r="W3592" s="7" t="str">
        <f>MID(T3592,FIND("/",T3592)+1,LEN(T3592))</f>
        <v>plays</v>
      </c>
    </row>
    <row r="3593" spans="1:23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>E3593/D3593</f>
        <v>1.75</v>
      </c>
      <c r="O3593" s="13">
        <f>(J3593/86400)+25569</f>
        <v>42003.948425925926</v>
      </c>
      <c r="P3593" s="11">
        <f>YEAR(O3593)</f>
        <v>2014</v>
      </c>
      <c r="Q3593" s="12">
        <f>MONTH(O3593)</f>
        <v>12</v>
      </c>
      <c r="R3593" s="11" t="str">
        <f>IF(Q3593=1,"Jan",IF(Q3593=2,"Feb",IF(Q3593=3,"Mar",IF(Q3593=4,"Apr",IF(Q3593=5,"May",IF(Q3593=6,"Jun",IF(Q3593=7,"Jul",IF(Q3593=8,"Aug",IF(Q3593=9,"Sep",IF(Q3593=10,"Oct",IF(Q3593=11,"Nov","Dec")))))))))))</f>
        <v>Dec</v>
      </c>
      <c r="S3593" s="13">
        <f>(I3593/86400)+25569</f>
        <v>42028.207638888889</v>
      </c>
      <c r="T3593" t="s">
        <v>8271</v>
      </c>
      <c r="U3593" s="6">
        <f>E3593/L3593</f>
        <v>68.055555555555557</v>
      </c>
      <c r="V3593" s="7" t="str">
        <f>LEFT(T3593,FIND("/",T3593)-1)</f>
        <v>theater</v>
      </c>
      <c r="W3593" s="7" t="str">
        <f>MID(T3593,FIND("/",T3593)+1,LEN(T3593))</f>
        <v>plays</v>
      </c>
    </row>
    <row r="3594" spans="1:23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>E3594/D3594</f>
        <v>1.2725</v>
      </c>
      <c r="O3594" s="13">
        <f>(J3594/86400)+25569</f>
        <v>41988.829942129625</v>
      </c>
      <c r="P3594" s="11">
        <f>YEAR(O3594)</f>
        <v>2014</v>
      </c>
      <c r="Q3594" s="12">
        <f>MONTH(O3594)</f>
        <v>12</v>
      </c>
      <c r="R3594" s="11" t="str">
        <f>IF(Q3594=1,"Jan",IF(Q3594=2,"Feb",IF(Q3594=3,"Mar",IF(Q3594=4,"Apr",IF(Q3594=5,"May",IF(Q3594=6,"Jun",IF(Q3594=7,"Jul",IF(Q3594=8,"Aug",IF(Q3594=9,"Sep",IF(Q3594=10,"Oct",IF(Q3594=11,"Nov","Dec")))))))))))</f>
        <v>Dec</v>
      </c>
      <c r="S3594" s="13">
        <f>(I3594/86400)+25569</f>
        <v>42046.207638888889</v>
      </c>
      <c r="T3594" t="s">
        <v>8271</v>
      </c>
      <c r="U3594" s="6">
        <f>E3594/L3594</f>
        <v>72.714285714285708</v>
      </c>
      <c r="V3594" s="7" t="str">
        <f>LEFT(T3594,FIND("/",T3594)-1)</f>
        <v>theater</v>
      </c>
      <c r="W3594" s="7" t="str">
        <f>MID(T3594,FIND("/",T3594)+1,LEN(T3594))</f>
        <v>plays</v>
      </c>
    </row>
    <row r="3595" spans="1:23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>E3595/D3595</f>
        <v>1.1063333333333334</v>
      </c>
      <c r="O3595" s="13">
        <f>(J3595/86400)+25569</f>
        <v>41974.898599537039</v>
      </c>
      <c r="P3595" s="11">
        <f>YEAR(O3595)</f>
        <v>2014</v>
      </c>
      <c r="Q3595" s="12">
        <f>MONTH(O3595)</f>
        <v>12</v>
      </c>
      <c r="R3595" s="11" t="str">
        <f>IF(Q3595=1,"Jan",IF(Q3595=2,"Feb",IF(Q3595=3,"Mar",IF(Q3595=4,"Apr",IF(Q3595=5,"May",IF(Q3595=6,"Jun",IF(Q3595=7,"Jul",IF(Q3595=8,"Aug",IF(Q3595=9,"Sep",IF(Q3595=10,"Oct",IF(Q3595=11,"Nov","Dec")))))))))))</f>
        <v>Dec</v>
      </c>
      <c r="S3595" s="13">
        <f>(I3595/86400)+25569</f>
        <v>42009.851388888885</v>
      </c>
      <c r="T3595" t="s">
        <v>8271</v>
      </c>
      <c r="U3595" s="6">
        <f>E3595/L3595</f>
        <v>77.186046511627907</v>
      </c>
      <c r="V3595" s="7" t="str">
        <f>LEFT(T3595,FIND("/",T3595)-1)</f>
        <v>theater</v>
      </c>
      <c r="W3595" s="7" t="str">
        <f>MID(T3595,FIND("/",T3595)+1,LEN(T3595))</f>
        <v>plays</v>
      </c>
    </row>
    <row r="3596" spans="1:23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>E3596/D3596</f>
        <v>1.2593749999999999</v>
      </c>
      <c r="O3596" s="13">
        <f>(J3596/86400)+25569</f>
        <v>42592.066921296297</v>
      </c>
      <c r="P3596" s="11">
        <f>YEAR(O3596)</f>
        <v>2016</v>
      </c>
      <c r="Q3596" s="12">
        <f>MONTH(O3596)</f>
        <v>8</v>
      </c>
      <c r="R3596" s="11" t="str">
        <f>IF(Q3596=1,"Jan",IF(Q3596=2,"Feb",IF(Q3596=3,"Mar",IF(Q3596=4,"Apr",IF(Q3596=5,"May",IF(Q3596=6,"Jun",IF(Q3596=7,"Jul",IF(Q3596=8,"Aug",IF(Q3596=9,"Sep",IF(Q3596=10,"Oct",IF(Q3596=11,"Nov","Dec")))))))))))</f>
        <v>Aug</v>
      </c>
      <c r="S3596" s="13">
        <f>(I3596/86400)+25569</f>
        <v>42617.066921296297</v>
      </c>
      <c r="T3596" t="s">
        <v>8271</v>
      </c>
      <c r="U3596" s="6">
        <f>E3596/L3596</f>
        <v>55.972222222222221</v>
      </c>
      <c r="V3596" s="7" t="str">
        <f>LEFT(T3596,FIND("/",T3596)-1)</f>
        <v>theater</v>
      </c>
      <c r="W3596" s="7" t="str">
        <f>MID(T3596,FIND("/",T3596)+1,LEN(T3596))</f>
        <v>plays</v>
      </c>
    </row>
    <row r="3597" spans="1:23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>E3597/D3597</f>
        <v>1.1850000000000001</v>
      </c>
      <c r="O3597" s="13">
        <f>(J3597/86400)+25569</f>
        <v>42050.008368055554</v>
      </c>
      <c r="P3597" s="11">
        <f>YEAR(O3597)</f>
        <v>2015</v>
      </c>
      <c r="Q3597" s="12">
        <f>MONTH(O3597)</f>
        <v>2</v>
      </c>
      <c r="R3597" s="11" t="str">
        <f>IF(Q3597=1,"Jan",IF(Q3597=2,"Feb",IF(Q3597=3,"Mar",IF(Q3597=4,"Apr",IF(Q3597=5,"May",IF(Q3597=6,"Jun",IF(Q3597=7,"Jul",IF(Q3597=8,"Aug",IF(Q3597=9,"Sep",IF(Q3597=10,"Oct",IF(Q3597=11,"Nov","Dec")))))))))))</f>
        <v>Feb</v>
      </c>
      <c r="S3597" s="13">
        <f>(I3597/86400)+25569</f>
        <v>42076.290972222225</v>
      </c>
      <c r="T3597" t="s">
        <v>8271</v>
      </c>
      <c r="U3597" s="6">
        <f>E3597/L3597</f>
        <v>49.693548387096776</v>
      </c>
      <c r="V3597" s="7" t="str">
        <f>LEFT(T3597,FIND("/",T3597)-1)</f>
        <v>theater</v>
      </c>
      <c r="W3597" s="7" t="str">
        <f>MID(T3597,FIND("/",T3597)+1,LEN(T3597))</f>
        <v>plays</v>
      </c>
    </row>
    <row r="3598" spans="1:23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>E3598/D3598</f>
        <v>1.0772727272727274</v>
      </c>
      <c r="O3598" s="13">
        <f>(J3598/86400)+25569</f>
        <v>41856.715069444443</v>
      </c>
      <c r="P3598" s="11">
        <f>YEAR(O3598)</f>
        <v>2014</v>
      </c>
      <c r="Q3598" s="12">
        <f>MONTH(O3598)</f>
        <v>8</v>
      </c>
      <c r="R3598" s="11" t="str">
        <f>IF(Q3598=1,"Jan",IF(Q3598=2,"Feb",IF(Q3598=3,"Mar",IF(Q3598=4,"Apr",IF(Q3598=5,"May",IF(Q3598=6,"Jun",IF(Q3598=7,"Jul",IF(Q3598=8,"Aug",IF(Q3598=9,"Sep",IF(Q3598=10,"Oct",IF(Q3598=11,"Nov","Dec")))))))))))</f>
        <v>Aug</v>
      </c>
      <c r="S3598" s="13">
        <f>(I3598/86400)+25569</f>
        <v>41877.715069444443</v>
      </c>
      <c r="T3598" t="s">
        <v>8271</v>
      </c>
      <c r="U3598" s="6">
        <f>E3598/L3598</f>
        <v>79</v>
      </c>
      <c r="V3598" s="7" t="str">
        <f>LEFT(T3598,FIND("/",T3598)-1)</f>
        <v>theater</v>
      </c>
      <c r="W3598" s="7" t="str">
        <f>MID(T3598,FIND("/",T3598)+1,LEN(T3598))</f>
        <v>plays</v>
      </c>
    </row>
    <row r="3599" spans="1:23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>E3599/D3599</f>
        <v>1.026</v>
      </c>
      <c r="O3599" s="13">
        <f>(J3599/86400)+25569</f>
        <v>42417.585532407407</v>
      </c>
      <c r="P3599" s="11">
        <f>YEAR(O3599)</f>
        <v>2016</v>
      </c>
      <c r="Q3599" s="12">
        <f>MONTH(O3599)</f>
        <v>2</v>
      </c>
      <c r="R3599" s="11" t="str">
        <f>IF(Q3599=1,"Jan",IF(Q3599=2,"Feb",IF(Q3599=3,"Mar",IF(Q3599=4,"Apr",IF(Q3599=5,"May",IF(Q3599=6,"Jun",IF(Q3599=7,"Jul",IF(Q3599=8,"Aug",IF(Q3599=9,"Sep",IF(Q3599=10,"Oct",IF(Q3599=11,"Nov","Dec")))))))))))</f>
        <v>Feb</v>
      </c>
      <c r="S3599" s="13">
        <f>(I3599/86400)+25569</f>
        <v>42432.249305555553</v>
      </c>
      <c r="T3599" t="s">
        <v>8271</v>
      </c>
      <c r="U3599" s="6">
        <f>E3599/L3599</f>
        <v>77.727272727272734</v>
      </c>
      <c r="V3599" s="7" t="str">
        <f>LEFT(T3599,FIND("/",T3599)-1)</f>
        <v>theater</v>
      </c>
      <c r="W3599" s="7" t="str">
        <f>MID(T3599,FIND("/",T3599)+1,LEN(T3599))</f>
        <v>plays</v>
      </c>
    </row>
    <row r="3600" spans="1:23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>E3600/D3600</f>
        <v>1.101</v>
      </c>
      <c r="O3600" s="13">
        <f>(J3600/86400)+25569</f>
        <v>41866.79886574074</v>
      </c>
      <c r="P3600" s="11">
        <f>YEAR(O3600)</f>
        <v>2014</v>
      </c>
      <c r="Q3600" s="12">
        <f>MONTH(O3600)</f>
        <v>8</v>
      </c>
      <c r="R3600" s="11" t="str">
        <f>IF(Q3600=1,"Jan",IF(Q3600=2,"Feb",IF(Q3600=3,"Mar",IF(Q3600=4,"Apr",IF(Q3600=5,"May",IF(Q3600=6,"Jun",IF(Q3600=7,"Jul",IF(Q3600=8,"Aug",IF(Q3600=9,"Sep",IF(Q3600=10,"Oct",IF(Q3600=11,"Nov","Dec")))))))))))</f>
        <v>Aug</v>
      </c>
      <c r="S3600" s="13">
        <f>(I3600/86400)+25569</f>
        <v>41885.207638888889</v>
      </c>
      <c r="T3600" t="s">
        <v>8271</v>
      </c>
      <c r="U3600" s="6">
        <f>E3600/L3600</f>
        <v>40.777777777777779</v>
      </c>
      <c r="V3600" s="7" t="str">
        <f>LEFT(T3600,FIND("/",T3600)-1)</f>
        <v>theater</v>
      </c>
      <c r="W3600" s="7" t="str">
        <f>MID(T3600,FIND("/",T3600)+1,LEN(T3600))</f>
        <v>plays</v>
      </c>
    </row>
    <row r="3601" spans="1:23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>E3601/D3601</f>
        <v>2.02</v>
      </c>
      <c r="O3601" s="13">
        <f>(J3601/86400)+25569</f>
        <v>42220.79487268519</v>
      </c>
      <c r="P3601" s="11">
        <f>YEAR(O3601)</f>
        <v>2015</v>
      </c>
      <c r="Q3601" s="12">
        <f>MONTH(O3601)</f>
        <v>8</v>
      </c>
      <c r="R3601" s="11" t="str">
        <f>IF(Q3601=1,"Jan",IF(Q3601=2,"Feb",IF(Q3601=3,"Mar",IF(Q3601=4,"Apr",IF(Q3601=5,"May",IF(Q3601=6,"Jun",IF(Q3601=7,"Jul",IF(Q3601=8,"Aug",IF(Q3601=9,"Sep",IF(Q3601=10,"Oct",IF(Q3601=11,"Nov","Dec")))))))))))</f>
        <v>Aug</v>
      </c>
      <c r="S3601" s="13">
        <f>(I3601/86400)+25569</f>
        <v>42246</v>
      </c>
      <c r="T3601" t="s">
        <v>8271</v>
      </c>
      <c r="U3601" s="6">
        <f>E3601/L3601</f>
        <v>59.411764705882355</v>
      </c>
      <c r="V3601" s="7" t="str">
        <f>LEFT(T3601,FIND("/",T3601)-1)</f>
        <v>theater</v>
      </c>
      <c r="W3601" s="7" t="str">
        <f>MID(T3601,FIND("/",T3601)+1,LEN(T3601))</f>
        <v>plays</v>
      </c>
    </row>
    <row r="3602" spans="1:23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>E3602/D3602</f>
        <v>1.3</v>
      </c>
      <c r="O3602" s="13">
        <f>(J3602/86400)+25569</f>
        <v>42628.849120370374</v>
      </c>
      <c r="P3602" s="11">
        <f>YEAR(O3602)</f>
        <v>2016</v>
      </c>
      <c r="Q3602" s="12">
        <f>MONTH(O3602)</f>
        <v>9</v>
      </c>
      <c r="R3602" s="11" t="str">
        <f>IF(Q3602=1,"Jan",IF(Q3602=2,"Feb",IF(Q3602=3,"Mar",IF(Q3602=4,"Apr",IF(Q3602=5,"May",IF(Q3602=6,"Jun",IF(Q3602=7,"Jul",IF(Q3602=8,"Aug",IF(Q3602=9,"Sep",IF(Q3602=10,"Oct",IF(Q3602=11,"Nov","Dec")))))))))))</f>
        <v>Sep</v>
      </c>
      <c r="S3602" s="13">
        <f>(I3602/86400)+25569</f>
        <v>42656.849120370374</v>
      </c>
      <c r="T3602" t="s">
        <v>8271</v>
      </c>
      <c r="U3602" s="6">
        <f>E3602/L3602</f>
        <v>3.25</v>
      </c>
      <c r="V3602" s="7" t="str">
        <f>LEFT(T3602,FIND("/",T3602)-1)</f>
        <v>theater</v>
      </c>
      <c r="W3602" s="7" t="str">
        <f>MID(T3602,FIND("/",T3602)+1,LEN(T3602))</f>
        <v>plays</v>
      </c>
    </row>
    <row r="3603" spans="1:23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>E3603/D3603</f>
        <v>1.0435000000000001</v>
      </c>
      <c r="O3603" s="13">
        <f>(J3603/86400)+25569</f>
        <v>41990.99863425926</v>
      </c>
      <c r="P3603" s="11">
        <f>YEAR(O3603)</f>
        <v>2014</v>
      </c>
      <c r="Q3603" s="12">
        <f>MONTH(O3603)</f>
        <v>12</v>
      </c>
      <c r="R3603" s="11" t="str">
        <f>IF(Q3603=1,"Jan",IF(Q3603=2,"Feb",IF(Q3603=3,"Mar",IF(Q3603=4,"Apr",IF(Q3603=5,"May",IF(Q3603=6,"Jun",IF(Q3603=7,"Jul",IF(Q3603=8,"Aug",IF(Q3603=9,"Sep",IF(Q3603=10,"Oct",IF(Q3603=11,"Nov","Dec")))))))))))</f>
        <v>Dec</v>
      </c>
      <c r="S3603" s="13">
        <f>(I3603/86400)+25569</f>
        <v>42020.99863425926</v>
      </c>
      <c r="T3603" t="s">
        <v>8271</v>
      </c>
      <c r="U3603" s="6">
        <f>E3603/L3603</f>
        <v>39.377358490566039</v>
      </c>
      <c r="V3603" s="7" t="str">
        <f>LEFT(T3603,FIND("/",T3603)-1)</f>
        <v>theater</v>
      </c>
      <c r="W3603" s="7" t="str">
        <f>MID(T3603,FIND("/",T3603)+1,LEN(T3603))</f>
        <v>plays</v>
      </c>
    </row>
    <row r="3604" spans="1:23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>E3604/D3604</f>
        <v>1.0004999999999999</v>
      </c>
      <c r="O3604" s="13">
        <f>(J3604/86400)+25569</f>
        <v>42447.894432870366</v>
      </c>
      <c r="P3604" s="11">
        <f>YEAR(O3604)</f>
        <v>2016</v>
      </c>
      <c r="Q3604" s="12">
        <f>MONTH(O3604)</f>
        <v>3</v>
      </c>
      <c r="R3604" s="11" t="str">
        <f>IF(Q3604=1,"Jan",IF(Q3604=2,"Feb",IF(Q3604=3,"Mar",IF(Q3604=4,"Apr",IF(Q3604=5,"May",IF(Q3604=6,"Jun",IF(Q3604=7,"Jul",IF(Q3604=8,"Aug",IF(Q3604=9,"Sep",IF(Q3604=10,"Oct",IF(Q3604=11,"Nov","Dec")))))))))))</f>
        <v>Mar</v>
      </c>
      <c r="S3604" s="13">
        <f>(I3604/86400)+25569</f>
        <v>42507.894432870366</v>
      </c>
      <c r="T3604" t="s">
        <v>8271</v>
      </c>
      <c r="U3604" s="6">
        <f>E3604/L3604</f>
        <v>81.673469387755105</v>
      </c>
      <c r="V3604" s="7" t="str">
        <f>LEFT(T3604,FIND("/",T3604)-1)</f>
        <v>theater</v>
      </c>
      <c r="W3604" s="7" t="str">
        <f>MID(T3604,FIND("/",T3604)+1,LEN(T3604))</f>
        <v>plays</v>
      </c>
    </row>
    <row r="3605" spans="1:23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>E3605/D3605</f>
        <v>1.7066666666666668</v>
      </c>
      <c r="O3605" s="13">
        <f>(J3605/86400)+25569</f>
        <v>42283.864351851851</v>
      </c>
      <c r="P3605" s="11">
        <f>YEAR(O3605)</f>
        <v>2015</v>
      </c>
      <c r="Q3605" s="12">
        <f>MONTH(O3605)</f>
        <v>10</v>
      </c>
      <c r="R3605" s="11" t="str">
        <f>IF(Q3605=1,"Jan",IF(Q3605=2,"Feb",IF(Q3605=3,"Mar",IF(Q3605=4,"Apr",IF(Q3605=5,"May",IF(Q3605=6,"Jun",IF(Q3605=7,"Jul",IF(Q3605=8,"Aug",IF(Q3605=9,"Sep",IF(Q3605=10,"Oct",IF(Q3605=11,"Nov","Dec")))))))))))</f>
        <v>Oct</v>
      </c>
      <c r="S3605" s="13">
        <f>(I3605/86400)+25569</f>
        <v>42313.906018518523</v>
      </c>
      <c r="T3605" t="s">
        <v>8271</v>
      </c>
      <c r="U3605" s="6">
        <f>E3605/L3605</f>
        <v>44.912280701754383</v>
      </c>
      <c r="V3605" s="7" t="str">
        <f>LEFT(T3605,FIND("/",T3605)-1)</f>
        <v>theater</v>
      </c>
      <c r="W3605" s="7" t="str">
        <f>MID(T3605,FIND("/",T3605)+1,LEN(T3605))</f>
        <v>plays</v>
      </c>
    </row>
    <row r="3606" spans="1:23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>E3606/D3606</f>
        <v>1.1283333333333334</v>
      </c>
      <c r="O3606" s="13">
        <f>(J3606/86400)+25569</f>
        <v>42483.015694444446</v>
      </c>
      <c r="P3606" s="11">
        <f>YEAR(O3606)</f>
        <v>2016</v>
      </c>
      <c r="Q3606" s="12">
        <f>MONTH(O3606)</f>
        <v>4</v>
      </c>
      <c r="R3606" s="11" t="str">
        <f>IF(Q3606=1,"Jan",IF(Q3606=2,"Feb",IF(Q3606=3,"Mar",IF(Q3606=4,"Apr",IF(Q3606=5,"May",IF(Q3606=6,"Jun",IF(Q3606=7,"Jul",IF(Q3606=8,"Aug",IF(Q3606=9,"Sep",IF(Q3606=10,"Oct",IF(Q3606=11,"Nov","Dec")))))))))))</f>
        <v>Apr</v>
      </c>
      <c r="S3606" s="13">
        <f>(I3606/86400)+25569</f>
        <v>42489.290972222225</v>
      </c>
      <c r="T3606" t="s">
        <v>8271</v>
      </c>
      <c r="U3606" s="6">
        <f>E3606/L3606</f>
        <v>49.05797101449275</v>
      </c>
      <c r="V3606" s="7" t="str">
        <f>LEFT(T3606,FIND("/",T3606)-1)</f>
        <v>theater</v>
      </c>
      <c r="W3606" s="7" t="str">
        <f>MID(T3606,FIND("/",T3606)+1,LEN(T3606))</f>
        <v>plays</v>
      </c>
    </row>
    <row r="3607" spans="1:23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>E3607/D3607</f>
        <v>1.84</v>
      </c>
      <c r="O3607" s="13">
        <f>(J3607/86400)+25569</f>
        <v>42383.793124999997</v>
      </c>
      <c r="P3607" s="11">
        <f>YEAR(O3607)</f>
        <v>2016</v>
      </c>
      <c r="Q3607" s="12">
        <f>MONTH(O3607)</f>
        <v>1</v>
      </c>
      <c r="R3607" s="11" t="str">
        <f>IF(Q3607=1,"Jan",IF(Q3607=2,"Feb",IF(Q3607=3,"Mar",IF(Q3607=4,"Apr",IF(Q3607=5,"May",IF(Q3607=6,"Jun",IF(Q3607=7,"Jul",IF(Q3607=8,"Aug",IF(Q3607=9,"Sep",IF(Q3607=10,"Oct",IF(Q3607=11,"Nov","Dec")))))))))))</f>
        <v>Jan</v>
      </c>
      <c r="S3607" s="13">
        <f>(I3607/86400)+25569</f>
        <v>42413.793124999997</v>
      </c>
      <c r="T3607" t="s">
        <v>8271</v>
      </c>
      <c r="U3607" s="6">
        <f>E3607/L3607</f>
        <v>30.666666666666668</v>
      </c>
      <c r="V3607" s="7" t="str">
        <f>LEFT(T3607,FIND("/",T3607)-1)</f>
        <v>theater</v>
      </c>
      <c r="W3607" s="7" t="str">
        <f>MID(T3607,FIND("/",T3607)+1,LEN(T3607))</f>
        <v>plays</v>
      </c>
    </row>
    <row r="3608" spans="1:23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>E3608/D3608</f>
        <v>1.3026666666666666</v>
      </c>
      <c r="O3608" s="13">
        <f>(J3608/86400)+25569</f>
        <v>42566.604826388888</v>
      </c>
      <c r="P3608" s="11">
        <f>YEAR(O3608)</f>
        <v>2016</v>
      </c>
      <c r="Q3608" s="12">
        <f>MONTH(O3608)</f>
        <v>7</v>
      </c>
      <c r="R3608" s="11" t="str">
        <f>IF(Q3608=1,"Jan",IF(Q3608=2,"Feb",IF(Q3608=3,"Mar",IF(Q3608=4,"Apr",IF(Q3608=5,"May",IF(Q3608=6,"Jun",IF(Q3608=7,"Jul",IF(Q3608=8,"Aug",IF(Q3608=9,"Sep",IF(Q3608=10,"Oct",IF(Q3608=11,"Nov","Dec")))))))))))</f>
        <v>Jul</v>
      </c>
      <c r="S3608" s="13">
        <f>(I3608/86400)+25569</f>
        <v>42596.604826388888</v>
      </c>
      <c r="T3608" t="s">
        <v>8271</v>
      </c>
      <c r="U3608" s="6">
        <f>E3608/L3608</f>
        <v>61.0625</v>
      </c>
      <c r="V3608" s="7" t="str">
        <f>LEFT(T3608,FIND("/",T3608)-1)</f>
        <v>theater</v>
      </c>
      <c r="W3608" s="7" t="str">
        <f>MID(T3608,FIND("/",T3608)+1,LEN(T3608))</f>
        <v>plays</v>
      </c>
    </row>
    <row r="3609" spans="1:23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>E3609/D3609</f>
        <v>1.0545454545454545</v>
      </c>
      <c r="O3609" s="13">
        <f>(J3609/86400)+25569</f>
        <v>42338.963912037041</v>
      </c>
      <c r="P3609" s="11">
        <f>YEAR(O3609)</f>
        <v>2015</v>
      </c>
      <c r="Q3609" s="12">
        <f>MONTH(O3609)</f>
        <v>11</v>
      </c>
      <c r="R3609" s="11" t="str">
        <f>IF(Q3609=1,"Jan",IF(Q3609=2,"Feb",IF(Q3609=3,"Mar",IF(Q3609=4,"Apr",IF(Q3609=5,"May",IF(Q3609=6,"Jun",IF(Q3609=7,"Jul",IF(Q3609=8,"Aug",IF(Q3609=9,"Sep",IF(Q3609=10,"Oct",IF(Q3609=11,"Nov","Dec")))))))))))</f>
        <v>Nov</v>
      </c>
      <c r="S3609" s="13">
        <f>(I3609/86400)+25569</f>
        <v>42353</v>
      </c>
      <c r="T3609" t="s">
        <v>8271</v>
      </c>
      <c r="U3609" s="6">
        <f>E3609/L3609</f>
        <v>29</v>
      </c>
      <c r="V3609" s="7" t="str">
        <f>LEFT(T3609,FIND("/",T3609)-1)</f>
        <v>theater</v>
      </c>
      <c r="W3609" s="7" t="str">
        <f>MID(T3609,FIND("/",T3609)+1,LEN(T3609))</f>
        <v>plays</v>
      </c>
    </row>
    <row r="3610" spans="1:23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>E3610/D3610</f>
        <v>1</v>
      </c>
      <c r="O3610" s="13">
        <f>(J3610/86400)+25569</f>
        <v>42506.709374999999</v>
      </c>
      <c r="P3610" s="11">
        <f>YEAR(O3610)</f>
        <v>2016</v>
      </c>
      <c r="Q3610" s="12">
        <f>MONTH(O3610)</f>
        <v>5</v>
      </c>
      <c r="R3610" s="11" t="str">
        <f>IF(Q3610=1,"Jan",IF(Q3610=2,"Feb",IF(Q3610=3,"Mar",IF(Q3610=4,"Apr",IF(Q3610=5,"May",IF(Q3610=6,"Jun",IF(Q3610=7,"Jul",IF(Q3610=8,"Aug",IF(Q3610=9,"Sep",IF(Q3610=10,"Oct",IF(Q3610=11,"Nov","Dec")))))))))))</f>
        <v>May</v>
      </c>
      <c r="S3610" s="13">
        <f>(I3610/86400)+25569</f>
        <v>42538.583333333328</v>
      </c>
      <c r="T3610" t="s">
        <v>8271</v>
      </c>
      <c r="U3610" s="6">
        <f>E3610/L3610</f>
        <v>29.62962962962963</v>
      </c>
      <c r="V3610" s="7" t="str">
        <f>LEFT(T3610,FIND("/",T3610)-1)</f>
        <v>theater</v>
      </c>
      <c r="W3610" s="7" t="str">
        <f>MID(T3610,FIND("/",T3610)+1,LEN(T3610))</f>
        <v>plays</v>
      </c>
    </row>
    <row r="3611" spans="1:23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>E3611/D3611</f>
        <v>1.5331632653061225</v>
      </c>
      <c r="O3611" s="13">
        <f>(J3611/86400)+25569</f>
        <v>42429.991724537038</v>
      </c>
      <c r="P3611" s="11">
        <f>YEAR(O3611)</f>
        <v>2016</v>
      </c>
      <c r="Q3611" s="12">
        <f>MONTH(O3611)</f>
        <v>2</v>
      </c>
      <c r="R3611" s="11" t="str">
        <f>IF(Q3611=1,"Jan",IF(Q3611=2,"Feb",IF(Q3611=3,"Mar",IF(Q3611=4,"Apr",IF(Q3611=5,"May",IF(Q3611=6,"Jun",IF(Q3611=7,"Jul",IF(Q3611=8,"Aug",IF(Q3611=9,"Sep",IF(Q3611=10,"Oct",IF(Q3611=11,"Nov","Dec")))))))))))</f>
        <v>Feb</v>
      </c>
      <c r="S3611" s="13">
        <f>(I3611/86400)+25569</f>
        <v>42459.950057870374</v>
      </c>
      <c r="T3611" t="s">
        <v>8271</v>
      </c>
      <c r="U3611" s="6">
        <f>E3611/L3611</f>
        <v>143.0952380952381</v>
      </c>
      <c r="V3611" s="7" t="str">
        <f>LEFT(T3611,FIND("/",T3611)-1)</f>
        <v>theater</v>
      </c>
      <c r="W3611" s="7" t="str">
        <f>MID(T3611,FIND("/",T3611)+1,LEN(T3611))</f>
        <v>plays</v>
      </c>
    </row>
    <row r="3612" spans="1:23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>E3612/D3612</f>
        <v>1.623</v>
      </c>
      <c r="O3612" s="13">
        <f>(J3612/86400)+25569</f>
        <v>42203.432129629626</v>
      </c>
      <c r="P3612" s="11">
        <f>YEAR(O3612)</f>
        <v>2015</v>
      </c>
      <c r="Q3612" s="12">
        <f>MONTH(O3612)</f>
        <v>7</v>
      </c>
      <c r="R3612" s="11" t="str">
        <f>IF(Q3612=1,"Jan",IF(Q3612=2,"Feb",IF(Q3612=3,"Mar",IF(Q3612=4,"Apr",IF(Q3612=5,"May",IF(Q3612=6,"Jun",IF(Q3612=7,"Jul",IF(Q3612=8,"Aug",IF(Q3612=9,"Sep",IF(Q3612=10,"Oct",IF(Q3612=11,"Nov","Dec")))))))))))</f>
        <v>Jul</v>
      </c>
      <c r="S3612" s="13">
        <f>(I3612/86400)+25569</f>
        <v>42233.432129629626</v>
      </c>
      <c r="T3612" t="s">
        <v>8271</v>
      </c>
      <c r="U3612" s="6">
        <f>E3612/L3612</f>
        <v>52.354838709677416</v>
      </c>
      <c r="V3612" s="7" t="str">
        <f>LEFT(T3612,FIND("/",T3612)-1)</f>
        <v>theater</v>
      </c>
      <c r="W3612" s="7" t="str">
        <f>MID(T3612,FIND("/",T3612)+1,LEN(T3612))</f>
        <v>plays</v>
      </c>
    </row>
    <row r="3613" spans="1:23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>E3613/D3613</f>
        <v>1.36</v>
      </c>
      <c r="O3613" s="13">
        <f>(J3613/86400)+25569</f>
        <v>42072.370381944449</v>
      </c>
      <c r="P3613" s="11">
        <f>YEAR(O3613)</f>
        <v>2015</v>
      </c>
      <c r="Q3613" s="12">
        <f>MONTH(O3613)</f>
        <v>3</v>
      </c>
      <c r="R3613" s="11" t="str">
        <f>IF(Q3613=1,"Jan",IF(Q3613=2,"Feb",IF(Q3613=3,"Mar",IF(Q3613=4,"Apr",IF(Q3613=5,"May",IF(Q3613=6,"Jun",IF(Q3613=7,"Jul",IF(Q3613=8,"Aug",IF(Q3613=9,"Sep",IF(Q3613=10,"Oct",IF(Q3613=11,"Nov","Dec")))))))))))</f>
        <v>Mar</v>
      </c>
      <c r="S3613" s="13">
        <f>(I3613/86400)+25569</f>
        <v>42102.370381944449</v>
      </c>
      <c r="T3613" t="s">
        <v>8271</v>
      </c>
      <c r="U3613" s="6">
        <f>E3613/L3613</f>
        <v>66.666666666666671</v>
      </c>
      <c r="V3613" s="7" t="str">
        <f>LEFT(T3613,FIND("/",T3613)-1)</f>
        <v>theater</v>
      </c>
      <c r="W3613" s="7" t="str">
        <f>MID(T3613,FIND("/",T3613)+1,LEN(T3613))</f>
        <v>plays</v>
      </c>
    </row>
    <row r="3614" spans="1:23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>E3614/D3614</f>
        <v>1.444</v>
      </c>
      <c r="O3614" s="13">
        <f>(J3614/86400)+25569</f>
        <v>41789.726979166662</v>
      </c>
      <c r="P3614" s="11">
        <f>YEAR(O3614)</f>
        <v>2014</v>
      </c>
      <c r="Q3614" s="12">
        <f>MONTH(O3614)</f>
        <v>5</v>
      </c>
      <c r="R3614" s="11" t="str">
        <f>IF(Q3614=1,"Jan",IF(Q3614=2,"Feb",IF(Q3614=3,"Mar",IF(Q3614=4,"Apr",IF(Q3614=5,"May",IF(Q3614=6,"Jun",IF(Q3614=7,"Jul",IF(Q3614=8,"Aug",IF(Q3614=9,"Sep",IF(Q3614=10,"Oct",IF(Q3614=11,"Nov","Dec")))))))))))</f>
        <v>May</v>
      </c>
      <c r="S3614" s="13">
        <f>(I3614/86400)+25569</f>
        <v>41799.726979166662</v>
      </c>
      <c r="T3614" t="s">
        <v>8271</v>
      </c>
      <c r="U3614" s="6">
        <f>E3614/L3614</f>
        <v>126.66666666666667</v>
      </c>
      <c r="V3614" s="7" t="str">
        <f>LEFT(T3614,FIND("/",T3614)-1)</f>
        <v>theater</v>
      </c>
      <c r="W3614" s="7" t="str">
        <f>MID(T3614,FIND("/",T3614)+1,LEN(T3614))</f>
        <v>plays</v>
      </c>
    </row>
    <row r="3615" spans="1:23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>E3615/D3615</f>
        <v>1</v>
      </c>
      <c r="O3615" s="13">
        <f>(J3615/86400)+25569</f>
        <v>41788.58997685185</v>
      </c>
      <c r="P3615" s="11">
        <f>YEAR(O3615)</f>
        <v>2014</v>
      </c>
      <c r="Q3615" s="12">
        <f>MONTH(O3615)</f>
        <v>5</v>
      </c>
      <c r="R3615" s="11" t="str">
        <f>IF(Q3615=1,"Jan",IF(Q3615=2,"Feb",IF(Q3615=3,"Mar",IF(Q3615=4,"Apr",IF(Q3615=5,"May",IF(Q3615=6,"Jun",IF(Q3615=7,"Jul",IF(Q3615=8,"Aug",IF(Q3615=9,"Sep",IF(Q3615=10,"Oct",IF(Q3615=11,"Nov","Dec")))))))))))</f>
        <v>May</v>
      </c>
      <c r="S3615" s="13">
        <f>(I3615/86400)+25569</f>
        <v>41818.58997685185</v>
      </c>
      <c r="T3615" t="s">
        <v>8271</v>
      </c>
      <c r="U3615" s="6">
        <f>E3615/L3615</f>
        <v>62.5</v>
      </c>
      <c r="V3615" s="7" t="str">
        <f>LEFT(T3615,FIND("/",T3615)-1)</f>
        <v>theater</v>
      </c>
      <c r="W3615" s="7" t="str">
        <f>MID(T3615,FIND("/",T3615)+1,LEN(T3615))</f>
        <v>plays</v>
      </c>
    </row>
    <row r="3616" spans="1:23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>E3616/D3616</f>
        <v>1.008</v>
      </c>
      <c r="O3616" s="13">
        <f>(J3616/86400)+25569</f>
        <v>42144.041851851856</v>
      </c>
      <c r="P3616" s="11">
        <f>YEAR(O3616)</f>
        <v>2015</v>
      </c>
      <c r="Q3616" s="12">
        <f>MONTH(O3616)</f>
        <v>5</v>
      </c>
      <c r="R3616" s="11" t="str">
        <f>IF(Q3616=1,"Jan",IF(Q3616=2,"Feb",IF(Q3616=3,"Mar",IF(Q3616=4,"Apr",IF(Q3616=5,"May",IF(Q3616=6,"Jun",IF(Q3616=7,"Jul",IF(Q3616=8,"Aug",IF(Q3616=9,"Sep",IF(Q3616=10,"Oct",IF(Q3616=11,"Nov","Dec")))))))))))</f>
        <v>May</v>
      </c>
      <c r="S3616" s="13">
        <f>(I3616/86400)+25569</f>
        <v>42174.041851851856</v>
      </c>
      <c r="T3616" t="s">
        <v>8271</v>
      </c>
      <c r="U3616" s="6">
        <f>E3616/L3616</f>
        <v>35.492957746478872</v>
      </c>
      <c r="V3616" s="7" t="str">
        <f>LEFT(T3616,FIND("/",T3616)-1)</f>
        <v>theater</v>
      </c>
      <c r="W3616" s="7" t="str">
        <f>MID(T3616,FIND("/",T3616)+1,LEN(T3616))</f>
        <v>plays</v>
      </c>
    </row>
    <row r="3617" spans="1:23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>E3617/D3617</f>
        <v>1.0680000000000001</v>
      </c>
      <c r="O3617" s="13">
        <f>(J3617/86400)+25569</f>
        <v>42318.593703703707</v>
      </c>
      <c r="P3617" s="11">
        <f>YEAR(O3617)</f>
        <v>2015</v>
      </c>
      <c r="Q3617" s="12">
        <f>MONTH(O3617)</f>
        <v>11</v>
      </c>
      <c r="R3617" s="11" t="str">
        <f>IF(Q3617=1,"Jan",IF(Q3617=2,"Feb",IF(Q3617=3,"Mar",IF(Q3617=4,"Apr",IF(Q3617=5,"May",IF(Q3617=6,"Jun",IF(Q3617=7,"Jul",IF(Q3617=8,"Aug",IF(Q3617=9,"Sep",IF(Q3617=10,"Oct",IF(Q3617=11,"Nov","Dec")))))))))))</f>
        <v>Nov</v>
      </c>
      <c r="S3617" s="13">
        <f>(I3617/86400)+25569</f>
        <v>42348.593703703707</v>
      </c>
      <c r="T3617" t="s">
        <v>8271</v>
      </c>
      <c r="U3617" s="6">
        <f>E3617/L3617</f>
        <v>37.083333333333336</v>
      </c>
      <c r="V3617" s="7" t="str">
        <f>LEFT(T3617,FIND("/",T3617)-1)</f>
        <v>theater</v>
      </c>
      <c r="W3617" s="7" t="str">
        <f>MID(T3617,FIND("/",T3617)+1,LEN(T3617))</f>
        <v>plays</v>
      </c>
    </row>
    <row r="3618" spans="1:23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>E3618/D3618</f>
        <v>1.248</v>
      </c>
      <c r="O3618" s="13">
        <f>(J3618/86400)+25569</f>
        <v>42052.949814814812</v>
      </c>
      <c r="P3618" s="11">
        <f>YEAR(O3618)</f>
        <v>2015</v>
      </c>
      <c r="Q3618" s="12">
        <f>MONTH(O3618)</f>
        <v>2</v>
      </c>
      <c r="R3618" s="11" t="str">
        <f>IF(Q3618=1,"Jan",IF(Q3618=2,"Feb",IF(Q3618=3,"Mar",IF(Q3618=4,"Apr",IF(Q3618=5,"May",IF(Q3618=6,"Jun",IF(Q3618=7,"Jul",IF(Q3618=8,"Aug",IF(Q3618=9,"Sep",IF(Q3618=10,"Oct",IF(Q3618=11,"Nov","Dec")))))))))))</f>
        <v>Feb</v>
      </c>
      <c r="S3618" s="13">
        <f>(I3618/86400)+25569</f>
        <v>42082.908148148148</v>
      </c>
      <c r="T3618" t="s">
        <v>8271</v>
      </c>
      <c r="U3618" s="6">
        <f>E3618/L3618</f>
        <v>69.333333333333329</v>
      </c>
      <c r="V3618" s="7" t="str">
        <f>LEFT(T3618,FIND("/",T3618)-1)</f>
        <v>theater</v>
      </c>
      <c r="W3618" s="7" t="str">
        <f>MID(T3618,FIND("/",T3618)+1,LEN(T3618))</f>
        <v>plays</v>
      </c>
    </row>
    <row r="3619" spans="1:23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>E3619/D3619</f>
        <v>1.1891891891891893</v>
      </c>
      <c r="O3619" s="13">
        <f>(J3619/86400)+25569</f>
        <v>42779.610289351855</v>
      </c>
      <c r="P3619" s="11">
        <f>YEAR(O3619)</f>
        <v>2017</v>
      </c>
      <c r="Q3619" s="12">
        <f>MONTH(O3619)</f>
        <v>2</v>
      </c>
      <c r="R3619" s="11" t="str">
        <f>IF(Q3619=1,"Jan",IF(Q3619=2,"Feb",IF(Q3619=3,"Mar",IF(Q3619=4,"Apr",IF(Q3619=5,"May",IF(Q3619=6,"Jun",IF(Q3619=7,"Jul",IF(Q3619=8,"Aug",IF(Q3619=9,"Sep",IF(Q3619=10,"Oct",IF(Q3619=11,"Nov","Dec")))))))))))</f>
        <v>Feb</v>
      </c>
      <c r="S3619" s="13">
        <f>(I3619/86400)+25569</f>
        <v>42794</v>
      </c>
      <c r="T3619" t="s">
        <v>8271</v>
      </c>
      <c r="U3619" s="6">
        <f>E3619/L3619</f>
        <v>17.254901960784313</v>
      </c>
      <c r="V3619" s="7" t="str">
        <f>LEFT(T3619,FIND("/",T3619)-1)</f>
        <v>theater</v>
      </c>
      <c r="W3619" s="7" t="str">
        <f>MID(T3619,FIND("/",T3619)+1,LEN(T3619))</f>
        <v>plays</v>
      </c>
    </row>
    <row r="3620" spans="1:23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>E3620/D3620</f>
        <v>1.01</v>
      </c>
      <c r="O3620" s="13">
        <f>(J3620/86400)+25569</f>
        <v>42128.627893518518</v>
      </c>
      <c r="P3620" s="11">
        <f>YEAR(O3620)</f>
        <v>2015</v>
      </c>
      <c r="Q3620" s="12">
        <f>MONTH(O3620)</f>
        <v>5</v>
      </c>
      <c r="R3620" s="11" t="str">
        <f>IF(Q3620=1,"Jan",IF(Q3620=2,"Feb",IF(Q3620=3,"Mar",IF(Q3620=4,"Apr",IF(Q3620=5,"May",IF(Q3620=6,"Jun",IF(Q3620=7,"Jul",IF(Q3620=8,"Aug",IF(Q3620=9,"Sep",IF(Q3620=10,"Oct",IF(Q3620=11,"Nov","Dec")))))))))))</f>
        <v>May</v>
      </c>
      <c r="S3620" s="13">
        <f>(I3620/86400)+25569</f>
        <v>42158.627893518518</v>
      </c>
      <c r="T3620" t="s">
        <v>8271</v>
      </c>
      <c r="U3620" s="6">
        <f>E3620/L3620</f>
        <v>36.071428571428569</v>
      </c>
      <c r="V3620" s="7" t="str">
        <f>LEFT(T3620,FIND("/",T3620)-1)</f>
        <v>theater</v>
      </c>
      <c r="W3620" s="7" t="str">
        <f>MID(T3620,FIND("/",T3620)+1,LEN(T3620))</f>
        <v>plays</v>
      </c>
    </row>
    <row r="3621" spans="1:23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>E3621/D3621</f>
        <v>1.1299999999999999</v>
      </c>
      <c r="O3621" s="13">
        <f>(J3621/86400)+25569</f>
        <v>42661.132245370369</v>
      </c>
      <c r="P3621" s="11">
        <f>YEAR(O3621)</f>
        <v>2016</v>
      </c>
      <c r="Q3621" s="12">
        <f>MONTH(O3621)</f>
        <v>10</v>
      </c>
      <c r="R3621" s="11" t="str">
        <f>IF(Q3621=1,"Jan",IF(Q3621=2,"Feb",IF(Q3621=3,"Mar",IF(Q3621=4,"Apr",IF(Q3621=5,"May",IF(Q3621=6,"Jun",IF(Q3621=7,"Jul",IF(Q3621=8,"Aug",IF(Q3621=9,"Sep",IF(Q3621=10,"Oct",IF(Q3621=11,"Nov","Dec")))))))))))</f>
        <v>Oct</v>
      </c>
      <c r="S3621" s="13">
        <f>(I3621/86400)+25569</f>
        <v>42693.916666666672</v>
      </c>
      <c r="T3621" t="s">
        <v>8271</v>
      </c>
      <c r="U3621" s="6">
        <f>E3621/L3621</f>
        <v>66.470588235294116</v>
      </c>
      <c r="V3621" s="7" t="str">
        <f>LEFT(T3621,FIND("/",T3621)-1)</f>
        <v>theater</v>
      </c>
      <c r="W3621" s="7" t="str">
        <f>MID(T3621,FIND("/",T3621)+1,LEN(T3621))</f>
        <v>plays</v>
      </c>
    </row>
    <row r="3622" spans="1:23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>E3622/D3622</f>
        <v>1.0519047619047619</v>
      </c>
      <c r="O3622" s="13">
        <f>(J3622/86400)+25569</f>
        <v>42037.938206018516</v>
      </c>
      <c r="P3622" s="11">
        <f>YEAR(O3622)</f>
        <v>2015</v>
      </c>
      <c r="Q3622" s="12">
        <f>MONTH(O3622)</f>
        <v>2</v>
      </c>
      <c r="R3622" s="11" t="str">
        <f>IF(Q3622=1,"Jan",IF(Q3622=2,"Feb",IF(Q3622=3,"Mar",IF(Q3622=4,"Apr",IF(Q3622=5,"May",IF(Q3622=6,"Jun",IF(Q3622=7,"Jul",IF(Q3622=8,"Aug",IF(Q3622=9,"Sep",IF(Q3622=10,"Oct",IF(Q3622=11,"Nov","Dec")))))))))))</f>
        <v>Feb</v>
      </c>
      <c r="S3622" s="13">
        <f>(I3622/86400)+25569</f>
        <v>42068.166666666672</v>
      </c>
      <c r="T3622" t="s">
        <v>8271</v>
      </c>
      <c r="U3622" s="6">
        <f>E3622/L3622</f>
        <v>56.065989847715734</v>
      </c>
      <c r="V3622" s="7" t="str">
        <f>LEFT(T3622,FIND("/",T3622)-1)</f>
        <v>theater</v>
      </c>
      <c r="W3622" s="7" t="str">
        <f>MID(T3622,FIND("/",T3622)+1,LEN(T3622))</f>
        <v>plays</v>
      </c>
    </row>
    <row r="3623" spans="1:23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>E3623/D3623</f>
        <v>1.0973333333333333</v>
      </c>
      <c r="O3623" s="13">
        <f>(J3623/86400)+25569</f>
        <v>42619.935694444444</v>
      </c>
      <c r="P3623" s="11">
        <f>YEAR(O3623)</f>
        <v>2016</v>
      </c>
      <c r="Q3623" s="12">
        <f>MONTH(O3623)</f>
        <v>9</v>
      </c>
      <c r="R3623" s="11" t="str">
        <f>IF(Q3623=1,"Jan",IF(Q3623=2,"Feb",IF(Q3623=3,"Mar",IF(Q3623=4,"Apr",IF(Q3623=5,"May",IF(Q3623=6,"Jun",IF(Q3623=7,"Jul",IF(Q3623=8,"Aug",IF(Q3623=9,"Sep",IF(Q3623=10,"Oct",IF(Q3623=11,"Nov","Dec")))))))))))</f>
        <v>Sep</v>
      </c>
      <c r="S3623" s="13">
        <f>(I3623/86400)+25569</f>
        <v>42643.875</v>
      </c>
      <c r="T3623" t="s">
        <v>8271</v>
      </c>
      <c r="U3623" s="6">
        <f>E3623/L3623</f>
        <v>47.028571428571432</v>
      </c>
      <c r="V3623" s="7" t="str">
        <f>LEFT(T3623,FIND("/",T3623)-1)</f>
        <v>theater</v>
      </c>
      <c r="W3623" s="7" t="str">
        <f>MID(T3623,FIND("/",T3623)+1,LEN(T3623))</f>
        <v>plays</v>
      </c>
    </row>
    <row r="3624" spans="1:23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>E3624/D3624</f>
        <v>1.00099</v>
      </c>
      <c r="O3624" s="13">
        <f>(J3624/86400)+25569</f>
        <v>41877.221886574072</v>
      </c>
      <c r="P3624" s="11">
        <f>YEAR(O3624)</f>
        <v>2014</v>
      </c>
      <c r="Q3624" s="12">
        <f>MONTH(O3624)</f>
        <v>8</v>
      </c>
      <c r="R3624" s="11" t="str">
        <f>IF(Q3624=1,"Jan",IF(Q3624=2,"Feb",IF(Q3624=3,"Mar",IF(Q3624=4,"Apr",IF(Q3624=5,"May",IF(Q3624=6,"Jun",IF(Q3624=7,"Jul",IF(Q3624=8,"Aug",IF(Q3624=9,"Sep",IF(Q3624=10,"Oct",IF(Q3624=11,"Nov","Dec")))))))))))</f>
        <v>Aug</v>
      </c>
      <c r="S3624" s="13">
        <f>(I3624/86400)+25569</f>
        <v>41910.140972222223</v>
      </c>
      <c r="T3624" t="s">
        <v>8271</v>
      </c>
      <c r="U3624" s="6">
        <f>E3624/L3624</f>
        <v>47.666190476190479</v>
      </c>
      <c r="V3624" s="7" t="str">
        <f>LEFT(T3624,FIND("/",T3624)-1)</f>
        <v>theater</v>
      </c>
      <c r="W3624" s="7" t="str">
        <f>MID(T3624,FIND("/",T3624)+1,LEN(T3624))</f>
        <v>plays</v>
      </c>
    </row>
    <row r="3625" spans="1:23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>E3625/D3625</f>
        <v>1.2</v>
      </c>
      <c r="O3625" s="13">
        <f>(J3625/86400)+25569</f>
        <v>41828.736921296295</v>
      </c>
      <c r="P3625" s="11">
        <f>YEAR(O3625)</f>
        <v>2014</v>
      </c>
      <c r="Q3625" s="12">
        <f>MONTH(O3625)</f>
        <v>7</v>
      </c>
      <c r="R3625" s="11" t="str">
        <f>IF(Q3625=1,"Jan",IF(Q3625=2,"Feb",IF(Q3625=3,"Mar",IF(Q3625=4,"Apr",IF(Q3625=5,"May",IF(Q3625=6,"Jun",IF(Q3625=7,"Jul",IF(Q3625=8,"Aug",IF(Q3625=9,"Sep",IF(Q3625=10,"Oct",IF(Q3625=11,"Nov","Dec")))))))))))</f>
        <v>Jul</v>
      </c>
      <c r="S3625" s="13">
        <f>(I3625/86400)+25569</f>
        <v>41846.291666666664</v>
      </c>
      <c r="T3625" t="s">
        <v>8271</v>
      </c>
      <c r="U3625" s="6">
        <f>E3625/L3625</f>
        <v>88.235294117647058</v>
      </c>
      <c r="V3625" s="7" t="str">
        <f>LEFT(T3625,FIND("/",T3625)-1)</f>
        <v>theater</v>
      </c>
      <c r="W3625" s="7" t="str">
        <f>MID(T3625,FIND("/",T3625)+1,LEN(T3625))</f>
        <v>plays</v>
      </c>
    </row>
    <row r="3626" spans="1:23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>E3626/D3626</f>
        <v>1.0493333333333332</v>
      </c>
      <c r="O3626" s="13">
        <f>(J3626/86400)+25569</f>
        <v>42545.774189814816</v>
      </c>
      <c r="P3626" s="11">
        <f>YEAR(O3626)</f>
        <v>2016</v>
      </c>
      <c r="Q3626" s="12">
        <f>MONTH(O3626)</f>
        <v>6</v>
      </c>
      <c r="R3626" s="11" t="str">
        <f>IF(Q3626=1,"Jan",IF(Q3626=2,"Feb",IF(Q3626=3,"Mar",IF(Q3626=4,"Apr",IF(Q3626=5,"May",IF(Q3626=6,"Jun",IF(Q3626=7,"Jul",IF(Q3626=8,"Aug",IF(Q3626=9,"Sep",IF(Q3626=10,"Oct",IF(Q3626=11,"Nov","Dec")))))))))))</f>
        <v>Jun</v>
      </c>
      <c r="S3626" s="13">
        <f>(I3626/86400)+25569</f>
        <v>42605.774189814816</v>
      </c>
      <c r="T3626" t="s">
        <v>8271</v>
      </c>
      <c r="U3626" s="6">
        <f>E3626/L3626</f>
        <v>80.717948717948715</v>
      </c>
      <c r="V3626" s="7" t="str">
        <f>LEFT(T3626,FIND("/",T3626)-1)</f>
        <v>theater</v>
      </c>
      <c r="W3626" s="7" t="str">
        <f>MID(T3626,FIND("/",T3626)+1,LEN(T3626))</f>
        <v>plays</v>
      </c>
    </row>
    <row r="3627" spans="1:23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>E3627/D3627</f>
        <v>1.0266666666666666</v>
      </c>
      <c r="O3627" s="13">
        <f>(J3627/86400)+25569</f>
        <v>42157.652511574073</v>
      </c>
      <c r="P3627" s="11">
        <f>YEAR(O3627)</f>
        <v>2015</v>
      </c>
      <c r="Q3627" s="12">
        <f>MONTH(O3627)</f>
        <v>6</v>
      </c>
      <c r="R3627" s="11" t="str">
        <f>IF(Q3627=1,"Jan",IF(Q3627=2,"Feb",IF(Q3627=3,"Mar",IF(Q3627=4,"Apr",IF(Q3627=5,"May",IF(Q3627=6,"Jun",IF(Q3627=7,"Jul",IF(Q3627=8,"Aug",IF(Q3627=9,"Sep",IF(Q3627=10,"Oct",IF(Q3627=11,"Nov","Dec")))))))))))</f>
        <v>Jun</v>
      </c>
      <c r="S3627" s="13">
        <f>(I3627/86400)+25569</f>
        <v>42187.652511574073</v>
      </c>
      <c r="T3627" t="s">
        <v>8271</v>
      </c>
      <c r="U3627" s="6">
        <f>E3627/L3627</f>
        <v>39.487179487179489</v>
      </c>
      <c r="V3627" s="7" t="str">
        <f>LEFT(T3627,FIND("/",T3627)-1)</f>
        <v>theater</v>
      </c>
      <c r="W3627" s="7" t="str">
        <f>MID(T3627,FIND("/",T3627)+1,LEN(T3627))</f>
        <v>plays</v>
      </c>
    </row>
    <row r="3628" spans="1:23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>E3628/D3628</f>
        <v>1.0182500000000001</v>
      </c>
      <c r="O3628" s="13">
        <f>(J3628/86400)+25569</f>
        <v>41846.667326388888</v>
      </c>
      <c r="P3628" s="11">
        <f>YEAR(O3628)</f>
        <v>2014</v>
      </c>
      <c r="Q3628" s="12">
        <f>MONTH(O3628)</f>
        <v>7</v>
      </c>
      <c r="R3628" s="11" t="str">
        <f>IF(Q3628=1,"Jan",IF(Q3628=2,"Feb",IF(Q3628=3,"Mar",IF(Q3628=4,"Apr",IF(Q3628=5,"May",IF(Q3628=6,"Jun",IF(Q3628=7,"Jul",IF(Q3628=8,"Aug",IF(Q3628=9,"Sep",IF(Q3628=10,"Oct",IF(Q3628=11,"Nov","Dec")))))))))))</f>
        <v>Jul</v>
      </c>
      <c r="S3628" s="13">
        <f>(I3628/86400)+25569</f>
        <v>41867.667326388888</v>
      </c>
      <c r="T3628" t="s">
        <v>8271</v>
      </c>
      <c r="U3628" s="6">
        <f>E3628/L3628</f>
        <v>84.854166666666671</v>
      </c>
      <c r="V3628" s="7" t="str">
        <f>LEFT(T3628,FIND("/",T3628)-1)</f>
        <v>theater</v>
      </c>
      <c r="W3628" s="7" t="str">
        <f>MID(T3628,FIND("/",T3628)+1,LEN(T3628))</f>
        <v>plays</v>
      </c>
    </row>
    <row r="3629" spans="1:23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>E3629/D3629</f>
        <v>1</v>
      </c>
      <c r="O3629" s="13">
        <f>(J3629/86400)+25569</f>
        <v>42460.741747685184</v>
      </c>
      <c r="P3629" s="11">
        <f>YEAR(O3629)</f>
        <v>2016</v>
      </c>
      <c r="Q3629" s="12">
        <f>MONTH(O3629)</f>
        <v>3</v>
      </c>
      <c r="R3629" s="11" t="str">
        <f>IF(Q3629=1,"Jan",IF(Q3629=2,"Feb",IF(Q3629=3,"Mar",IF(Q3629=4,"Apr",IF(Q3629=5,"May",IF(Q3629=6,"Jun",IF(Q3629=7,"Jul",IF(Q3629=8,"Aug",IF(Q3629=9,"Sep",IF(Q3629=10,"Oct",IF(Q3629=11,"Nov","Dec")))))))))))</f>
        <v>Mar</v>
      </c>
      <c r="S3629" s="13">
        <f>(I3629/86400)+25569</f>
        <v>42511.165972222225</v>
      </c>
      <c r="T3629" t="s">
        <v>8271</v>
      </c>
      <c r="U3629" s="6">
        <f>E3629/L3629</f>
        <v>68.965517241379317</v>
      </c>
      <c r="V3629" s="7" t="str">
        <f>LEFT(T3629,FIND("/",T3629)-1)</f>
        <v>theater</v>
      </c>
      <c r="W3629" s="7" t="str">
        <f>MID(T3629,FIND("/",T3629)+1,LEN(T3629))</f>
        <v>plays</v>
      </c>
    </row>
    <row r="3630" spans="1:23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>E3630/D3630</f>
        <v>0</v>
      </c>
      <c r="O3630" s="13">
        <f>(J3630/86400)+25569</f>
        <v>42291.833287037036</v>
      </c>
      <c r="P3630" s="11">
        <f>YEAR(O3630)</f>
        <v>2015</v>
      </c>
      <c r="Q3630" s="12">
        <f>MONTH(O3630)</f>
        <v>10</v>
      </c>
      <c r="R3630" s="11" t="str">
        <f>IF(Q3630=1,"Jan",IF(Q3630=2,"Feb",IF(Q3630=3,"Mar",IF(Q3630=4,"Apr",IF(Q3630=5,"May",IF(Q3630=6,"Jun",IF(Q3630=7,"Jul",IF(Q3630=8,"Aug",IF(Q3630=9,"Sep",IF(Q3630=10,"Oct",IF(Q3630=11,"Nov","Dec")))))))))))</f>
        <v>Oct</v>
      </c>
      <c r="S3630" s="13">
        <f>(I3630/86400)+25569</f>
        <v>42351.874953703707</v>
      </c>
      <c r="T3630" t="s">
        <v>8305</v>
      </c>
      <c r="U3630" s="6" t="e">
        <f>E3630/L3630</f>
        <v>#DIV/0!</v>
      </c>
      <c r="V3630" s="7" t="str">
        <f>LEFT(T3630,FIND("/",T3630)-1)</f>
        <v>theater</v>
      </c>
      <c r="W3630" s="7" t="str">
        <f>MID(T3630,FIND("/",T3630)+1,LEN(T3630))</f>
        <v>musical</v>
      </c>
    </row>
    <row r="3631" spans="1:23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>E3631/D3631</f>
        <v>1.9999999999999999E-6</v>
      </c>
      <c r="O3631" s="13">
        <f>(J3631/86400)+25569</f>
        <v>42437.094490740739</v>
      </c>
      <c r="P3631" s="11">
        <f>YEAR(O3631)</f>
        <v>2016</v>
      </c>
      <c r="Q3631" s="12">
        <f>MONTH(O3631)</f>
        <v>3</v>
      </c>
      <c r="R3631" s="11" t="str">
        <f>IF(Q3631=1,"Jan",IF(Q3631=2,"Feb",IF(Q3631=3,"Mar",IF(Q3631=4,"Apr",IF(Q3631=5,"May",IF(Q3631=6,"Jun",IF(Q3631=7,"Jul",IF(Q3631=8,"Aug",IF(Q3631=9,"Sep",IF(Q3631=10,"Oct",IF(Q3631=11,"Nov","Dec")))))))))))</f>
        <v>Mar</v>
      </c>
      <c r="S3631" s="13">
        <f>(I3631/86400)+25569</f>
        <v>42495.708333333328</v>
      </c>
      <c r="T3631" t="s">
        <v>8305</v>
      </c>
      <c r="U3631" s="6">
        <f>E3631/L3631</f>
        <v>1</v>
      </c>
      <c r="V3631" s="7" t="str">
        <f>LEFT(T3631,FIND("/",T3631)-1)</f>
        <v>theater</v>
      </c>
      <c r="W3631" s="7" t="str">
        <f>MID(T3631,FIND("/",T3631)+1,LEN(T3631))</f>
        <v>musical</v>
      </c>
    </row>
    <row r="3632" spans="1:23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>E3632/D3632</f>
        <v>3.3333333333333332E-4</v>
      </c>
      <c r="O3632" s="13">
        <f>(J3632/86400)+25569</f>
        <v>41942.84710648148</v>
      </c>
      <c r="P3632" s="11">
        <f>YEAR(O3632)</f>
        <v>2014</v>
      </c>
      <c r="Q3632" s="12">
        <f>MONTH(O3632)</f>
        <v>10</v>
      </c>
      <c r="R3632" s="11" t="str">
        <f>IF(Q3632=1,"Jan",IF(Q3632=2,"Feb",IF(Q3632=3,"Mar",IF(Q3632=4,"Apr",IF(Q3632=5,"May",IF(Q3632=6,"Jun",IF(Q3632=7,"Jul",IF(Q3632=8,"Aug",IF(Q3632=9,"Sep",IF(Q3632=10,"Oct",IF(Q3632=11,"Nov","Dec")))))))))))</f>
        <v>Oct</v>
      </c>
      <c r="S3632" s="13">
        <f>(I3632/86400)+25569</f>
        <v>41972.888773148152</v>
      </c>
      <c r="T3632" t="s">
        <v>8305</v>
      </c>
      <c r="U3632" s="6">
        <f>E3632/L3632</f>
        <v>1</v>
      </c>
      <c r="V3632" s="7" t="str">
        <f>LEFT(T3632,FIND("/",T3632)-1)</f>
        <v>theater</v>
      </c>
      <c r="W3632" s="7" t="str">
        <f>MID(T3632,FIND("/",T3632)+1,LEN(T3632))</f>
        <v>musical</v>
      </c>
    </row>
    <row r="3633" spans="1:23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>E3633/D3633</f>
        <v>0.51023391812865493</v>
      </c>
      <c r="O3633" s="13">
        <f>(J3633/86400)+25569</f>
        <v>41880.753437499996</v>
      </c>
      <c r="P3633" s="11">
        <f>YEAR(O3633)</f>
        <v>2014</v>
      </c>
      <c r="Q3633" s="12">
        <f>MONTH(O3633)</f>
        <v>8</v>
      </c>
      <c r="R3633" s="11" t="str">
        <f>IF(Q3633=1,"Jan",IF(Q3633=2,"Feb",IF(Q3633=3,"Mar",IF(Q3633=4,"Apr",IF(Q3633=5,"May",IF(Q3633=6,"Jun",IF(Q3633=7,"Jul",IF(Q3633=8,"Aug",IF(Q3633=9,"Sep",IF(Q3633=10,"Oct",IF(Q3633=11,"Nov","Dec")))))))))))</f>
        <v>Aug</v>
      </c>
      <c r="S3633" s="13">
        <f>(I3633/86400)+25569</f>
        <v>41905.165972222225</v>
      </c>
      <c r="T3633" t="s">
        <v>8305</v>
      </c>
      <c r="U3633" s="6">
        <f>E3633/L3633</f>
        <v>147.88135593220338</v>
      </c>
      <c r="V3633" s="7" t="str">
        <f>LEFT(T3633,FIND("/",T3633)-1)</f>
        <v>theater</v>
      </c>
      <c r="W3633" s="7" t="str">
        <f>MID(T3633,FIND("/",T3633)+1,LEN(T3633))</f>
        <v>musical</v>
      </c>
    </row>
    <row r="3634" spans="1:23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>E3634/D3634</f>
        <v>0.2</v>
      </c>
      <c r="O3634" s="13">
        <f>(J3634/86400)+25569</f>
        <v>41946.936909722222</v>
      </c>
      <c r="P3634" s="11">
        <f>YEAR(O3634)</f>
        <v>2014</v>
      </c>
      <c r="Q3634" s="12">
        <f>MONTH(O3634)</f>
        <v>11</v>
      </c>
      <c r="R3634" s="11" t="str">
        <f>IF(Q3634=1,"Jan",IF(Q3634=2,"Feb",IF(Q3634=3,"Mar",IF(Q3634=4,"Apr",IF(Q3634=5,"May",IF(Q3634=6,"Jun",IF(Q3634=7,"Jul",IF(Q3634=8,"Aug",IF(Q3634=9,"Sep",IF(Q3634=10,"Oct",IF(Q3634=11,"Nov","Dec")))))))))))</f>
        <v>Nov</v>
      </c>
      <c r="S3634" s="13">
        <f>(I3634/86400)+25569</f>
        <v>41966.936909722222</v>
      </c>
      <c r="T3634" t="s">
        <v>8305</v>
      </c>
      <c r="U3634" s="6">
        <f>E3634/L3634</f>
        <v>100</v>
      </c>
      <c r="V3634" s="7" t="str">
        <f>LEFT(T3634,FIND("/",T3634)-1)</f>
        <v>theater</v>
      </c>
      <c r="W3634" s="7" t="str">
        <f>MID(T3634,FIND("/",T3634)+1,LEN(T3634))</f>
        <v>musical</v>
      </c>
    </row>
    <row r="3635" spans="1:23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>E3635/D3635</f>
        <v>0.35239999999999999</v>
      </c>
      <c r="O3635" s="13">
        <f>(J3635/86400)+25569</f>
        <v>42649.623460648145</v>
      </c>
      <c r="P3635" s="11">
        <f>YEAR(O3635)</f>
        <v>2016</v>
      </c>
      <c r="Q3635" s="12">
        <f>MONTH(O3635)</f>
        <v>10</v>
      </c>
      <c r="R3635" s="11" t="str">
        <f>IF(Q3635=1,"Jan",IF(Q3635=2,"Feb",IF(Q3635=3,"Mar",IF(Q3635=4,"Apr",IF(Q3635=5,"May",IF(Q3635=6,"Jun",IF(Q3635=7,"Jul",IF(Q3635=8,"Aug",IF(Q3635=9,"Sep",IF(Q3635=10,"Oct",IF(Q3635=11,"Nov","Dec")))))))))))</f>
        <v>Oct</v>
      </c>
      <c r="S3635" s="13">
        <f>(I3635/86400)+25569</f>
        <v>42693.041666666672</v>
      </c>
      <c r="T3635" t="s">
        <v>8305</v>
      </c>
      <c r="U3635" s="6">
        <f>E3635/L3635</f>
        <v>56.838709677419352</v>
      </c>
      <c r="V3635" s="7" t="str">
        <f>LEFT(T3635,FIND("/",T3635)-1)</f>
        <v>theater</v>
      </c>
      <c r="W3635" s="7" t="str">
        <f>MID(T3635,FIND("/",T3635)+1,LEN(T3635))</f>
        <v>musical</v>
      </c>
    </row>
    <row r="3636" spans="1:23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>E3636/D3636</f>
        <v>4.2466666666666666E-2</v>
      </c>
      <c r="O3636" s="13">
        <f>(J3636/86400)+25569</f>
        <v>42701.166365740741</v>
      </c>
      <c r="P3636" s="11">
        <f>YEAR(O3636)</f>
        <v>2016</v>
      </c>
      <c r="Q3636" s="12">
        <f>MONTH(O3636)</f>
        <v>11</v>
      </c>
      <c r="R3636" s="11" t="str">
        <f>IF(Q3636=1,"Jan",IF(Q3636=2,"Feb",IF(Q3636=3,"Mar",IF(Q3636=4,"Apr",IF(Q3636=5,"May",IF(Q3636=6,"Jun",IF(Q3636=7,"Jul",IF(Q3636=8,"Aug",IF(Q3636=9,"Sep",IF(Q3636=10,"Oct",IF(Q3636=11,"Nov","Dec")))))))))))</f>
        <v>Nov</v>
      </c>
      <c r="S3636" s="13">
        <f>(I3636/86400)+25569</f>
        <v>42749.165972222225</v>
      </c>
      <c r="T3636" t="s">
        <v>8305</v>
      </c>
      <c r="U3636" s="6">
        <f>E3636/L3636</f>
        <v>176.94444444444446</v>
      </c>
      <c r="V3636" s="7" t="str">
        <f>LEFT(T3636,FIND("/",T3636)-1)</f>
        <v>theater</v>
      </c>
      <c r="W3636" s="7" t="str">
        <f>MID(T3636,FIND("/",T3636)+1,LEN(T3636))</f>
        <v>musical</v>
      </c>
    </row>
    <row r="3637" spans="1:23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>E3637/D3637</f>
        <v>0.36457142857142855</v>
      </c>
      <c r="O3637" s="13">
        <f>(J3637/86400)+25569</f>
        <v>42450.88282407407</v>
      </c>
      <c r="P3637" s="11">
        <f>YEAR(O3637)</f>
        <v>2016</v>
      </c>
      <c r="Q3637" s="12">
        <f>MONTH(O3637)</f>
        <v>3</v>
      </c>
      <c r="R3637" s="11" t="str">
        <f>IF(Q3637=1,"Jan",IF(Q3637=2,"Feb",IF(Q3637=3,"Mar",IF(Q3637=4,"Apr",IF(Q3637=5,"May",IF(Q3637=6,"Jun",IF(Q3637=7,"Jul",IF(Q3637=8,"Aug",IF(Q3637=9,"Sep",IF(Q3637=10,"Oct",IF(Q3637=11,"Nov","Dec")))))))))))</f>
        <v>Mar</v>
      </c>
      <c r="S3637" s="13">
        <f>(I3637/86400)+25569</f>
        <v>42480.88282407407</v>
      </c>
      <c r="T3637" t="s">
        <v>8305</v>
      </c>
      <c r="U3637" s="6">
        <f>E3637/L3637</f>
        <v>127.6</v>
      </c>
      <c r="V3637" s="7" t="str">
        <f>LEFT(T3637,FIND("/",T3637)-1)</f>
        <v>theater</v>
      </c>
      <c r="W3637" s="7" t="str">
        <f>MID(T3637,FIND("/",T3637)+1,LEN(T3637))</f>
        <v>musical</v>
      </c>
    </row>
    <row r="3638" spans="1:23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>E3638/D3638</f>
        <v>0</v>
      </c>
      <c r="O3638" s="13">
        <f>(J3638/86400)+25569</f>
        <v>42226.694780092592</v>
      </c>
      <c r="P3638" s="11">
        <f>YEAR(O3638)</f>
        <v>2015</v>
      </c>
      <c r="Q3638" s="12">
        <f>MONTH(O3638)</f>
        <v>8</v>
      </c>
      <c r="R3638" s="11" t="str">
        <f>IF(Q3638=1,"Jan",IF(Q3638=2,"Feb",IF(Q3638=3,"Mar",IF(Q3638=4,"Apr",IF(Q3638=5,"May",IF(Q3638=6,"Jun",IF(Q3638=7,"Jul",IF(Q3638=8,"Aug",IF(Q3638=9,"Sep",IF(Q3638=10,"Oct",IF(Q3638=11,"Nov","Dec")))))))))))</f>
        <v>Aug</v>
      </c>
      <c r="S3638" s="13">
        <f>(I3638/86400)+25569</f>
        <v>42261.694780092592</v>
      </c>
      <c r="T3638" t="s">
        <v>8305</v>
      </c>
      <c r="U3638" s="6" t="e">
        <f>E3638/L3638</f>
        <v>#DIV/0!</v>
      </c>
      <c r="V3638" s="7" t="str">
        <f>LEFT(T3638,FIND("/",T3638)-1)</f>
        <v>theater</v>
      </c>
      <c r="W3638" s="7" t="str">
        <f>MID(T3638,FIND("/",T3638)+1,LEN(T3638))</f>
        <v>musical</v>
      </c>
    </row>
    <row r="3639" spans="1:23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>E3639/D3639</f>
        <v>0.30866666666666664</v>
      </c>
      <c r="O3639" s="13">
        <f>(J3639/86400)+25569</f>
        <v>41975.700636574074</v>
      </c>
      <c r="P3639" s="11">
        <f>YEAR(O3639)</f>
        <v>2014</v>
      </c>
      <c r="Q3639" s="12">
        <f>MONTH(O3639)</f>
        <v>12</v>
      </c>
      <c r="R3639" s="11" t="str">
        <f>IF(Q3639=1,"Jan",IF(Q3639=2,"Feb",IF(Q3639=3,"Mar",IF(Q3639=4,"Apr",IF(Q3639=5,"May",IF(Q3639=6,"Jun",IF(Q3639=7,"Jul",IF(Q3639=8,"Aug",IF(Q3639=9,"Sep",IF(Q3639=10,"Oct",IF(Q3639=11,"Nov","Dec")))))))))))</f>
        <v>Dec</v>
      </c>
      <c r="S3639" s="13">
        <f>(I3639/86400)+25569</f>
        <v>42005.700636574074</v>
      </c>
      <c r="T3639" t="s">
        <v>8305</v>
      </c>
      <c r="U3639" s="6">
        <f>E3639/L3639</f>
        <v>66.142857142857139</v>
      </c>
      <c r="V3639" s="7" t="str">
        <f>LEFT(T3639,FIND("/",T3639)-1)</f>
        <v>theater</v>
      </c>
      <c r="W3639" s="7" t="str">
        <f>MID(T3639,FIND("/",T3639)+1,LEN(T3639))</f>
        <v>musical</v>
      </c>
    </row>
    <row r="3640" spans="1:23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>E3640/D3640</f>
        <v>6.545454545454546E-2</v>
      </c>
      <c r="O3640" s="13">
        <f>(J3640/86400)+25569</f>
        <v>42053.672824074078</v>
      </c>
      <c r="P3640" s="11">
        <f>YEAR(O3640)</f>
        <v>2015</v>
      </c>
      <c r="Q3640" s="12">
        <f>MONTH(O3640)</f>
        <v>2</v>
      </c>
      <c r="R3640" s="11" t="str">
        <f>IF(Q3640=1,"Jan",IF(Q3640=2,"Feb",IF(Q3640=3,"Mar",IF(Q3640=4,"Apr",IF(Q3640=5,"May",IF(Q3640=6,"Jun",IF(Q3640=7,"Jul",IF(Q3640=8,"Aug",IF(Q3640=9,"Sep",IF(Q3640=10,"Oct",IF(Q3640=11,"Nov","Dec")))))))))))</f>
        <v>Feb</v>
      </c>
      <c r="S3640" s="13">
        <f>(I3640/86400)+25569</f>
        <v>42113.631157407406</v>
      </c>
      <c r="T3640" t="s">
        <v>8305</v>
      </c>
      <c r="U3640" s="6">
        <f>E3640/L3640</f>
        <v>108</v>
      </c>
      <c r="V3640" s="7" t="str">
        <f>LEFT(T3640,FIND("/",T3640)-1)</f>
        <v>theater</v>
      </c>
      <c r="W3640" s="7" t="str">
        <f>MID(T3640,FIND("/",T3640)+1,LEN(T3640))</f>
        <v>musical</v>
      </c>
    </row>
    <row r="3641" spans="1:23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>E3641/D3641</f>
        <v>4.0000000000000003E-5</v>
      </c>
      <c r="O3641" s="13">
        <f>(J3641/86400)+25569</f>
        <v>42590.677152777775</v>
      </c>
      <c r="P3641" s="11">
        <f>YEAR(O3641)</f>
        <v>2016</v>
      </c>
      <c r="Q3641" s="12">
        <f>MONTH(O3641)</f>
        <v>8</v>
      </c>
      <c r="R3641" s="11" t="str">
        <f>IF(Q3641=1,"Jan",IF(Q3641=2,"Feb",IF(Q3641=3,"Mar",IF(Q3641=4,"Apr",IF(Q3641=5,"May",IF(Q3641=6,"Jun",IF(Q3641=7,"Jul",IF(Q3641=8,"Aug",IF(Q3641=9,"Sep",IF(Q3641=10,"Oct",IF(Q3641=11,"Nov","Dec")))))))))))</f>
        <v>Aug</v>
      </c>
      <c r="S3641" s="13">
        <f>(I3641/86400)+25569</f>
        <v>42650.632638888885</v>
      </c>
      <c r="T3641" t="s">
        <v>8305</v>
      </c>
      <c r="U3641" s="6">
        <f>E3641/L3641</f>
        <v>1</v>
      </c>
      <c r="V3641" s="7" t="str">
        <f>LEFT(T3641,FIND("/",T3641)-1)</f>
        <v>theater</v>
      </c>
      <c r="W3641" s="7" t="str">
        <f>MID(T3641,FIND("/",T3641)+1,LEN(T3641))</f>
        <v>musical</v>
      </c>
    </row>
    <row r="3642" spans="1:23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>E3642/D3642</f>
        <v>5.5E-2</v>
      </c>
      <c r="O3642" s="13">
        <f>(J3642/86400)+25569</f>
        <v>42104.781597222223</v>
      </c>
      <c r="P3642" s="11">
        <f>YEAR(O3642)</f>
        <v>2015</v>
      </c>
      <c r="Q3642" s="12">
        <f>MONTH(O3642)</f>
        <v>4</v>
      </c>
      <c r="R3642" s="11" t="str">
        <f>IF(Q3642=1,"Jan",IF(Q3642=2,"Feb",IF(Q3642=3,"Mar",IF(Q3642=4,"Apr",IF(Q3642=5,"May",IF(Q3642=6,"Jun",IF(Q3642=7,"Jul",IF(Q3642=8,"Aug",IF(Q3642=9,"Sep",IF(Q3642=10,"Oct",IF(Q3642=11,"Nov","Dec")))))))))))</f>
        <v>Apr</v>
      </c>
      <c r="S3642" s="13">
        <f>(I3642/86400)+25569</f>
        <v>42134.781597222223</v>
      </c>
      <c r="T3642" t="s">
        <v>8305</v>
      </c>
      <c r="U3642" s="6">
        <f>E3642/L3642</f>
        <v>18.333333333333332</v>
      </c>
      <c r="V3642" s="7" t="str">
        <f>LEFT(T3642,FIND("/",T3642)-1)</f>
        <v>theater</v>
      </c>
      <c r="W3642" s="7" t="str">
        <f>MID(T3642,FIND("/",T3642)+1,LEN(T3642))</f>
        <v>musical</v>
      </c>
    </row>
    <row r="3643" spans="1:23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>E3643/D3643</f>
        <v>0</v>
      </c>
      <c r="O3643" s="13">
        <f>(J3643/86400)+25569</f>
        <v>41899.627071759256</v>
      </c>
      <c r="P3643" s="11">
        <f>YEAR(O3643)</f>
        <v>2014</v>
      </c>
      <c r="Q3643" s="12">
        <f>MONTH(O3643)</f>
        <v>9</v>
      </c>
      <c r="R3643" s="11" t="str">
        <f>IF(Q3643=1,"Jan",IF(Q3643=2,"Feb",IF(Q3643=3,"Mar",IF(Q3643=4,"Apr",IF(Q3643=5,"May",IF(Q3643=6,"Jun",IF(Q3643=7,"Jul",IF(Q3643=8,"Aug",IF(Q3643=9,"Sep",IF(Q3643=10,"Oct",IF(Q3643=11,"Nov","Dec")))))))))))</f>
        <v>Sep</v>
      </c>
      <c r="S3643" s="13">
        <f>(I3643/86400)+25569</f>
        <v>41917.208333333336</v>
      </c>
      <c r="T3643" t="s">
        <v>8305</v>
      </c>
      <c r="U3643" s="6" t="e">
        <f>E3643/L3643</f>
        <v>#DIV/0!</v>
      </c>
      <c r="V3643" s="7" t="str">
        <f>LEFT(T3643,FIND("/",T3643)-1)</f>
        <v>theater</v>
      </c>
      <c r="W3643" s="7" t="str">
        <f>MID(T3643,FIND("/",T3643)+1,LEN(T3643))</f>
        <v>musical</v>
      </c>
    </row>
    <row r="3644" spans="1:23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>E3644/D3644</f>
        <v>2.1428571428571429E-2</v>
      </c>
      <c r="O3644" s="13">
        <f>(J3644/86400)+25569</f>
        <v>42297.816284722227</v>
      </c>
      <c r="P3644" s="11">
        <f>YEAR(O3644)</f>
        <v>2015</v>
      </c>
      <c r="Q3644" s="12">
        <f>MONTH(O3644)</f>
        <v>10</v>
      </c>
      <c r="R3644" s="11" t="str">
        <f>IF(Q3644=1,"Jan",IF(Q3644=2,"Feb",IF(Q3644=3,"Mar",IF(Q3644=4,"Apr",IF(Q3644=5,"May",IF(Q3644=6,"Jun",IF(Q3644=7,"Jul",IF(Q3644=8,"Aug",IF(Q3644=9,"Sep",IF(Q3644=10,"Oct",IF(Q3644=11,"Nov","Dec")))))))))))</f>
        <v>Oct</v>
      </c>
      <c r="S3644" s="13">
        <f>(I3644/86400)+25569</f>
        <v>42338.708333333328</v>
      </c>
      <c r="T3644" t="s">
        <v>8305</v>
      </c>
      <c r="U3644" s="6">
        <f>E3644/L3644</f>
        <v>7.5</v>
      </c>
      <c r="V3644" s="7" t="str">
        <f>LEFT(T3644,FIND("/",T3644)-1)</f>
        <v>theater</v>
      </c>
      <c r="W3644" s="7" t="str">
        <f>MID(T3644,FIND("/",T3644)+1,LEN(T3644))</f>
        <v>musical</v>
      </c>
    </row>
    <row r="3645" spans="1:23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>E3645/D3645</f>
        <v>0</v>
      </c>
      <c r="O3645" s="13">
        <f>(J3645/86400)+25569</f>
        <v>42285.143969907411</v>
      </c>
      <c r="P3645" s="11">
        <f>YEAR(O3645)</f>
        <v>2015</v>
      </c>
      <c r="Q3645" s="12">
        <f>MONTH(O3645)</f>
        <v>10</v>
      </c>
      <c r="R3645" s="11" t="str">
        <f>IF(Q3645=1,"Jan",IF(Q3645=2,"Feb",IF(Q3645=3,"Mar",IF(Q3645=4,"Apr",IF(Q3645=5,"May",IF(Q3645=6,"Jun",IF(Q3645=7,"Jul",IF(Q3645=8,"Aug",IF(Q3645=9,"Sep",IF(Q3645=10,"Oct",IF(Q3645=11,"Nov","Dec")))))))))))</f>
        <v>Oct</v>
      </c>
      <c r="S3645" s="13">
        <f>(I3645/86400)+25569</f>
        <v>42325.185636574075</v>
      </c>
      <c r="T3645" t="s">
        <v>8305</v>
      </c>
      <c r="U3645" s="6" t="e">
        <f>E3645/L3645</f>
        <v>#DIV/0!</v>
      </c>
      <c r="V3645" s="7" t="str">
        <f>LEFT(T3645,FIND("/",T3645)-1)</f>
        <v>theater</v>
      </c>
      <c r="W3645" s="7" t="str">
        <f>MID(T3645,FIND("/",T3645)+1,LEN(T3645))</f>
        <v>musical</v>
      </c>
    </row>
    <row r="3646" spans="1:23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>E3646/D3646</f>
        <v>0.16420000000000001</v>
      </c>
      <c r="O3646" s="13">
        <f>(J3646/86400)+25569</f>
        <v>42409.241747685184</v>
      </c>
      <c r="P3646" s="11">
        <f>YEAR(O3646)</f>
        <v>2016</v>
      </c>
      <c r="Q3646" s="12">
        <f>MONTH(O3646)</f>
        <v>2</v>
      </c>
      <c r="R3646" s="11" t="str">
        <f>IF(Q3646=1,"Jan",IF(Q3646=2,"Feb",IF(Q3646=3,"Mar",IF(Q3646=4,"Apr",IF(Q3646=5,"May",IF(Q3646=6,"Jun",IF(Q3646=7,"Jul",IF(Q3646=8,"Aug",IF(Q3646=9,"Sep",IF(Q3646=10,"Oct",IF(Q3646=11,"Nov","Dec")))))))))))</f>
        <v>Feb</v>
      </c>
      <c r="S3646" s="13">
        <f>(I3646/86400)+25569</f>
        <v>42437.207638888889</v>
      </c>
      <c r="T3646" t="s">
        <v>8305</v>
      </c>
      <c r="U3646" s="6">
        <f>E3646/L3646</f>
        <v>68.416666666666671</v>
      </c>
      <c r="V3646" s="7" t="str">
        <f>LEFT(T3646,FIND("/",T3646)-1)</f>
        <v>theater</v>
      </c>
      <c r="W3646" s="7" t="str">
        <f>MID(T3646,FIND("/",T3646)+1,LEN(T3646))</f>
        <v>musical</v>
      </c>
    </row>
    <row r="3647" spans="1:23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>E3647/D3647</f>
        <v>1E-3</v>
      </c>
      <c r="O3647" s="13">
        <f>(J3647/86400)+25569</f>
        <v>42665.970347222217</v>
      </c>
      <c r="P3647" s="11">
        <f>YEAR(O3647)</f>
        <v>2016</v>
      </c>
      <c r="Q3647" s="12">
        <f>MONTH(O3647)</f>
        <v>10</v>
      </c>
      <c r="R3647" s="11" t="str">
        <f>IF(Q3647=1,"Jan",IF(Q3647=2,"Feb",IF(Q3647=3,"Mar",IF(Q3647=4,"Apr",IF(Q3647=5,"May",IF(Q3647=6,"Jun",IF(Q3647=7,"Jul",IF(Q3647=8,"Aug",IF(Q3647=9,"Sep",IF(Q3647=10,"Oct",IF(Q3647=11,"Nov","Dec")))))))))))</f>
        <v>Oct</v>
      </c>
      <c r="S3647" s="13">
        <f>(I3647/86400)+25569</f>
        <v>42696.012013888889</v>
      </c>
      <c r="T3647" t="s">
        <v>8305</v>
      </c>
      <c r="U3647" s="6">
        <f>E3647/L3647</f>
        <v>1</v>
      </c>
      <c r="V3647" s="7" t="str">
        <f>LEFT(T3647,FIND("/",T3647)-1)</f>
        <v>theater</v>
      </c>
      <c r="W3647" s="7" t="str">
        <f>MID(T3647,FIND("/",T3647)+1,LEN(T3647))</f>
        <v>musical</v>
      </c>
    </row>
    <row r="3648" spans="1:23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>E3648/D3648</f>
        <v>4.8099999999999997E-2</v>
      </c>
      <c r="O3648" s="13">
        <f>(J3648/86400)+25569</f>
        <v>42140.421319444446</v>
      </c>
      <c r="P3648" s="11">
        <f>YEAR(O3648)</f>
        <v>2015</v>
      </c>
      <c r="Q3648" s="12">
        <f>MONTH(O3648)</f>
        <v>5</v>
      </c>
      <c r="R3648" s="11" t="str">
        <f>IF(Q3648=1,"Jan",IF(Q3648=2,"Feb",IF(Q3648=3,"Mar",IF(Q3648=4,"Apr",IF(Q3648=5,"May",IF(Q3648=6,"Jun",IF(Q3648=7,"Jul",IF(Q3648=8,"Aug",IF(Q3648=9,"Sep",IF(Q3648=10,"Oct",IF(Q3648=11,"Nov","Dec")))))))))))</f>
        <v>May</v>
      </c>
      <c r="S3648" s="13">
        <f>(I3648/86400)+25569</f>
        <v>42171.979166666672</v>
      </c>
      <c r="T3648" t="s">
        <v>8305</v>
      </c>
      <c r="U3648" s="6">
        <f>E3648/L3648</f>
        <v>60.125</v>
      </c>
      <c r="V3648" s="7" t="str">
        <f>LEFT(T3648,FIND("/",T3648)-1)</f>
        <v>theater</v>
      </c>
      <c r="W3648" s="7" t="str">
        <f>MID(T3648,FIND("/",T3648)+1,LEN(T3648))</f>
        <v>musical</v>
      </c>
    </row>
    <row r="3649" spans="1:23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>E3649/D3649</f>
        <v>0.06</v>
      </c>
      <c r="O3649" s="13">
        <f>(J3649/86400)+25569</f>
        <v>42598.749155092592</v>
      </c>
      <c r="P3649" s="11">
        <f>YEAR(O3649)</f>
        <v>2016</v>
      </c>
      <c r="Q3649" s="12">
        <f>MONTH(O3649)</f>
        <v>8</v>
      </c>
      <c r="R3649" s="11" t="str">
        <f>IF(Q3649=1,"Jan",IF(Q3649=2,"Feb",IF(Q3649=3,"Mar",IF(Q3649=4,"Apr",IF(Q3649=5,"May",IF(Q3649=6,"Jun",IF(Q3649=7,"Jul",IF(Q3649=8,"Aug",IF(Q3649=9,"Sep",IF(Q3649=10,"Oct",IF(Q3649=11,"Nov","Dec")))))))))))</f>
        <v>Aug</v>
      </c>
      <c r="S3649" s="13">
        <f>(I3649/86400)+25569</f>
        <v>42643.749155092592</v>
      </c>
      <c r="T3649" t="s">
        <v>8305</v>
      </c>
      <c r="U3649" s="6">
        <f>E3649/L3649</f>
        <v>15</v>
      </c>
      <c r="V3649" s="7" t="str">
        <f>LEFT(T3649,FIND("/",T3649)-1)</f>
        <v>theater</v>
      </c>
      <c r="W3649" s="7" t="str">
        <f>MID(T3649,FIND("/",T3649)+1,LEN(T3649))</f>
        <v>musical</v>
      </c>
    </row>
    <row r="3650" spans="1:23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>E3650/D3650</f>
        <v>1.003825</v>
      </c>
      <c r="O3650" s="13">
        <f>(J3650/86400)+25569</f>
        <v>41887.292187500003</v>
      </c>
      <c r="P3650" s="11">
        <f>YEAR(O3650)</f>
        <v>2014</v>
      </c>
      <c r="Q3650" s="12">
        <f>MONTH(O3650)</f>
        <v>9</v>
      </c>
      <c r="R3650" s="11" t="str">
        <f>IF(Q3650=1,"Jan",IF(Q3650=2,"Feb",IF(Q3650=3,"Mar",IF(Q3650=4,"Apr",IF(Q3650=5,"May",IF(Q3650=6,"Jun",IF(Q3650=7,"Jul",IF(Q3650=8,"Aug",IF(Q3650=9,"Sep",IF(Q3650=10,"Oct",IF(Q3650=11,"Nov","Dec")))))))))))</f>
        <v>Sep</v>
      </c>
      <c r="S3650" s="13">
        <f>(I3650/86400)+25569</f>
        <v>41917.292187500003</v>
      </c>
      <c r="T3650" t="s">
        <v>8271</v>
      </c>
      <c r="U3650" s="6">
        <f>E3650/L3650</f>
        <v>550.04109589041093</v>
      </c>
      <c r="V3650" s="7" t="str">
        <f>LEFT(T3650,FIND("/",T3650)-1)</f>
        <v>theater</v>
      </c>
      <c r="W3650" s="7" t="str">
        <f>MID(T3650,FIND("/",T3650)+1,LEN(T3650))</f>
        <v>plays</v>
      </c>
    </row>
    <row r="3651" spans="1:23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>E3651/D3651</f>
        <v>1.04</v>
      </c>
      <c r="O3651" s="13">
        <f>(J3651/86400)+25569</f>
        <v>41780.712893518517</v>
      </c>
      <c r="P3651" s="11">
        <f>YEAR(O3651)</f>
        <v>2014</v>
      </c>
      <c r="Q3651" s="12">
        <f>MONTH(O3651)</f>
        <v>5</v>
      </c>
      <c r="R3651" s="11" t="str">
        <f>IF(Q3651=1,"Jan",IF(Q3651=2,"Feb",IF(Q3651=3,"Mar",IF(Q3651=4,"Apr",IF(Q3651=5,"May",IF(Q3651=6,"Jun",IF(Q3651=7,"Jul",IF(Q3651=8,"Aug",IF(Q3651=9,"Sep",IF(Q3651=10,"Oct",IF(Q3651=11,"Nov","Dec")))))))))))</f>
        <v>May</v>
      </c>
      <c r="S3651" s="13">
        <f>(I3651/86400)+25569</f>
        <v>41806.712893518517</v>
      </c>
      <c r="T3651" t="s">
        <v>8271</v>
      </c>
      <c r="U3651" s="6">
        <f>E3651/L3651</f>
        <v>97.5</v>
      </c>
      <c r="V3651" s="7" t="str">
        <f>LEFT(T3651,FIND("/",T3651)-1)</f>
        <v>theater</v>
      </c>
      <c r="W3651" s="7" t="str">
        <f>MID(T3651,FIND("/",T3651)+1,LEN(T3651))</f>
        <v>plays</v>
      </c>
    </row>
    <row r="3652" spans="1:23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>E3652/D3652</f>
        <v>1</v>
      </c>
      <c r="O3652" s="13">
        <f>(J3652/86400)+25569</f>
        <v>42381.478981481487</v>
      </c>
      <c r="P3652" s="11">
        <f>YEAR(O3652)</f>
        <v>2016</v>
      </c>
      <c r="Q3652" s="12">
        <f>MONTH(O3652)</f>
        <v>1</v>
      </c>
      <c r="R3652" s="11" t="str">
        <f>IF(Q3652=1,"Jan",IF(Q3652=2,"Feb",IF(Q3652=3,"Mar",IF(Q3652=4,"Apr",IF(Q3652=5,"May",IF(Q3652=6,"Jun",IF(Q3652=7,"Jul",IF(Q3652=8,"Aug",IF(Q3652=9,"Sep",IF(Q3652=10,"Oct",IF(Q3652=11,"Nov","Dec")))))))))))</f>
        <v>Jan</v>
      </c>
      <c r="S3652" s="13">
        <f>(I3652/86400)+25569</f>
        <v>42402.478981481487</v>
      </c>
      <c r="T3652" t="s">
        <v>8271</v>
      </c>
      <c r="U3652" s="6">
        <f>E3652/L3652</f>
        <v>29.411764705882351</v>
      </c>
      <c r="V3652" s="7" t="str">
        <f>LEFT(T3652,FIND("/",T3652)-1)</f>
        <v>theater</v>
      </c>
      <c r="W3652" s="7" t="str">
        <f>MID(T3652,FIND("/",T3652)+1,LEN(T3652))</f>
        <v>plays</v>
      </c>
    </row>
    <row r="3653" spans="1:23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>E3653/D3653</f>
        <v>1.04</v>
      </c>
      <c r="O3653" s="13">
        <f>(J3653/86400)+25569</f>
        <v>41828.646319444444</v>
      </c>
      <c r="P3653" s="11">
        <f>YEAR(O3653)</f>
        <v>2014</v>
      </c>
      <c r="Q3653" s="12">
        <f>MONTH(O3653)</f>
        <v>7</v>
      </c>
      <c r="R3653" s="11" t="str">
        <f>IF(Q3653=1,"Jan",IF(Q3653=2,"Feb",IF(Q3653=3,"Mar",IF(Q3653=4,"Apr",IF(Q3653=5,"May",IF(Q3653=6,"Jun",IF(Q3653=7,"Jul",IF(Q3653=8,"Aug",IF(Q3653=9,"Sep",IF(Q3653=10,"Oct",IF(Q3653=11,"Nov","Dec")))))))))))</f>
        <v>Jul</v>
      </c>
      <c r="S3653" s="13">
        <f>(I3653/86400)+25569</f>
        <v>41861.665972222225</v>
      </c>
      <c r="T3653" t="s">
        <v>8271</v>
      </c>
      <c r="U3653" s="6">
        <f>E3653/L3653</f>
        <v>57.777777777777779</v>
      </c>
      <c r="V3653" s="7" t="str">
        <f>LEFT(T3653,FIND("/",T3653)-1)</f>
        <v>theater</v>
      </c>
      <c r="W3653" s="7" t="str">
        <f>MID(T3653,FIND("/",T3653)+1,LEN(T3653))</f>
        <v>plays</v>
      </c>
    </row>
    <row r="3654" spans="1:23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>E3654/D3654</f>
        <v>2.5066666666666668</v>
      </c>
      <c r="O3654" s="13">
        <f>(J3654/86400)+25569</f>
        <v>42596.644699074073</v>
      </c>
      <c r="P3654" s="11">
        <f>YEAR(O3654)</f>
        <v>2016</v>
      </c>
      <c r="Q3654" s="12">
        <f>MONTH(O3654)</f>
        <v>8</v>
      </c>
      <c r="R3654" s="11" t="str">
        <f>IF(Q3654=1,"Jan",IF(Q3654=2,"Feb",IF(Q3654=3,"Mar",IF(Q3654=4,"Apr",IF(Q3654=5,"May",IF(Q3654=6,"Jun",IF(Q3654=7,"Jul",IF(Q3654=8,"Aug",IF(Q3654=9,"Sep",IF(Q3654=10,"Oct",IF(Q3654=11,"Nov","Dec")))))))))))</f>
        <v>Aug</v>
      </c>
      <c r="S3654" s="13">
        <f>(I3654/86400)+25569</f>
        <v>42607.165972222225</v>
      </c>
      <c r="T3654" t="s">
        <v>8271</v>
      </c>
      <c r="U3654" s="6">
        <f>E3654/L3654</f>
        <v>44.235294117647058</v>
      </c>
      <c r="V3654" s="7" t="str">
        <f>LEFT(T3654,FIND("/",T3654)-1)</f>
        <v>theater</v>
      </c>
      <c r="W3654" s="7" t="str">
        <f>MID(T3654,FIND("/",T3654)+1,LEN(T3654))</f>
        <v>plays</v>
      </c>
    </row>
    <row r="3655" spans="1:23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>E3655/D3655</f>
        <v>1.0049999999999999</v>
      </c>
      <c r="O3655" s="13">
        <f>(J3655/86400)+25569</f>
        <v>42191.363506944443</v>
      </c>
      <c r="P3655" s="11">
        <f>YEAR(O3655)</f>
        <v>2015</v>
      </c>
      <c r="Q3655" s="12">
        <f>MONTH(O3655)</f>
        <v>7</v>
      </c>
      <c r="R3655" s="11" t="str">
        <f>IF(Q3655=1,"Jan",IF(Q3655=2,"Feb",IF(Q3655=3,"Mar",IF(Q3655=4,"Apr",IF(Q3655=5,"May",IF(Q3655=6,"Jun",IF(Q3655=7,"Jul",IF(Q3655=8,"Aug",IF(Q3655=9,"Sep",IF(Q3655=10,"Oct",IF(Q3655=11,"Nov","Dec")))))))))))</f>
        <v>Jul</v>
      </c>
      <c r="S3655" s="13">
        <f>(I3655/86400)+25569</f>
        <v>42221.363506944443</v>
      </c>
      <c r="T3655" t="s">
        <v>8271</v>
      </c>
      <c r="U3655" s="6">
        <f>E3655/L3655</f>
        <v>60.909090909090907</v>
      </c>
      <c r="V3655" s="7" t="str">
        <f>LEFT(T3655,FIND("/",T3655)-1)</f>
        <v>theater</v>
      </c>
      <c r="W3655" s="7" t="str">
        <f>MID(T3655,FIND("/",T3655)+1,LEN(T3655))</f>
        <v>plays</v>
      </c>
    </row>
    <row r="3656" spans="1:23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>E3656/D3656</f>
        <v>1.744</v>
      </c>
      <c r="O3656" s="13">
        <f>(J3656/86400)+25569</f>
        <v>42440.416504629626</v>
      </c>
      <c r="P3656" s="11">
        <f>YEAR(O3656)</f>
        <v>2016</v>
      </c>
      <c r="Q3656" s="12">
        <f>MONTH(O3656)</f>
        <v>3</v>
      </c>
      <c r="R3656" s="11" t="str">
        <f>IF(Q3656=1,"Jan",IF(Q3656=2,"Feb",IF(Q3656=3,"Mar",IF(Q3656=4,"Apr",IF(Q3656=5,"May",IF(Q3656=6,"Jun",IF(Q3656=7,"Jul",IF(Q3656=8,"Aug",IF(Q3656=9,"Sep",IF(Q3656=10,"Oct",IF(Q3656=11,"Nov","Dec")))))))))))</f>
        <v>Mar</v>
      </c>
      <c r="S3656" s="13">
        <f>(I3656/86400)+25569</f>
        <v>42463.708333333328</v>
      </c>
      <c r="T3656" t="s">
        <v>8271</v>
      </c>
      <c r="U3656" s="6">
        <f>E3656/L3656</f>
        <v>68.84210526315789</v>
      </c>
      <c r="V3656" s="7" t="str">
        <f>LEFT(T3656,FIND("/",T3656)-1)</f>
        <v>theater</v>
      </c>
      <c r="W3656" s="7" t="str">
        <f>MID(T3656,FIND("/",T3656)+1,LEN(T3656))</f>
        <v>plays</v>
      </c>
    </row>
    <row r="3657" spans="1:23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>E3657/D3657</f>
        <v>1.1626000000000001</v>
      </c>
      <c r="O3657" s="13">
        <f>(J3657/86400)+25569</f>
        <v>42173.803217592591</v>
      </c>
      <c r="P3657" s="11">
        <f>YEAR(O3657)</f>
        <v>2015</v>
      </c>
      <c r="Q3657" s="12">
        <f>MONTH(O3657)</f>
        <v>6</v>
      </c>
      <c r="R3657" s="11" t="str">
        <f>IF(Q3657=1,"Jan",IF(Q3657=2,"Feb",IF(Q3657=3,"Mar",IF(Q3657=4,"Apr",IF(Q3657=5,"May",IF(Q3657=6,"Jun",IF(Q3657=7,"Jul",IF(Q3657=8,"Aug",IF(Q3657=9,"Sep",IF(Q3657=10,"Oct",IF(Q3657=11,"Nov","Dec")))))))))))</f>
        <v>Jun</v>
      </c>
      <c r="S3657" s="13">
        <f>(I3657/86400)+25569</f>
        <v>42203.290972222225</v>
      </c>
      <c r="T3657" t="s">
        <v>8271</v>
      </c>
      <c r="U3657" s="6">
        <f>E3657/L3657</f>
        <v>73.582278481012665</v>
      </c>
      <c r="V3657" s="7" t="str">
        <f>LEFT(T3657,FIND("/",T3657)-1)</f>
        <v>theater</v>
      </c>
      <c r="W3657" s="7" t="str">
        <f>MID(T3657,FIND("/",T3657)+1,LEN(T3657))</f>
        <v>plays</v>
      </c>
    </row>
    <row r="3658" spans="1:23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>E3658/D3658</f>
        <v>1.0582</v>
      </c>
      <c r="O3658" s="13">
        <f>(J3658/86400)+25569</f>
        <v>42737.910138888888</v>
      </c>
      <c r="P3658" s="11">
        <f>YEAR(O3658)</f>
        <v>2017</v>
      </c>
      <c r="Q3658" s="12">
        <f>MONTH(O3658)</f>
        <v>1</v>
      </c>
      <c r="R3658" s="11" t="str">
        <f>IF(Q3658=1,"Jan",IF(Q3658=2,"Feb",IF(Q3658=3,"Mar",IF(Q3658=4,"Apr",IF(Q3658=5,"May",IF(Q3658=6,"Jun",IF(Q3658=7,"Jul",IF(Q3658=8,"Aug",IF(Q3658=9,"Sep",IF(Q3658=10,"Oct",IF(Q3658=11,"Nov","Dec")))))))))))</f>
        <v>Jan</v>
      </c>
      <c r="S3658" s="13">
        <f>(I3658/86400)+25569</f>
        <v>42767.957638888889</v>
      </c>
      <c r="T3658" t="s">
        <v>8271</v>
      </c>
      <c r="U3658" s="6">
        <f>E3658/L3658</f>
        <v>115.02173913043478</v>
      </c>
      <c r="V3658" s="7" t="str">
        <f>LEFT(T3658,FIND("/",T3658)-1)</f>
        <v>theater</v>
      </c>
      <c r="W3658" s="7" t="str">
        <f>MID(T3658,FIND("/",T3658)+1,LEN(T3658))</f>
        <v>plays</v>
      </c>
    </row>
    <row r="3659" spans="1:23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>E3659/D3659</f>
        <v>1.1074999999999999</v>
      </c>
      <c r="O3659" s="13">
        <f>(J3659/86400)+25569</f>
        <v>42499.629849537036</v>
      </c>
      <c r="P3659" s="11">
        <f>YEAR(O3659)</f>
        <v>2016</v>
      </c>
      <c r="Q3659" s="12">
        <f>MONTH(O3659)</f>
        <v>5</v>
      </c>
      <c r="R3659" s="11" t="str">
        <f>IF(Q3659=1,"Jan",IF(Q3659=2,"Feb",IF(Q3659=3,"Mar",IF(Q3659=4,"Apr",IF(Q3659=5,"May",IF(Q3659=6,"Jun",IF(Q3659=7,"Jul",IF(Q3659=8,"Aug",IF(Q3659=9,"Sep",IF(Q3659=10,"Oct",IF(Q3659=11,"Nov","Dec")))))))))))</f>
        <v>May</v>
      </c>
      <c r="S3659" s="13">
        <f>(I3659/86400)+25569</f>
        <v>42522.904166666667</v>
      </c>
      <c r="T3659" t="s">
        <v>8271</v>
      </c>
      <c r="U3659" s="6">
        <f>E3659/L3659</f>
        <v>110.75</v>
      </c>
      <c r="V3659" s="7" t="str">
        <f>LEFT(T3659,FIND("/",T3659)-1)</f>
        <v>theater</v>
      </c>
      <c r="W3659" s="7" t="str">
        <f>MID(T3659,FIND("/",T3659)+1,LEN(T3659))</f>
        <v>plays</v>
      </c>
    </row>
    <row r="3660" spans="1:23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>E3660/D3660</f>
        <v>1.0066666666666666</v>
      </c>
      <c r="O3660" s="13">
        <f>(J3660/86400)+25569</f>
        <v>41775.858564814815</v>
      </c>
      <c r="P3660" s="11">
        <f>YEAR(O3660)</f>
        <v>2014</v>
      </c>
      <c r="Q3660" s="12">
        <f>MONTH(O3660)</f>
        <v>5</v>
      </c>
      <c r="R3660" s="11" t="str">
        <f>IF(Q3660=1,"Jan",IF(Q3660=2,"Feb",IF(Q3660=3,"Mar",IF(Q3660=4,"Apr",IF(Q3660=5,"May",IF(Q3660=6,"Jun",IF(Q3660=7,"Jul",IF(Q3660=8,"Aug",IF(Q3660=9,"Sep",IF(Q3660=10,"Oct",IF(Q3660=11,"Nov","Dec")))))))))))</f>
        <v>May</v>
      </c>
      <c r="S3660" s="13">
        <f>(I3660/86400)+25569</f>
        <v>41822.165972222225</v>
      </c>
      <c r="T3660" t="s">
        <v>8271</v>
      </c>
      <c r="U3660" s="6">
        <f>E3660/L3660</f>
        <v>75.5</v>
      </c>
      <c r="V3660" s="7" t="str">
        <f>LEFT(T3660,FIND("/",T3660)-1)</f>
        <v>theater</v>
      </c>
      <c r="W3660" s="7" t="str">
        <f>MID(T3660,FIND("/",T3660)+1,LEN(T3660))</f>
        <v>plays</v>
      </c>
    </row>
    <row r="3661" spans="1:23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>E3661/D3661</f>
        <v>1.0203333333333333</v>
      </c>
      <c r="O3661" s="13">
        <f>(J3661/86400)+25569</f>
        <v>42055.277199074073</v>
      </c>
      <c r="P3661" s="11">
        <f>YEAR(O3661)</f>
        <v>2015</v>
      </c>
      <c r="Q3661" s="12">
        <f>MONTH(O3661)</f>
        <v>2</v>
      </c>
      <c r="R3661" s="11" t="str">
        <f>IF(Q3661=1,"Jan",IF(Q3661=2,"Feb",IF(Q3661=3,"Mar",IF(Q3661=4,"Apr",IF(Q3661=5,"May",IF(Q3661=6,"Jun",IF(Q3661=7,"Jul",IF(Q3661=8,"Aug",IF(Q3661=9,"Sep",IF(Q3661=10,"Oct",IF(Q3661=11,"Nov","Dec")))))))))))</f>
        <v>Feb</v>
      </c>
      <c r="S3661" s="13">
        <f>(I3661/86400)+25569</f>
        <v>42082.610416666663</v>
      </c>
      <c r="T3661" t="s">
        <v>8271</v>
      </c>
      <c r="U3661" s="6">
        <f>E3661/L3661</f>
        <v>235.46153846153845</v>
      </c>
      <c r="V3661" s="7" t="str">
        <f>LEFT(T3661,FIND("/",T3661)-1)</f>
        <v>theater</v>
      </c>
      <c r="W3661" s="7" t="str">
        <f>MID(T3661,FIND("/",T3661)+1,LEN(T3661))</f>
        <v>plays</v>
      </c>
    </row>
    <row r="3662" spans="1:23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>E3662/D3662</f>
        <v>1</v>
      </c>
      <c r="O3662" s="13">
        <f>(J3662/86400)+25569</f>
        <v>41971.881076388891</v>
      </c>
      <c r="P3662" s="11">
        <f>YEAR(O3662)</f>
        <v>2014</v>
      </c>
      <c r="Q3662" s="12">
        <f>MONTH(O3662)</f>
        <v>11</v>
      </c>
      <c r="R3662" s="11" t="str">
        <f>IF(Q3662=1,"Jan",IF(Q3662=2,"Feb",IF(Q3662=3,"Mar",IF(Q3662=4,"Apr",IF(Q3662=5,"May",IF(Q3662=6,"Jun",IF(Q3662=7,"Jul",IF(Q3662=8,"Aug",IF(Q3662=9,"Sep",IF(Q3662=10,"Oct",IF(Q3662=11,"Nov","Dec")))))))))))</f>
        <v>Nov</v>
      </c>
      <c r="S3662" s="13">
        <f>(I3662/86400)+25569</f>
        <v>41996.881076388891</v>
      </c>
      <c r="T3662" t="s">
        <v>8271</v>
      </c>
      <c r="U3662" s="6">
        <f>E3662/L3662</f>
        <v>11.363636363636363</v>
      </c>
      <c r="V3662" s="7" t="str">
        <f>LEFT(T3662,FIND("/",T3662)-1)</f>
        <v>theater</v>
      </c>
      <c r="W3662" s="7" t="str">
        <f>MID(T3662,FIND("/",T3662)+1,LEN(T3662))</f>
        <v>plays</v>
      </c>
    </row>
    <row r="3663" spans="1:23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>E3663/D3663</f>
        <v>1.1100000000000001</v>
      </c>
      <c r="O3663" s="13">
        <f>(J3663/86400)+25569</f>
        <v>42447.896666666667</v>
      </c>
      <c r="P3663" s="11">
        <f>YEAR(O3663)</f>
        <v>2016</v>
      </c>
      <c r="Q3663" s="12">
        <f>MONTH(O3663)</f>
        <v>3</v>
      </c>
      <c r="R3663" s="11" t="str">
        <f>IF(Q3663=1,"Jan",IF(Q3663=2,"Feb",IF(Q3663=3,"Mar",IF(Q3663=4,"Apr",IF(Q3663=5,"May",IF(Q3663=6,"Jun",IF(Q3663=7,"Jul",IF(Q3663=8,"Aug",IF(Q3663=9,"Sep",IF(Q3663=10,"Oct",IF(Q3663=11,"Nov","Dec")))))))))))</f>
        <v>Mar</v>
      </c>
      <c r="S3663" s="13">
        <f>(I3663/86400)+25569</f>
        <v>42470.166666666672</v>
      </c>
      <c r="T3663" t="s">
        <v>8271</v>
      </c>
      <c r="U3663" s="6">
        <f>E3663/L3663</f>
        <v>92.5</v>
      </c>
      <c r="V3663" s="7" t="str">
        <f>LEFT(T3663,FIND("/",T3663)-1)</f>
        <v>theater</v>
      </c>
      <c r="W3663" s="7" t="str">
        <f>MID(T3663,FIND("/",T3663)+1,LEN(T3663))</f>
        <v>plays</v>
      </c>
    </row>
    <row r="3664" spans="1:23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>E3664/D3664</f>
        <v>1.0142500000000001</v>
      </c>
      <c r="O3664" s="13">
        <f>(J3664/86400)+25569</f>
        <v>42064.220069444447</v>
      </c>
      <c r="P3664" s="11">
        <f>YEAR(O3664)</f>
        <v>2015</v>
      </c>
      <c r="Q3664" s="12">
        <f>MONTH(O3664)</f>
        <v>3</v>
      </c>
      <c r="R3664" s="11" t="str">
        <f>IF(Q3664=1,"Jan",IF(Q3664=2,"Feb",IF(Q3664=3,"Mar",IF(Q3664=4,"Apr",IF(Q3664=5,"May",IF(Q3664=6,"Jun",IF(Q3664=7,"Jul",IF(Q3664=8,"Aug",IF(Q3664=9,"Sep",IF(Q3664=10,"Oct",IF(Q3664=11,"Nov","Dec")))))))))))</f>
        <v>Mar</v>
      </c>
      <c r="S3664" s="13">
        <f>(I3664/86400)+25569</f>
        <v>42094.178402777776</v>
      </c>
      <c r="T3664" t="s">
        <v>8271</v>
      </c>
      <c r="U3664" s="6">
        <f>E3664/L3664</f>
        <v>202.85</v>
      </c>
      <c r="V3664" s="7" t="str">
        <f>LEFT(T3664,FIND("/",T3664)-1)</f>
        <v>theater</v>
      </c>
      <c r="W3664" s="7" t="str">
        <f>MID(T3664,FIND("/",T3664)+1,LEN(T3664))</f>
        <v>plays</v>
      </c>
    </row>
    <row r="3665" spans="1:23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>E3665/D3665</f>
        <v>1.04</v>
      </c>
      <c r="O3665" s="13">
        <f>(J3665/86400)+25569</f>
        <v>42665.451736111107</v>
      </c>
      <c r="P3665" s="11">
        <f>YEAR(O3665)</f>
        <v>2016</v>
      </c>
      <c r="Q3665" s="12">
        <f>MONTH(O3665)</f>
        <v>10</v>
      </c>
      <c r="R3665" s="11" t="str">
        <f>IF(Q3665=1,"Jan",IF(Q3665=2,"Feb",IF(Q3665=3,"Mar",IF(Q3665=4,"Apr",IF(Q3665=5,"May",IF(Q3665=6,"Jun",IF(Q3665=7,"Jul",IF(Q3665=8,"Aug",IF(Q3665=9,"Sep",IF(Q3665=10,"Oct",IF(Q3665=11,"Nov","Dec")))))))))))</f>
        <v>Oct</v>
      </c>
      <c r="S3665" s="13">
        <f>(I3665/86400)+25569</f>
        <v>42725.493402777778</v>
      </c>
      <c r="T3665" t="s">
        <v>8271</v>
      </c>
      <c r="U3665" s="6">
        <f>E3665/L3665</f>
        <v>26</v>
      </c>
      <c r="V3665" s="7" t="str">
        <f>LEFT(T3665,FIND("/",T3665)-1)</f>
        <v>theater</v>
      </c>
      <c r="W3665" s="7" t="str">
        <f>MID(T3665,FIND("/",T3665)+1,LEN(T3665))</f>
        <v>plays</v>
      </c>
    </row>
    <row r="3666" spans="1:23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>E3666/D3666</f>
        <v>1.09375</v>
      </c>
      <c r="O3666" s="13">
        <f>(J3666/86400)+25569</f>
        <v>42523.248715277776</v>
      </c>
      <c r="P3666" s="11">
        <f>YEAR(O3666)</f>
        <v>2016</v>
      </c>
      <c r="Q3666" s="12">
        <f>MONTH(O3666)</f>
        <v>6</v>
      </c>
      <c r="R3666" s="11" t="str">
        <f>IF(Q3666=1,"Jan",IF(Q3666=2,"Feb",IF(Q3666=3,"Mar",IF(Q3666=4,"Apr",IF(Q3666=5,"May",IF(Q3666=6,"Jun",IF(Q3666=7,"Jul",IF(Q3666=8,"Aug",IF(Q3666=9,"Sep",IF(Q3666=10,"Oct",IF(Q3666=11,"Nov","Dec")))))))))))</f>
        <v>Jun</v>
      </c>
      <c r="S3666" s="13">
        <f>(I3666/86400)+25569</f>
        <v>42537.248715277776</v>
      </c>
      <c r="T3666" t="s">
        <v>8271</v>
      </c>
      <c r="U3666" s="6">
        <f>E3666/L3666</f>
        <v>46.05263157894737</v>
      </c>
      <c r="V3666" s="7" t="str">
        <f>LEFT(T3666,FIND("/",T3666)-1)</f>
        <v>theater</v>
      </c>
      <c r="W3666" s="7" t="str">
        <f>MID(T3666,FIND("/",T3666)+1,LEN(T3666))</f>
        <v>plays</v>
      </c>
    </row>
    <row r="3667" spans="1:23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>E3667/D3667</f>
        <v>1.1516129032258065</v>
      </c>
      <c r="O3667" s="13">
        <f>(J3667/86400)+25569</f>
        <v>42294.808124999996</v>
      </c>
      <c r="P3667" s="11">
        <f>YEAR(O3667)</f>
        <v>2015</v>
      </c>
      <c r="Q3667" s="12">
        <f>MONTH(O3667)</f>
        <v>10</v>
      </c>
      <c r="R3667" s="11" t="str">
        <f>IF(Q3667=1,"Jan",IF(Q3667=2,"Feb",IF(Q3667=3,"Mar",IF(Q3667=4,"Apr",IF(Q3667=5,"May",IF(Q3667=6,"Jun",IF(Q3667=7,"Jul",IF(Q3667=8,"Aug",IF(Q3667=9,"Sep",IF(Q3667=10,"Oct",IF(Q3667=11,"Nov","Dec")))))))))))</f>
        <v>Oct</v>
      </c>
      <c r="S3667" s="13">
        <f>(I3667/86400)+25569</f>
        <v>42305.829166666663</v>
      </c>
      <c r="T3667" t="s">
        <v>8271</v>
      </c>
      <c r="U3667" s="6">
        <f>E3667/L3667</f>
        <v>51</v>
      </c>
      <c r="V3667" s="7" t="str">
        <f>LEFT(T3667,FIND("/",T3667)-1)</f>
        <v>theater</v>
      </c>
      <c r="W3667" s="7" t="str">
        <f>MID(T3667,FIND("/",T3667)+1,LEN(T3667))</f>
        <v>plays</v>
      </c>
    </row>
    <row r="3668" spans="1:23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>E3668/D3668</f>
        <v>1</v>
      </c>
      <c r="O3668" s="13">
        <f>(J3668/86400)+25569</f>
        <v>41822.90488425926</v>
      </c>
      <c r="P3668" s="11">
        <f>YEAR(O3668)</f>
        <v>2014</v>
      </c>
      <c r="Q3668" s="12">
        <f>MONTH(O3668)</f>
        <v>7</v>
      </c>
      <c r="R3668" s="11" t="str">
        <f>IF(Q3668=1,"Jan",IF(Q3668=2,"Feb",IF(Q3668=3,"Mar",IF(Q3668=4,"Apr",IF(Q3668=5,"May",IF(Q3668=6,"Jun",IF(Q3668=7,"Jul",IF(Q3668=8,"Aug",IF(Q3668=9,"Sep",IF(Q3668=10,"Oct",IF(Q3668=11,"Nov","Dec")))))))))))</f>
        <v>Jul</v>
      </c>
      <c r="S3668" s="13">
        <f>(I3668/86400)+25569</f>
        <v>41844.291666666664</v>
      </c>
      <c r="T3668" t="s">
        <v>8271</v>
      </c>
      <c r="U3668" s="6">
        <f>E3668/L3668</f>
        <v>31.578947368421051</v>
      </c>
      <c r="V3668" s="7" t="str">
        <f>LEFT(T3668,FIND("/",T3668)-1)</f>
        <v>theater</v>
      </c>
      <c r="W3668" s="7" t="str">
        <f>MID(T3668,FIND("/",T3668)+1,LEN(T3668))</f>
        <v>plays</v>
      </c>
    </row>
    <row r="3669" spans="1:23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>E3669/D3669</f>
        <v>1.0317033333333334</v>
      </c>
      <c r="O3669" s="13">
        <f>(J3669/86400)+25569</f>
        <v>42173.970127314809</v>
      </c>
      <c r="P3669" s="11">
        <f>YEAR(O3669)</f>
        <v>2015</v>
      </c>
      <c r="Q3669" s="12">
        <f>MONTH(O3669)</f>
        <v>6</v>
      </c>
      <c r="R3669" s="11" t="str">
        <f>IF(Q3669=1,"Jan",IF(Q3669=2,"Feb",IF(Q3669=3,"Mar",IF(Q3669=4,"Apr",IF(Q3669=5,"May",IF(Q3669=6,"Jun",IF(Q3669=7,"Jul",IF(Q3669=8,"Aug",IF(Q3669=9,"Sep",IF(Q3669=10,"Oct",IF(Q3669=11,"Nov","Dec")))))))))))</f>
        <v>Jun</v>
      </c>
      <c r="S3669" s="13">
        <f>(I3669/86400)+25569</f>
        <v>42203.970127314809</v>
      </c>
      <c r="T3669" t="s">
        <v>8271</v>
      </c>
      <c r="U3669" s="6">
        <f>E3669/L3669</f>
        <v>53.363965517241382</v>
      </c>
      <c r="V3669" s="7" t="str">
        <f>LEFT(T3669,FIND("/",T3669)-1)</f>
        <v>theater</v>
      </c>
      <c r="W3669" s="7" t="str">
        <f>MID(T3669,FIND("/",T3669)+1,LEN(T3669))</f>
        <v>plays</v>
      </c>
    </row>
    <row r="3670" spans="1:23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>E3670/D3670</f>
        <v>1.0349999999999999</v>
      </c>
      <c r="O3670" s="13">
        <f>(J3670/86400)+25569</f>
        <v>42185.556157407409</v>
      </c>
      <c r="P3670" s="11">
        <f>YEAR(O3670)</f>
        <v>2015</v>
      </c>
      <c r="Q3670" s="12">
        <f>MONTH(O3670)</f>
        <v>6</v>
      </c>
      <c r="R3670" s="11" t="str">
        <f>IF(Q3670=1,"Jan",IF(Q3670=2,"Feb",IF(Q3670=3,"Mar",IF(Q3670=4,"Apr",IF(Q3670=5,"May",IF(Q3670=6,"Jun",IF(Q3670=7,"Jul",IF(Q3670=8,"Aug",IF(Q3670=9,"Sep",IF(Q3670=10,"Oct",IF(Q3670=11,"Nov","Dec")))))))))))</f>
        <v>Jun</v>
      </c>
      <c r="S3670" s="13">
        <f>(I3670/86400)+25569</f>
        <v>42208.772916666669</v>
      </c>
      <c r="T3670" t="s">
        <v>8271</v>
      </c>
      <c r="U3670" s="6">
        <f>E3670/L3670</f>
        <v>36.964285714285715</v>
      </c>
      <c r="V3670" s="7" t="str">
        <f>LEFT(T3670,FIND("/",T3670)-1)</f>
        <v>theater</v>
      </c>
      <c r="W3670" s="7" t="str">
        <f>MID(T3670,FIND("/",T3670)+1,LEN(T3670))</f>
        <v>plays</v>
      </c>
    </row>
    <row r="3671" spans="1:23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>E3671/D3671</f>
        <v>1.3819999999999999</v>
      </c>
      <c r="O3671" s="13">
        <f>(J3671/86400)+25569</f>
        <v>42136.675196759257</v>
      </c>
      <c r="P3671" s="11">
        <f>YEAR(O3671)</f>
        <v>2015</v>
      </c>
      <c r="Q3671" s="12">
        <f>MONTH(O3671)</f>
        <v>5</v>
      </c>
      <c r="R3671" s="11" t="str">
        <f>IF(Q3671=1,"Jan",IF(Q3671=2,"Feb",IF(Q3671=3,"Mar",IF(Q3671=4,"Apr",IF(Q3671=5,"May",IF(Q3671=6,"Jun",IF(Q3671=7,"Jul",IF(Q3671=8,"Aug",IF(Q3671=9,"Sep",IF(Q3671=10,"Oct",IF(Q3671=11,"Nov","Dec")))))))))))</f>
        <v>May</v>
      </c>
      <c r="S3671" s="13">
        <f>(I3671/86400)+25569</f>
        <v>42166.675196759257</v>
      </c>
      <c r="T3671" t="s">
        <v>8271</v>
      </c>
      <c r="U3671" s="6">
        <f>E3671/L3671</f>
        <v>81.294117647058826</v>
      </c>
      <c r="V3671" s="7" t="str">
        <f>LEFT(T3671,FIND("/",T3671)-1)</f>
        <v>theater</v>
      </c>
      <c r="W3671" s="7" t="str">
        <f>MID(T3671,FIND("/",T3671)+1,LEN(T3671))</f>
        <v>plays</v>
      </c>
    </row>
    <row r="3672" spans="1:23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>E3672/D3672</f>
        <v>1.0954545454545455</v>
      </c>
      <c r="O3672" s="13">
        <f>(J3672/86400)+25569</f>
        <v>42142.514016203699</v>
      </c>
      <c r="P3672" s="11">
        <f>YEAR(O3672)</f>
        <v>2015</v>
      </c>
      <c r="Q3672" s="12">
        <f>MONTH(O3672)</f>
        <v>5</v>
      </c>
      <c r="R3672" s="11" t="str">
        <f>IF(Q3672=1,"Jan",IF(Q3672=2,"Feb",IF(Q3672=3,"Mar",IF(Q3672=4,"Apr",IF(Q3672=5,"May",IF(Q3672=6,"Jun",IF(Q3672=7,"Jul",IF(Q3672=8,"Aug",IF(Q3672=9,"Sep",IF(Q3672=10,"Oct",IF(Q3672=11,"Nov","Dec")))))))))))</f>
        <v>May</v>
      </c>
      <c r="S3672" s="13">
        <f>(I3672/86400)+25569</f>
        <v>42155.958333333328</v>
      </c>
      <c r="T3672" t="s">
        <v>8271</v>
      </c>
      <c r="U3672" s="6">
        <f>E3672/L3672</f>
        <v>20.083333333333332</v>
      </c>
      <c r="V3672" s="7" t="str">
        <f>LEFT(T3672,FIND("/",T3672)-1)</f>
        <v>theater</v>
      </c>
      <c r="W3672" s="7" t="str">
        <f>MID(T3672,FIND("/",T3672)+1,LEN(T3672))</f>
        <v>plays</v>
      </c>
    </row>
    <row r="3673" spans="1:23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>E3673/D3673</f>
        <v>1.0085714285714287</v>
      </c>
      <c r="O3673" s="13">
        <f>(J3673/86400)+25569</f>
        <v>41820.62809027778</v>
      </c>
      <c r="P3673" s="11">
        <f>YEAR(O3673)</f>
        <v>2014</v>
      </c>
      <c r="Q3673" s="12">
        <f>MONTH(O3673)</f>
        <v>6</v>
      </c>
      <c r="R3673" s="11" t="str">
        <f>IF(Q3673=1,"Jan",IF(Q3673=2,"Feb",IF(Q3673=3,"Mar",IF(Q3673=4,"Apr",IF(Q3673=5,"May",IF(Q3673=6,"Jun",IF(Q3673=7,"Jul",IF(Q3673=8,"Aug",IF(Q3673=9,"Sep",IF(Q3673=10,"Oct",IF(Q3673=11,"Nov","Dec")))))))))))</f>
        <v>Jun</v>
      </c>
      <c r="S3673" s="13">
        <f>(I3673/86400)+25569</f>
        <v>41841.165972222225</v>
      </c>
      <c r="T3673" t="s">
        <v>8271</v>
      </c>
      <c r="U3673" s="6">
        <f>E3673/L3673</f>
        <v>88.25</v>
      </c>
      <c r="V3673" s="7" t="str">
        <f>LEFT(T3673,FIND("/",T3673)-1)</f>
        <v>theater</v>
      </c>
      <c r="W3673" s="7" t="str">
        <f>MID(T3673,FIND("/",T3673)+1,LEN(T3673))</f>
        <v>plays</v>
      </c>
    </row>
    <row r="3674" spans="1:23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>E3674/D3674</f>
        <v>1.0153333333333334</v>
      </c>
      <c r="O3674" s="13">
        <f>(J3674/86400)+25569</f>
        <v>41878.946574074071</v>
      </c>
      <c r="P3674" s="11">
        <f>YEAR(O3674)</f>
        <v>2014</v>
      </c>
      <c r="Q3674" s="12">
        <f>MONTH(O3674)</f>
        <v>8</v>
      </c>
      <c r="R3674" s="11" t="str">
        <f>IF(Q3674=1,"Jan",IF(Q3674=2,"Feb",IF(Q3674=3,"Mar",IF(Q3674=4,"Apr",IF(Q3674=5,"May",IF(Q3674=6,"Jun",IF(Q3674=7,"Jul",IF(Q3674=8,"Aug",IF(Q3674=9,"Sep",IF(Q3674=10,"Oct",IF(Q3674=11,"Nov","Dec")))))))))))</f>
        <v>Aug</v>
      </c>
      <c r="S3674" s="13">
        <f>(I3674/86400)+25569</f>
        <v>41908.946574074071</v>
      </c>
      <c r="T3674" t="s">
        <v>8271</v>
      </c>
      <c r="U3674" s="6">
        <f>E3674/L3674</f>
        <v>53.438596491228068</v>
      </c>
      <c r="V3674" s="7" t="str">
        <f>LEFT(T3674,FIND("/",T3674)-1)</f>
        <v>theater</v>
      </c>
      <c r="W3674" s="7" t="str">
        <f>MID(T3674,FIND("/",T3674)+1,LEN(T3674))</f>
        <v>plays</v>
      </c>
    </row>
    <row r="3675" spans="1:23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>E3675/D3675</f>
        <v>1.13625</v>
      </c>
      <c r="O3675" s="13">
        <f>(J3675/86400)+25569</f>
        <v>41914.295104166667</v>
      </c>
      <c r="P3675" s="11">
        <f>YEAR(O3675)</f>
        <v>2014</v>
      </c>
      <c r="Q3675" s="12">
        <f>MONTH(O3675)</f>
        <v>10</v>
      </c>
      <c r="R3675" s="11" t="str">
        <f>IF(Q3675=1,"Jan",IF(Q3675=2,"Feb",IF(Q3675=3,"Mar",IF(Q3675=4,"Apr",IF(Q3675=5,"May",IF(Q3675=6,"Jun",IF(Q3675=7,"Jul",IF(Q3675=8,"Aug",IF(Q3675=9,"Sep",IF(Q3675=10,"Oct",IF(Q3675=11,"Nov","Dec")))))))))))</f>
        <v>Oct</v>
      </c>
      <c r="S3675" s="13">
        <f>(I3675/86400)+25569</f>
        <v>41948.536111111112</v>
      </c>
      <c r="T3675" t="s">
        <v>8271</v>
      </c>
      <c r="U3675" s="6">
        <f>E3675/L3675</f>
        <v>39.868421052631582</v>
      </c>
      <c r="V3675" s="7" t="str">
        <f>LEFT(T3675,FIND("/",T3675)-1)</f>
        <v>theater</v>
      </c>
      <c r="W3675" s="7" t="str">
        <f>MID(T3675,FIND("/",T3675)+1,LEN(T3675))</f>
        <v>plays</v>
      </c>
    </row>
    <row r="3676" spans="1:23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>E3676/D3676</f>
        <v>1</v>
      </c>
      <c r="O3676" s="13">
        <f>(J3676/86400)+25569</f>
        <v>42556.873020833329</v>
      </c>
      <c r="P3676" s="11">
        <f>YEAR(O3676)</f>
        <v>2016</v>
      </c>
      <c r="Q3676" s="12">
        <f>MONTH(O3676)</f>
        <v>7</v>
      </c>
      <c r="R3676" s="11" t="str">
        <f>IF(Q3676=1,"Jan",IF(Q3676=2,"Feb",IF(Q3676=3,"Mar",IF(Q3676=4,"Apr",IF(Q3676=5,"May",IF(Q3676=6,"Jun",IF(Q3676=7,"Jul",IF(Q3676=8,"Aug",IF(Q3676=9,"Sep",IF(Q3676=10,"Oct",IF(Q3676=11,"Nov","Dec")))))))))))</f>
        <v>Jul</v>
      </c>
      <c r="S3676" s="13">
        <f>(I3676/86400)+25569</f>
        <v>42616.873020833329</v>
      </c>
      <c r="T3676" t="s">
        <v>8271</v>
      </c>
      <c r="U3676" s="6">
        <f>E3676/L3676</f>
        <v>145.16129032258064</v>
      </c>
      <c r="V3676" s="7" t="str">
        <f>LEFT(T3676,FIND("/",T3676)-1)</f>
        <v>theater</v>
      </c>
      <c r="W3676" s="7" t="str">
        <f>MID(T3676,FIND("/",T3676)+1,LEN(T3676))</f>
        <v>plays</v>
      </c>
    </row>
    <row r="3677" spans="1:23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>E3677/D3677</f>
        <v>1.4</v>
      </c>
      <c r="O3677" s="13">
        <f>(J3677/86400)+25569</f>
        <v>42493.597013888888</v>
      </c>
      <c r="P3677" s="11">
        <f>YEAR(O3677)</f>
        <v>2016</v>
      </c>
      <c r="Q3677" s="12">
        <f>MONTH(O3677)</f>
        <v>5</v>
      </c>
      <c r="R3677" s="11" t="str">
        <f>IF(Q3677=1,"Jan",IF(Q3677=2,"Feb",IF(Q3677=3,"Mar",IF(Q3677=4,"Apr",IF(Q3677=5,"May",IF(Q3677=6,"Jun",IF(Q3677=7,"Jul",IF(Q3677=8,"Aug",IF(Q3677=9,"Sep",IF(Q3677=10,"Oct",IF(Q3677=11,"Nov","Dec")))))))))))</f>
        <v>May</v>
      </c>
      <c r="S3677" s="13">
        <f>(I3677/86400)+25569</f>
        <v>42505.958333333328</v>
      </c>
      <c r="T3677" t="s">
        <v>8271</v>
      </c>
      <c r="U3677" s="6">
        <f>E3677/L3677</f>
        <v>23.333333333333332</v>
      </c>
      <c r="V3677" s="7" t="str">
        <f>LEFT(T3677,FIND("/",T3677)-1)</f>
        <v>theater</v>
      </c>
      <c r="W3677" s="7" t="str">
        <f>MID(T3677,FIND("/",T3677)+1,LEN(T3677))</f>
        <v>plays</v>
      </c>
    </row>
    <row r="3678" spans="1:23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>E3678/D3678</f>
        <v>1.2875000000000001</v>
      </c>
      <c r="O3678" s="13">
        <f>(J3678/86400)+25569</f>
        <v>41876.815787037034</v>
      </c>
      <c r="P3678" s="11">
        <f>YEAR(O3678)</f>
        <v>2014</v>
      </c>
      <c r="Q3678" s="12">
        <f>MONTH(O3678)</f>
        <v>8</v>
      </c>
      <c r="R3678" s="11" t="str">
        <f>IF(Q3678=1,"Jan",IF(Q3678=2,"Feb",IF(Q3678=3,"Mar",IF(Q3678=4,"Apr",IF(Q3678=5,"May",IF(Q3678=6,"Jun",IF(Q3678=7,"Jul",IF(Q3678=8,"Aug",IF(Q3678=9,"Sep",IF(Q3678=10,"Oct",IF(Q3678=11,"Nov","Dec")))))))))))</f>
        <v>Aug</v>
      </c>
      <c r="S3678" s="13">
        <f>(I3678/86400)+25569</f>
        <v>41894.815787037034</v>
      </c>
      <c r="T3678" t="s">
        <v>8271</v>
      </c>
      <c r="U3678" s="6">
        <f>E3678/L3678</f>
        <v>64.375</v>
      </c>
      <c r="V3678" s="7" t="str">
        <f>LEFT(T3678,FIND("/",T3678)-1)</f>
        <v>theater</v>
      </c>
      <c r="W3678" s="7" t="str">
        <f>MID(T3678,FIND("/",T3678)+1,LEN(T3678))</f>
        <v>plays</v>
      </c>
    </row>
    <row r="3679" spans="1:23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>E3679/D3679</f>
        <v>1.0290416666666666</v>
      </c>
      <c r="O3679" s="13">
        <f>(J3679/86400)+25569</f>
        <v>41802.574282407411</v>
      </c>
      <c r="P3679" s="11">
        <f>YEAR(O3679)</f>
        <v>2014</v>
      </c>
      <c r="Q3679" s="12">
        <f>MONTH(O3679)</f>
        <v>6</v>
      </c>
      <c r="R3679" s="11" t="str">
        <f>IF(Q3679=1,"Jan",IF(Q3679=2,"Feb",IF(Q3679=3,"Mar",IF(Q3679=4,"Apr",IF(Q3679=5,"May",IF(Q3679=6,"Jun",IF(Q3679=7,"Jul",IF(Q3679=8,"Aug",IF(Q3679=9,"Sep",IF(Q3679=10,"Oct",IF(Q3679=11,"Nov","Dec")))))))))))</f>
        <v>Jun</v>
      </c>
      <c r="S3679" s="13">
        <f>(I3679/86400)+25569</f>
        <v>41823.165972222225</v>
      </c>
      <c r="T3679" t="s">
        <v>8271</v>
      </c>
      <c r="U3679" s="6">
        <f>E3679/L3679</f>
        <v>62.052763819095475</v>
      </c>
      <c r="V3679" s="7" t="str">
        <f>LEFT(T3679,FIND("/",T3679)-1)</f>
        <v>theater</v>
      </c>
      <c r="W3679" s="7" t="str">
        <f>MID(T3679,FIND("/",T3679)+1,LEN(T3679))</f>
        <v>plays</v>
      </c>
    </row>
    <row r="3680" spans="1:23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>E3680/D3680</f>
        <v>1.0249999999999999</v>
      </c>
      <c r="O3680" s="13">
        <f>(J3680/86400)+25569</f>
        <v>42120.531226851846</v>
      </c>
      <c r="P3680" s="11">
        <f>YEAR(O3680)</f>
        <v>2015</v>
      </c>
      <c r="Q3680" s="12">
        <f>MONTH(O3680)</f>
        <v>4</v>
      </c>
      <c r="R3680" s="11" t="str">
        <f>IF(Q3680=1,"Jan",IF(Q3680=2,"Feb",IF(Q3680=3,"Mar",IF(Q3680=4,"Apr",IF(Q3680=5,"May",IF(Q3680=6,"Jun",IF(Q3680=7,"Jul",IF(Q3680=8,"Aug",IF(Q3680=9,"Sep",IF(Q3680=10,"Oct",IF(Q3680=11,"Nov","Dec")))))))))))</f>
        <v>Apr</v>
      </c>
      <c r="S3680" s="13">
        <f>(I3680/86400)+25569</f>
        <v>42155.531226851846</v>
      </c>
      <c r="T3680" t="s">
        <v>8271</v>
      </c>
      <c r="U3680" s="6">
        <f>E3680/L3680</f>
        <v>66.129032258064512</v>
      </c>
      <c r="V3680" s="7" t="str">
        <f>LEFT(T3680,FIND("/",T3680)-1)</f>
        <v>theater</v>
      </c>
      <c r="W3680" s="7" t="str">
        <f>MID(T3680,FIND("/",T3680)+1,LEN(T3680))</f>
        <v>plays</v>
      </c>
    </row>
    <row r="3681" spans="1:23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>E3681/D3681</f>
        <v>1.101</v>
      </c>
      <c r="O3681" s="13">
        <f>(J3681/86400)+25569</f>
        <v>41786.761354166665</v>
      </c>
      <c r="P3681" s="11">
        <f>YEAR(O3681)</f>
        <v>2014</v>
      </c>
      <c r="Q3681" s="12">
        <f>MONTH(O3681)</f>
        <v>5</v>
      </c>
      <c r="R3681" s="11" t="str">
        <f>IF(Q3681=1,"Jan",IF(Q3681=2,"Feb",IF(Q3681=3,"Mar",IF(Q3681=4,"Apr",IF(Q3681=5,"May",IF(Q3681=6,"Jun",IF(Q3681=7,"Jul",IF(Q3681=8,"Aug",IF(Q3681=9,"Sep",IF(Q3681=10,"Oct",IF(Q3681=11,"Nov","Dec")))))))))))</f>
        <v>May</v>
      </c>
      <c r="S3681" s="13">
        <f>(I3681/86400)+25569</f>
        <v>41821.207638888889</v>
      </c>
      <c r="T3681" t="s">
        <v>8271</v>
      </c>
      <c r="U3681" s="6">
        <f>E3681/L3681</f>
        <v>73.400000000000006</v>
      </c>
      <c r="V3681" s="7" t="str">
        <f>LEFT(T3681,FIND("/",T3681)-1)</f>
        <v>theater</v>
      </c>
      <c r="W3681" s="7" t="str">
        <f>MID(T3681,FIND("/",T3681)+1,LEN(T3681))</f>
        <v>plays</v>
      </c>
    </row>
    <row r="3682" spans="1:23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>E3682/D3682</f>
        <v>1.1276666666666666</v>
      </c>
      <c r="O3682" s="13">
        <f>(J3682/86400)+25569</f>
        <v>42627.454097222224</v>
      </c>
      <c r="P3682" s="11">
        <f>YEAR(O3682)</f>
        <v>2016</v>
      </c>
      <c r="Q3682" s="12">
        <f>MONTH(O3682)</f>
        <v>9</v>
      </c>
      <c r="R3682" s="11" t="str">
        <f>IF(Q3682=1,"Jan",IF(Q3682=2,"Feb",IF(Q3682=3,"Mar",IF(Q3682=4,"Apr",IF(Q3682=5,"May",IF(Q3682=6,"Jun",IF(Q3682=7,"Jul",IF(Q3682=8,"Aug",IF(Q3682=9,"Sep",IF(Q3682=10,"Oct",IF(Q3682=11,"Nov","Dec")))))))))))</f>
        <v>Sep</v>
      </c>
      <c r="S3682" s="13">
        <f>(I3682/86400)+25569</f>
        <v>42648.454097222224</v>
      </c>
      <c r="T3682" t="s">
        <v>8271</v>
      </c>
      <c r="U3682" s="6">
        <f>E3682/L3682</f>
        <v>99.5</v>
      </c>
      <c r="V3682" s="7" t="str">
        <f>LEFT(T3682,FIND("/",T3682)-1)</f>
        <v>theater</v>
      </c>
      <c r="W3682" s="7" t="str">
        <f>MID(T3682,FIND("/",T3682)+1,LEN(T3682))</f>
        <v>plays</v>
      </c>
    </row>
    <row r="3683" spans="1:23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>E3683/D3683</f>
        <v>1.119</v>
      </c>
      <c r="O3683" s="13">
        <f>(J3683/86400)+25569</f>
        <v>42374.651504629626</v>
      </c>
      <c r="P3683" s="11">
        <f>YEAR(O3683)</f>
        <v>2016</v>
      </c>
      <c r="Q3683" s="12">
        <f>MONTH(O3683)</f>
        <v>1</v>
      </c>
      <c r="R3683" s="11" t="str">
        <f>IF(Q3683=1,"Jan",IF(Q3683=2,"Feb",IF(Q3683=3,"Mar",IF(Q3683=4,"Apr",IF(Q3683=5,"May",IF(Q3683=6,"Jun",IF(Q3683=7,"Jul",IF(Q3683=8,"Aug",IF(Q3683=9,"Sep",IF(Q3683=10,"Oct",IF(Q3683=11,"Nov","Dec")))))))))))</f>
        <v>Jan</v>
      </c>
      <c r="S3683" s="13">
        <f>(I3683/86400)+25569</f>
        <v>42384.651504629626</v>
      </c>
      <c r="T3683" t="s">
        <v>8271</v>
      </c>
      <c r="U3683" s="6">
        <f>E3683/L3683</f>
        <v>62.166666666666664</v>
      </c>
      <c r="V3683" s="7" t="str">
        <f>LEFT(T3683,FIND("/",T3683)-1)</f>
        <v>theater</v>
      </c>
      <c r="W3683" s="7" t="str">
        <f>MID(T3683,FIND("/",T3683)+1,LEN(T3683))</f>
        <v>plays</v>
      </c>
    </row>
    <row r="3684" spans="1:23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>E3684/D3684</f>
        <v>1.3919999999999999</v>
      </c>
      <c r="O3684" s="13">
        <f>(J3684/86400)+25569</f>
        <v>41772.685393518521</v>
      </c>
      <c r="P3684" s="11">
        <f>YEAR(O3684)</f>
        <v>2014</v>
      </c>
      <c r="Q3684" s="12">
        <f>MONTH(O3684)</f>
        <v>5</v>
      </c>
      <c r="R3684" s="11" t="str">
        <f>IF(Q3684=1,"Jan",IF(Q3684=2,"Feb",IF(Q3684=3,"Mar",IF(Q3684=4,"Apr",IF(Q3684=5,"May",IF(Q3684=6,"Jun",IF(Q3684=7,"Jul",IF(Q3684=8,"Aug",IF(Q3684=9,"Sep",IF(Q3684=10,"Oct",IF(Q3684=11,"Nov","Dec")))))))))))</f>
        <v>May</v>
      </c>
      <c r="S3684" s="13">
        <f>(I3684/86400)+25569</f>
        <v>41806.290972222225</v>
      </c>
      <c r="T3684" t="s">
        <v>8271</v>
      </c>
      <c r="U3684" s="6">
        <f>E3684/L3684</f>
        <v>62.328358208955223</v>
      </c>
      <c r="V3684" s="7" t="str">
        <f>LEFT(T3684,FIND("/",T3684)-1)</f>
        <v>theater</v>
      </c>
      <c r="W3684" s="7" t="str">
        <f>MID(T3684,FIND("/",T3684)+1,LEN(T3684))</f>
        <v>plays</v>
      </c>
    </row>
    <row r="3685" spans="1:23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>E3685/D3685</f>
        <v>1.1085714285714285</v>
      </c>
      <c r="O3685" s="13">
        <f>(J3685/86400)+25569</f>
        <v>42633.116851851853</v>
      </c>
      <c r="P3685" s="11">
        <f>YEAR(O3685)</f>
        <v>2016</v>
      </c>
      <c r="Q3685" s="12">
        <f>MONTH(O3685)</f>
        <v>9</v>
      </c>
      <c r="R3685" s="11" t="str">
        <f>IF(Q3685=1,"Jan",IF(Q3685=2,"Feb",IF(Q3685=3,"Mar",IF(Q3685=4,"Apr",IF(Q3685=5,"May",IF(Q3685=6,"Jun",IF(Q3685=7,"Jul",IF(Q3685=8,"Aug",IF(Q3685=9,"Sep",IF(Q3685=10,"Oct",IF(Q3685=11,"Nov","Dec")))))))))))</f>
        <v>Sep</v>
      </c>
      <c r="S3685" s="13">
        <f>(I3685/86400)+25569</f>
        <v>42663.116851851853</v>
      </c>
      <c r="T3685" t="s">
        <v>8271</v>
      </c>
      <c r="U3685" s="6">
        <f>E3685/L3685</f>
        <v>58.787878787878789</v>
      </c>
      <c r="V3685" s="7" t="str">
        <f>LEFT(T3685,FIND("/",T3685)-1)</f>
        <v>theater</v>
      </c>
      <c r="W3685" s="7" t="str">
        <f>MID(T3685,FIND("/",T3685)+1,LEN(T3685))</f>
        <v>plays</v>
      </c>
    </row>
    <row r="3686" spans="1:23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>E3686/D3686</f>
        <v>1.3906666666666667</v>
      </c>
      <c r="O3686" s="13">
        <f>(J3686/86400)+25569</f>
        <v>42219.180393518516</v>
      </c>
      <c r="P3686" s="11">
        <f>YEAR(O3686)</f>
        <v>2015</v>
      </c>
      <c r="Q3686" s="12">
        <f>MONTH(O3686)</f>
        <v>8</v>
      </c>
      <c r="R3686" s="11" t="str">
        <f>IF(Q3686=1,"Jan",IF(Q3686=2,"Feb",IF(Q3686=3,"Mar",IF(Q3686=4,"Apr",IF(Q3686=5,"May",IF(Q3686=6,"Jun",IF(Q3686=7,"Jul",IF(Q3686=8,"Aug",IF(Q3686=9,"Sep",IF(Q3686=10,"Oct",IF(Q3686=11,"Nov","Dec")))))))))))</f>
        <v>Aug</v>
      </c>
      <c r="S3686" s="13">
        <f>(I3686/86400)+25569</f>
        <v>42249.180393518516</v>
      </c>
      <c r="T3686" t="s">
        <v>8271</v>
      </c>
      <c r="U3686" s="6">
        <f>E3686/L3686</f>
        <v>45.347826086956523</v>
      </c>
      <c r="V3686" s="7" t="str">
        <f>LEFT(T3686,FIND("/",T3686)-1)</f>
        <v>theater</v>
      </c>
      <c r="W3686" s="7" t="str">
        <f>MID(T3686,FIND("/",T3686)+1,LEN(T3686))</f>
        <v>plays</v>
      </c>
    </row>
    <row r="3687" spans="1:23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>E3687/D3687</f>
        <v>1.0569999999999999</v>
      </c>
      <c r="O3687" s="13">
        <f>(J3687/86400)+25569</f>
        <v>41753.593275462961</v>
      </c>
      <c r="P3687" s="11">
        <f>YEAR(O3687)</f>
        <v>2014</v>
      </c>
      <c r="Q3687" s="12">
        <f>MONTH(O3687)</f>
        <v>4</v>
      </c>
      <c r="R3687" s="11" t="str">
        <f>IF(Q3687=1,"Jan",IF(Q3687=2,"Feb",IF(Q3687=3,"Mar",IF(Q3687=4,"Apr",IF(Q3687=5,"May",IF(Q3687=6,"Jun",IF(Q3687=7,"Jul",IF(Q3687=8,"Aug",IF(Q3687=9,"Sep",IF(Q3687=10,"Oct",IF(Q3687=11,"Nov","Dec")))))))))))</f>
        <v>Apr</v>
      </c>
      <c r="S3687" s="13">
        <f>(I3687/86400)+25569</f>
        <v>41778.875</v>
      </c>
      <c r="T3687" t="s">
        <v>8271</v>
      </c>
      <c r="U3687" s="6">
        <f>E3687/L3687</f>
        <v>41.944444444444443</v>
      </c>
      <c r="V3687" s="7" t="str">
        <f>LEFT(T3687,FIND("/",T3687)-1)</f>
        <v>theater</v>
      </c>
      <c r="W3687" s="7" t="str">
        <f>MID(T3687,FIND("/",T3687)+1,LEN(T3687))</f>
        <v>plays</v>
      </c>
    </row>
    <row r="3688" spans="1:23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>E3688/D3688</f>
        <v>1.0142857142857142</v>
      </c>
      <c r="O3688" s="13">
        <f>(J3688/86400)+25569</f>
        <v>42230.662731481483</v>
      </c>
      <c r="P3688" s="11">
        <f>YEAR(O3688)</f>
        <v>2015</v>
      </c>
      <c r="Q3688" s="12">
        <f>MONTH(O3688)</f>
        <v>8</v>
      </c>
      <c r="R3688" s="11" t="str">
        <f>IF(Q3688=1,"Jan",IF(Q3688=2,"Feb",IF(Q3688=3,"Mar",IF(Q3688=4,"Apr",IF(Q3688=5,"May",IF(Q3688=6,"Jun",IF(Q3688=7,"Jul",IF(Q3688=8,"Aug",IF(Q3688=9,"Sep",IF(Q3688=10,"Oct",IF(Q3688=11,"Nov","Dec")))))))))))</f>
        <v>Aug</v>
      </c>
      <c r="S3688" s="13">
        <f>(I3688/86400)+25569</f>
        <v>42245.165972222225</v>
      </c>
      <c r="T3688" t="s">
        <v>8271</v>
      </c>
      <c r="U3688" s="6">
        <f>E3688/L3688</f>
        <v>59.166666666666664</v>
      </c>
      <c r="V3688" s="7" t="str">
        <f>LEFT(T3688,FIND("/",T3688)-1)</f>
        <v>theater</v>
      </c>
      <c r="W3688" s="7" t="str">
        <f>MID(T3688,FIND("/",T3688)+1,LEN(T3688))</f>
        <v>plays</v>
      </c>
    </row>
    <row r="3689" spans="1:23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>E3689/D3689</f>
        <v>1.0024500000000001</v>
      </c>
      <c r="O3689" s="13">
        <f>(J3689/86400)+25569</f>
        <v>41787.218229166669</v>
      </c>
      <c r="P3689" s="11">
        <f>YEAR(O3689)</f>
        <v>2014</v>
      </c>
      <c r="Q3689" s="12">
        <f>MONTH(O3689)</f>
        <v>5</v>
      </c>
      <c r="R3689" s="11" t="str">
        <f>IF(Q3689=1,"Jan",IF(Q3689=2,"Feb",IF(Q3689=3,"Mar",IF(Q3689=4,"Apr",IF(Q3689=5,"May",IF(Q3689=6,"Jun",IF(Q3689=7,"Jul",IF(Q3689=8,"Aug",IF(Q3689=9,"Sep",IF(Q3689=10,"Oct",IF(Q3689=11,"Nov","Dec")))))))))))</f>
        <v>May</v>
      </c>
      <c r="S3689" s="13">
        <f>(I3689/86400)+25569</f>
        <v>41817.218229166669</v>
      </c>
      <c r="T3689" t="s">
        <v>8271</v>
      </c>
      <c r="U3689" s="6">
        <f>E3689/L3689</f>
        <v>200.49</v>
      </c>
      <c r="V3689" s="7" t="str">
        <f>LEFT(T3689,FIND("/",T3689)-1)</f>
        <v>theater</v>
      </c>
      <c r="W3689" s="7" t="str">
        <f>MID(T3689,FIND("/",T3689)+1,LEN(T3689))</f>
        <v>plays</v>
      </c>
    </row>
    <row r="3690" spans="1:23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>E3690/D3690</f>
        <v>1.0916666666666666</v>
      </c>
      <c r="O3690" s="13">
        <f>(J3690/86400)+25569</f>
        <v>41829.787083333329</v>
      </c>
      <c r="P3690" s="11">
        <f>YEAR(O3690)</f>
        <v>2014</v>
      </c>
      <c r="Q3690" s="12">
        <f>MONTH(O3690)</f>
        <v>7</v>
      </c>
      <c r="R3690" s="11" t="str">
        <f>IF(Q3690=1,"Jan",IF(Q3690=2,"Feb",IF(Q3690=3,"Mar",IF(Q3690=4,"Apr",IF(Q3690=5,"May",IF(Q3690=6,"Jun",IF(Q3690=7,"Jul",IF(Q3690=8,"Aug",IF(Q3690=9,"Sep",IF(Q3690=10,"Oct",IF(Q3690=11,"Nov","Dec")))))))))))</f>
        <v>Jul</v>
      </c>
      <c r="S3690" s="13">
        <f>(I3690/86400)+25569</f>
        <v>41859.787083333329</v>
      </c>
      <c r="T3690" t="s">
        <v>8271</v>
      </c>
      <c r="U3690" s="6">
        <f>E3690/L3690</f>
        <v>83.974358974358978</v>
      </c>
      <c r="V3690" s="7" t="str">
        <f>LEFT(T3690,FIND("/",T3690)-1)</f>
        <v>theater</v>
      </c>
      <c r="W3690" s="7" t="str">
        <f>MID(T3690,FIND("/",T3690)+1,LEN(T3690))</f>
        <v>plays</v>
      </c>
    </row>
    <row r="3691" spans="1:23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>E3691/D3691</f>
        <v>1.1833333333333333</v>
      </c>
      <c r="O3691" s="13">
        <f>(J3691/86400)+25569</f>
        <v>42147.826840277776</v>
      </c>
      <c r="P3691" s="11">
        <f>YEAR(O3691)</f>
        <v>2015</v>
      </c>
      <c r="Q3691" s="12">
        <f>MONTH(O3691)</f>
        <v>5</v>
      </c>
      <c r="R3691" s="11" t="str">
        <f>IF(Q3691=1,"Jan",IF(Q3691=2,"Feb",IF(Q3691=3,"Mar",IF(Q3691=4,"Apr",IF(Q3691=5,"May",IF(Q3691=6,"Jun",IF(Q3691=7,"Jul",IF(Q3691=8,"Aug",IF(Q3691=9,"Sep",IF(Q3691=10,"Oct",IF(Q3691=11,"Nov","Dec")))))))))))</f>
        <v>May</v>
      </c>
      <c r="S3691" s="13">
        <f>(I3691/86400)+25569</f>
        <v>42176.934027777781</v>
      </c>
      <c r="T3691" t="s">
        <v>8271</v>
      </c>
      <c r="U3691" s="6">
        <f>E3691/L3691</f>
        <v>57.258064516129032</v>
      </c>
      <c r="V3691" s="7" t="str">
        <f>LEFT(T3691,FIND("/",T3691)-1)</f>
        <v>theater</v>
      </c>
      <c r="W3691" s="7" t="str">
        <f>MID(T3691,FIND("/",T3691)+1,LEN(T3691))</f>
        <v>plays</v>
      </c>
    </row>
    <row r="3692" spans="1:23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>E3692/D3692</f>
        <v>1.2</v>
      </c>
      <c r="O3692" s="13">
        <f>(J3692/86400)+25569</f>
        <v>41940.598182870366</v>
      </c>
      <c r="P3692" s="11">
        <f>YEAR(O3692)</f>
        <v>2014</v>
      </c>
      <c r="Q3692" s="12">
        <f>MONTH(O3692)</f>
        <v>10</v>
      </c>
      <c r="R3692" s="11" t="str">
        <f>IF(Q3692=1,"Jan",IF(Q3692=2,"Feb",IF(Q3692=3,"Mar",IF(Q3692=4,"Apr",IF(Q3692=5,"May",IF(Q3692=6,"Jun",IF(Q3692=7,"Jul",IF(Q3692=8,"Aug",IF(Q3692=9,"Sep",IF(Q3692=10,"Oct",IF(Q3692=11,"Nov","Dec")))))))))))</f>
        <v>Oct</v>
      </c>
      <c r="S3692" s="13">
        <f>(I3692/86400)+25569</f>
        <v>41970.639849537038</v>
      </c>
      <c r="T3692" t="s">
        <v>8271</v>
      </c>
      <c r="U3692" s="6">
        <f>E3692/L3692</f>
        <v>58.064516129032256</v>
      </c>
      <c r="V3692" s="7" t="str">
        <f>LEFT(T3692,FIND("/",T3692)-1)</f>
        <v>theater</v>
      </c>
      <c r="W3692" s="7" t="str">
        <f>MID(T3692,FIND("/",T3692)+1,LEN(T3692))</f>
        <v>plays</v>
      </c>
    </row>
    <row r="3693" spans="1:23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>E3693/D3693</f>
        <v>1.2796000000000001</v>
      </c>
      <c r="O3693" s="13">
        <f>(J3693/86400)+25569</f>
        <v>42020.700567129628</v>
      </c>
      <c r="P3693" s="11">
        <f>YEAR(O3693)</f>
        <v>2015</v>
      </c>
      <c r="Q3693" s="12">
        <f>MONTH(O3693)</f>
        <v>1</v>
      </c>
      <c r="R3693" s="11" t="str">
        <f>IF(Q3693=1,"Jan",IF(Q3693=2,"Feb",IF(Q3693=3,"Mar",IF(Q3693=4,"Apr",IF(Q3693=5,"May",IF(Q3693=6,"Jun",IF(Q3693=7,"Jul",IF(Q3693=8,"Aug",IF(Q3693=9,"Sep",IF(Q3693=10,"Oct",IF(Q3693=11,"Nov","Dec")))))))))))</f>
        <v>Jan</v>
      </c>
      <c r="S3693" s="13">
        <f>(I3693/86400)+25569</f>
        <v>42065.207638888889</v>
      </c>
      <c r="T3693" t="s">
        <v>8271</v>
      </c>
      <c r="U3693" s="6">
        <f>E3693/L3693</f>
        <v>186.80291970802921</v>
      </c>
      <c r="V3693" s="7" t="str">
        <f>LEFT(T3693,FIND("/",T3693)-1)</f>
        <v>theater</v>
      </c>
      <c r="W3693" s="7" t="str">
        <f>MID(T3693,FIND("/",T3693)+1,LEN(T3693))</f>
        <v>plays</v>
      </c>
    </row>
    <row r="3694" spans="1:23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>E3694/D3694</f>
        <v>1.26</v>
      </c>
      <c r="O3694" s="13">
        <f>(J3694/86400)+25569</f>
        <v>41891.96503472222</v>
      </c>
      <c r="P3694" s="11">
        <f>YEAR(O3694)</f>
        <v>2014</v>
      </c>
      <c r="Q3694" s="12">
        <f>MONTH(O3694)</f>
        <v>9</v>
      </c>
      <c r="R3694" s="11" t="str">
        <f>IF(Q3694=1,"Jan",IF(Q3694=2,"Feb",IF(Q3694=3,"Mar",IF(Q3694=4,"Apr",IF(Q3694=5,"May",IF(Q3694=6,"Jun",IF(Q3694=7,"Jul",IF(Q3694=8,"Aug",IF(Q3694=9,"Sep",IF(Q3694=10,"Oct",IF(Q3694=11,"Nov","Dec")))))))))))</f>
        <v>Sep</v>
      </c>
      <c r="S3694" s="13">
        <f>(I3694/86400)+25569</f>
        <v>41901</v>
      </c>
      <c r="T3694" t="s">
        <v>8271</v>
      </c>
      <c r="U3694" s="6">
        <f>E3694/L3694</f>
        <v>74.117647058823536</v>
      </c>
      <c r="V3694" s="7" t="str">
        <f>LEFT(T3694,FIND("/",T3694)-1)</f>
        <v>theater</v>
      </c>
      <c r="W3694" s="7" t="str">
        <f>MID(T3694,FIND("/",T3694)+1,LEN(T3694))</f>
        <v>plays</v>
      </c>
    </row>
    <row r="3695" spans="1:23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>E3695/D3695</f>
        <v>1.2912912912912913</v>
      </c>
      <c r="O3695" s="13">
        <f>(J3695/86400)+25569</f>
        <v>42309.191307870366</v>
      </c>
      <c r="P3695" s="11">
        <f>YEAR(O3695)</f>
        <v>2015</v>
      </c>
      <c r="Q3695" s="12">
        <f>MONTH(O3695)</f>
        <v>11</v>
      </c>
      <c r="R3695" s="11" t="str">
        <f>IF(Q3695=1,"Jan",IF(Q3695=2,"Feb",IF(Q3695=3,"Mar",IF(Q3695=4,"Apr",IF(Q3695=5,"May",IF(Q3695=6,"Jun",IF(Q3695=7,"Jul",IF(Q3695=8,"Aug",IF(Q3695=9,"Sep",IF(Q3695=10,"Oct",IF(Q3695=11,"Nov","Dec")))))))))))</f>
        <v>Nov</v>
      </c>
      <c r="S3695" s="13">
        <f>(I3695/86400)+25569</f>
        <v>42338.9375</v>
      </c>
      <c r="T3695" t="s">
        <v>8271</v>
      </c>
      <c r="U3695" s="6">
        <f>E3695/L3695</f>
        <v>30.714285714285715</v>
      </c>
      <c r="V3695" s="7" t="str">
        <f>LEFT(T3695,FIND("/",T3695)-1)</f>
        <v>theater</v>
      </c>
      <c r="W3695" s="7" t="str">
        <f>MID(T3695,FIND("/",T3695)+1,LEN(T3695))</f>
        <v>plays</v>
      </c>
    </row>
    <row r="3696" spans="1:23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>E3696/D3696</f>
        <v>1.0742857142857143</v>
      </c>
      <c r="O3696" s="13">
        <f>(J3696/86400)+25569</f>
        <v>42490.133877314816</v>
      </c>
      <c r="P3696" s="11">
        <f>YEAR(O3696)</f>
        <v>2016</v>
      </c>
      <c r="Q3696" s="12">
        <f>MONTH(O3696)</f>
        <v>4</v>
      </c>
      <c r="R3696" s="11" t="str">
        <f>IF(Q3696=1,"Jan",IF(Q3696=2,"Feb",IF(Q3696=3,"Mar",IF(Q3696=4,"Apr",IF(Q3696=5,"May",IF(Q3696=6,"Jun",IF(Q3696=7,"Jul",IF(Q3696=8,"Aug",IF(Q3696=9,"Sep",IF(Q3696=10,"Oct",IF(Q3696=11,"Nov","Dec")))))))))))</f>
        <v>Apr</v>
      </c>
      <c r="S3696" s="13">
        <f>(I3696/86400)+25569</f>
        <v>42527.083333333328</v>
      </c>
      <c r="T3696" t="s">
        <v>8271</v>
      </c>
      <c r="U3696" s="6">
        <f>E3696/L3696</f>
        <v>62.666666666666664</v>
      </c>
      <c r="V3696" s="7" t="str">
        <f>LEFT(T3696,FIND("/",T3696)-1)</f>
        <v>theater</v>
      </c>
      <c r="W3696" s="7" t="str">
        <f>MID(T3696,FIND("/",T3696)+1,LEN(T3696))</f>
        <v>plays</v>
      </c>
    </row>
    <row r="3697" spans="1:23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>E3697/D3697</f>
        <v>1.00125</v>
      </c>
      <c r="O3697" s="13">
        <f>(J3697/86400)+25569</f>
        <v>41995.870486111111</v>
      </c>
      <c r="P3697" s="11">
        <f>YEAR(O3697)</f>
        <v>2014</v>
      </c>
      <c r="Q3697" s="12">
        <f>MONTH(O3697)</f>
        <v>12</v>
      </c>
      <c r="R3697" s="11" t="str">
        <f>IF(Q3697=1,"Jan",IF(Q3697=2,"Feb",IF(Q3697=3,"Mar",IF(Q3697=4,"Apr",IF(Q3697=5,"May",IF(Q3697=6,"Jun",IF(Q3697=7,"Jul",IF(Q3697=8,"Aug",IF(Q3697=9,"Sep",IF(Q3697=10,"Oct",IF(Q3697=11,"Nov","Dec")))))))))))</f>
        <v>Dec</v>
      </c>
      <c r="S3697" s="13">
        <f>(I3697/86400)+25569</f>
        <v>42015.870486111111</v>
      </c>
      <c r="T3697" t="s">
        <v>8271</v>
      </c>
      <c r="U3697" s="6">
        <f>E3697/L3697</f>
        <v>121.36363636363636</v>
      </c>
      <c r="V3697" s="7" t="str">
        <f>LEFT(T3697,FIND("/",T3697)-1)</f>
        <v>theater</v>
      </c>
      <c r="W3697" s="7" t="str">
        <f>MID(T3697,FIND("/",T3697)+1,LEN(T3697))</f>
        <v>plays</v>
      </c>
    </row>
    <row r="3698" spans="1:23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>E3698/D3698</f>
        <v>1.55</v>
      </c>
      <c r="O3698" s="13">
        <f>(J3698/86400)+25569</f>
        <v>41988.617083333331</v>
      </c>
      <c r="P3698" s="11">
        <f>YEAR(O3698)</f>
        <v>2014</v>
      </c>
      <c r="Q3698" s="12">
        <f>MONTH(O3698)</f>
        <v>12</v>
      </c>
      <c r="R3698" s="11" t="str">
        <f>IF(Q3698=1,"Jan",IF(Q3698=2,"Feb",IF(Q3698=3,"Mar",IF(Q3698=4,"Apr",IF(Q3698=5,"May",IF(Q3698=6,"Jun",IF(Q3698=7,"Jul",IF(Q3698=8,"Aug",IF(Q3698=9,"Sep",IF(Q3698=10,"Oct",IF(Q3698=11,"Nov","Dec")))))))))))</f>
        <v>Dec</v>
      </c>
      <c r="S3698" s="13">
        <f>(I3698/86400)+25569</f>
        <v>42048.617083333331</v>
      </c>
      <c r="T3698" t="s">
        <v>8271</v>
      </c>
      <c r="U3698" s="6">
        <f>E3698/L3698</f>
        <v>39.743589743589745</v>
      </c>
      <c r="V3698" s="7" t="str">
        <f>LEFT(T3698,FIND("/",T3698)-1)</f>
        <v>theater</v>
      </c>
      <c r="W3698" s="7" t="str">
        <f>MID(T3698,FIND("/",T3698)+1,LEN(T3698))</f>
        <v>plays</v>
      </c>
    </row>
    <row r="3699" spans="1:23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>E3699/D3699</f>
        <v>1.08</v>
      </c>
      <c r="O3699" s="13">
        <f>(J3699/86400)+25569</f>
        <v>42479.465833333335</v>
      </c>
      <c r="P3699" s="11">
        <f>YEAR(O3699)</f>
        <v>2016</v>
      </c>
      <c r="Q3699" s="12">
        <f>MONTH(O3699)</f>
        <v>4</v>
      </c>
      <c r="R3699" s="11" t="str">
        <f>IF(Q3699=1,"Jan",IF(Q3699=2,"Feb",IF(Q3699=3,"Mar",IF(Q3699=4,"Apr",IF(Q3699=5,"May",IF(Q3699=6,"Jun",IF(Q3699=7,"Jul",IF(Q3699=8,"Aug",IF(Q3699=9,"Sep",IF(Q3699=10,"Oct",IF(Q3699=11,"Nov","Dec")))))))))))</f>
        <v>Apr</v>
      </c>
      <c r="S3699" s="13">
        <f>(I3699/86400)+25569</f>
        <v>42500.465833333335</v>
      </c>
      <c r="T3699" t="s">
        <v>8271</v>
      </c>
      <c r="U3699" s="6">
        <f>E3699/L3699</f>
        <v>72</v>
      </c>
      <c r="V3699" s="7" t="str">
        <f>LEFT(T3699,FIND("/",T3699)-1)</f>
        <v>theater</v>
      </c>
      <c r="W3699" s="7" t="str">
        <f>MID(T3699,FIND("/",T3699)+1,LEN(T3699))</f>
        <v>plays</v>
      </c>
    </row>
    <row r="3700" spans="1:23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>E3700/D3700</f>
        <v>1.1052</v>
      </c>
      <c r="O3700" s="13">
        <f>(J3700/86400)+25569</f>
        <v>42401.806562500002</v>
      </c>
      <c r="P3700" s="11">
        <f>YEAR(O3700)</f>
        <v>2016</v>
      </c>
      <c r="Q3700" s="12">
        <f>MONTH(O3700)</f>
        <v>2</v>
      </c>
      <c r="R3700" s="11" t="str">
        <f>IF(Q3700=1,"Jan",IF(Q3700=2,"Feb",IF(Q3700=3,"Mar",IF(Q3700=4,"Apr",IF(Q3700=5,"May",IF(Q3700=6,"Jun",IF(Q3700=7,"Jul",IF(Q3700=8,"Aug",IF(Q3700=9,"Sep",IF(Q3700=10,"Oct",IF(Q3700=11,"Nov","Dec")))))))))))</f>
        <v>Feb</v>
      </c>
      <c r="S3700" s="13">
        <f>(I3700/86400)+25569</f>
        <v>42431.806562500002</v>
      </c>
      <c r="T3700" t="s">
        <v>8271</v>
      </c>
      <c r="U3700" s="6">
        <f>E3700/L3700</f>
        <v>40.632352941176471</v>
      </c>
      <c r="V3700" s="7" t="str">
        <f>LEFT(T3700,FIND("/",T3700)-1)</f>
        <v>theater</v>
      </c>
      <c r="W3700" s="7" t="str">
        <f>MID(T3700,FIND("/",T3700)+1,LEN(T3700))</f>
        <v>plays</v>
      </c>
    </row>
    <row r="3701" spans="1:23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>E3701/D3701</f>
        <v>1.008</v>
      </c>
      <c r="O3701" s="13">
        <f>(J3701/86400)+25569</f>
        <v>41897.602037037039</v>
      </c>
      <c r="P3701" s="11">
        <f>YEAR(O3701)</f>
        <v>2014</v>
      </c>
      <c r="Q3701" s="12">
        <f>MONTH(O3701)</f>
        <v>9</v>
      </c>
      <c r="R3701" s="11" t="str">
        <f>IF(Q3701=1,"Jan",IF(Q3701=2,"Feb",IF(Q3701=3,"Mar",IF(Q3701=4,"Apr",IF(Q3701=5,"May",IF(Q3701=6,"Jun",IF(Q3701=7,"Jul",IF(Q3701=8,"Aug",IF(Q3701=9,"Sep",IF(Q3701=10,"Oct",IF(Q3701=11,"Nov","Dec")))))))))))</f>
        <v>Sep</v>
      </c>
      <c r="S3701" s="13">
        <f>(I3701/86400)+25569</f>
        <v>41927.602037037039</v>
      </c>
      <c r="T3701" t="s">
        <v>8271</v>
      </c>
      <c r="U3701" s="6">
        <f>E3701/L3701</f>
        <v>63</v>
      </c>
      <c r="V3701" s="7" t="str">
        <f>LEFT(T3701,FIND("/",T3701)-1)</f>
        <v>theater</v>
      </c>
      <c r="W3701" s="7" t="str">
        <f>MID(T3701,FIND("/",T3701)+1,LEN(T3701))</f>
        <v>plays</v>
      </c>
    </row>
    <row r="3702" spans="1:23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>E3702/D3702</f>
        <v>1.212</v>
      </c>
      <c r="O3702" s="13">
        <f>(J3702/86400)+25569</f>
        <v>41882.585648148146</v>
      </c>
      <c r="P3702" s="11">
        <f>YEAR(O3702)</f>
        <v>2014</v>
      </c>
      <c r="Q3702" s="12">
        <f>MONTH(O3702)</f>
        <v>8</v>
      </c>
      <c r="R3702" s="11" t="str">
        <f>IF(Q3702=1,"Jan",IF(Q3702=2,"Feb",IF(Q3702=3,"Mar",IF(Q3702=4,"Apr",IF(Q3702=5,"May",IF(Q3702=6,"Jun",IF(Q3702=7,"Jul",IF(Q3702=8,"Aug",IF(Q3702=9,"Sep",IF(Q3702=10,"Oct",IF(Q3702=11,"Nov","Dec")))))))))))</f>
        <v>Aug</v>
      </c>
      <c r="S3702" s="13">
        <f>(I3702/86400)+25569</f>
        <v>41912.666666666664</v>
      </c>
      <c r="T3702" t="s">
        <v>8271</v>
      </c>
      <c r="U3702" s="6">
        <f>E3702/L3702</f>
        <v>33.666666666666664</v>
      </c>
      <c r="V3702" s="7" t="str">
        <f>LEFT(T3702,FIND("/",T3702)-1)</f>
        <v>theater</v>
      </c>
      <c r="W3702" s="7" t="str">
        <f>MID(T3702,FIND("/",T3702)+1,LEN(T3702))</f>
        <v>plays</v>
      </c>
    </row>
    <row r="3703" spans="1:23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>E3703/D3703</f>
        <v>1.0033333333333334</v>
      </c>
      <c r="O3703" s="13">
        <f>(J3703/86400)+25569</f>
        <v>42129.541585648149</v>
      </c>
      <c r="P3703" s="11">
        <f>YEAR(O3703)</f>
        <v>2015</v>
      </c>
      <c r="Q3703" s="12">
        <f>MONTH(O3703)</f>
        <v>5</v>
      </c>
      <c r="R3703" s="11" t="str">
        <f>IF(Q3703=1,"Jan",IF(Q3703=2,"Feb",IF(Q3703=3,"Mar",IF(Q3703=4,"Apr",IF(Q3703=5,"May",IF(Q3703=6,"Jun",IF(Q3703=7,"Jul",IF(Q3703=8,"Aug",IF(Q3703=9,"Sep",IF(Q3703=10,"Oct",IF(Q3703=11,"Nov","Dec")))))))))))</f>
        <v>May</v>
      </c>
      <c r="S3703" s="13">
        <f>(I3703/86400)+25569</f>
        <v>42159.541585648149</v>
      </c>
      <c r="T3703" t="s">
        <v>8271</v>
      </c>
      <c r="U3703" s="6">
        <f>E3703/L3703</f>
        <v>38.589743589743591</v>
      </c>
      <c r="V3703" s="7" t="str">
        <f>LEFT(T3703,FIND("/",T3703)-1)</f>
        <v>theater</v>
      </c>
      <c r="W3703" s="7" t="str">
        <f>MID(T3703,FIND("/",T3703)+1,LEN(T3703))</f>
        <v>plays</v>
      </c>
    </row>
    <row r="3704" spans="1:23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>E3704/D3704</f>
        <v>1.0916666666666666</v>
      </c>
      <c r="O3704" s="13">
        <f>(J3704/86400)+25569</f>
        <v>42524.53800925926</v>
      </c>
      <c r="P3704" s="11">
        <f>YEAR(O3704)</f>
        <v>2016</v>
      </c>
      <c r="Q3704" s="12">
        <f>MONTH(O3704)</f>
        <v>6</v>
      </c>
      <c r="R3704" s="11" t="str">
        <f>IF(Q3704=1,"Jan",IF(Q3704=2,"Feb",IF(Q3704=3,"Mar",IF(Q3704=4,"Apr",IF(Q3704=5,"May",IF(Q3704=6,"Jun",IF(Q3704=7,"Jul",IF(Q3704=8,"Aug",IF(Q3704=9,"Sep",IF(Q3704=10,"Oct",IF(Q3704=11,"Nov","Dec")))))))))))</f>
        <v>Jun</v>
      </c>
      <c r="S3704" s="13">
        <f>(I3704/86400)+25569</f>
        <v>42561.957638888889</v>
      </c>
      <c r="T3704" t="s">
        <v>8271</v>
      </c>
      <c r="U3704" s="6">
        <f>E3704/L3704</f>
        <v>155.95238095238096</v>
      </c>
      <c r="V3704" s="7" t="str">
        <f>LEFT(T3704,FIND("/",T3704)-1)</f>
        <v>theater</v>
      </c>
      <c r="W3704" s="7" t="str">
        <f>MID(T3704,FIND("/",T3704)+1,LEN(T3704))</f>
        <v>plays</v>
      </c>
    </row>
    <row r="3705" spans="1:23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>E3705/D3705</f>
        <v>1.2342857142857142</v>
      </c>
      <c r="O3705" s="13">
        <f>(J3705/86400)+25569</f>
        <v>42556.504490740743</v>
      </c>
      <c r="P3705" s="11">
        <f>YEAR(O3705)</f>
        <v>2016</v>
      </c>
      <c r="Q3705" s="12">
        <f>MONTH(O3705)</f>
        <v>7</v>
      </c>
      <c r="R3705" s="11" t="str">
        <f>IF(Q3705=1,"Jan",IF(Q3705=2,"Feb",IF(Q3705=3,"Mar",IF(Q3705=4,"Apr",IF(Q3705=5,"May",IF(Q3705=6,"Jun",IF(Q3705=7,"Jul",IF(Q3705=8,"Aug",IF(Q3705=9,"Sep",IF(Q3705=10,"Oct",IF(Q3705=11,"Nov","Dec")))))))))))</f>
        <v>Jul</v>
      </c>
      <c r="S3705" s="13">
        <f>(I3705/86400)+25569</f>
        <v>42595.290972222225</v>
      </c>
      <c r="T3705" t="s">
        <v>8271</v>
      </c>
      <c r="U3705" s="6">
        <f>E3705/L3705</f>
        <v>43.2</v>
      </c>
      <c r="V3705" s="7" t="str">
        <f>LEFT(T3705,FIND("/",T3705)-1)</f>
        <v>theater</v>
      </c>
      <c r="W3705" s="7" t="str">
        <f>MID(T3705,FIND("/",T3705)+1,LEN(T3705))</f>
        <v>plays</v>
      </c>
    </row>
    <row r="3706" spans="1:23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>E3706/D3706</f>
        <v>1.3633666666666666</v>
      </c>
      <c r="O3706" s="13">
        <f>(J3706/86400)+25569</f>
        <v>42461.689745370371</v>
      </c>
      <c r="P3706" s="11">
        <f>YEAR(O3706)</f>
        <v>2016</v>
      </c>
      <c r="Q3706" s="12">
        <f>MONTH(O3706)</f>
        <v>4</v>
      </c>
      <c r="R3706" s="11" t="str">
        <f>IF(Q3706=1,"Jan",IF(Q3706=2,"Feb",IF(Q3706=3,"Mar",IF(Q3706=4,"Apr",IF(Q3706=5,"May",IF(Q3706=6,"Jun",IF(Q3706=7,"Jul",IF(Q3706=8,"Aug",IF(Q3706=9,"Sep",IF(Q3706=10,"Oct",IF(Q3706=11,"Nov","Dec")))))))))))</f>
        <v>Apr</v>
      </c>
      <c r="S3706" s="13">
        <f>(I3706/86400)+25569</f>
        <v>42521.689745370371</v>
      </c>
      <c r="T3706" t="s">
        <v>8271</v>
      </c>
      <c r="U3706" s="6">
        <f>E3706/L3706</f>
        <v>15.148518518518518</v>
      </c>
      <c r="V3706" s="7" t="str">
        <f>LEFT(T3706,FIND("/",T3706)-1)</f>
        <v>theater</v>
      </c>
      <c r="W3706" s="7" t="str">
        <f>MID(T3706,FIND("/",T3706)+1,LEN(T3706))</f>
        <v>plays</v>
      </c>
    </row>
    <row r="3707" spans="1:23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>E3707/D3707</f>
        <v>1.0346657233816767</v>
      </c>
      <c r="O3707" s="13">
        <f>(J3707/86400)+25569</f>
        <v>41792.542986111112</v>
      </c>
      <c r="P3707" s="11">
        <f>YEAR(O3707)</f>
        <v>2014</v>
      </c>
      <c r="Q3707" s="12">
        <f>MONTH(O3707)</f>
        <v>6</v>
      </c>
      <c r="R3707" s="11" t="str">
        <f>IF(Q3707=1,"Jan",IF(Q3707=2,"Feb",IF(Q3707=3,"Mar",IF(Q3707=4,"Apr",IF(Q3707=5,"May",IF(Q3707=6,"Jun",IF(Q3707=7,"Jul",IF(Q3707=8,"Aug",IF(Q3707=9,"Sep",IF(Q3707=10,"Oct",IF(Q3707=11,"Nov","Dec")))))))))))</f>
        <v>Jun</v>
      </c>
      <c r="S3707" s="13">
        <f>(I3707/86400)+25569</f>
        <v>41813.75</v>
      </c>
      <c r="T3707" t="s">
        <v>8271</v>
      </c>
      <c r="U3707" s="6">
        <f>E3707/L3707</f>
        <v>83.571428571428569</v>
      </c>
      <c r="V3707" s="7" t="str">
        <f>LEFT(T3707,FIND("/",T3707)-1)</f>
        <v>theater</v>
      </c>
      <c r="W3707" s="7" t="str">
        <f>MID(T3707,FIND("/",T3707)+1,LEN(T3707))</f>
        <v>plays</v>
      </c>
    </row>
    <row r="3708" spans="1:23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>E3708/D3708</f>
        <v>1.2133333333333334</v>
      </c>
      <c r="O3708" s="13">
        <f>(J3708/86400)+25569</f>
        <v>41879.913761574076</v>
      </c>
      <c r="P3708" s="11">
        <f>YEAR(O3708)</f>
        <v>2014</v>
      </c>
      <c r="Q3708" s="12">
        <f>MONTH(O3708)</f>
        <v>8</v>
      </c>
      <c r="R3708" s="11" t="str">
        <f>IF(Q3708=1,"Jan",IF(Q3708=2,"Feb",IF(Q3708=3,"Mar",IF(Q3708=4,"Apr",IF(Q3708=5,"May",IF(Q3708=6,"Jun",IF(Q3708=7,"Jul",IF(Q3708=8,"Aug",IF(Q3708=9,"Sep",IF(Q3708=10,"Oct",IF(Q3708=11,"Nov","Dec")))))))))))</f>
        <v>Aug</v>
      </c>
      <c r="S3708" s="13">
        <f>(I3708/86400)+25569</f>
        <v>41894.913761574076</v>
      </c>
      <c r="T3708" t="s">
        <v>8271</v>
      </c>
      <c r="U3708" s="6">
        <f>E3708/L3708</f>
        <v>140</v>
      </c>
      <c r="V3708" s="7" t="str">
        <f>LEFT(T3708,FIND("/",T3708)-1)</f>
        <v>theater</v>
      </c>
      <c r="W3708" s="7" t="str">
        <f>MID(T3708,FIND("/",T3708)+1,LEN(T3708))</f>
        <v>plays</v>
      </c>
    </row>
    <row r="3709" spans="1:23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>E3709/D3709</f>
        <v>1.86</v>
      </c>
      <c r="O3709" s="13">
        <f>(J3709/86400)+25569</f>
        <v>42552.048356481479</v>
      </c>
      <c r="P3709" s="11">
        <f>YEAR(O3709)</f>
        <v>2016</v>
      </c>
      <c r="Q3709" s="12">
        <f>MONTH(O3709)</f>
        <v>7</v>
      </c>
      <c r="R3709" s="11" t="str">
        <f>IF(Q3709=1,"Jan",IF(Q3709=2,"Feb",IF(Q3709=3,"Mar",IF(Q3709=4,"Apr",IF(Q3709=5,"May",IF(Q3709=6,"Jun",IF(Q3709=7,"Jul",IF(Q3709=8,"Aug",IF(Q3709=9,"Sep",IF(Q3709=10,"Oct",IF(Q3709=11,"Nov","Dec")))))))))))</f>
        <v>Jul</v>
      </c>
      <c r="S3709" s="13">
        <f>(I3709/86400)+25569</f>
        <v>42573.226388888885</v>
      </c>
      <c r="T3709" t="s">
        <v>8271</v>
      </c>
      <c r="U3709" s="6">
        <f>E3709/L3709</f>
        <v>80.869565217391298</v>
      </c>
      <c r="V3709" s="7" t="str">
        <f>LEFT(T3709,FIND("/",T3709)-1)</f>
        <v>theater</v>
      </c>
      <c r="W3709" s="7" t="str">
        <f>MID(T3709,FIND("/",T3709)+1,LEN(T3709))</f>
        <v>plays</v>
      </c>
    </row>
    <row r="3710" spans="1:23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>E3710/D3710</f>
        <v>3</v>
      </c>
      <c r="O3710" s="13">
        <f>(J3710/86400)+25569</f>
        <v>41810.142199074078</v>
      </c>
      <c r="P3710" s="11">
        <f>YEAR(O3710)</f>
        <v>2014</v>
      </c>
      <c r="Q3710" s="12">
        <f>MONTH(O3710)</f>
        <v>6</v>
      </c>
      <c r="R3710" s="11" t="str">
        <f>IF(Q3710=1,"Jan",IF(Q3710=2,"Feb",IF(Q3710=3,"Mar",IF(Q3710=4,"Apr",IF(Q3710=5,"May",IF(Q3710=6,"Jun",IF(Q3710=7,"Jul",IF(Q3710=8,"Aug",IF(Q3710=9,"Sep",IF(Q3710=10,"Oct",IF(Q3710=11,"Nov","Dec")))))))))))</f>
        <v>Jun</v>
      </c>
      <c r="S3710" s="13">
        <f>(I3710/86400)+25569</f>
        <v>41824.142199074078</v>
      </c>
      <c r="T3710" t="s">
        <v>8271</v>
      </c>
      <c r="U3710" s="6">
        <f>E3710/L3710</f>
        <v>53.846153846153847</v>
      </c>
      <c r="V3710" s="7" t="str">
        <f>LEFT(T3710,FIND("/",T3710)-1)</f>
        <v>theater</v>
      </c>
      <c r="W3710" s="7" t="str">
        <f>MID(T3710,FIND("/",T3710)+1,LEN(T3710))</f>
        <v>plays</v>
      </c>
    </row>
    <row r="3711" spans="1:23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>E3711/D3711</f>
        <v>1.0825</v>
      </c>
      <c r="O3711" s="13">
        <f>(J3711/86400)+25569</f>
        <v>41785.707708333335</v>
      </c>
      <c r="P3711" s="11">
        <f>YEAR(O3711)</f>
        <v>2014</v>
      </c>
      <c r="Q3711" s="12">
        <f>MONTH(O3711)</f>
        <v>5</v>
      </c>
      <c r="R3711" s="11" t="str">
        <f>IF(Q3711=1,"Jan",IF(Q3711=2,"Feb",IF(Q3711=3,"Mar",IF(Q3711=4,"Apr",IF(Q3711=5,"May",IF(Q3711=6,"Jun",IF(Q3711=7,"Jul",IF(Q3711=8,"Aug",IF(Q3711=9,"Sep",IF(Q3711=10,"Oct",IF(Q3711=11,"Nov","Dec")))))))))))</f>
        <v>May</v>
      </c>
      <c r="S3711" s="13">
        <f>(I3711/86400)+25569</f>
        <v>41815.707708333335</v>
      </c>
      <c r="T3711" t="s">
        <v>8271</v>
      </c>
      <c r="U3711" s="6">
        <f>E3711/L3711</f>
        <v>30.928571428571427</v>
      </c>
      <c r="V3711" s="7" t="str">
        <f>LEFT(T3711,FIND("/",T3711)-1)</f>
        <v>theater</v>
      </c>
      <c r="W3711" s="7" t="str">
        <f>MID(T3711,FIND("/",T3711)+1,LEN(T3711))</f>
        <v>plays</v>
      </c>
    </row>
    <row r="3712" spans="1:23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>E3712/D3712</f>
        <v>1.4115384615384616</v>
      </c>
      <c r="O3712" s="13">
        <f>(J3712/86400)+25569</f>
        <v>42072.576249999998</v>
      </c>
      <c r="P3712" s="11">
        <f>YEAR(O3712)</f>
        <v>2015</v>
      </c>
      <c r="Q3712" s="12">
        <f>MONTH(O3712)</f>
        <v>3</v>
      </c>
      <c r="R3712" s="11" t="str">
        <f>IF(Q3712=1,"Jan",IF(Q3712=2,"Feb",IF(Q3712=3,"Mar",IF(Q3712=4,"Apr",IF(Q3712=5,"May",IF(Q3712=6,"Jun",IF(Q3712=7,"Jul",IF(Q3712=8,"Aug",IF(Q3712=9,"Sep",IF(Q3712=10,"Oct",IF(Q3712=11,"Nov","Dec")))))))))))</f>
        <v>Mar</v>
      </c>
      <c r="S3712" s="13">
        <f>(I3712/86400)+25569</f>
        <v>42097.576249999998</v>
      </c>
      <c r="T3712" t="s">
        <v>8271</v>
      </c>
      <c r="U3712" s="6">
        <f>E3712/L3712</f>
        <v>67.962962962962962</v>
      </c>
      <c r="V3712" s="7" t="str">
        <f>LEFT(T3712,FIND("/",T3712)-1)</f>
        <v>theater</v>
      </c>
      <c r="W3712" s="7" t="str">
        <f>MID(T3712,FIND("/",T3712)+1,LEN(T3712))</f>
        <v>plays</v>
      </c>
    </row>
    <row r="3713" spans="1:23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>E3713/D3713</f>
        <v>1.1399999999999999</v>
      </c>
      <c r="O3713" s="13">
        <f>(J3713/86400)+25569</f>
        <v>41779.724224537036</v>
      </c>
      <c r="P3713" s="11">
        <f>YEAR(O3713)</f>
        <v>2014</v>
      </c>
      <c r="Q3713" s="12">
        <f>MONTH(O3713)</f>
        <v>5</v>
      </c>
      <c r="R3713" s="11" t="str">
        <f>IF(Q3713=1,"Jan",IF(Q3713=2,"Feb",IF(Q3713=3,"Mar",IF(Q3713=4,"Apr",IF(Q3713=5,"May",IF(Q3713=6,"Jun",IF(Q3713=7,"Jul",IF(Q3713=8,"Aug",IF(Q3713=9,"Sep",IF(Q3713=10,"Oct",IF(Q3713=11,"Nov","Dec")))))))))))</f>
        <v>May</v>
      </c>
      <c r="S3713" s="13">
        <f>(I3713/86400)+25569</f>
        <v>41805.666666666664</v>
      </c>
      <c r="T3713" t="s">
        <v>8271</v>
      </c>
      <c r="U3713" s="6">
        <f>E3713/L3713</f>
        <v>27.142857142857142</v>
      </c>
      <c r="V3713" s="7" t="str">
        <f>LEFT(T3713,FIND("/",T3713)-1)</f>
        <v>theater</v>
      </c>
      <c r="W3713" s="7" t="str">
        <f>MID(T3713,FIND("/",T3713)+1,LEN(T3713))</f>
        <v>plays</v>
      </c>
    </row>
    <row r="3714" spans="1:23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>E3714/D3714</f>
        <v>1.5373333333333334</v>
      </c>
      <c r="O3714" s="13">
        <f>(J3714/86400)+25569</f>
        <v>42134.172071759254</v>
      </c>
      <c r="P3714" s="11">
        <f>YEAR(O3714)</f>
        <v>2015</v>
      </c>
      <c r="Q3714" s="12">
        <f>MONTH(O3714)</f>
        <v>5</v>
      </c>
      <c r="R3714" s="11" t="str">
        <f>IF(Q3714=1,"Jan",IF(Q3714=2,"Feb",IF(Q3714=3,"Mar",IF(Q3714=4,"Apr",IF(Q3714=5,"May",IF(Q3714=6,"Jun",IF(Q3714=7,"Jul",IF(Q3714=8,"Aug",IF(Q3714=9,"Sep",IF(Q3714=10,"Oct",IF(Q3714=11,"Nov","Dec")))))))))))</f>
        <v>May</v>
      </c>
      <c r="S3714" s="13">
        <f>(I3714/86400)+25569</f>
        <v>42155.290972222225</v>
      </c>
      <c r="T3714" t="s">
        <v>8271</v>
      </c>
      <c r="U3714" s="6">
        <f>E3714/L3714</f>
        <v>110.86538461538461</v>
      </c>
      <c r="V3714" s="7" t="str">
        <f>LEFT(T3714,FIND("/",T3714)-1)</f>
        <v>theater</v>
      </c>
      <c r="W3714" s="7" t="str">
        <f>MID(T3714,FIND("/",T3714)+1,LEN(T3714))</f>
        <v>plays</v>
      </c>
    </row>
    <row r="3715" spans="1:23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>E3715/D3715</f>
        <v>1.0149999999999999</v>
      </c>
      <c r="O3715" s="13">
        <f>(J3715/86400)+25569</f>
        <v>42505.738032407404</v>
      </c>
      <c r="P3715" s="11">
        <f>YEAR(O3715)</f>
        <v>2016</v>
      </c>
      <c r="Q3715" s="12">
        <f>MONTH(O3715)</f>
        <v>5</v>
      </c>
      <c r="R3715" s="11" t="str">
        <f>IF(Q3715=1,"Jan",IF(Q3715=2,"Feb",IF(Q3715=3,"Mar",IF(Q3715=4,"Apr",IF(Q3715=5,"May",IF(Q3715=6,"Jun",IF(Q3715=7,"Jul",IF(Q3715=8,"Aug",IF(Q3715=9,"Sep",IF(Q3715=10,"Oct",IF(Q3715=11,"Nov","Dec")))))))))))</f>
        <v>May</v>
      </c>
      <c r="S3715" s="13">
        <f>(I3715/86400)+25569</f>
        <v>42525.738032407404</v>
      </c>
      <c r="T3715" t="s">
        <v>8271</v>
      </c>
      <c r="U3715" s="6">
        <f>E3715/L3715</f>
        <v>106.84210526315789</v>
      </c>
      <c r="V3715" s="7" t="str">
        <f>LEFT(T3715,FIND("/",T3715)-1)</f>
        <v>theater</v>
      </c>
      <c r="W3715" s="7" t="str">
        <f>MID(T3715,FIND("/",T3715)+1,LEN(T3715))</f>
        <v>plays</v>
      </c>
    </row>
    <row r="3716" spans="1:23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>E3716/D3716</f>
        <v>1.0235000000000001</v>
      </c>
      <c r="O3716" s="13">
        <f>(J3716/86400)+25569</f>
        <v>42118.556331018517</v>
      </c>
      <c r="P3716" s="11">
        <f>YEAR(O3716)</f>
        <v>2015</v>
      </c>
      <c r="Q3716" s="12">
        <f>MONTH(O3716)</f>
        <v>4</v>
      </c>
      <c r="R3716" s="11" t="str">
        <f>IF(Q3716=1,"Jan",IF(Q3716=2,"Feb",IF(Q3716=3,"Mar",IF(Q3716=4,"Apr",IF(Q3716=5,"May",IF(Q3716=6,"Jun",IF(Q3716=7,"Jul",IF(Q3716=8,"Aug",IF(Q3716=9,"Sep",IF(Q3716=10,"Oct",IF(Q3716=11,"Nov","Dec")))))))))))</f>
        <v>Apr</v>
      </c>
      <c r="S3716" s="13">
        <f>(I3716/86400)+25569</f>
        <v>42150.165972222225</v>
      </c>
      <c r="T3716" t="s">
        <v>8271</v>
      </c>
      <c r="U3716" s="6">
        <f>E3716/L3716</f>
        <v>105.51546391752578</v>
      </c>
      <c r="V3716" s="7" t="str">
        <f>LEFT(T3716,FIND("/",T3716)-1)</f>
        <v>theater</v>
      </c>
      <c r="W3716" s="7" t="str">
        <f>MID(T3716,FIND("/",T3716)+1,LEN(T3716))</f>
        <v>plays</v>
      </c>
    </row>
    <row r="3717" spans="1:23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>E3717/D3717</f>
        <v>1.0257142857142858</v>
      </c>
      <c r="O3717" s="13">
        <f>(J3717/86400)+25569</f>
        <v>42036.995590277773</v>
      </c>
      <c r="P3717" s="11">
        <f>YEAR(O3717)</f>
        <v>2015</v>
      </c>
      <c r="Q3717" s="12">
        <f>MONTH(O3717)</f>
        <v>2</v>
      </c>
      <c r="R3717" s="11" t="str">
        <f>IF(Q3717=1,"Jan",IF(Q3717=2,"Feb",IF(Q3717=3,"Mar",IF(Q3717=4,"Apr",IF(Q3717=5,"May",IF(Q3717=6,"Jun",IF(Q3717=7,"Jul",IF(Q3717=8,"Aug",IF(Q3717=9,"Sep",IF(Q3717=10,"Oct",IF(Q3717=11,"Nov","Dec")))))))))))</f>
        <v>Feb</v>
      </c>
      <c r="S3717" s="13">
        <f>(I3717/86400)+25569</f>
        <v>42094.536111111112</v>
      </c>
      <c r="T3717" t="s">
        <v>8271</v>
      </c>
      <c r="U3717" s="6">
        <f>E3717/L3717</f>
        <v>132.96296296296296</v>
      </c>
      <c r="V3717" s="7" t="str">
        <f>LEFT(T3717,FIND("/",T3717)-1)</f>
        <v>theater</v>
      </c>
      <c r="W3717" s="7" t="str">
        <f>MID(T3717,FIND("/",T3717)+1,LEN(T3717))</f>
        <v>plays</v>
      </c>
    </row>
    <row r="3718" spans="1:23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>E3718/D3718</f>
        <v>1.5575000000000001</v>
      </c>
      <c r="O3718" s="13">
        <f>(J3718/86400)+25569</f>
        <v>42360.887835648144</v>
      </c>
      <c r="P3718" s="11">
        <f>YEAR(O3718)</f>
        <v>2015</v>
      </c>
      <c r="Q3718" s="12">
        <f>MONTH(O3718)</f>
        <v>12</v>
      </c>
      <c r="R3718" s="11" t="str">
        <f>IF(Q3718=1,"Jan",IF(Q3718=2,"Feb",IF(Q3718=3,"Mar",IF(Q3718=4,"Apr",IF(Q3718=5,"May",IF(Q3718=6,"Jun",IF(Q3718=7,"Jul",IF(Q3718=8,"Aug",IF(Q3718=9,"Sep",IF(Q3718=10,"Oct",IF(Q3718=11,"Nov","Dec")))))))))))</f>
        <v>Dec</v>
      </c>
      <c r="S3718" s="13">
        <f>(I3718/86400)+25569</f>
        <v>42390.887835648144</v>
      </c>
      <c r="T3718" t="s">
        <v>8271</v>
      </c>
      <c r="U3718" s="6">
        <f>E3718/L3718</f>
        <v>51.916666666666664</v>
      </c>
      <c r="V3718" s="7" t="str">
        <f>LEFT(T3718,FIND("/",T3718)-1)</f>
        <v>theater</v>
      </c>
      <c r="W3718" s="7" t="str">
        <f>MID(T3718,FIND("/",T3718)+1,LEN(T3718))</f>
        <v>plays</v>
      </c>
    </row>
    <row r="3719" spans="1:23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>E3719/D3719</f>
        <v>1.0075000000000001</v>
      </c>
      <c r="O3719" s="13">
        <f>(J3719/86400)+25569</f>
        <v>42102.866307870368</v>
      </c>
      <c r="P3719" s="11">
        <f>YEAR(O3719)</f>
        <v>2015</v>
      </c>
      <c r="Q3719" s="12">
        <f>MONTH(O3719)</f>
        <v>4</v>
      </c>
      <c r="R3719" s="11" t="str">
        <f>IF(Q3719=1,"Jan",IF(Q3719=2,"Feb",IF(Q3719=3,"Mar",IF(Q3719=4,"Apr",IF(Q3719=5,"May",IF(Q3719=6,"Jun",IF(Q3719=7,"Jul",IF(Q3719=8,"Aug",IF(Q3719=9,"Sep",IF(Q3719=10,"Oct",IF(Q3719=11,"Nov","Dec")))))))))))</f>
        <v>Apr</v>
      </c>
      <c r="S3719" s="13">
        <f>(I3719/86400)+25569</f>
        <v>42133.866307870368</v>
      </c>
      <c r="T3719" t="s">
        <v>8271</v>
      </c>
      <c r="U3719" s="6">
        <f>E3719/L3719</f>
        <v>310</v>
      </c>
      <c r="V3719" s="7" t="str">
        <f>LEFT(T3719,FIND("/",T3719)-1)</f>
        <v>theater</v>
      </c>
      <c r="W3719" s="7" t="str">
        <f>MID(T3719,FIND("/",T3719)+1,LEN(T3719))</f>
        <v>plays</v>
      </c>
    </row>
    <row r="3720" spans="1:23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>E3720/D3720</f>
        <v>2.3940000000000001</v>
      </c>
      <c r="O3720" s="13">
        <f>(J3720/86400)+25569</f>
        <v>42032.716145833328</v>
      </c>
      <c r="P3720" s="11">
        <f>YEAR(O3720)</f>
        <v>2015</v>
      </c>
      <c r="Q3720" s="12">
        <f>MONTH(O3720)</f>
        <v>1</v>
      </c>
      <c r="R3720" s="11" t="str">
        <f>IF(Q3720=1,"Jan",IF(Q3720=2,"Feb",IF(Q3720=3,"Mar",IF(Q3720=4,"Apr",IF(Q3720=5,"May",IF(Q3720=6,"Jun",IF(Q3720=7,"Jul",IF(Q3720=8,"Aug",IF(Q3720=9,"Sep",IF(Q3720=10,"Oct",IF(Q3720=11,"Nov","Dec")))))))))))</f>
        <v>Jan</v>
      </c>
      <c r="S3720" s="13">
        <f>(I3720/86400)+25569</f>
        <v>42062.716145833328</v>
      </c>
      <c r="T3720" t="s">
        <v>8271</v>
      </c>
      <c r="U3720" s="6">
        <f>E3720/L3720</f>
        <v>26.021739130434781</v>
      </c>
      <c r="V3720" s="7" t="str">
        <f>LEFT(T3720,FIND("/",T3720)-1)</f>
        <v>theater</v>
      </c>
      <c r="W3720" s="7" t="str">
        <f>MID(T3720,FIND("/",T3720)+1,LEN(T3720))</f>
        <v>plays</v>
      </c>
    </row>
    <row r="3721" spans="1:23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>E3721/D3721</f>
        <v>2.1</v>
      </c>
      <c r="O3721" s="13">
        <f>(J3721/86400)+25569</f>
        <v>42147.729930555557</v>
      </c>
      <c r="P3721" s="11">
        <f>YEAR(O3721)</f>
        <v>2015</v>
      </c>
      <c r="Q3721" s="12">
        <f>MONTH(O3721)</f>
        <v>5</v>
      </c>
      <c r="R3721" s="11" t="str">
        <f>IF(Q3721=1,"Jan",IF(Q3721=2,"Feb",IF(Q3721=3,"Mar",IF(Q3721=4,"Apr",IF(Q3721=5,"May",IF(Q3721=6,"Jun",IF(Q3721=7,"Jul",IF(Q3721=8,"Aug",IF(Q3721=9,"Sep",IF(Q3721=10,"Oct",IF(Q3721=11,"Nov","Dec")))))))))))</f>
        <v>May</v>
      </c>
      <c r="S3721" s="13">
        <f>(I3721/86400)+25569</f>
        <v>42177.729930555557</v>
      </c>
      <c r="T3721" t="s">
        <v>8271</v>
      </c>
      <c r="U3721" s="6">
        <f>E3721/L3721</f>
        <v>105</v>
      </c>
      <c r="V3721" s="7" t="str">
        <f>LEFT(T3721,FIND("/",T3721)-1)</f>
        <v>theater</v>
      </c>
      <c r="W3721" s="7" t="str">
        <f>MID(T3721,FIND("/",T3721)+1,LEN(T3721))</f>
        <v>plays</v>
      </c>
    </row>
    <row r="3722" spans="1:23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>E3722/D3722</f>
        <v>1.0451515151515152</v>
      </c>
      <c r="O3722" s="13">
        <f>(J3722/86400)+25569</f>
        <v>42165.993125000001</v>
      </c>
      <c r="P3722" s="11">
        <f>YEAR(O3722)</f>
        <v>2015</v>
      </c>
      <c r="Q3722" s="12">
        <f>MONTH(O3722)</f>
        <v>6</v>
      </c>
      <c r="R3722" s="11" t="str">
        <f>IF(Q3722=1,"Jan",IF(Q3722=2,"Feb",IF(Q3722=3,"Mar",IF(Q3722=4,"Apr",IF(Q3722=5,"May",IF(Q3722=6,"Jun",IF(Q3722=7,"Jul",IF(Q3722=8,"Aug",IF(Q3722=9,"Sep",IF(Q3722=10,"Oct",IF(Q3722=11,"Nov","Dec")))))))))))</f>
        <v>Jun</v>
      </c>
      <c r="S3722" s="13">
        <f>(I3722/86400)+25569</f>
        <v>42187.993125000001</v>
      </c>
      <c r="T3722" t="s">
        <v>8271</v>
      </c>
      <c r="U3722" s="6">
        <f>E3722/L3722</f>
        <v>86.224999999999994</v>
      </c>
      <c r="V3722" s="7" t="str">
        <f>LEFT(T3722,FIND("/",T3722)-1)</f>
        <v>theater</v>
      </c>
      <c r="W3722" s="7" t="str">
        <f>MID(T3722,FIND("/",T3722)+1,LEN(T3722))</f>
        <v>plays</v>
      </c>
    </row>
    <row r="3723" spans="1:23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>E3723/D3723</f>
        <v>1.008</v>
      </c>
      <c r="O3723" s="13">
        <f>(J3723/86400)+25569</f>
        <v>41927.936157407406</v>
      </c>
      <c r="P3723" s="11">
        <f>YEAR(O3723)</f>
        <v>2014</v>
      </c>
      <c r="Q3723" s="12">
        <f>MONTH(O3723)</f>
        <v>10</v>
      </c>
      <c r="R3723" s="11" t="str">
        <f>IF(Q3723=1,"Jan",IF(Q3723=2,"Feb",IF(Q3723=3,"Mar",IF(Q3723=4,"Apr",IF(Q3723=5,"May",IF(Q3723=6,"Jun",IF(Q3723=7,"Jul",IF(Q3723=8,"Aug",IF(Q3723=9,"Sep",IF(Q3723=10,"Oct",IF(Q3723=11,"Nov","Dec")))))))))))</f>
        <v>Oct</v>
      </c>
      <c r="S3723" s="13">
        <f>(I3723/86400)+25569</f>
        <v>41948.977824074071</v>
      </c>
      <c r="T3723" t="s">
        <v>8271</v>
      </c>
      <c r="U3723" s="6">
        <f>E3723/L3723</f>
        <v>114.54545454545455</v>
      </c>
      <c r="V3723" s="7" t="str">
        <f>LEFT(T3723,FIND("/",T3723)-1)</f>
        <v>theater</v>
      </c>
      <c r="W3723" s="7" t="str">
        <f>MID(T3723,FIND("/",T3723)+1,LEN(T3723))</f>
        <v>plays</v>
      </c>
    </row>
    <row r="3724" spans="1:23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>E3724/D3724</f>
        <v>1.1120000000000001</v>
      </c>
      <c r="O3724" s="13">
        <f>(J3724/86400)+25569</f>
        <v>42381.671840277777</v>
      </c>
      <c r="P3724" s="11">
        <f>YEAR(O3724)</f>
        <v>2016</v>
      </c>
      <c r="Q3724" s="12">
        <f>MONTH(O3724)</f>
        <v>1</v>
      </c>
      <c r="R3724" s="11" t="str">
        <f>IF(Q3724=1,"Jan",IF(Q3724=2,"Feb",IF(Q3724=3,"Mar",IF(Q3724=4,"Apr",IF(Q3724=5,"May",IF(Q3724=6,"Jun",IF(Q3724=7,"Jul",IF(Q3724=8,"Aug",IF(Q3724=9,"Sep",IF(Q3724=10,"Oct",IF(Q3724=11,"Nov","Dec")))))))))))</f>
        <v>Jan</v>
      </c>
      <c r="S3724" s="13">
        <f>(I3724/86400)+25569</f>
        <v>42411.957638888889</v>
      </c>
      <c r="T3724" t="s">
        <v>8271</v>
      </c>
      <c r="U3724" s="6">
        <f>E3724/L3724</f>
        <v>47.657142857142858</v>
      </c>
      <c r="V3724" s="7" t="str">
        <f>LEFT(T3724,FIND("/",T3724)-1)</f>
        <v>theater</v>
      </c>
      <c r="W3724" s="7" t="str">
        <f>MID(T3724,FIND("/",T3724)+1,LEN(T3724))</f>
        <v>plays</v>
      </c>
    </row>
    <row r="3725" spans="1:23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>E3725/D3725</f>
        <v>1.0204444444444445</v>
      </c>
      <c r="O3725" s="13">
        <f>(J3725/86400)+25569</f>
        <v>41943.753032407403</v>
      </c>
      <c r="P3725" s="11">
        <f>YEAR(O3725)</f>
        <v>2014</v>
      </c>
      <c r="Q3725" s="12">
        <f>MONTH(O3725)</f>
        <v>10</v>
      </c>
      <c r="R3725" s="11" t="str">
        <f>IF(Q3725=1,"Jan",IF(Q3725=2,"Feb",IF(Q3725=3,"Mar",IF(Q3725=4,"Apr",IF(Q3725=5,"May",IF(Q3725=6,"Jun",IF(Q3725=7,"Jul",IF(Q3725=8,"Aug",IF(Q3725=9,"Sep",IF(Q3725=10,"Oct",IF(Q3725=11,"Nov","Dec")))))))))))</f>
        <v>Oct</v>
      </c>
      <c r="S3725" s="13">
        <f>(I3725/86400)+25569</f>
        <v>41973.794699074075</v>
      </c>
      <c r="T3725" t="s">
        <v>8271</v>
      </c>
      <c r="U3725" s="6">
        <f>E3725/L3725</f>
        <v>72.888888888888886</v>
      </c>
      <c r="V3725" s="7" t="str">
        <f>LEFT(T3725,FIND("/",T3725)-1)</f>
        <v>theater</v>
      </c>
      <c r="W3725" s="7" t="str">
        <f>MID(T3725,FIND("/",T3725)+1,LEN(T3725))</f>
        <v>plays</v>
      </c>
    </row>
    <row r="3726" spans="1:23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>E3726/D3726</f>
        <v>1.0254767441860466</v>
      </c>
      <c r="O3726" s="13">
        <f>(J3726/86400)+25569</f>
        <v>42465.491435185184</v>
      </c>
      <c r="P3726" s="11">
        <f>YEAR(O3726)</f>
        <v>2016</v>
      </c>
      <c r="Q3726" s="12">
        <f>MONTH(O3726)</f>
        <v>4</v>
      </c>
      <c r="R3726" s="11" t="str">
        <f>IF(Q3726=1,"Jan",IF(Q3726=2,"Feb",IF(Q3726=3,"Mar",IF(Q3726=4,"Apr",IF(Q3726=5,"May",IF(Q3726=6,"Jun",IF(Q3726=7,"Jul",IF(Q3726=8,"Aug",IF(Q3726=9,"Sep",IF(Q3726=10,"Oct",IF(Q3726=11,"Nov","Dec")))))))))))</f>
        <v>Apr</v>
      </c>
      <c r="S3726" s="13">
        <f>(I3726/86400)+25569</f>
        <v>42494.958333333328</v>
      </c>
      <c r="T3726" t="s">
        <v>8271</v>
      </c>
      <c r="U3726" s="6">
        <f>E3726/L3726</f>
        <v>49.545505617977533</v>
      </c>
      <c r="V3726" s="7" t="str">
        <f>LEFT(T3726,FIND("/",T3726)-1)</f>
        <v>theater</v>
      </c>
      <c r="W3726" s="7" t="str">
        <f>MID(T3726,FIND("/",T3726)+1,LEN(T3726))</f>
        <v>plays</v>
      </c>
    </row>
    <row r="3727" spans="1:23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>E3727/D3727</f>
        <v>1.27</v>
      </c>
      <c r="O3727" s="13">
        <f>(J3727/86400)+25569</f>
        <v>42401.945219907408</v>
      </c>
      <c r="P3727" s="11">
        <f>YEAR(O3727)</f>
        <v>2016</v>
      </c>
      <c r="Q3727" s="12">
        <f>MONTH(O3727)</f>
        <v>2</v>
      </c>
      <c r="R3727" s="11" t="str">
        <f>IF(Q3727=1,"Jan",IF(Q3727=2,"Feb",IF(Q3727=3,"Mar",IF(Q3727=4,"Apr",IF(Q3727=5,"May",IF(Q3727=6,"Jun",IF(Q3727=7,"Jul",IF(Q3727=8,"Aug",IF(Q3727=9,"Sep",IF(Q3727=10,"Oct",IF(Q3727=11,"Nov","Dec")))))))))))</f>
        <v>Feb</v>
      </c>
      <c r="S3727" s="13">
        <f>(I3727/86400)+25569</f>
        <v>42418.895833333328</v>
      </c>
      <c r="T3727" t="s">
        <v>8271</v>
      </c>
      <c r="U3727" s="6">
        <f>E3727/L3727</f>
        <v>25.4</v>
      </c>
      <c r="V3727" s="7" t="str">
        <f>LEFT(T3727,FIND("/",T3727)-1)</f>
        <v>theater</v>
      </c>
      <c r="W3727" s="7" t="str">
        <f>MID(T3727,FIND("/",T3727)+1,LEN(T3727))</f>
        <v>plays</v>
      </c>
    </row>
    <row r="3728" spans="1:23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>E3728/D3728</f>
        <v>3.3870588235294119</v>
      </c>
      <c r="O3728" s="13">
        <f>(J3728/86400)+25569</f>
        <v>42462.140868055554</v>
      </c>
      <c r="P3728" s="11">
        <f>YEAR(O3728)</f>
        <v>2016</v>
      </c>
      <c r="Q3728" s="12">
        <f>MONTH(O3728)</f>
        <v>4</v>
      </c>
      <c r="R3728" s="11" t="str">
        <f>IF(Q3728=1,"Jan",IF(Q3728=2,"Feb",IF(Q3728=3,"Mar",IF(Q3728=4,"Apr",IF(Q3728=5,"May",IF(Q3728=6,"Jun",IF(Q3728=7,"Jul",IF(Q3728=8,"Aug",IF(Q3728=9,"Sep",IF(Q3728=10,"Oct",IF(Q3728=11,"Nov","Dec")))))))))))</f>
        <v>Apr</v>
      </c>
      <c r="S3728" s="13">
        <f>(I3728/86400)+25569</f>
        <v>42489.875</v>
      </c>
      <c r="T3728" t="s">
        <v>8271</v>
      </c>
      <c r="U3728" s="6">
        <f>E3728/L3728</f>
        <v>62.586956521739133</v>
      </c>
      <c r="V3728" s="7" t="str">
        <f>LEFT(T3728,FIND("/",T3728)-1)</f>
        <v>theater</v>
      </c>
      <c r="W3728" s="7" t="str">
        <f>MID(T3728,FIND("/",T3728)+1,LEN(T3728))</f>
        <v>plays</v>
      </c>
    </row>
    <row r="3729" spans="1:23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>E3729/D3729</f>
        <v>1.0075000000000001</v>
      </c>
      <c r="O3729" s="13">
        <f>(J3729/86400)+25569</f>
        <v>42632.348310185189</v>
      </c>
      <c r="P3729" s="11">
        <f>YEAR(O3729)</f>
        <v>2016</v>
      </c>
      <c r="Q3729" s="12">
        <f>MONTH(O3729)</f>
        <v>9</v>
      </c>
      <c r="R3729" s="11" t="str">
        <f>IF(Q3729=1,"Jan",IF(Q3729=2,"Feb",IF(Q3729=3,"Mar",IF(Q3729=4,"Apr",IF(Q3729=5,"May",IF(Q3729=6,"Jun",IF(Q3729=7,"Jul",IF(Q3729=8,"Aug",IF(Q3729=9,"Sep",IF(Q3729=10,"Oct",IF(Q3729=11,"Nov","Dec")))))))))))</f>
        <v>Sep</v>
      </c>
      <c r="S3729" s="13">
        <f>(I3729/86400)+25569</f>
        <v>42663.204861111109</v>
      </c>
      <c r="T3729" t="s">
        <v>8271</v>
      </c>
      <c r="U3729" s="6">
        <f>E3729/L3729</f>
        <v>61.060606060606062</v>
      </c>
      <c r="V3729" s="7" t="str">
        <f>LEFT(T3729,FIND("/",T3729)-1)</f>
        <v>theater</v>
      </c>
      <c r="W3729" s="7" t="str">
        <f>MID(T3729,FIND("/",T3729)+1,LEN(T3729))</f>
        <v>plays</v>
      </c>
    </row>
    <row r="3730" spans="1:23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>E3730/D3730</f>
        <v>9.3100000000000002E-2</v>
      </c>
      <c r="O3730" s="13">
        <f>(J3730/86400)+25569</f>
        <v>42205.171018518522</v>
      </c>
      <c r="P3730" s="11">
        <f>YEAR(O3730)</f>
        <v>2015</v>
      </c>
      <c r="Q3730" s="12">
        <f>MONTH(O3730)</f>
        <v>7</v>
      </c>
      <c r="R3730" s="11" t="str">
        <f>IF(Q3730=1,"Jan",IF(Q3730=2,"Feb",IF(Q3730=3,"Mar",IF(Q3730=4,"Apr",IF(Q3730=5,"May",IF(Q3730=6,"Jun",IF(Q3730=7,"Jul",IF(Q3730=8,"Aug",IF(Q3730=9,"Sep",IF(Q3730=10,"Oct",IF(Q3730=11,"Nov","Dec")))))))))))</f>
        <v>Jul</v>
      </c>
      <c r="S3730" s="13">
        <f>(I3730/86400)+25569</f>
        <v>42235.171018518522</v>
      </c>
      <c r="T3730" t="s">
        <v>8271</v>
      </c>
      <c r="U3730" s="6">
        <f>E3730/L3730</f>
        <v>60.064516129032256</v>
      </c>
      <c r="V3730" s="7" t="str">
        <f>LEFT(T3730,FIND("/",T3730)-1)</f>
        <v>theater</v>
      </c>
      <c r="W3730" s="7" t="str">
        <f>MID(T3730,FIND("/",T3730)+1,LEN(T3730))</f>
        <v>plays</v>
      </c>
    </row>
    <row r="3731" spans="1:23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>E3731/D3731</f>
        <v>7.2400000000000006E-2</v>
      </c>
      <c r="O3731" s="13">
        <f>(J3731/86400)+25569</f>
        <v>42041.205000000002</v>
      </c>
      <c r="P3731" s="11">
        <f>YEAR(O3731)</f>
        <v>2015</v>
      </c>
      <c r="Q3731" s="12">
        <f>MONTH(O3731)</f>
        <v>2</v>
      </c>
      <c r="R3731" s="11" t="str">
        <f>IF(Q3731=1,"Jan",IF(Q3731=2,"Feb",IF(Q3731=3,"Mar",IF(Q3731=4,"Apr",IF(Q3731=5,"May",IF(Q3731=6,"Jun",IF(Q3731=7,"Jul",IF(Q3731=8,"Aug",IF(Q3731=9,"Sep",IF(Q3731=10,"Oct",IF(Q3731=11,"Nov","Dec")))))))))))</f>
        <v>Feb</v>
      </c>
      <c r="S3731" s="13">
        <f>(I3731/86400)+25569</f>
        <v>42086.16333333333</v>
      </c>
      <c r="T3731" t="s">
        <v>8271</v>
      </c>
      <c r="U3731" s="6">
        <f>E3731/L3731</f>
        <v>72.400000000000006</v>
      </c>
      <c r="V3731" s="7" t="str">
        <f>LEFT(T3731,FIND("/",T3731)-1)</f>
        <v>theater</v>
      </c>
      <c r="W3731" s="7" t="str">
        <f>MID(T3731,FIND("/",T3731)+1,LEN(T3731))</f>
        <v>plays</v>
      </c>
    </row>
    <row r="3732" spans="1:23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>E3732/D3732</f>
        <v>0.1</v>
      </c>
      <c r="O3732" s="13">
        <f>(J3732/86400)+25569</f>
        <v>42203.677766203706</v>
      </c>
      <c r="P3732" s="11">
        <f>YEAR(O3732)</f>
        <v>2015</v>
      </c>
      <c r="Q3732" s="12">
        <f>MONTH(O3732)</f>
        <v>7</v>
      </c>
      <c r="R3732" s="11" t="str">
        <f>IF(Q3732=1,"Jan",IF(Q3732=2,"Feb",IF(Q3732=3,"Mar",IF(Q3732=4,"Apr",IF(Q3732=5,"May",IF(Q3732=6,"Jun",IF(Q3732=7,"Jul",IF(Q3732=8,"Aug",IF(Q3732=9,"Sep",IF(Q3732=10,"Oct",IF(Q3732=11,"Nov","Dec")))))))))))</f>
        <v>Jul</v>
      </c>
      <c r="S3732" s="13">
        <f>(I3732/86400)+25569</f>
        <v>42233.677766203706</v>
      </c>
      <c r="T3732" t="s">
        <v>8271</v>
      </c>
      <c r="U3732" s="6">
        <f>E3732/L3732</f>
        <v>100</v>
      </c>
      <c r="V3732" s="7" t="str">
        <f>LEFT(T3732,FIND("/",T3732)-1)</f>
        <v>theater</v>
      </c>
      <c r="W3732" s="7" t="str">
        <f>MID(T3732,FIND("/",T3732)+1,LEN(T3732))</f>
        <v>plays</v>
      </c>
    </row>
    <row r="3733" spans="1:23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>E3733/D3733</f>
        <v>0.11272727272727273</v>
      </c>
      <c r="O3733" s="13">
        <f>(J3733/86400)+25569</f>
        <v>41983.752847222218</v>
      </c>
      <c r="P3733" s="11">
        <f>YEAR(O3733)</f>
        <v>2014</v>
      </c>
      <c r="Q3733" s="12">
        <f>MONTH(O3733)</f>
        <v>12</v>
      </c>
      <c r="R3733" s="11" t="str">
        <f>IF(Q3733=1,"Jan",IF(Q3733=2,"Feb",IF(Q3733=3,"Mar",IF(Q3733=4,"Apr",IF(Q3733=5,"May",IF(Q3733=6,"Jun",IF(Q3733=7,"Jul",IF(Q3733=8,"Aug",IF(Q3733=9,"Sep",IF(Q3733=10,"Oct",IF(Q3733=11,"Nov","Dec")))))))))))</f>
        <v>Dec</v>
      </c>
      <c r="S3733" s="13">
        <f>(I3733/86400)+25569</f>
        <v>42014.140972222223</v>
      </c>
      <c r="T3733" t="s">
        <v>8271</v>
      </c>
      <c r="U3733" s="6">
        <f>E3733/L3733</f>
        <v>51.666666666666664</v>
      </c>
      <c r="V3733" s="7" t="str">
        <f>LEFT(T3733,FIND("/",T3733)-1)</f>
        <v>theater</v>
      </c>
      <c r="W3733" s="7" t="str">
        <f>MID(T3733,FIND("/",T3733)+1,LEN(T3733))</f>
        <v>plays</v>
      </c>
    </row>
    <row r="3734" spans="1:23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>E3734/D3734</f>
        <v>0.15411764705882353</v>
      </c>
      <c r="O3734" s="13">
        <f>(J3734/86400)+25569</f>
        <v>41968.677465277782</v>
      </c>
      <c r="P3734" s="11">
        <f>YEAR(O3734)</f>
        <v>2014</v>
      </c>
      <c r="Q3734" s="12">
        <f>MONTH(O3734)</f>
        <v>11</v>
      </c>
      <c r="R3734" s="11" t="str">
        <f>IF(Q3734=1,"Jan",IF(Q3734=2,"Feb",IF(Q3734=3,"Mar",IF(Q3734=4,"Apr",IF(Q3734=5,"May",IF(Q3734=6,"Jun",IF(Q3734=7,"Jul",IF(Q3734=8,"Aug",IF(Q3734=9,"Sep",IF(Q3734=10,"Oct",IF(Q3734=11,"Nov","Dec")))))))))))</f>
        <v>Nov</v>
      </c>
      <c r="S3734" s="13">
        <f>(I3734/86400)+25569</f>
        <v>42028.5</v>
      </c>
      <c r="T3734" t="s">
        <v>8271</v>
      </c>
      <c r="U3734" s="6">
        <f>E3734/L3734</f>
        <v>32.75</v>
      </c>
      <c r="V3734" s="7" t="str">
        <f>LEFT(T3734,FIND("/",T3734)-1)</f>
        <v>theater</v>
      </c>
      <c r="W3734" s="7" t="str">
        <f>MID(T3734,FIND("/",T3734)+1,LEN(T3734))</f>
        <v>plays</v>
      </c>
    </row>
    <row r="3735" spans="1:23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>E3735/D3735</f>
        <v>0</v>
      </c>
      <c r="O3735" s="13">
        <f>(J3735/86400)+25569</f>
        <v>42103.024398148147</v>
      </c>
      <c r="P3735" s="11">
        <f>YEAR(O3735)</f>
        <v>2015</v>
      </c>
      <c r="Q3735" s="12">
        <f>MONTH(O3735)</f>
        <v>4</v>
      </c>
      <c r="R3735" s="11" t="str">
        <f>IF(Q3735=1,"Jan",IF(Q3735=2,"Feb",IF(Q3735=3,"Mar",IF(Q3735=4,"Apr",IF(Q3735=5,"May",IF(Q3735=6,"Jun",IF(Q3735=7,"Jul",IF(Q3735=8,"Aug",IF(Q3735=9,"Sep",IF(Q3735=10,"Oct",IF(Q3735=11,"Nov","Dec")))))))))))</f>
        <v>Apr</v>
      </c>
      <c r="S3735" s="13">
        <f>(I3735/86400)+25569</f>
        <v>42112.9375</v>
      </c>
      <c r="T3735" t="s">
        <v>8271</v>
      </c>
      <c r="U3735" s="6" t="e">
        <f>E3735/L3735</f>
        <v>#DIV/0!</v>
      </c>
      <c r="V3735" s="7" t="str">
        <f>LEFT(T3735,FIND("/",T3735)-1)</f>
        <v>theater</v>
      </c>
      <c r="W3735" s="7" t="str">
        <f>MID(T3735,FIND("/",T3735)+1,LEN(T3735))</f>
        <v>plays</v>
      </c>
    </row>
    <row r="3736" spans="1:23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>E3736/D3736</f>
        <v>0.28466666666666668</v>
      </c>
      <c r="O3736" s="13">
        <f>(J3736/86400)+25569</f>
        <v>42089.901574074072</v>
      </c>
      <c r="P3736" s="11">
        <f>YEAR(O3736)</f>
        <v>2015</v>
      </c>
      <c r="Q3736" s="12">
        <f>MONTH(O3736)</f>
        <v>3</v>
      </c>
      <c r="R3736" s="11" t="str">
        <f>IF(Q3736=1,"Jan",IF(Q3736=2,"Feb",IF(Q3736=3,"Mar",IF(Q3736=4,"Apr",IF(Q3736=5,"May",IF(Q3736=6,"Jun",IF(Q3736=7,"Jul",IF(Q3736=8,"Aug",IF(Q3736=9,"Sep",IF(Q3736=10,"Oct",IF(Q3736=11,"Nov","Dec")))))))))))</f>
        <v>Mar</v>
      </c>
      <c r="S3736" s="13">
        <f>(I3736/86400)+25569</f>
        <v>42149.901574074072</v>
      </c>
      <c r="T3736" t="s">
        <v>8271</v>
      </c>
      <c r="U3736" s="6">
        <f>E3736/L3736</f>
        <v>61</v>
      </c>
      <c r="V3736" s="7" t="str">
        <f>LEFT(T3736,FIND("/",T3736)-1)</f>
        <v>theater</v>
      </c>
      <c r="W3736" s="7" t="str">
        <f>MID(T3736,FIND("/",T3736)+1,LEN(T3736))</f>
        <v>plays</v>
      </c>
    </row>
    <row r="3737" spans="1:23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>E3737/D3737</f>
        <v>0.13333333333333333</v>
      </c>
      <c r="O3737" s="13">
        <f>(J3737/86400)+25569</f>
        <v>42122.693159722221</v>
      </c>
      <c r="P3737" s="11">
        <f>YEAR(O3737)</f>
        <v>2015</v>
      </c>
      <c r="Q3737" s="12">
        <f>MONTH(O3737)</f>
        <v>4</v>
      </c>
      <c r="R3737" s="11" t="str">
        <f>IF(Q3737=1,"Jan",IF(Q3737=2,"Feb",IF(Q3737=3,"Mar",IF(Q3737=4,"Apr",IF(Q3737=5,"May",IF(Q3737=6,"Jun",IF(Q3737=7,"Jul",IF(Q3737=8,"Aug",IF(Q3737=9,"Sep",IF(Q3737=10,"Oct",IF(Q3737=11,"Nov","Dec")))))))))))</f>
        <v>Apr</v>
      </c>
      <c r="S3737" s="13">
        <f>(I3737/86400)+25569</f>
        <v>42152.693159722221</v>
      </c>
      <c r="T3737" t="s">
        <v>8271</v>
      </c>
      <c r="U3737" s="6">
        <f>E3737/L3737</f>
        <v>10</v>
      </c>
      <c r="V3737" s="7" t="str">
        <f>LEFT(T3737,FIND("/",T3737)-1)</f>
        <v>theater</v>
      </c>
      <c r="W3737" s="7" t="str">
        <f>MID(T3737,FIND("/",T3737)+1,LEN(T3737))</f>
        <v>plays</v>
      </c>
    </row>
    <row r="3738" spans="1:23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>E3738/D3738</f>
        <v>6.6666666666666671E-3</v>
      </c>
      <c r="O3738" s="13">
        <f>(J3738/86400)+25569</f>
        <v>42048.711724537032</v>
      </c>
      <c r="P3738" s="11">
        <f>YEAR(O3738)</f>
        <v>2015</v>
      </c>
      <c r="Q3738" s="12">
        <f>MONTH(O3738)</f>
        <v>2</v>
      </c>
      <c r="R3738" s="11" t="str">
        <f>IF(Q3738=1,"Jan",IF(Q3738=2,"Feb",IF(Q3738=3,"Mar",IF(Q3738=4,"Apr",IF(Q3738=5,"May",IF(Q3738=6,"Jun",IF(Q3738=7,"Jul",IF(Q3738=8,"Aug",IF(Q3738=9,"Sep",IF(Q3738=10,"Oct",IF(Q3738=11,"Nov","Dec")))))))))))</f>
        <v>Feb</v>
      </c>
      <c r="S3738" s="13">
        <f>(I3738/86400)+25569</f>
        <v>42086.75</v>
      </c>
      <c r="T3738" t="s">
        <v>8271</v>
      </c>
      <c r="U3738" s="6">
        <f>E3738/L3738</f>
        <v>10</v>
      </c>
      <c r="V3738" s="7" t="str">
        <f>LEFT(T3738,FIND("/",T3738)-1)</f>
        <v>theater</v>
      </c>
      <c r="W3738" s="7" t="str">
        <f>MID(T3738,FIND("/",T3738)+1,LEN(T3738))</f>
        <v>plays</v>
      </c>
    </row>
    <row r="3739" spans="1:23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>E3739/D3739</f>
        <v>0.21428571428571427</v>
      </c>
      <c r="O3739" s="13">
        <f>(J3739/86400)+25569</f>
        <v>42297.691006944442</v>
      </c>
      <c r="P3739" s="11">
        <f>YEAR(O3739)</f>
        <v>2015</v>
      </c>
      <c r="Q3739" s="12">
        <f>MONTH(O3739)</f>
        <v>10</v>
      </c>
      <c r="R3739" s="11" t="str">
        <f>IF(Q3739=1,"Jan",IF(Q3739=2,"Feb",IF(Q3739=3,"Mar",IF(Q3739=4,"Apr",IF(Q3739=5,"May",IF(Q3739=6,"Jun",IF(Q3739=7,"Jul",IF(Q3739=8,"Aug",IF(Q3739=9,"Sep",IF(Q3739=10,"Oct",IF(Q3739=11,"Nov","Dec")))))))))))</f>
        <v>Oct</v>
      </c>
      <c r="S3739" s="13">
        <f>(I3739/86400)+25569</f>
        <v>42320.290972222225</v>
      </c>
      <c r="T3739" t="s">
        <v>8271</v>
      </c>
      <c r="U3739" s="6">
        <f>E3739/L3739</f>
        <v>37.5</v>
      </c>
      <c r="V3739" s="7" t="str">
        <f>LEFT(T3739,FIND("/",T3739)-1)</f>
        <v>theater</v>
      </c>
      <c r="W3739" s="7" t="str">
        <f>MID(T3739,FIND("/",T3739)+1,LEN(T3739))</f>
        <v>plays</v>
      </c>
    </row>
    <row r="3740" spans="1:23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>E3740/D3740</f>
        <v>0.18</v>
      </c>
      <c r="O3740" s="13">
        <f>(J3740/86400)+25569</f>
        <v>41813.938715277778</v>
      </c>
      <c r="P3740" s="11">
        <f>YEAR(O3740)</f>
        <v>2014</v>
      </c>
      <c r="Q3740" s="12">
        <f>MONTH(O3740)</f>
        <v>6</v>
      </c>
      <c r="R3740" s="11" t="str">
        <f>IF(Q3740=1,"Jan",IF(Q3740=2,"Feb",IF(Q3740=3,"Mar",IF(Q3740=4,"Apr",IF(Q3740=5,"May",IF(Q3740=6,"Jun",IF(Q3740=7,"Jul",IF(Q3740=8,"Aug",IF(Q3740=9,"Sep",IF(Q3740=10,"Oct",IF(Q3740=11,"Nov","Dec")))))))))))</f>
        <v>Jun</v>
      </c>
      <c r="S3740" s="13">
        <f>(I3740/86400)+25569</f>
        <v>41835.916666666664</v>
      </c>
      <c r="T3740" t="s">
        <v>8271</v>
      </c>
      <c r="U3740" s="6">
        <f>E3740/L3740</f>
        <v>45</v>
      </c>
      <c r="V3740" s="7" t="str">
        <f>LEFT(T3740,FIND("/",T3740)-1)</f>
        <v>theater</v>
      </c>
      <c r="W3740" s="7" t="str">
        <f>MID(T3740,FIND("/",T3740)+1,LEN(T3740))</f>
        <v>plays</v>
      </c>
    </row>
    <row r="3741" spans="1:23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>E3741/D3741</f>
        <v>0.20125000000000001</v>
      </c>
      <c r="O3741" s="13">
        <f>(J3741/86400)+25569</f>
        <v>42548.449861111112</v>
      </c>
      <c r="P3741" s="11">
        <f>YEAR(O3741)</f>
        <v>2016</v>
      </c>
      <c r="Q3741" s="12">
        <f>MONTH(O3741)</f>
        <v>6</v>
      </c>
      <c r="R3741" s="11" t="str">
        <f>IF(Q3741=1,"Jan",IF(Q3741=2,"Feb",IF(Q3741=3,"Mar",IF(Q3741=4,"Apr",IF(Q3741=5,"May",IF(Q3741=6,"Jun",IF(Q3741=7,"Jul",IF(Q3741=8,"Aug",IF(Q3741=9,"Sep",IF(Q3741=10,"Oct",IF(Q3741=11,"Nov","Dec")))))))))))</f>
        <v>Jun</v>
      </c>
      <c r="S3741" s="13">
        <f>(I3741/86400)+25569</f>
        <v>42568.449861111112</v>
      </c>
      <c r="T3741" t="s">
        <v>8271</v>
      </c>
      <c r="U3741" s="6">
        <f>E3741/L3741</f>
        <v>100.625</v>
      </c>
      <c r="V3741" s="7" t="str">
        <f>LEFT(T3741,FIND("/",T3741)-1)</f>
        <v>theater</v>
      </c>
      <c r="W3741" s="7" t="str">
        <f>MID(T3741,FIND("/",T3741)+1,LEN(T3741))</f>
        <v>plays</v>
      </c>
    </row>
    <row r="3742" spans="1:23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>E3742/D3742</f>
        <v>0.17899999999999999</v>
      </c>
      <c r="O3742" s="13">
        <f>(J3742/86400)+25569</f>
        <v>41833.089756944442</v>
      </c>
      <c r="P3742" s="11">
        <f>YEAR(O3742)</f>
        <v>2014</v>
      </c>
      <c r="Q3742" s="12">
        <f>MONTH(O3742)</f>
        <v>7</v>
      </c>
      <c r="R3742" s="11" t="str">
        <f>IF(Q3742=1,"Jan",IF(Q3742=2,"Feb",IF(Q3742=3,"Mar",IF(Q3742=4,"Apr",IF(Q3742=5,"May",IF(Q3742=6,"Jun",IF(Q3742=7,"Jul",IF(Q3742=8,"Aug",IF(Q3742=9,"Sep",IF(Q3742=10,"Oct",IF(Q3742=11,"Nov","Dec")))))))))))</f>
        <v>Jul</v>
      </c>
      <c r="S3742" s="13">
        <f>(I3742/86400)+25569</f>
        <v>41863.079143518517</v>
      </c>
      <c r="T3742" t="s">
        <v>8271</v>
      </c>
      <c r="U3742" s="6">
        <f>E3742/L3742</f>
        <v>25.571428571428573</v>
      </c>
      <c r="V3742" s="7" t="str">
        <f>LEFT(T3742,FIND("/",T3742)-1)</f>
        <v>theater</v>
      </c>
      <c r="W3742" s="7" t="str">
        <f>MID(T3742,FIND("/",T3742)+1,LEN(T3742))</f>
        <v>plays</v>
      </c>
    </row>
    <row r="3743" spans="1:23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>E3743/D3743</f>
        <v>0</v>
      </c>
      <c r="O3743" s="13">
        <f>(J3743/86400)+25569</f>
        <v>42325.920717592591</v>
      </c>
      <c r="P3743" s="11">
        <f>YEAR(O3743)</f>
        <v>2015</v>
      </c>
      <c r="Q3743" s="12">
        <f>MONTH(O3743)</f>
        <v>11</v>
      </c>
      <c r="R3743" s="11" t="str">
        <f>IF(Q3743=1,"Jan",IF(Q3743=2,"Feb",IF(Q3743=3,"Mar",IF(Q3743=4,"Apr",IF(Q3743=5,"May",IF(Q3743=6,"Jun",IF(Q3743=7,"Jul",IF(Q3743=8,"Aug",IF(Q3743=9,"Sep",IF(Q3743=10,"Oct",IF(Q3743=11,"Nov","Dec")))))))))))</f>
        <v>Nov</v>
      </c>
      <c r="S3743" s="13">
        <f>(I3743/86400)+25569</f>
        <v>42355.920717592591</v>
      </c>
      <c r="T3743" t="s">
        <v>8271</v>
      </c>
      <c r="U3743" s="6" t="e">
        <f>E3743/L3743</f>
        <v>#DIV/0!</v>
      </c>
      <c r="V3743" s="7" t="str">
        <f>LEFT(T3743,FIND("/",T3743)-1)</f>
        <v>theater</v>
      </c>
      <c r="W3743" s="7" t="str">
        <f>MID(T3743,FIND("/",T3743)+1,LEN(T3743))</f>
        <v>plays</v>
      </c>
    </row>
    <row r="3744" spans="1:23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>E3744/D3744</f>
        <v>0.02</v>
      </c>
      <c r="O3744" s="13">
        <f>(J3744/86400)+25569</f>
        <v>41858.214629629627</v>
      </c>
      <c r="P3744" s="11">
        <f>YEAR(O3744)</f>
        <v>2014</v>
      </c>
      <c r="Q3744" s="12">
        <f>MONTH(O3744)</f>
        <v>8</v>
      </c>
      <c r="R3744" s="11" t="str">
        <f>IF(Q3744=1,"Jan",IF(Q3744=2,"Feb",IF(Q3744=3,"Mar",IF(Q3744=4,"Apr",IF(Q3744=5,"May",IF(Q3744=6,"Jun",IF(Q3744=7,"Jul",IF(Q3744=8,"Aug",IF(Q3744=9,"Sep",IF(Q3744=10,"Oct",IF(Q3744=11,"Nov","Dec")))))))))))</f>
        <v>Aug</v>
      </c>
      <c r="S3744" s="13">
        <f>(I3744/86400)+25569</f>
        <v>41888.214629629627</v>
      </c>
      <c r="T3744" t="s">
        <v>8271</v>
      </c>
      <c r="U3744" s="6">
        <f>E3744/L3744</f>
        <v>25</v>
      </c>
      <c r="V3744" s="7" t="str">
        <f>LEFT(T3744,FIND("/",T3744)-1)</f>
        <v>theater</v>
      </c>
      <c r="W3744" s="7" t="str">
        <f>MID(T3744,FIND("/",T3744)+1,LEN(T3744))</f>
        <v>plays</v>
      </c>
    </row>
    <row r="3745" spans="1:23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>E3745/D3745</f>
        <v>0</v>
      </c>
      <c r="O3745" s="13">
        <f>(J3745/86400)+25569</f>
        <v>41793.710231481484</v>
      </c>
      <c r="P3745" s="11">
        <f>YEAR(O3745)</f>
        <v>2014</v>
      </c>
      <c r="Q3745" s="12">
        <f>MONTH(O3745)</f>
        <v>6</v>
      </c>
      <c r="R3745" s="11" t="str">
        <f>IF(Q3745=1,"Jan",IF(Q3745=2,"Feb",IF(Q3745=3,"Mar",IF(Q3745=4,"Apr",IF(Q3745=5,"May",IF(Q3745=6,"Jun",IF(Q3745=7,"Jul",IF(Q3745=8,"Aug",IF(Q3745=9,"Sep",IF(Q3745=10,"Oct",IF(Q3745=11,"Nov","Dec")))))))))))</f>
        <v>Jun</v>
      </c>
      <c r="S3745" s="13">
        <f>(I3745/86400)+25569</f>
        <v>41823.710231481484</v>
      </c>
      <c r="T3745" t="s">
        <v>8271</v>
      </c>
      <c r="U3745" s="6" t="e">
        <f>E3745/L3745</f>
        <v>#DIV/0!</v>
      </c>
      <c r="V3745" s="7" t="str">
        <f>LEFT(T3745,FIND("/",T3745)-1)</f>
        <v>theater</v>
      </c>
      <c r="W3745" s="7" t="str">
        <f>MID(T3745,FIND("/",T3745)+1,LEN(T3745))</f>
        <v>plays</v>
      </c>
    </row>
    <row r="3746" spans="1:23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>E3746/D3746</f>
        <v>0</v>
      </c>
      <c r="O3746" s="13">
        <f>(J3746/86400)+25569</f>
        <v>41793.814259259263</v>
      </c>
      <c r="P3746" s="11">
        <f>YEAR(O3746)</f>
        <v>2014</v>
      </c>
      <c r="Q3746" s="12">
        <f>MONTH(O3746)</f>
        <v>6</v>
      </c>
      <c r="R3746" s="11" t="str">
        <f>IF(Q3746=1,"Jan",IF(Q3746=2,"Feb",IF(Q3746=3,"Mar",IF(Q3746=4,"Apr",IF(Q3746=5,"May",IF(Q3746=6,"Jun",IF(Q3746=7,"Jul",IF(Q3746=8,"Aug",IF(Q3746=9,"Sep",IF(Q3746=10,"Oct",IF(Q3746=11,"Nov","Dec")))))))))))</f>
        <v>Jun</v>
      </c>
      <c r="S3746" s="13">
        <f>(I3746/86400)+25569</f>
        <v>41825.165972222225</v>
      </c>
      <c r="T3746" t="s">
        <v>8271</v>
      </c>
      <c r="U3746" s="6" t="e">
        <f>E3746/L3746</f>
        <v>#DIV/0!</v>
      </c>
      <c r="V3746" s="7" t="str">
        <f>LEFT(T3746,FIND("/",T3746)-1)</f>
        <v>theater</v>
      </c>
      <c r="W3746" s="7" t="str">
        <f>MID(T3746,FIND("/",T3746)+1,LEN(T3746))</f>
        <v>plays</v>
      </c>
    </row>
    <row r="3747" spans="1:23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>E3747/D3747</f>
        <v>0.1</v>
      </c>
      <c r="O3747" s="13">
        <f>(J3747/86400)+25569</f>
        <v>41831.697939814811</v>
      </c>
      <c r="P3747" s="11">
        <f>YEAR(O3747)</f>
        <v>2014</v>
      </c>
      <c r="Q3747" s="12">
        <f>MONTH(O3747)</f>
        <v>7</v>
      </c>
      <c r="R3747" s="11" t="str">
        <f>IF(Q3747=1,"Jan",IF(Q3747=2,"Feb",IF(Q3747=3,"Mar",IF(Q3747=4,"Apr",IF(Q3747=5,"May",IF(Q3747=6,"Jun",IF(Q3747=7,"Jul",IF(Q3747=8,"Aug",IF(Q3747=9,"Sep",IF(Q3747=10,"Oct",IF(Q3747=11,"Nov","Dec")))))))))))</f>
        <v>Jul</v>
      </c>
      <c r="S3747" s="13">
        <f>(I3747/86400)+25569</f>
        <v>41861.697939814811</v>
      </c>
      <c r="T3747" t="s">
        <v>8271</v>
      </c>
      <c r="U3747" s="6">
        <f>E3747/L3747</f>
        <v>10</v>
      </c>
      <c r="V3747" s="7" t="str">
        <f>LEFT(T3747,FIND("/",T3747)-1)</f>
        <v>theater</v>
      </c>
      <c r="W3747" s="7" t="str">
        <f>MID(T3747,FIND("/",T3747)+1,LEN(T3747))</f>
        <v>plays</v>
      </c>
    </row>
    <row r="3748" spans="1:23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>E3748/D3748</f>
        <v>2.3764705882352941E-2</v>
      </c>
      <c r="O3748" s="13">
        <f>(J3748/86400)+25569</f>
        <v>42621.389340277776</v>
      </c>
      <c r="P3748" s="11">
        <f>YEAR(O3748)</f>
        <v>2016</v>
      </c>
      <c r="Q3748" s="12">
        <f>MONTH(O3748)</f>
        <v>9</v>
      </c>
      <c r="R3748" s="11" t="str">
        <f>IF(Q3748=1,"Jan",IF(Q3748=2,"Feb",IF(Q3748=3,"Mar",IF(Q3748=4,"Apr",IF(Q3748=5,"May",IF(Q3748=6,"Jun",IF(Q3748=7,"Jul",IF(Q3748=8,"Aug",IF(Q3748=9,"Sep",IF(Q3748=10,"Oct",IF(Q3748=11,"Nov","Dec")))))))))))</f>
        <v>Sep</v>
      </c>
      <c r="S3748" s="13">
        <f>(I3748/86400)+25569</f>
        <v>42651.389340277776</v>
      </c>
      <c r="T3748" t="s">
        <v>8271</v>
      </c>
      <c r="U3748" s="6">
        <f>E3748/L3748</f>
        <v>202</v>
      </c>
      <c r="V3748" s="7" t="str">
        <f>LEFT(T3748,FIND("/",T3748)-1)</f>
        <v>theater</v>
      </c>
      <c r="W3748" s="7" t="str">
        <f>MID(T3748,FIND("/",T3748)+1,LEN(T3748))</f>
        <v>plays</v>
      </c>
    </row>
    <row r="3749" spans="1:23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>E3749/D3749</f>
        <v>0.01</v>
      </c>
      <c r="O3749" s="13">
        <f>(J3749/86400)+25569</f>
        <v>42164.299722222218</v>
      </c>
      <c r="P3749" s="11">
        <f>YEAR(O3749)</f>
        <v>2015</v>
      </c>
      <c r="Q3749" s="12">
        <f>MONTH(O3749)</f>
        <v>6</v>
      </c>
      <c r="R3749" s="11" t="str">
        <f>IF(Q3749=1,"Jan",IF(Q3749=2,"Feb",IF(Q3749=3,"Mar",IF(Q3749=4,"Apr",IF(Q3749=5,"May",IF(Q3749=6,"Jun",IF(Q3749=7,"Jul",IF(Q3749=8,"Aug",IF(Q3749=9,"Sep",IF(Q3749=10,"Oct",IF(Q3749=11,"Nov","Dec")))))))))))</f>
        <v>Jun</v>
      </c>
      <c r="S3749" s="13">
        <f>(I3749/86400)+25569</f>
        <v>42190.957638888889</v>
      </c>
      <c r="T3749" t="s">
        <v>8271</v>
      </c>
      <c r="U3749" s="6">
        <f>E3749/L3749</f>
        <v>25</v>
      </c>
      <c r="V3749" s="7" t="str">
        <f>LEFT(T3749,FIND("/",T3749)-1)</f>
        <v>theater</v>
      </c>
      <c r="W3749" s="7" t="str">
        <f>MID(T3749,FIND("/",T3749)+1,LEN(T3749))</f>
        <v>plays</v>
      </c>
    </row>
    <row r="3750" spans="1:23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>E3750/D3750</f>
        <v>1.0351999999999999</v>
      </c>
      <c r="O3750" s="13">
        <f>(J3750/86400)+25569</f>
        <v>42395.706435185188</v>
      </c>
      <c r="P3750" s="11">
        <f>YEAR(O3750)</f>
        <v>2016</v>
      </c>
      <c r="Q3750" s="12">
        <f>MONTH(O3750)</f>
        <v>1</v>
      </c>
      <c r="R3750" s="11" t="str">
        <f>IF(Q3750=1,"Jan",IF(Q3750=2,"Feb",IF(Q3750=3,"Mar",IF(Q3750=4,"Apr",IF(Q3750=5,"May",IF(Q3750=6,"Jun",IF(Q3750=7,"Jul",IF(Q3750=8,"Aug",IF(Q3750=9,"Sep",IF(Q3750=10,"Oct",IF(Q3750=11,"Nov","Dec")))))))))))</f>
        <v>Jan</v>
      </c>
      <c r="S3750" s="13">
        <f>(I3750/86400)+25569</f>
        <v>42416.249305555553</v>
      </c>
      <c r="T3750" t="s">
        <v>8305</v>
      </c>
      <c r="U3750" s="6">
        <f>E3750/L3750</f>
        <v>99.538461538461533</v>
      </c>
      <c r="V3750" s="7" t="str">
        <f>LEFT(T3750,FIND("/",T3750)-1)</f>
        <v>theater</v>
      </c>
      <c r="W3750" s="7" t="str">
        <f>MID(T3750,FIND("/",T3750)+1,LEN(T3750))</f>
        <v>musical</v>
      </c>
    </row>
    <row r="3751" spans="1:23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>E3751/D3751</f>
        <v>1.05</v>
      </c>
      <c r="O3751" s="13">
        <f>(J3751/86400)+25569</f>
        <v>42458.127175925925</v>
      </c>
      <c r="P3751" s="11">
        <f>YEAR(O3751)</f>
        <v>2016</v>
      </c>
      <c r="Q3751" s="12">
        <f>MONTH(O3751)</f>
        <v>3</v>
      </c>
      <c r="R3751" s="11" t="str">
        <f>IF(Q3751=1,"Jan",IF(Q3751=2,"Feb",IF(Q3751=3,"Mar",IF(Q3751=4,"Apr",IF(Q3751=5,"May",IF(Q3751=6,"Jun",IF(Q3751=7,"Jul",IF(Q3751=8,"Aug",IF(Q3751=9,"Sep",IF(Q3751=10,"Oct",IF(Q3751=11,"Nov","Dec")))))))))))</f>
        <v>Mar</v>
      </c>
      <c r="S3751" s="13">
        <f>(I3751/86400)+25569</f>
        <v>42489.165972222225</v>
      </c>
      <c r="T3751" t="s">
        <v>8305</v>
      </c>
      <c r="U3751" s="6">
        <f>E3751/L3751</f>
        <v>75</v>
      </c>
      <c r="V3751" s="7" t="str">
        <f>LEFT(T3751,FIND("/",T3751)-1)</f>
        <v>theater</v>
      </c>
      <c r="W3751" s="7" t="str">
        <f>MID(T3751,FIND("/",T3751)+1,LEN(T3751))</f>
        <v>musical</v>
      </c>
    </row>
    <row r="3752" spans="1:23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>E3752/D3752</f>
        <v>1.0044999999999999</v>
      </c>
      <c r="O3752" s="13">
        <f>(J3752/86400)+25569</f>
        <v>42016.981574074074</v>
      </c>
      <c r="P3752" s="11">
        <f>YEAR(O3752)</f>
        <v>2015</v>
      </c>
      <c r="Q3752" s="12">
        <f>MONTH(O3752)</f>
        <v>1</v>
      </c>
      <c r="R3752" s="11" t="str">
        <f>IF(Q3752=1,"Jan",IF(Q3752=2,"Feb",IF(Q3752=3,"Mar",IF(Q3752=4,"Apr",IF(Q3752=5,"May",IF(Q3752=6,"Jun",IF(Q3752=7,"Jul",IF(Q3752=8,"Aug",IF(Q3752=9,"Sep",IF(Q3752=10,"Oct",IF(Q3752=11,"Nov","Dec")))))))))))</f>
        <v>Jan</v>
      </c>
      <c r="S3752" s="13">
        <f>(I3752/86400)+25569</f>
        <v>42045.332638888889</v>
      </c>
      <c r="T3752" t="s">
        <v>8305</v>
      </c>
      <c r="U3752" s="6">
        <f>E3752/L3752</f>
        <v>215.25</v>
      </c>
      <c r="V3752" s="7" t="str">
        <f>LEFT(T3752,FIND("/",T3752)-1)</f>
        <v>theater</v>
      </c>
      <c r="W3752" s="7" t="str">
        <f>MID(T3752,FIND("/",T3752)+1,LEN(T3752))</f>
        <v>musical</v>
      </c>
    </row>
    <row r="3753" spans="1:23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>E3753/D3753</f>
        <v>1.3260000000000001</v>
      </c>
      <c r="O3753" s="13">
        <f>(J3753/86400)+25569</f>
        <v>42403.035567129627</v>
      </c>
      <c r="P3753" s="11">
        <f>YEAR(O3753)</f>
        <v>2016</v>
      </c>
      <c r="Q3753" s="12">
        <f>MONTH(O3753)</f>
        <v>2</v>
      </c>
      <c r="R3753" s="11" t="str">
        <f>IF(Q3753=1,"Jan",IF(Q3753=2,"Feb",IF(Q3753=3,"Mar",IF(Q3753=4,"Apr",IF(Q3753=5,"May",IF(Q3753=6,"Jun",IF(Q3753=7,"Jul",IF(Q3753=8,"Aug",IF(Q3753=9,"Sep",IF(Q3753=10,"Oct",IF(Q3753=11,"Nov","Dec")))))))))))</f>
        <v>Feb</v>
      </c>
      <c r="S3753" s="13">
        <f>(I3753/86400)+25569</f>
        <v>42462.993900462963</v>
      </c>
      <c r="T3753" t="s">
        <v>8305</v>
      </c>
      <c r="U3753" s="6">
        <f>E3753/L3753</f>
        <v>120.54545454545455</v>
      </c>
      <c r="V3753" s="7" t="str">
        <f>LEFT(T3753,FIND("/",T3753)-1)</f>
        <v>theater</v>
      </c>
      <c r="W3753" s="7" t="str">
        <f>MID(T3753,FIND("/",T3753)+1,LEN(T3753))</f>
        <v>musical</v>
      </c>
    </row>
    <row r="3754" spans="1:23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>E3754/D3754</f>
        <v>1.1299999999999999</v>
      </c>
      <c r="O3754" s="13">
        <f>(J3754/86400)+25569</f>
        <v>42619.802488425921</v>
      </c>
      <c r="P3754" s="11">
        <f>YEAR(O3754)</f>
        <v>2016</v>
      </c>
      <c r="Q3754" s="12">
        <f>MONTH(O3754)</f>
        <v>9</v>
      </c>
      <c r="R3754" s="11" t="str">
        <f>IF(Q3754=1,"Jan",IF(Q3754=2,"Feb",IF(Q3754=3,"Mar",IF(Q3754=4,"Apr",IF(Q3754=5,"May",IF(Q3754=6,"Jun",IF(Q3754=7,"Jul",IF(Q3754=8,"Aug",IF(Q3754=9,"Sep",IF(Q3754=10,"Oct",IF(Q3754=11,"Nov","Dec")))))))))))</f>
        <v>Sep</v>
      </c>
      <c r="S3754" s="13">
        <f>(I3754/86400)+25569</f>
        <v>42659.875</v>
      </c>
      <c r="T3754" t="s">
        <v>8305</v>
      </c>
      <c r="U3754" s="6">
        <f>E3754/L3754</f>
        <v>37.666666666666664</v>
      </c>
      <c r="V3754" s="7" t="str">
        <f>LEFT(T3754,FIND("/",T3754)-1)</f>
        <v>theater</v>
      </c>
      <c r="W3754" s="7" t="str">
        <f>MID(T3754,FIND("/",T3754)+1,LEN(T3754))</f>
        <v>musical</v>
      </c>
    </row>
    <row r="3755" spans="1:23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>E3755/D3755</f>
        <v>1.0334000000000001</v>
      </c>
      <c r="O3755" s="13">
        <f>(J3755/86400)+25569</f>
        <v>42128.824074074073</v>
      </c>
      <c r="P3755" s="11">
        <f>YEAR(O3755)</f>
        <v>2015</v>
      </c>
      <c r="Q3755" s="12">
        <f>MONTH(O3755)</f>
        <v>5</v>
      </c>
      <c r="R3755" s="11" t="str">
        <f>IF(Q3755=1,"Jan",IF(Q3755=2,"Feb",IF(Q3755=3,"Mar",IF(Q3755=4,"Apr",IF(Q3755=5,"May",IF(Q3755=6,"Jun",IF(Q3755=7,"Jul",IF(Q3755=8,"Aug",IF(Q3755=9,"Sep",IF(Q3755=10,"Oct",IF(Q3755=11,"Nov","Dec")))))))))))</f>
        <v>May</v>
      </c>
      <c r="S3755" s="13">
        <f>(I3755/86400)+25569</f>
        <v>42158</v>
      </c>
      <c r="T3755" t="s">
        <v>8305</v>
      </c>
      <c r="U3755" s="6">
        <f>E3755/L3755</f>
        <v>172.23333333333332</v>
      </c>
      <c r="V3755" s="7" t="str">
        <f>LEFT(T3755,FIND("/",T3755)-1)</f>
        <v>theater</v>
      </c>
      <c r="W3755" s="7" t="str">
        <f>MID(T3755,FIND("/",T3755)+1,LEN(T3755))</f>
        <v>musical</v>
      </c>
    </row>
    <row r="3756" spans="1:23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>E3756/D3756</f>
        <v>1.2</v>
      </c>
      <c r="O3756" s="13">
        <f>(J3756/86400)+25569</f>
        <v>41808.881215277775</v>
      </c>
      <c r="P3756" s="11">
        <f>YEAR(O3756)</f>
        <v>2014</v>
      </c>
      <c r="Q3756" s="12">
        <f>MONTH(O3756)</f>
        <v>6</v>
      </c>
      <c r="R3756" s="11" t="str">
        <f>IF(Q3756=1,"Jan",IF(Q3756=2,"Feb",IF(Q3756=3,"Mar",IF(Q3756=4,"Apr",IF(Q3756=5,"May",IF(Q3756=6,"Jun",IF(Q3756=7,"Jul",IF(Q3756=8,"Aug",IF(Q3756=9,"Sep",IF(Q3756=10,"Oct",IF(Q3756=11,"Nov","Dec")))))))))))</f>
        <v>Jun</v>
      </c>
      <c r="S3756" s="13">
        <f>(I3756/86400)+25569</f>
        <v>41846.207638888889</v>
      </c>
      <c r="T3756" t="s">
        <v>8305</v>
      </c>
      <c r="U3756" s="6">
        <f>E3756/L3756</f>
        <v>111.11111111111111</v>
      </c>
      <c r="V3756" s="7" t="str">
        <f>LEFT(T3756,FIND("/",T3756)-1)</f>
        <v>theater</v>
      </c>
      <c r="W3756" s="7" t="str">
        <f>MID(T3756,FIND("/",T3756)+1,LEN(T3756))</f>
        <v>musical</v>
      </c>
    </row>
    <row r="3757" spans="1:23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>E3757/D3757</f>
        <v>1.2963636363636364</v>
      </c>
      <c r="O3757" s="13">
        <f>(J3757/86400)+25569</f>
        <v>42445.866979166662</v>
      </c>
      <c r="P3757" s="11">
        <f>YEAR(O3757)</f>
        <v>2016</v>
      </c>
      <c r="Q3757" s="12">
        <f>MONTH(O3757)</f>
        <v>3</v>
      </c>
      <c r="R3757" s="11" t="str">
        <f>IF(Q3757=1,"Jan",IF(Q3757=2,"Feb",IF(Q3757=3,"Mar",IF(Q3757=4,"Apr",IF(Q3757=5,"May",IF(Q3757=6,"Jun",IF(Q3757=7,"Jul",IF(Q3757=8,"Aug",IF(Q3757=9,"Sep",IF(Q3757=10,"Oct",IF(Q3757=11,"Nov","Dec")))))))))))</f>
        <v>Mar</v>
      </c>
      <c r="S3757" s="13">
        <f>(I3757/86400)+25569</f>
        <v>42475.866979166662</v>
      </c>
      <c r="T3757" t="s">
        <v>8305</v>
      </c>
      <c r="U3757" s="6">
        <f>E3757/L3757</f>
        <v>25.464285714285715</v>
      </c>
      <c r="V3757" s="7" t="str">
        <f>LEFT(T3757,FIND("/",T3757)-1)</f>
        <v>theater</v>
      </c>
      <c r="W3757" s="7" t="str">
        <f>MID(T3757,FIND("/",T3757)+1,LEN(T3757))</f>
        <v>musical</v>
      </c>
    </row>
    <row r="3758" spans="1:23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>E3758/D3758</f>
        <v>1.0111111111111111</v>
      </c>
      <c r="O3758" s="13">
        <f>(J3758/86400)+25569</f>
        <v>41771.814791666664</v>
      </c>
      <c r="P3758" s="11">
        <f>YEAR(O3758)</f>
        <v>2014</v>
      </c>
      <c r="Q3758" s="12">
        <f>MONTH(O3758)</f>
        <v>5</v>
      </c>
      <c r="R3758" s="11" t="str">
        <f>IF(Q3758=1,"Jan",IF(Q3758=2,"Feb",IF(Q3758=3,"Mar",IF(Q3758=4,"Apr",IF(Q3758=5,"May",IF(Q3758=6,"Jun",IF(Q3758=7,"Jul",IF(Q3758=8,"Aug",IF(Q3758=9,"Sep",IF(Q3758=10,"Oct",IF(Q3758=11,"Nov","Dec")))))))))))</f>
        <v>May</v>
      </c>
      <c r="S3758" s="13">
        <f>(I3758/86400)+25569</f>
        <v>41801.814791666664</v>
      </c>
      <c r="T3758" t="s">
        <v>8305</v>
      </c>
      <c r="U3758" s="6">
        <f>E3758/L3758</f>
        <v>267.64705882352939</v>
      </c>
      <c r="V3758" s="7" t="str">
        <f>LEFT(T3758,FIND("/",T3758)-1)</f>
        <v>theater</v>
      </c>
      <c r="W3758" s="7" t="str">
        <f>MID(T3758,FIND("/",T3758)+1,LEN(T3758))</f>
        <v>musical</v>
      </c>
    </row>
    <row r="3759" spans="1:23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>E3759/D3759</f>
        <v>1.0851428571428572</v>
      </c>
      <c r="O3759" s="13">
        <f>(J3759/86400)+25569</f>
        <v>41954.850868055553</v>
      </c>
      <c r="P3759" s="11">
        <f>YEAR(O3759)</f>
        <v>2014</v>
      </c>
      <c r="Q3759" s="12">
        <f>MONTH(O3759)</f>
        <v>11</v>
      </c>
      <c r="R3759" s="11" t="str">
        <f>IF(Q3759=1,"Jan",IF(Q3759=2,"Feb",IF(Q3759=3,"Mar",IF(Q3759=4,"Apr",IF(Q3759=5,"May",IF(Q3759=6,"Jun",IF(Q3759=7,"Jul",IF(Q3759=8,"Aug",IF(Q3759=9,"Sep",IF(Q3759=10,"Oct",IF(Q3759=11,"Nov","Dec")))))))))))</f>
        <v>Nov</v>
      </c>
      <c r="S3759" s="13">
        <f>(I3759/86400)+25569</f>
        <v>41974.850868055553</v>
      </c>
      <c r="T3759" t="s">
        <v>8305</v>
      </c>
      <c r="U3759" s="6">
        <f>E3759/L3759</f>
        <v>75.959999999999994</v>
      </c>
      <c r="V3759" s="7" t="str">
        <f>LEFT(T3759,FIND("/",T3759)-1)</f>
        <v>theater</v>
      </c>
      <c r="W3759" s="7" t="str">
        <f>MID(T3759,FIND("/",T3759)+1,LEN(T3759))</f>
        <v>musical</v>
      </c>
    </row>
    <row r="3760" spans="1:23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>E3760/D3760</f>
        <v>1.0233333333333334</v>
      </c>
      <c r="O3760" s="13">
        <f>(J3760/86400)+25569</f>
        <v>41747.471504629633</v>
      </c>
      <c r="P3760" s="11">
        <f>YEAR(O3760)</f>
        <v>2014</v>
      </c>
      <c r="Q3760" s="12">
        <f>MONTH(O3760)</f>
        <v>4</v>
      </c>
      <c r="R3760" s="11" t="str">
        <f>IF(Q3760=1,"Jan",IF(Q3760=2,"Feb",IF(Q3760=3,"Mar",IF(Q3760=4,"Apr",IF(Q3760=5,"May",IF(Q3760=6,"Jun",IF(Q3760=7,"Jul",IF(Q3760=8,"Aug",IF(Q3760=9,"Sep",IF(Q3760=10,"Oct",IF(Q3760=11,"Nov","Dec")))))))))))</f>
        <v>Apr</v>
      </c>
      <c r="S3760" s="13">
        <f>(I3760/86400)+25569</f>
        <v>41778.208333333336</v>
      </c>
      <c r="T3760" t="s">
        <v>8305</v>
      </c>
      <c r="U3760" s="6">
        <f>E3760/L3760</f>
        <v>59.03846153846154</v>
      </c>
      <c r="V3760" s="7" t="str">
        <f>LEFT(T3760,FIND("/",T3760)-1)</f>
        <v>theater</v>
      </c>
      <c r="W3760" s="7" t="str">
        <f>MID(T3760,FIND("/",T3760)+1,LEN(T3760))</f>
        <v>musical</v>
      </c>
    </row>
    <row r="3761" spans="1:23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>E3761/D3761</f>
        <v>1.1024425000000002</v>
      </c>
      <c r="O3761" s="13">
        <f>(J3761/86400)+25569</f>
        <v>42182.108252314814</v>
      </c>
      <c r="P3761" s="11">
        <f>YEAR(O3761)</f>
        <v>2015</v>
      </c>
      <c r="Q3761" s="12">
        <f>MONTH(O3761)</f>
        <v>6</v>
      </c>
      <c r="R3761" s="11" t="str">
        <f>IF(Q3761=1,"Jan",IF(Q3761=2,"Feb",IF(Q3761=3,"Mar",IF(Q3761=4,"Apr",IF(Q3761=5,"May",IF(Q3761=6,"Jun",IF(Q3761=7,"Jul",IF(Q3761=8,"Aug",IF(Q3761=9,"Sep",IF(Q3761=10,"Oct",IF(Q3761=11,"Nov","Dec")))))))))))</f>
        <v>Jun</v>
      </c>
      <c r="S3761" s="13">
        <f>(I3761/86400)+25569</f>
        <v>42242.108252314814</v>
      </c>
      <c r="T3761" t="s">
        <v>8305</v>
      </c>
      <c r="U3761" s="6">
        <f>E3761/L3761</f>
        <v>50.111022727272733</v>
      </c>
      <c r="V3761" s="7" t="str">
        <f>LEFT(T3761,FIND("/",T3761)-1)</f>
        <v>theater</v>
      </c>
      <c r="W3761" s="7" t="str">
        <f>MID(T3761,FIND("/",T3761)+1,LEN(T3761))</f>
        <v>musical</v>
      </c>
    </row>
    <row r="3762" spans="1:23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>E3762/D3762</f>
        <v>1.010154</v>
      </c>
      <c r="O3762" s="13">
        <f>(J3762/86400)+25569</f>
        <v>41739.525300925925</v>
      </c>
      <c r="P3762" s="11">
        <f>YEAR(O3762)</f>
        <v>2014</v>
      </c>
      <c r="Q3762" s="12">
        <f>MONTH(O3762)</f>
        <v>4</v>
      </c>
      <c r="R3762" s="11" t="str">
        <f>IF(Q3762=1,"Jan",IF(Q3762=2,"Feb",IF(Q3762=3,"Mar",IF(Q3762=4,"Apr",IF(Q3762=5,"May",IF(Q3762=6,"Jun",IF(Q3762=7,"Jul",IF(Q3762=8,"Aug",IF(Q3762=9,"Sep",IF(Q3762=10,"Oct",IF(Q3762=11,"Nov","Dec")))))))))))</f>
        <v>Apr</v>
      </c>
      <c r="S3762" s="13">
        <f>(I3762/86400)+25569</f>
        <v>41764.525300925925</v>
      </c>
      <c r="T3762" t="s">
        <v>8305</v>
      </c>
      <c r="U3762" s="6">
        <f>E3762/L3762</f>
        <v>55.502967032967035</v>
      </c>
      <c r="V3762" s="7" t="str">
        <f>LEFT(T3762,FIND("/",T3762)-1)</f>
        <v>theater</v>
      </c>
      <c r="W3762" s="7" t="str">
        <f>MID(T3762,FIND("/",T3762)+1,LEN(T3762))</f>
        <v>musical</v>
      </c>
    </row>
    <row r="3763" spans="1:23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>E3763/D3763</f>
        <v>1</v>
      </c>
      <c r="O3763" s="13">
        <f>(J3763/86400)+25569</f>
        <v>42173.466863425929</v>
      </c>
      <c r="P3763" s="11">
        <f>YEAR(O3763)</f>
        <v>2015</v>
      </c>
      <c r="Q3763" s="12">
        <f>MONTH(O3763)</f>
        <v>6</v>
      </c>
      <c r="R3763" s="11" t="str">
        <f>IF(Q3763=1,"Jan",IF(Q3763=2,"Feb",IF(Q3763=3,"Mar",IF(Q3763=4,"Apr",IF(Q3763=5,"May",IF(Q3763=6,"Jun",IF(Q3763=7,"Jul",IF(Q3763=8,"Aug",IF(Q3763=9,"Sep",IF(Q3763=10,"Oct",IF(Q3763=11,"Nov","Dec")))))))))))</f>
        <v>Jun</v>
      </c>
      <c r="S3763" s="13">
        <f>(I3763/86400)+25569</f>
        <v>42226.958333333328</v>
      </c>
      <c r="T3763" t="s">
        <v>8305</v>
      </c>
      <c r="U3763" s="6">
        <f>E3763/L3763</f>
        <v>166.66666666666666</v>
      </c>
      <c r="V3763" s="7" t="str">
        <f>LEFT(T3763,FIND("/",T3763)-1)</f>
        <v>theater</v>
      </c>
      <c r="W3763" s="7" t="str">
        <f>MID(T3763,FIND("/",T3763)+1,LEN(T3763))</f>
        <v>musical</v>
      </c>
    </row>
    <row r="3764" spans="1:23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>E3764/D3764</f>
        <v>1.0624</v>
      </c>
      <c r="O3764" s="13">
        <f>(J3764/86400)+25569</f>
        <v>42193.813530092593</v>
      </c>
      <c r="P3764" s="11">
        <f>YEAR(O3764)</f>
        <v>2015</v>
      </c>
      <c r="Q3764" s="12">
        <f>MONTH(O3764)</f>
        <v>7</v>
      </c>
      <c r="R3764" s="11" t="str">
        <f>IF(Q3764=1,"Jan",IF(Q3764=2,"Feb",IF(Q3764=3,"Mar",IF(Q3764=4,"Apr",IF(Q3764=5,"May",IF(Q3764=6,"Jun",IF(Q3764=7,"Jul",IF(Q3764=8,"Aug",IF(Q3764=9,"Sep",IF(Q3764=10,"Oct",IF(Q3764=11,"Nov","Dec")))))))))))</f>
        <v>Jul</v>
      </c>
      <c r="S3764" s="13">
        <f>(I3764/86400)+25569</f>
        <v>42218.813530092593</v>
      </c>
      <c r="T3764" t="s">
        <v>8305</v>
      </c>
      <c r="U3764" s="6">
        <f>E3764/L3764</f>
        <v>47.428571428571431</v>
      </c>
      <c r="V3764" s="7" t="str">
        <f>LEFT(T3764,FIND("/",T3764)-1)</f>
        <v>theater</v>
      </c>
      <c r="W3764" s="7" t="str">
        <f>MID(T3764,FIND("/",T3764)+1,LEN(T3764))</f>
        <v>musical</v>
      </c>
    </row>
    <row r="3765" spans="1:23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>E3765/D3765</f>
        <v>1</v>
      </c>
      <c r="O3765" s="13">
        <f>(J3765/86400)+25569</f>
        <v>42065.750300925924</v>
      </c>
      <c r="P3765" s="11">
        <f>YEAR(O3765)</f>
        <v>2015</v>
      </c>
      <c r="Q3765" s="12">
        <f>MONTH(O3765)</f>
        <v>3</v>
      </c>
      <c r="R3765" s="11" t="str">
        <f>IF(Q3765=1,"Jan",IF(Q3765=2,"Feb",IF(Q3765=3,"Mar",IF(Q3765=4,"Apr",IF(Q3765=5,"May",IF(Q3765=6,"Jun",IF(Q3765=7,"Jul",IF(Q3765=8,"Aug",IF(Q3765=9,"Sep",IF(Q3765=10,"Oct",IF(Q3765=11,"Nov","Dec")))))))))))</f>
        <v>Mar</v>
      </c>
      <c r="S3765" s="13">
        <f>(I3765/86400)+25569</f>
        <v>42095.708634259259</v>
      </c>
      <c r="T3765" t="s">
        <v>8305</v>
      </c>
      <c r="U3765" s="6">
        <f>E3765/L3765</f>
        <v>64.935064935064929</v>
      </c>
      <c r="V3765" s="7" t="str">
        <f>LEFT(T3765,FIND("/",T3765)-1)</f>
        <v>theater</v>
      </c>
      <c r="W3765" s="7" t="str">
        <f>MID(T3765,FIND("/",T3765)+1,LEN(T3765))</f>
        <v>musical</v>
      </c>
    </row>
    <row r="3766" spans="1:23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>E3766/D3766</f>
        <v>1</v>
      </c>
      <c r="O3766" s="13">
        <f>(J3766/86400)+25569</f>
        <v>42499.842962962968</v>
      </c>
      <c r="P3766" s="11">
        <f>YEAR(O3766)</f>
        <v>2016</v>
      </c>
      <c r="Q3766" s="12">
        <f>MONTH(O3766)</f>
        <v>5</v>
      </c>
      <c r="R3766" s="11" t="str">
        <f>IF(Q3766=1,"Jan",IF(Q3766=2,"Feb",IF(Q3766=3,"Mar",IF(Q3766=4,"Apr",IF(Q3766=5,"May",IF(Q3766=6,"Jun",IF(Q3766=7,"Jul",IF(Q3766=8,"Aug",IF(Q3766=9,"Sep",IF(Q3766=10,"Oct",IF(Q3766=11,"Nov","Dec")))))))))))</f>
        <v>May</v>
      </c>
      <c r="S3766" s="13">
        <f>(I3766/86400)+25569</f>
        <v>42519.025000000001</v>
      </c>
      <c r="T3766" t="s">
        <v>8305</v>
      </c>
      <c r="U3766" s="6">
        <f>E3766/L3766</f>
        <v>55.555555555555557</v>
      </c>
      <c r="V3766" s="7" t="str">
        <f>LEFT(T3766,FIND("/",T3766)-1)</f>
        <v>theater</v>
      </c>
      <c r="W3766" s="7" t="str">
        <f>MID(T3766,FIND("/",T3766)+1,LEN(T3766))</f>
        <v>musical</v>
      </c>
    </row>
    <row r="3767" spans="1:23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>E3767/D3767</f>
        <v>1.1345714285714286</v>
      </c>
      <c r="O3767" s="13">
        <f>(J3767/86400)+25569</f>
        <v>41820.776412037041</v>
      </c>
      <c r="P3767" s="11">
        <f>YEAR(O3767)</f>
        <v>2014</v>
      </c>
      <c r="Q3767" s="12">
        <f>MONTH(O3767)</f>
        <v>6</v>
      </c>
      <c r="R3767" s="11" t="str">
        <f>IF(Q3767=1,"Jan",IF(Q3767=2,"Feb",IF(Q3767=3,"Mar",IF(Q3767=4,"Apr",IF(Q3767=5,"May",IF(Q3767=6,"Jun",IF(Q3767=7,"Jul",IF(Q3767=8,"Aug",IF(Q3767=9,"Sep",IF(Q3767=10,"Oct",IF(Q3767=11,"Nov","Dec")))))))))))</f>
        <v>Jun</v>
      </c>
      <c r="S3767" s="13">
        <f>(I3767/86400)+25569</f>
        <v>41850.776412037041</v>
      </c>
      <c r="T3767" t="s">
        <v>8305</v>
      </c>
      <c r="U3767" s="6">
        <f>E3767/L3767</f>
        <v>74.224299065420567</v>
      </c>
      <c r="V3767" s="7" t="str">
        <f>LEFT(T3767,FIND("/",T3767)-1)</f>
        <v>theater</v>
      </c>
      <c r="W3767" s="7" t="str">
        <f>MID(T3767,FIND("/",T3767)+1,LEN(T3767))</f>
        <v>musical</v>
      </c>
    </row>
    <row r="3768" spans="1:23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>E3768/D3768</f>
        <v>1.0265010000000001</v>
      </c>
      <c r="O3768" s="13">
        <f>(J3768/86400)+25569</f>
        <v>41788.167187500003</v>
      </c>
      <c r="P3768" s="11">
        <f>YEAR(O3768)</f>
        <v>2014</v>
      </c>
      <c r="Q3768" s="12">
        <f>MONTH(O3768)</f>
        <v>5</v>
      </c>
      <c r="R3768" s="11" t="str">
        <f>IF(Q3768=1,"Jan",IF(Q3768=2,"Feb",IF(Q3768=3,"Mar",IF(Q3768=4,"Apr",IF(Q3768=5,"May",IF(Q3768=6,"Jun",IF(Q3768=7,"Jul",IF(Q3768=8,"Aug",IF(Q3768=9,"Sep",IF(Q3768=10,"Oct",IF(Q3768=11,"Nov","Dec")))))))))))</f>
        <v>May</v>
      </c>
      <c r="S3768" s="13">
        <f>(I3768/86400)+25569</f>
        <v>41823.167187500003</v>
      </c>
      <c r="T3768" t="s">
        <v>8305</v>
      </c>
      <c r="U3768" s="6">
        <f>E3768/L3768</f>
        <v>106.9271875</v>
      </c>
      <c r="V3768" s="7" t="str">
        <f>LEFT(T3768,FIND("/",T3768)-1)</f>
        <v>theater</v>
      </c>
      <c r="W3768" s="7" t="str">
        <f>MID(T3768,FIND("/",T3768)+1,LEN(T3768))</f>
        <v>musical</v>
      </c>
    </row>
    <row r="3769" spans="1:23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>E3769/D3769</f>
        <v>1.1675</v>
      </c>
      <c r="O3769" s="13">
        <f>(J3769/86400)+25569</f>
        <v>42050.019641203704</v>
      </c>
      <c r="P3769" s="11">
        <f>YEAR(O3769)</f>
        <v>2015</v>
      </c>
      <c r="Q3769" s="12">
        <f>MONTH(O3769)</f>
        <v>2</v>
      </c>
      <c r="R3769" s="11" t="str">
        <f>IF(Q3769=1,"Jan",IF(Q3769=2,"Feb",IF(Q3769=3,"Mar",IF(Q3769=4,"Apr",IF(Q3769=5,"May",IF(Q3769=6,"Jun",IF(Q3769=7,"Jul",IF(Q3769=8,"Aug",IF(Q3769=9,"Sep",IF(Q3769=10,"Oct",IF(Q3769=11,"Nov","Dec")))))))))))</f>
        <v>Feb</v>
      </c>
      <c r="S3769" s="13">
        <f>(I3769/86400)+25569</f>
        <v>42064.207638888889</v>
      </c>
      <c r="T3769" t="s">
        <v>8305</v>
      </c>
      <c r="U3769" s="6">
        <f>E3769/L3769</f>
        <v>41.696428571428569</v>
      </c>
      <c r="V3769" s="7" t="str">
        <f>LEFT(T3769,FIND("/",T3769)-1)</f>
        <v>theater</v>
      </c>
      <c r="W3769" s="7" t="str">
        <f>MID(T3769,FIND("/",T3769)+1,LEN(T3769))</f>
        <v>musical</v>
      </c>
    </row>
    <row r="3770" spans="1:23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>E3770/D3770</f>
        <v>1.0765274999999999</v>
      </c>
      <c r="O3770" s="13">
        <f>(J3770/86400)+25569</f>
        <v>41772.727893518517</v>
      </c>
      <c r="P3770" s="11">
        <f>YEAR(O3770)</f>
        <v>2014</v>
      </c>
      <c r="Q3770" s="12">
        <f>MONTH(O3770)</f>
        <v>5</v>
      </c>
      <c r="R3770" s="11" t="str">
        <f>IF(Q3770=1,"Jan",IF(Q3770=2,"Feb",IF(Q3770=3,"Mar",IF(Q3770=4,"Apr",IF(Q3770=5,"May",IF(Q3770=6,"Jun",IF(Q3770=7,"Jul",IF(Q3770=8,"Aug",IF(Q3770=9,"Sep",IF(Q3770=10,"Oct",IF(Q3770=11,"Nov","Dec")))))))))))</f>
        <v>May</v>
      </c>
      <c r="S3770" s="13">
        <f>(I3770/86400)+25569</f>
        <v>41802.727893518517</v>
      </c>
      <c r="T3770" t="s">
        <v>8305</v>
      </c>
      <c r="U3770" s="6">
        <f>E3770/L3770</f>
        <v>74.243275862068955</v>
      </c>
      <c r="V3770" s="7" t="str">
        <f>LEFT(T3770,FIND("/",T3770)-1)</f>
        <v>theater</v>
      </c>
      <c r="W3770" s="7" t="str">
        <f>MID(T3770,FIND("/",T3770)+1,LEN(T3770))</f>
        <v>musical</v>
      </c>
    </row>
    <row r="3771" spans="1:23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>E3771/D3771</f>
        <v>1</v>
      </c>
      <c r="O3771" s="13">
        <f>(J3771/86400)+25569</f>
        <v>42445.598136574074</v>
      </c>
      <c r="P3771" s="11">
        <f>YEAR(O3771)</f>
        <v>2016</v>
      </c>
      <c r="Q3771" s="12">
        <f>MONTH(O3771)</f>
        <v>3</v>
      </c>
      <c r="R3771" s="11" t="str">
        <f>IF(Q3771=1,"Jan",IF(Q3771=2,"Feb",IF(Q3771=3,"Mar",IF(Q3771=4,"Apr",IF(Q3771=5,"May",IF(Q3771=6,"Jun",IF(Q3771=7,"Jul",IF(Q3771=8,"Aug",IF(Q3771=9,"Sep",IF(Q3771=10,"Oct",IF(Q3771=11,"Nov","Dec")))))))))))</f>
        <v>Mar</v>
      </c>
      <c r="S3771" s="13">
        <f>(I3771/86400)+25569</f>
        <v>42475.598136574074</v>
      </c>
      <c r="T3771" t="s">
        <v>8305</v>
      </c>
      <c r="U3771" s="6">
        <f>E3771/L3771</f>
        <v>73.333333333333329</v>
      </c>
      <c r="V3771" s="7" t="str">
        <f>LEFT(T3771,FIND("/",T3771)-1)</f>
        <v>theater</v>
      </c>
      <c r="W3771" s="7" t="str">
        <f>MID(T3771,FIND("/",T3771)+1,LEN(T3771))</f>
        <v>musical</v>
      </c>
    </row>
    <row r="3772" spans="1:23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>E3772/D3772</f>
        <v>1</v>
      </c>
      <c r="O3772" s="13">
        <f>(J3772/86400)+25569</f>
        <v>42138.930671296301</v>
      </c>
      <c r="P3772" s="11">
        <f>YEAR(O3772)</f>
        <v>2015</v>
      </c>
      <c r="Q3772" s="12">
        <f>MONTH(O3772)</f>
        <v>5</v>
      </c>
      <c r="R3772" s="11" t="str">
        <f>IF(Q3772=1,"Jan",IF(Q3772=2,"Feb",IF(Q3772=3,"Mar",IF(Q3772=4,"Apr",IF(Q3772=5,"May",IF(Q3772=6,"Jun",IF(Q3772=7,"Jul",IF(Q3772=8,"Aug",IF(Q3772=9,"Sep",IF(Q3772=10,"Oct",IF(Q3772=11,"Nov","Dec")))))))))))</f>
        <v>May</v>
      </c>
      <c r="S3772" s="13">
        <f>(I3772/86400)+25569</f>
        <v>42168.930671296301</v>
      </c>
      <c r="T3772" t="s">
        <v>8305</v>
      </c>
      <c r="U3772" s="6">
        <f>E3772/L3772</f>
        <v>100</v>
      </c>
      <c r="V3772" s="7" t="str">
        <f>LEFT(T3772,FIND("/",T3772)-1)</f>
        <v>theater</v>
      </c>
      <c r="W3772" s="7" t="str">
        <f>MID(T3772,FIND("/",T3772)+1,LEN(T3772))</f>
        <v>musical</v>
      </c>
    </row>
    <row r="3773" spans="1:23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>E3773/D3773</f>
        <v>1.46</v>
      </c>
      <c r="O3773" s="13">
        <f>(J3773/86400)+25569</f>
        <v>42493.857083333336</v>
      </c>
      <c r="P3773" s="11">
        <f>YEAR(O3773)</f>
        <v>2016</v>
      </c>
      <c r="Q3773" s="12">
        <f>MONTH(O3773)</f>
        <v>5</v>
      </c>
      <c r="R3773" s="11" t="str">
        <f>IF(Q3773=1,"Jan",IF(Q3773=2,"Feb",IF(Q3773=3,"Mar",IF(Q3773=4,"Apr",IF(Q3773=5,"May",IF(Q3773=6,"Jun",IF(Q3773=7,"Jul",IF(Q3773=8,"Aug",IF(Q3773=9,"Sep",IF(Q3773=10,"Oct",IF(Q3773=11,"Nov","Dec")))))))))))</f>
        <v>May</v>
      </c>
      <c r="S3773" s="13">
        <f>(I3773/86400)+25569</f>
        <v>42508</v>
      </c>
      <c r="T3773" t="s">
        <v>8305</v>
      </c>
      <c r="U3773" s="6">
        <f>E3773/L3773</f>
        <v>38.421052631578945</v>
      </c>
      <c r="V3773" s="7" t="str">
        <f>LEFT(T3773,FIND("/",T3773)-1)</f>
        <v>theater</v>
      </c>
      <c r="W3773" s="7" t="str">
        <f>MID(T3773,FIND("/",T3773)+1,LEN(T3773))</f>
        <v>musical</v>
      </c>
    </row>
    <row r="3774" spans="1:23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>E3774/D3774</f>
        <v>1.1020000000000001</v>
      </c>
      <c r="O3774" s="13">
        <f>(J3774/86400)+25569</f>
        <v>42682.616967592592</v>
      </c>
      <c r="P3774" s="11">
        <f>YEAR(O3774)</f>
        <v>2016</v>
      </c>
      <c r="Q3774" s="12">
        <f>MONTH(O3774)</f>
        <v>11</v>
      </c>
      <c r="R3774" s="11" t="str">
        <f>IF(Q3774=1,"Jan",IF(Q3774=2,"Feb",IF(Q3774=3,"Mar",IF(Q3774=4,"Apr",IF(Q3774=5,"May",IF(Q3774=6,"Jun",IF(Q3774=7,"Jul",IF(Q3774=8,"Aug",IF(Q3774=9,"Sep",IF(Q3774=10,"Oct",IF(Q3774=11,"Nov","Dec")))))))))))</f>
        <v>Nov</v>
      </c>
      <c r="S3774" s="13">
        <f>(I3774/86400)+25569</f>
        <v>42703.25</v>
      </c>
      <c r="T3774" t="s">
        <v>8305</v>
      </c>
      <c r="U3774" s="6">
        <f>E3774/L3774</f>
        <v>166.96969696969697</v>
      </c>
      <c r="V3774" s="7" t="str">
        <f>LEFT(T3774,FIND("/",T3774)-1)</f>
        <v>theater</v>
      </c>
      <c r="W3774" s="7" t="str">
        <f>MID(T3774,FIND("/",T3774)+1,LEN(T3774))</f>
        <v>musical</v>
      </c>
    </row>
    <row r="3775" spans="1:23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>E3775/D3775</f>
        <v>1.0820000000000001</v>
      </c>
      <c r="O3775" s="13">
        <f>(J3775/86400)+25569</f>
        <v>42656.005173611113</v>
      </c>
      <c r="P3775" s="11">
        <f>YEAR(O3775)</f>
        <v>2016</v>
      </c>
      <c r="Q3775" s="12">
        <f>MONTH(O3775)</f>
        <v>10</v>
      </c>
      <c r="R3775" s="11" t="str">
        <f>IF(Q3775=1,"Jan",IF(Q3775=2,"Feb",IF(Q3775=3,"Mar",IF(Q3775=4,"Apr",IF(Q3775=5,"May",IF(Q3775=6,"Jun",IF(Q3775=7,"Jul",IF(Q3775=8,"Aug",IF(Q3775=9,"Sep",IF(Q3775=10,"Oct",IF(Q3775=11,"Nov","Dec")))))))))))</f>
        <v>Oct</v>
      </c>
      <c r="S3775" s="13">
        <f>(I3775/86400)+25569</f>
        <v>42689.088888888888</v>
      </c>
      <c r="T3775" t="s">
        <v>8305</v>
      </c>
      <c r="U3775" s="6">
        <f>E3775/L3775</f>
        <v>94.912280701754383</v>
      </c>
      <c r="V3775" s="7" t="str">
        <f>LEFT(T3775,FIND("/",T3775)-1)</f>
        <v>theater</v>
      </c>
      <c r="W3775" s="7" t="str">
        <f>MID(T3775,FIND("/",T3775)+1,LEN(T3775))</f>
        <v>musical</v>
      </c>
    </row>
    <row r="3776" spans="1:23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>E3776/D3776</f>
        <v>1</v>
      </c>
      <c r="O3776" s="13">
        <f>(J3776/86400)+25569</f>
        <v>42087.792303240742</v>
      </c>
      <c r="P3776" s="11">
        <f>YEAR(O3776)</f>
        <v>2015</v>
      </c>
      <c r="Q3776" s="12">
        <f>MONTH(O3776)</f>
        <v>3</v>
      </c>
      <c r="R3776" s="11" t="str">
        <f>IF(Q3776=1,"Jan",IF(Q3776=2,"Feb",IF(Q3776=3,"Mar",IF(Q3776=4,"Apr",IF(Q3776=5,"May",IF(Q3776=6,"Jun",IF(Q3776=7,"Jul",IF(Q3776=8,"Aug",IF(Q3776=9,"Sep",IF(Q3776=10,"Oct",IF(Q3776=11,"Nov","Dec")))))))))))</f>
        <v>Mar</v>
      </c>
      <c r="S3776" s="13">
        <f>(I3776/86400)+25569</f>
        <v>42103.792303240742</v>
      </c>
      <c r="T3776" t="s">
        <v>8305</v>
      </c>
      <c r="U3776" s="6">
        <f>E3776/L3776</f>
        <v>100</v>
      </c>
      <c r="V3776" s="7" t="str">
        <f>LEFT(T3776,FIND("/",T3776)-1)</f>
        <v>theater</v>
      </c>
      <c r="W3776" s="7" t="str">
        <f>MID(T3776,FIND("/",T3776)+1,LEN(T3776))</f>
        <v>musical</v>
      </c>
    </row>
    <row r="3777" spans="1:23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>E3777/D3777</f>
        <v>1.0024999999999999</v>
      </c>
      <c r="O3777" s="13">
        <f>(J3777/86400)+25569</f>
        <v>42075.942627314813</v>
      </c>
      <c r="P3777" s="11">
        <f>YEAR(O3777)</f>
        <v>2015</v>
      </c>
      <c r="Q3777" s="12">
        <f>MONTH(O3777)</f>
        <v>3</v>
      </c>
      <c r="R3777" s="11" t="str">
        <f>IF(Q3777=1,"Jan",IF(Q3777=2,"Feb",IF(Q3777=3,"Mar",IF(Q3777=4,"Apr",IF(Q3777=5,"May",IF(Q3777=6,"Jun",IF(Q3777=7,"Jul",IF(Q3777=8,"Aug",IF(Q3777=9,"Sep",IF(Q3777=10,"Oct",IF(Q3777=11,"Nov","Dec")))))))))))</f>
        <v>Mar</v>
      </c>
      <c r="S3777" s="13">
        <f>(I3777/86400)+25569</f>
        <v>42103.166666666672</v>
      </c>
      <c r="T3777" t="s">
        <v>8305</v>
      </c>
      <c r="U3777" s="6">
        <f>E3777/L3777</f>
        <v>143.21428571428572</v>
      </c>
      <c r="V3777" s="7" t="str">
        <f>LEFT(T3777,FIND("/",T3777)-1)</f>
        <v>theater</v>
      </c>
      <c r="W3777" s="7" t="str">
        <f>MID(T3777,FIND("/",T3777)+1,LEN(T3777))</f>
        <v>musical</v>
      </c>
    </row>
    <row r="3778" spans="1:23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>E3778/D3778</f>
        <v>1.0671250000000001</v>
      </c>
      <c r="O3778" s="13">
        <f>(J3778/86400)+25569</f>
        <v>41814.367800925924</v>
      </c>
      <c r="P3778" s="11">
        <f>YEAR(O3778)</f>
        <v>2014</v>
      </c>
      <c r="Q3778" s="12">
        <f>MONTH(O3778)</f>
        <v>6</v>
      </c>
      <c r="R3778" s="11" t="str">
        <f>IF(Q3778=1,"Jan",IF(Q3778=2,"Feb",IF(Q3778=3,"Mar",IF(Q3778=4,"Apr",IF(Q3778=5,"May",IF(Q3778=6,"Jun",IF(Q3778=7,"Jul",IF(Q3778=8,"Aug",IF(Q3778=9,"Sep",IF(Q3778=10,"Oct",IF(Q3778=11,"Nov","Dec")))))))))))</f>
        <v>Jun</v>
      </c>
      <c r="S3778" s="13">
        <f>(I3778/86400)+25569</f>
        <v>41852.041666666664</v>
      </c>
      <c r="T3778" t="s">
        <v>8305</v>
      </c>
      <c r="U3778" s="6">
        <f>E3778/L3778</f>
        <v>90.819148936170208</v>
      </c>
      <c r="V3778" s="7" t="str">
        <f>LEFT(T3778,FIND("/",T3778)-1)</f>
        <v>theater</v>
      </c>
      <c r="W3778" s="7" t="str">
        <f>MID(T3778,FIND("/",T3778)+1,LEN(T3778))</f>
        <v>musical</v>
      </c>
    </row>
    <row r="3779" spans="1:23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>E3779/D3779</f>
        <v>1.4319999999999999</v>
      </c>
      <c r="O3779" s="13">
        <f>(J3779/86400)+25569</f>
        <v>41887.111354166671</v>
      </c>
      <c r="P3779" s="11">
        <f>YEAR(O3779)</f>
        <v>2014</v>
      </c>
      <c r="Q3779" s="12">
        <f>MONTH(O3779)</f>
        <v>9</v>
      </c>
      <c r="R3779" s="11" t="str">
        <f>IF(Q3779=1,"Jan",IF(Q3779=2,"Feb",IF(Q3779=3,"Mar",IF(Q3779=4,"Apr",IF(Q3779=5,"May",IF(Q3779=6,"Jun",IF(Q3779=7,"Jul",IF(Q3779=8,"Aug",IF(Q3779=9,"Sep",IF(Q3779=10,"Oct",IF(Q3779=11,"Nov","Dec")))))))))))</f>
        <v>Sep</v>
      </c>
      <c r="S3779" s="13">
        <f>(I3779/86400)+25569</f>
        <v>41909.166666666664</v>
      </c>
      <c r="T3779" t="s">
        <v>8305</v>
      </c>
      <c r="U3779" s="6">
        <f>E3779/L3779</f>
        <v>48.542372881355931</v>
      </c>
      <c r="V3779" s="7" t="str">
        <f>LEFT(T3779,FIND("/",T3779)-1)</f>
        <v>theater</v>
      </c>
      <c r="W3779" s="7" t="str">
        <f>MID(T3779,FIND("/",T3779)+1,LEN(T3779))</f>
        <v>musical</v>
      </c>
    </row>
    <row r="3780" spans="1:23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>E3780/D3780</f>
        <v>1.0504166666666668</v>
      </c>
      <c r="O3780" s="13">
        <f>(J3780/86400)+25569</f>
        <v>41989.819212962961</v>
      </c>
      <c r="P3780" s="11">
        <f>YEAR(O3780)</f>
        <v>2014</v>
      </c>
      <c r="Q3780" s="12">
        <f>MONTH(O3780)</f>
        <v>12</v>
      </c>
      <c r="R3780" s="11" t="str">
        <f>IF(Q3780=1,"Jan",IF(Q3780=2,"Feb",IF(Q3780=3,"Mar",IF(Q3780=4,"Apr",IF(Q3780=5,"May",IF(Q3780=6,"Jun",IF(Q3780=7,"Jul",IF(Q3780=8,"Aug",IF(Q3780=9,"Sep",IF(Q3780=10,"Oct",IF(Q3780=11,"Nov","Dec")))))))))))</f>
        <v>Dec</v>
      </c>
      <c r="S3780" s="13">
        <f>(I3780/86400)+25569</f>
        <v>42049.819212962961</v>
      </c>
      <c r="T3780" t="s">
        <v>8305</v>
      </c>
      <c r="U3780" s="6">
        <f>E3780/L3780</f>
        <v>70.027777777777771</v>
      </c>
      <c r="V3780" s="7" t="str">
        <f>LEFT(T3780,FIND("/",T3780)-1)</f>
        <v>theater</v>
      </c>
      <c r="W3780" s="7" t="str">
        <f>MID(T3780,FIND("/",T3780)+1,LEN(T3780))</f>
        <v>musical</v>
      </c>
    </row>
    <row r="3781" spans="1:23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>E3781/D3781</f>
        <v>1.0398000000000001</v>
      </c>
      <c r="O3781" s="13">
        <f>(J3781/86400)+25569</f>
        <v>42425.735416666663</v>
      </c>
      <c r="P3781" s="11">
        <f>YEAR(O3781)</f>
        <v>2016</v>
      </c>
      <c r="Q3781" s="12">
        <f>MONTH(O3781)</f>
        <v>2</v>
      </c>
      <c r="R3781" s="11" t="str">
        <f>IF(Q3781=1,"Jan",IF(Q3781=2,"Feb",IF(Q3781=3,"Mar",IF(Q3781=4,"Apr",IF(Q3781=5,"May",IF(Q3781=6,"Jun",IF(Q3781=7,"Jul",IF(Q3781=8,"Aug",IF(Q3781=9,"Sep",IF(Q3781=10,"Oct",IF(Q3781=11,"Nov","Dec")))))))))))</f>
        <v>Feb</v>
      </c>
      <c r="S3781" s="13">
        <f>(I3781/86400)+25569</f>
        <v>42455.693749999999</v>
      </c>
      <c r="T3781" t="s">
        <v>8305</v>
      </c>
      <c r="U3781" s="6">
        <f>E3781/L3781</f>
        <v>135.62608695652173</v>
      </c>
      <c r="V3781" s="7" t="str">
        <f>LEFT(T3781,FIND("/",T3781)-1)</f>
        <v>theater</v>
      </c>
      <c r="W3781" s="7" t="str">
        <f>MID(T3781,FIND("/",T3781)+1,LEN(T3781))</f>
        <v>musical</v>
      </c>
    </row>
    <row r="3782" spans="1:23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>E3782/D3782</f>
        <v>1.2</v>
      </c>
      <c r="O3782" s="13">
        <f>(J3782/86400)+25569</f>
        <v>42166.219733796301</v>
      </c>
      <c r="P3782" s="11">
        <f>YEAR(O3782)</f>
        <v>2015</v>
      </c>
      <c r="Q3782" s="12">
        <f>MONTH(O3782)</f>
        <v>6</v>
      </c>
      <c r="R3782" s="11" t="str">
        <f>IF(Q3782=1,"Jan",IF(Q3782=2,"Feb",IF(Q3782=3,"Mar",IF(Q3782=4,"Apr",IF(Q3782=5,"May",IF(Q3782=6,"Jun",IF(Q3782=7,"Jul",IF(Q3782=8,"Aug",IF(Q3782=9,"Sep",IF(Q3782=10,"Oct",IF(Q3782=11,"Nov","Dec")))))))))))</f>
        <v>Jun</v>
      </c>
      <c r="S3782" s="13">
        <f>(I3782/86400)+25569</f>
        <v>42198.837500000001</v>
      </c>
      <c r="T3782" t="s">
        <v>8305</v>
      </c>
      <c r="U3782" s="6">
        <f>E3782/L3782</f>
        <v>100</v>
      </c>
      <c r="V3782" s="7" t="str">
        <f>LEFT(T3782,FIND("/",T3782)-1)</f>
        <v>theater</v>
      </c>
      <c r="W3782" s="7" t="str">
        <f>MID(T3782,FIND("/",T3782)+1,LEN(T3782))</f>
        <v>musical</v>
      </c>
    </row>
    <row r="3783" spans="1:23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>E3783/D3783</f>
        <v>1.0966666666666667</v>
      </c>
      <c r="O3783" s="13">
        <f>(J3783/86400)+25569</f>
        <v>41865.882928240739</v>
      </c>
      <c r="P3783" s="11">
        <f>YEAR(O3783)</f>
        <v>2014</v>
      </c>
      <c r="Q3783" s="12">
        <f>MONTH(O3783)</f>
        <v>8</v>
      </c>
      <c r="R3783" s="11" t="str">
        <f>IF(Q3783=1,"Jan",IF(Q3783=2,"Feb",IF(Q3783=3,"Mar",IF(Q3783=4,"Apr",IF(Q3783=5,"May",IF(Q3783=6,"Jun",IF(Q3783=7,"Jul",IF(Q3783=8,"Aug",IF(Q3783=9,"Sep",IF(Q3783=10,"Oct",IF(Q3783=11,"Nov","Dec")))))))))))</f>
        <v>Aug</v>
      </c>
      <c r="S3783" s="13">
        <f>(I3783/86400)+25569</f>
        <v>41890.882928240739</v>
      </c>
      <c r="T3783" t="s">
        <v>8305</v>
      </c>
      <c r="U3783" s="6">
        <f>E3783/L3783</f>
        <v>94.90384615384616</v>
      </c>
      <c r="V3783" s="7" t="str">
        <f>LEFT(T3783,FIND("/",T3783)-1)</f>
        <v>theater</v>
      </c>
      <c r="W3783" s="7" t="str">
        <f>MID(T3783,FIND("/",T3783)+1,LEN(T3783))</f>
        <v>musical</v>
      </c>
    </row>
    <row r="3784" spans="1:23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>E3784/D3784</f>
        <v>1.0175000000000001</v>
      </c>
      <c r="O3784" s="13">
        <f>(J3784/86400)+25569</f>
        <v>42546.862233796295</v>
      </c>
      <c r="P3784" s="11">
        <f>YEAR(O3784)</f>
        <v>2016</v>
      </c>
      <c r="Q3784" s="12">
        <f>MONTH(O3784)</f>
        <v>6</v>
      </c>
      <c r="R3784" s="11" t="str">
        <f>IF(Q3784=1,"Jan",IF(Q3784=2,"Feb",IF(Q3784=3,"Mar",IF(Q3784=4,"Apr",IF(Q3784=5,"May",IF(Q3784=6,"Jun",IF(Q3784=7,"Jul",IF(Q3784=8,"Aug",IF(Q3784=9,"Sep",IF(Q3784=10,"Oct",IF(Q3784=11,"Nov","Dec")))))))))))</f>
        <v>Jun</v>
      </c>
      <c r="S3784" s="13">
        <f>(I3784/86400)+25569</f>
        <v>42575.958333333328</v>
      </c>
      <c r="T3784" t="s">
        <v>8305</v>
      </c>
      <c r="U3784" s="6">
        <f>E3784/L3784</f>
        <v>75.370370370370367</v>
      </c>
      <c r="V3784" s="7" t="str">
        <f>LEFT(T3784,FIND("/",T3784)-1)</f>
        <v>theater</v>
      </c>
      <c r="W3784" s="7" t="str">
        <f>MID(T3784,FIND("/",T3784)+1,LEN(T3784))</f>
        <v>musical</v>
      </c>
    </row>
    <row r="3785" spans="1:23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>E3785/D3785</f>
        <v>1.2891666666666666</v>
      </c>
      <c r="O3785" s="13">
        <f>(J3785/86400)+25569</f>
        <v>42420.140277777777</v>
      </c>
      <c r="P3785" s="11">
        <f>YEAR(O3785)</f>
        <v>2016</v>
      </c>
      <c r="Q3785" s="12">
        <f>MONTH(O3785)</f>
        <v>2</v>
      </c>
      <c r="R3785" s="11" t="str">
        <f>IF(Q3785=1,"Jan",IF(Q3785=2,"Feb",IF(Q3785=3,"Mar",IF(Q3785=4,"Apr",IF(Q3785=5,"May",IF(Q3785=6,"Jun",IF(Q3785=7,"Jul",IF(Q3785=8,"Aug",IF(Q3785=9,"Sep",IF(Q3785=10,"Oct",IF(Q3785=11,"Nov","Dec")))))))))))</f>
        <v>Feb</v>
      </c>
      <c r="S3785" s="13">
        <f>(I3785/86400)+25569</f>
        <v>42444.666666666672</v>
      </c>
      <c r="T3785" t="s">
        <v>8305</v>
      </c>
      <c r="U3785" s="6">
        <f>E3785/L3785</f>
        <v>64.458333333333329</v>
      </c>
      <c r="V3785" s="7" t="str">
        <f>LEFT(T3785,FIND("/",T3785)-1)</f>
        <v>theater</v>
      </c>
      <c r="W3785" s="7" t="str">
        <f>MID(T3785,FIND("/",T3785)+1,LEN(T3785))</f>
        <v>musical</v>
      </c>
    </row>
    <row r="3786" spans="1:23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>E3786/D3786</f>
        <v>1.1499999999999999</v>
      </c>
      <c r="O3786" s="13">
        <f>(J3786/86400)+25569</f>
        <v>42531.980694444443</v>
      </c>
      <c r="P3786" s="11">
        <f>YEAR(O3786)</f>
        <v>2016</v>
      </c>
      <c r="Q3786" s="12">
        <f>MONTH(O3786)</f>
        <v>6</v>
      </c>
      <c r="R3786" s="11" t="str">
        <f>IF(Q3786=1,"Jan",IF(Q3786=2,"Feb",IF(Q3786=3,"Mar",IF(Q3786=4,"Apr",IF(Q3786=5,"May",IF(Q3786=6,"Jun",IF(Q3786=7,"Jul",IF(Q3786=8,"Aug",IF(Q3786=9,"Sep",IF(Q3786=10,"Oct",IF(Q3786=11,"Nov","Dec")))))))))))</f>
        <v>Jun</v>
      </c>
      <c r="S3786" s="13">
        <f>(I3786/86400)+25569</f>
        <v>42561.980694444443</v>
      </c>
      <c r="T3786" t="s">
        <v>8305</v>
      </c>
      <c r="U3786" s="6">
        <f>E3786/L3786</f>
        <v>115</v>
      </c>
      <c r="V3786" s="7" t="str">
        <f>LEFT(T3786,FIND("/",T3786)-1)</f>
        <v>theater</v>
      </c>
      <c r="W3786" s="7" t="str">
        <f>MID(T3786,FIND("/",T3786)+1,LEN(T3786))</f>
        <v>musical</v>
      </c>
    </row>
    <row r="3787" spans="1:23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>E3787/D3787</f>
        <v>1.5075000000000001</v>
      </c>
      <c r="O3787" s="13">
        <f>(J3787/86400)+25569</f>
        <v>42548.63853009259</v>
      </c>
      <c r="P3787" s="11">
        <f>YEAR(O3787)</f>
        <v>2016</v>
      </c>
      <c r="Q3787" s="12">
        <f>MONTH(O3787)</f>
        <v>6</v>
      </c>
      <c r="R3787" s="11" t="str">
        <f>IF(Q3787=1,"Jan",IF(Q3787=2,"Feb",IF(Q3787=3,"Mar",IF(Q3787=4,"Apr",IF(Q3787=5,"May",IF(Q3787=6,"Jun",IF(Q3787=7,"Jul",IF(Q3787=8,"Aug",IF(Q3787=9,"Sep",IF(Q3787=10,"Oct",IF(Q3787=11,"Nov","Dec")))))))))))</f>
        <v>Jun</v>
      </c>
      <c r="S3787" s="13">
        <f>(I3787/86400)+25569</f>
        <v>42584.418749999997</v>
      </c>
      <c r="T3787" t="s">
        <v>8305</v>
      </c>
      <c r="U3787" s="6">
        <f>E3787/L3787</f>
        <v>100.5</v>
      </c>
      <c r="V3787" s="7" t="str">
        <f>LEFT(T3787,FIND("/",T3787)-1)</f>
        <v>theater</v>
      </c>
      <c r="W3787" s="7" t="str">
        <f>MID(T3787,FIND("/",T3787)+1,LEN(T3787))</f>
        <v>musical</v>
      </c>
    </row>
    <row r="3788" spans="1:23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>E3788/D3788</f>
        <v>1.1096666666666666</v>
      </c>
      <c r="O3788" s="13">
        <f>(J3788/86400)+25569</f>
        <v>42487.037905092591</v>
      </c>
      <c r="P3788" s="11">
        <f>YEAR(O3788)</f>
        <v>2016</v>
      </c>
      <c r="Q3788" s="12">
        <f>MONTH(O3788)</f>
        <v>4</v>
      </c>
      <c r="R3788" s="11" t="str">
        <f>IF(Q3788=1,"Jan",IF(Q3788=2,"Feb",IF(Q3788=3,"Mar",IF(Q3788=4,"Apr",IF(Q3788=5,"May",IF(Q3788=6,"Jun",IF(Q3788=7,"Jul",IF(Q3788=8,"Aug",IF(Q3788=9,"Sep",IF(Q3788=10,"Oct",IF(Q3788=11,"Nov","Dec")))))))))))</f>
        <v>Apr</v>
      </c>
      <c r="S3788" s="13">
        <f>(I3788/86400)+25569</f>
        <v>42517.037905092591</v>
      </c>
      <c r="T3788" t="s">
        <v>8305</v>
      </c>
      <c r="U3788" s="6">
        <f>E3788/L3788</f>
        <v>93.774647887323937</v>
      </c>
      <c r="V3788" s="7" t="str">
        <f>LEFT(T3788,FIND("/",T3788)-1)</f>
        <v>theater</v>
      </c>
      <c r="W3788" s="7" t="str">
        <f>MID(T3788,FIND("/",T3788)+1,LEN(T3788))</f>
        <v>musical</v>
      </c>
    </row>
    <row r="3789" spans="1:23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>E3789/D3789</f>
        <v>1.0028571428571429</v>
      </c>
      <c r="O3789" s="13">
        <f>(J3789/86400)+25569</f>
        <v>42167.534791666665</v>
      </c>
      <c r="P3789" s="11">
        <f>YEAR(O3789)</f>
        <v>2015</v>
      </c>
      <c r="Q3789" s="12">
        <f>MONTH(O3789)</f>
        <v>6</v>
      </c>
      <c r="R3789" s="11" t="str">
        <f>IF(Q3789=1,"Jan",IF(Q3789=2,"Feb",IF(Q3789=3,"Mar",IF(Q3789=4,"Apr",IF(Q3789=5,"May",IF(Q3789=6,"Jun",IF(Q3789=7,"Jul",IF(Q3789=8,"Aug",IF(Q3789=9,"Sep",IF(Q3789=10,"Oct",IF(Q3789=11,"Nov","Dec")))))))))))</f>
        <v>Jun</v>
      </c>
      <c r="S3789" s="13">
        <f>(I3789/86400)+25569</f>
        <v>42196.165972222225</v>
      </c>
      <c r="T3789" t="s">
        <v>8305</v>
      </c>
      <c r="U3789" s="6">
        <f>E3789/L3789</f>
        <v>35.1</v>
      </c>
      <c r="V3789" s="7" t="str">
        <f>LEFT(T3789,FIND("/",T3789)-1)</f>
        <v>theater</v>
      </c>
      <c r="W3789" s="7" t="str">
        <f>MID(T3789,FIND("/",T3789)+1,LEN(T3789))</f>
        <v>musical</v>
      </c>
    </row>
    <row r="3790" spans="1:23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>E3790/D3790</f>
        <v>6.6666666666666671E-3</v>
      </c>
      <c r="O3790" s="13">
        <f>(J3790/86400)+25569</f>
        <v>42333.695821759262</v>
      </c>
      <c r="P3790" s="11">
        <f>YEAR(O3790)</f>
        <v>2015</v>
      </c>
      <c r="Q3790" s="12">
        <f>MONTH(O3790)</f>
        <v>11</v>
      </c>
      <c r="R3790" s="11" t="str">
        <f>IF(Q3790=1,"Jan",IF(Q3790=2,"Feb",IF(Q3790=3,"Mar",IF(Q3790=4,"Apr",IF(Q3790=5,"May",IF(Q3790=6,"Jun",IF(Q3790=7,"Jul",IF(Q3790=8,"Aug",IF(Q3790=9,"Sep",IF(Q3790=10,"Oct",IF(Q3790=11,"Nov","Dec")))))))))))</f>
        <v>Nov</v>
      </c>
      <c r="S3790" s="13">
        <f>(I3790/86400)+25569</f>
        <v>42361.679166666669</v>
      </c>
      <c r="T3790" t="s">
        <v>8305</v>
      </c>
      <c r="U3790" s="6">
        <f>E3790/L3790</f>
        <v>500</v>
      </c>
      <c r="V3790" s="7" t="str">
        <f>LEFT(T3790,FIND("/",T3790)-1)</f>
        <v>theater</v>
      </c>
      <c r="W3790" s="7" t="str">
        <f>MID(T3790,FIND("/",T3790)+1,LEN(T3790))</f>
        <v>musical</v>
      </c>
    </row>
    <row r="3791" spans="1:23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>E3791/D3791</f>
        <v>3.267605633802817E-2</v>
      </c>
      <c r="O3791" s="13">
        <f>(J3791/86400)+25569</f>
        <v>42138.798819444448</v>
      </c>
      <c r="P3791" s="11">
        <f>YEAR(O3791)</f>
        <v>2015</v>
      </c>
      <c r="Q3791" s="12">
        <f>MONTH(O3791)</f>
        <v>5</v>
      </c>
      <c r="R3791" s="11" t="str">
        <f>IF(Q3791=1,"Jan",IF(Q3791=2,"Feb",IF(Q3791=3,"Mar",IF(Q3791=4,"Apr",IF(Q3791=5,"May",IF(Q3791=6,"Jun",IF(Q3791=7,"Jul",IF(Q3791=8,"Aug",IF(Q3791=9,"Sep",IF(Q3791=10,"Oct",IF(Q3791=11,"Nov","Dec")))))))))))</f>
        <v>May</v>
      </c>
      <c r="S3791" s="13">
        <f>(I3791/86400)+25569</f>
        <v>42170.798819444448</v>
      </c>
      <c r="T3791" t="s">
        <v>8305</v>
      </c>
      <c r="U3791" s="6">
        <f>E3791/L3791</f>
        <v>29</v>
      </c>
      <c r="V3791" s="7" t="str">
        <f>LEFT(T3791,FIND("/",T3791)-1)</f>
        <v>theater</v>
      </c>
      <c r="W3791" s="7" t="str">
        <f>MID(T3791,FIND("/",T3791)+1,LEN(T3791))</f>
        <v>musical</v>
      </c>
    </row>
    <row r="3792" spans="1:23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>E3792/D3792</f>
        <v>0</v>
      </c>
      <c r="O3792" s="13">
        <f>(J3792/86400)+25569</f>
        <v>42666.666932870372</v>
      </c>
      <c r="P3792" s="11">
        <f>YEAR(O3792)</f>
        <v>2016</v>
      </c>
      <c r="Q3792" s="12">
        <f>MONTH(O3792)</f>
        <v>10</v>
      </c>
      <c r="R3792" s="11" t="str">
        <f>IF(Q3792=1,"Jan",IF(Q3792=2,"Feb",IF(Q3792=3,"Mar",IF(Q3792=4,"Apr",IF(Q3792=5,"May",IF(Q3792=6,"Jun",IF(Q3792=7,"Jul",IF(Q3792=8,"Aug",IF(Q3792=9,"Sep",IF(Q3792=10,"Oct",IF(Q3792=11,"Nov","Dec")))))))))))</f>
        <v>Oct</v>
      </c>
      <c r="S3792" s="13">
        <f>(I3792/86400)+25569</f>
        <v>42696.708599537036</v>
      </c>
      <c r="T3792" t="s">
        <v>8305</v>
      </c>
      <c r="U3792" s="6" t="e">
        <f>E3792/L3792</f>
        <v>#DIV/0!</v>
      </c>
      <c r="V3792" s="7" t="str">
        <f>LEFT(T3792,FIND("/",T3792)-1)</f>
        <v>theater</v>
      </c>
      <c r="W3792" s="7" t="str">
        <f>MID(T3792,FIND("/",T3792)+1,LEN(T3792))</f>
        <v>musical</v>
      </c>
    </row>
    <row r="3793" spans="1:23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>E3793/D3793</f>
        <v>0</v>
      </c>
      <c r="O3793" s="13">
        <f>(J3793/86400)+25569</f>
        <v>41766.692037037035</v>
      </c>
      <c r="P3793" s="11">
        <f>YEAR(O3793)</f>
        <v>2014</v>
      </c>
      <c r="Q3793" s="12">
        <f>MONTH(O3793)</f>
        <v>5</v>
      </c>
      <c r="R3793" s="11" t="str">
        <f>IF(Q3793=1,"Jan",IF(Q3793=2,"Feb",IF(Q3793=3,"Mar",IF(Q3793=4,"Apr",IF(Q3793=5,"May",IF(Q3793=6,"Jun",IF(Q3793=7,"Jul",IF(Q3793=8,"Aug",IF(Q3793=9,"Sep",IF(Q3793=10,"Oct",IF(Q3793=11,"Nov","Dec")))))))))))</f>
        <v>May</v>
      </c>
      <c r="S3793" s="13">
        <f>(I3793/86400)+25569</f>
        <v>41826.692037037035</v>
      </c>
      <c r="T3793" t="s">
        <v>8305</v>
      </c>
      <c r="U3793" s="6" t="e">
        <f>E3793/L3793</f>
        <v>#DIV/0!</v>
      </c>
      <c r="V3793" s="7" t="str">
        <f>LEFT(T3793,FIND("/",T3793)-1)</f>
        <v>theater</v>
      </c>
      <c r="W3793" s="7" t="str">
        <f>MID(T3793,FIND("/",T3793)+1,LEN(T3793))</f>
        <v>musical</v>
      </c>
    </row>
    <row r="3794" spans="1:23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>E3794/D3794</f>
        <v>2.8E-3</v>
      </c>
      <c r="O3794" s="13">
        <f>(J3794/86400)+25569</f>
        <v>42170.447013888886</v>
      </c>
      <c r="P3794" s="11">
        <f>YEAR(O3794)</f>
        <v>2015</v>
      </c>
      <c r="Q3794" s="12">
        <f>MONTH(O3794)</f>
        <v>6</v>
      </c>
      <c r="R3794" s="11" t="str">
        <f>IF(Q3794=1,"Jan",IF(Q3794=2,"Feb",IF(Q3794=3,"Mar",IF(Q3794=4,"Apr",IF(Q3794=5,"May",IF(Q3794=6,"Jun",IF(Q3794=7,"Jul",IF(Q3794=8,"Aug",IF(Q3794=9,"Sep",IF(Q3794=10,"Oct",IF(Q3794=11,"Nov","Dec")))))))))))</f>
        <v>Jun</v>
      </c>
      <c r="S3794" s="13">
        <f>(I3794/86400)+25569</f>
        <v>42200.447013888886</v>
      </c>
      <c r="T3794" t="s">
        <v>8305</v>
      </c>
      <c r="U3794" s="6">
        <f>E3794/L3794</f>
        <v>17.5</v>
      </c>
      <c r="V3794" s="7" t="str">
        <f>LEFT(T3794,FIND("/",T3794)-1)</f>
        <v>theater</v>
      </c>
      <c r="W3794" s="7" t="str">
        <f>MID(T3794,FIND("/",T3794)+1,LEN(T3794))</f>
        <v>musical</v>
      </c>
    </row>
    <row r="3795" spans="1:23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>E3795/D3795</f>
        <v>0.59657142857142853</v>
      </c>
      <c r="O3795" s="13">
        <f>(J3795/86400)+25569</f>
        <v>41968.938993055555</v>
      </c>
      <c r="P3795" s="11">
        <f>YEAR(O3795)</f>
        <v>2014</v>
      </c>
      <c r="Q3795" s="12">
        <f>MONTH(O3795)</f>
        <v>11</v>
      </c>
      <c r="R3795" s="11" t="str">
        <f>IF(Q3795=1,"Jan",IF(Q3795=2,"Feb",IF(Q3795=3,"Mar",IF(Q3795=4,"Apr",IF(Q3795=5,"May",IF(Q3795=6,"Jun",IF(Q3795=7,"Jul",IF(Q3795=8,"Aug",IF(Q3795=9,"Sep",IF(Q3795=10,"Oct",IF(Q3795=11,"Nov","Dec")))))))))))</f>
        <v>Nov</v>
      </c>
      <c r="S3795" s="13">
        <f>(I3795/86400)+25569</f>
        <v>41989.938993055555</v>
      </c>
      <c r="T3795" t="s">
        <v>8305</v>
      </c>
      <c r="U3795" s="6">
        <f>E3795/L3795</f>
        <v>174</v>
      </c>
      <c r="V3795" s="7" t="str">
        <f>LEFT(T3795,FIND("/",T3795)-1)</f>
        <v>theater</v>
      </c>
      <c r="W3795" s="7" t="str">
        <f>MID(T3795,FIND("/",T3795)+1,LEN(T3795))</f>
        <v>musical</v>
      </c>
    </row>
    <row r="3796" spans="1:23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>E3796/D3796</f>
        <v>0.01</v>
      </c>
      <c r="O3796" s="13">
        <f>(J3796/86400)+25569</f>
        <v>42132.58048611111</v>
      </c>
      <c r="P3796" s="11">
        <f>YEAR(O3796)</f>
        <v>2015</v>
      </c>
      <c r="Q3796" s="12">
        <f>MONTH(O3796)</f>
        <v>5</v>
      </c>
      <c r="R3796" s="11" t="str">
        <f>IF(Q3796=1,"Jan",IF(Q3796=2,"Feb",IF(Q3796=3,"Mar",IF(Q3796=4,"Apr",IF(Q3796=5,"May",IF(Q3796=6,"Jun",IF(Q3796=7,"Jul",IF(Q3796=8,"Aug",IF(Q3796=9,"Sep",IF(Q3796=10,"Oct",IF(Q3796=11,"Nov","Dec")))))))))))</f>
        <v>May</v>
      </c>
      <c r="S3796" s="13">
        <f>(I3796/86400)+25569</f>
        <v>42162.58048611111</v>
      </c>
      <c r="T3796" t="s">
        <v>8305</v>
      </c>
      <c r="U3796" s="6">
        <f>E3796/L3796</f>
        <v>50</v>
      </c>
      <c r="V3796" s="7" t="str">
        <f>LEFT(T3796,FIND("/",T3796)-1)</f>
        <v>theater</v>
      </c>
      <c r="W3796" s="7" t="str">
        <f>MID(T3796,FIND("/",T3796)+1,LEN(T3796))</f>
        <v>musical</v>
      </c>
    </row>
    <row r="3797" spans="1:23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>E3797/D3797</f>
        <v>1.6666666666666666E-2</v>
      </c>
      <c r="O3797" s="13">
        <f>(J3797/86400)+25569</f>
        <v>42201.436226851853</v>
      </c>
      <c r="P3797" s="11">
        <f>YEAR(O3797)</f>
        <v>2015</v>
      </c>
      <c r="Q3797" s="12">
        <f>MONTH(O3797)</f>
        <v>7</v>
      </c>
      <c r="R3797" s="11" t="str">
        <f>IF(Q3797=1,"Jan",IF(Q3797=2,"Feb",IF(Q3797=3,"Mar",IF(Q3797=4,"Apr",IF(Q3797=5,"May",IF(Q3797=6,"Jun",IF(Q3797=7,"Jul",IF(Q3797=8,"Aug",IF(Q3797=9,"Sep",IF(Q3797=10,"Oct",IF(Q3797=11,"Nov","Dec")))))))))))</f>
        <v>Jul</v>
      </c>
      <c r="S3797" s="13">
        <f>(I3797/86400)+25569</f>
        <v>42244.9375</v>
      </c>
      <c r="T3797" t="s">
        <v>8305</v>
      </c>
      <c r="U3797" s="6">
        <f>E3797/L3797</f>
        <v>5</v>
      </c>
      <c r="V3797" s="7" t="str">
        <f>LEFT(T3797,FIND("/",T3797)-1)</f>
        <v>theater</v>
      </c>
      <c r="W3797" s="7" t="str">
        <f>MID(T3797,FIND("/",T3797)+1,LEN(T3797))</f>
        <v>musical</v>
      </c>
    </row>
    <row r="3798" spans="1:23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>E3798/D3798</f>
        <v>4.4444444444444447E-5</v>
      </c>
      <c r="O3798" s="13">
        <f>(J3798/86400)+25569</f>
        <v>42689.029583333337</v>
      </c>
      <c r="P3798" s="11">
        <f>YEAR(O3798)</f>
        <v>2016</v>
      </c>
      <c r="Q3798" s="12">
        <f>MONTH(O3798)</f>
        <v>11</v>
      </c>
      <c r="R3798" s="11" t="str">
        <f>IF(Q3798=1,"Jan",IF(Q3798=2,"Feb",IF(Q3798=3,"Mar",IF(Q3798=4,"Apr",IF(Q3798=5,"May",IF(Q3798=6,"Jun",IF(Q3798=7,"Jul",IF(Q3798=8,"Aug",IF(Q3798=9,"Sep",IF(Q3798=10,"Oct",IF(Q3798=11,"Nov","Dec")))))))))))</f>
        <v>Nov</v>
      </c>
      <c r="S3798" s="13">
        <f>(I3798/86400)+25569</f>
        <v>42749.029583333337</v>
      </c>
      <c r="T3798" t="s">
        <v>8305</v>
      </c>
      <c r="U3798" s="6">
        <f>E3798/L3798</f>
        <v>1</v>
      </c>
      <c r="V3798" s="7" t="str">
        <f>LEFT(T3798,FIND("/",T3798)-1)</f>
        <v>theater</v>
      </c>
      <c r="W3798" s="7" t="str">
        <f>MID(T3798,FIND("/",T3798)+1,LEN(T3798))</f>
        <v>musical</v>
      </c>
    </row>
    <row r="3799" spans="1:23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>E3799/D3799</f>
        <v>0.89666666666666661</v>
      </c>
      <c r="O3799" s="13">
        <f>(J3799/86400)+25569</f>
        <v>42084.881539351853</v>
      </c>
      <c r="P3799" s="11">
        <f>YEAR(O3799)</f>
        <v>2015</v>
      </c>
      <c r="Q3799" s="12">
        <f>MONTH(O3799)</f>
        <v>3</v>
      </c>
      <c r="R3799" s="11" t="str">
        <f>IF(Q3799=1,"Jan",IF(Q3799=2,"Feb",IF(Q3799=3,"Mar",IF(Q3799=4,"Apr",IF(Q3799=5,"May",IF(Q3799=6,"Jun",IF(Q3799=7,"Jul",IF(Q3799=8,"Aug",IF(Q3799=9,"Sep",IF(Q3799=10,"Oct",IF(Q3799=11,"Nov","Dec")))))))))))</f>
        <v>Mar</v>
      </c>
      <c r="S3799" s="13">
        <f>(I3799/86400)+25569</f>
        <v>42114.881539351853</v>
      </c>
      <c r="T3799" t="s">
        <v>8305</v>
      </c>
      <c r="U3799" s="6">
        <f>E3799/L3799</f>
        <v>145.40540540540542</v>
      </c>
      <c r="V3799" s="7" t="str">
        <f>LEFT(T3799,FIND("/",T3799)-1)</f>
        <v>theater</v>
      </c>
      <c r="W3799" s="7" t="str">
        <f>MID(T3799,FIND("/",T3799)+1,LEN(T3799))</f>
        <v>musical</v>
      </c>
    </row>
    <row r="3800" spans="1:23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>E3800/D3800</f>
        <v>1.4642857142857143E-2</v>
      </c>
      <c r="O3800" s="13">
        <f>(J3800/86400)+25569</f>
        <v>41831.722777777773</v>
      </c>
      <c r="P3800" s="11">
        <f>YEAR(O3800)</f>
        <v>2014</v>
      </c>
      <c r="Q3800" s="12">
        <f>MONTH(O3800)</f>
        <v>7</v>
      </c>
      <c r="R3800" s="11" t="str">
        <f>IF(Q3800=1,"Jan",IF(Q3800=2,"Feb",IF(Q3800=3,"Mar",IF(Q3800=4,"Apr",IF(Q3800=5,"May",IF(Q3800=6,"Jun",IF(Q3800=7,"Jul",IF(Q3800=8,"Aug",IF(Q3800=9,"Sep",IF(Q3800=10,"Oct",IF(Q3800=11,"Nov","Dec")))))))))))</f>
        <v>Jul</v>
      </c>
      <c r="S3800" s="13">
        <f>(I3800/86400)+25569</f>
        <v>41861.722777777773</v>
      </c>
      <c r="T3800" t="s">
        <v>8305</v>
      </c>
      <c r="U3800" s="6">
        <f>E3800/L3800</f>
        <v>205</v>
      </c>
      <c r="V3800" s="7" t="str">
        <f>LEFT(T3800,FIND("/",T3800)-1)</f>
        <v>theater</v>
      </c>
      <c r="W3800" s="7" t="str">
        <f>MID(T3800,FIND("/",T3800)+1,LEN(T3800))</f>
        <v>musical</v>
      </c>
    </row>
    <row r="3801" spans="1:23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>E3801/D3801</f>
        <v>4.02E-2</v>
      </c>
      <c r="O3801" s="13">
        <f>(J3801/86400)+25569</f>
        <v>42410.93105324074</v>
      </c>
      <c r="P3801" s="11">
        <f>YEAR(O3801)</f>
        <v>2016</v>
      </c>
      <c r="Q3801" s="12">
        <f>MONTH(O3801)</f>
        <v>2</v>
      </c>
      <c r="R3801" s="11" t="str">
        <f>IF(Q3801=1,"Jan",IF(Q3801=2,"Feb",IF(Q3801=3,"Mar",IF(Q3801=4,"Apr",IF(Q3801=5,"May",IF(Q3801=6,"Jun",IF(Q3801=7,"Jul",IF(Q3801=8,"Aug",IF(Q3801=9,"Sep",IF(Q3801=10,"Oct",IF(Q3801=11,"Nov","Dec")))))))))))</f>
        <v>Feb</v>
      </c>
      <c r="S3801" s="13">
        <f>(I3801/86400)+25569</f>
        <v>42440.93105324074</v>
      </c>
      <c r="T3801" t="s">
        <v>8305</v>
      </c>
      <c r="U3801" s="6">
        <f>E3801/L3801</f>
        <v>100.5</v>
      </c>
      <c r="V3801" s="7" t="str">
        <f>LEFT(T3801,FIND("/",T3801)-1)</f>
        <v>theater</v>
      </c>
      <c r="W3801" s="7" t="str">
        <f>MID(T3801,FIND("/",T3801)+1,LEN(T3801))</f>
        <v>musical</v>
      </c>
    </row>
    <row r="3802" spans="1:23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>E3802/D3802</f>
        <v>4.0045454545454544E-2</v>
      </c>
      <c r="O3802" s="13">
        <f>(J3802/86400)+25569</f>
        <v>41982.737071759257</v>
      </c>
      <c r="P3802" s="11">
        <f>YEAR(O3802)</f>
        <v>2014</v>
      </c>
      <c r="Q3802" s="12">
        <f>MONTH(O3802)</f>
        <v>12</v>
      </c>
      <c r="R3802" s="11" t="str">
        <f>IF(Q3802=1,"Jan",IF(Q3802=2,"Feb",IF(Q3802=3,"Mar",IF(Q3802=4,"Apr",IF(Q3802=5,"May",IF(Q3802=6,"Jun",IF(Q3802=7,"Jul",IF(Q3802=8,"Aug",IF(Q3802=9,"Sep",IF(Q3802=10,"Oct",IF(Q3802=11,"Nov","Dec")))))))))))</f>
        <v>Dec</v>
      </c>
      <c r="S3802" s="13">
        <f>(I3802/86400)+25569</f>
        <v>42015.207638888889</v>
      </c>
      <c r="T3802" t="s">
        <v>8305</v>
      </c>
      <c r="U3802" s="6">
        <f>E3802/L3802</f>
        <v>55.0625</v>
      </c>
      <c r="V3802" s="7" t="str">
        <f>LEFT(T3802,FIND("/",T3802)-1)</f>
        <v>theater</v>
      </c>
      <c r="W3802" s="7" t="str">
        <f>MID(T3802,FIND("/",T3802)+1,LEN(T3802))</f>
        <v>musical</v>
      </c>
    </row>
    <row r="3803" spans="1:23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>E3803/D3803</f>
        <v>8.5199999999999998E-2</v>
      </c>
      <c r="O3803" s="13">
        <f>(J3803/86400)+25569</f>
        <v>41975.676111111112</v>
      </c>
      <c r="P3803" s="11">
        <f>YEAR(O3803)</f>
        <v>2014</v>
      </c>
      <c r="Q3803" s="12">
        <f>MONTH(O3803)</f>
        <v>12</v>
      </c>
      <c r="R3803" s="11" t="str">
        <f>IF(Q3803=1,"Jan",IF(Q3803=2,"Feb",IF(Q3803=3,"Mar",IF(Q3803=4,"Apr",IF(Q3803=5,"May",IF(Q3803=6,"Jun",IF(Q3803=7,"Jul",IF(Q3803=8,"Aug",IF(Q3803=9,"Sep",IF(Q3803=10,"Oct",IF(Q3803=11,"Nov","Dec")))))))))))</f>
        <v>Dec</v>
      </c>
      <c r="S3803" s="13">
        <f>(I3803/86400)+25569</f>
        <v>42006.676111111112</v>
      </c>
      <c r="T3803" t="s">
        <v>8305</v>
      </c>
      <c r="U3803" s="6">
        <f>E3803/L3803</f>
        <v>47.333333333333336</v>
      </c>
      <c r="V3803" s="7" t="str">
        <f>LEFT(T3803,FIND("/",T3803)-1)</f>
        <v>theater</v>
      </c>
      <c r="W3803" s="7" t="str">
        <f>MID(T3803,FIND("/",T3803)+1,LEN(T3803))</f>
        <v>musical</v>
      </c>
    </row>
    <row r="3804" spans="1:23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>E3804/D3804</f>
        <v>0</v>
      </c>
      <c r="O3804" s="13">
        <f>(J3804/86400)+25569</f>
        <v>42269.126226851848</v>
      </c>
      <c r="P3804" s="11">
        <f>YEAR(O3804)</f>
        <v>2015</v>
      </c>
      <c r="Q3804" s="12">
        <f>MONTH(O3804)</f>
        <v>9</v>
      </c>
      <c r="R3804" s="11" t="str">
        <f>IF(Q3804=1,"Jan",IF(Q3804=2,"Feb",IF(Q3804=3,"Mar",IF(Q3804=4,"Apr",IF(Q3804=5,"May",IF(Q3804=6,"Jun",IF(Q3804=7,"Jul",IF(Q3804=8,"Aug",IF(Q3804=9,"Sep",IF(Q3804=10,"Oct",IF(Q3804=11,"Nov","Dec")))))))))))</f>
        <v>Sep</v>
      </c>
      <c r="S3804" s="13">
        <f>(I3804/86400)+25569</f>
        <v>42299.126226851848</v>
      </c>
      <c r="T3804" t="s">
        <v>8305</v>
      </c>
      <c r="U3804" s="6" t="e">
        <f>E3804/L3804</f>
        <v>#DIV/0!</v>
      </c>
      <c r="V3804" s="7" t="str">
        <f>LEFT(T3804,FIND("/",T3804)-1)</f>
        <v>theater</v>
      </c>
      <c r="W3804" s="7" t="str">
        <f>MID(T3804,FIND("/",T3804)+1,LEN(T3804))</f>
        <v>musical</v>
      </c>
    </row>
    <row r="3805" spans="1:23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>E3805/D3805</f>
        <v>0.19650000000000001</v>
      </c>
      <c r="O3805" s="13">
        <f>(J3805/86400)+25569</f>
        <v>42403.971851851849</v>
      </c>
      <c r="P3805" s="11">
        <f>YEAR(O3805)</f>
        <v>2016</v>
      </c>
      <c r="Q3805" s="12">
        <f>MONTH(O3805)</f>
        <v>2</v>
      </c>
      <c r="R3805" s="11" t="str">
        <f>IF(Q3805=1,"Jan",IF(Q3805=2,"Feb",IF(Q3805=3,"Mar",IF(Q3805=4,"Apr",IF(Q3805=5,"May",IF(Q3805=6,"Jun",IF(Q3805=7,"Jul",IF(Q3805=8,"Aug",IF(Q3805=9,"Sep",IF(Q3805=10,"Oct",IF(Q3805=11,"Nov","Dec")))))))))))</f>
        <v>Feb</v>
      </c>
      <c r="S3805" s="13">
        <f>(I3805/86400)+25569</f>
        <v>42433.971851851849</v>
      </c>
      <c r="T3805" t="s">
        <v>8305</v>
      </c>
      <c r="U3805" s="6">
        <f>E3805/L3805</f>
        <v>58.95</v>
      </c>
      <c r="V3805" s="7" t="str">
        <f>LEFT(T3805,FIND("/",T3805)-1)</f>
        <v>theater</v>
      </c>
      <c r="W3805" s="7" t="str">
        <f>MID(T3805,FIND("/",T3805)+1,LEN(T3805))</f>
        <v>musical</v>
      </c>
    </row>
    <row r="3806" spans="1:23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>E3806/D3806</f>
        <v>0</v>
      </c>
      <c r="O3806" s="13">
        <f>(J3806/86400)+25569</f>
        <v>42527.00953703704</v>
      </c>
      <c r="P3806" s="11">
        <f>YEAR(O3806)</f>
        <v>2016</v>
      </c>
      <c r="Q3806" s="12">
        <f>MONTH(O3806)</f>
        <v>6</v>
      </c>
      <c r="R3806" s="11" t="str">
        <f>IF(Q3806=1,"Jan",IF(Q3806=2,"Feb",IF(Q3806=3,"Mar",IF(Q3806=4,"Apr",IF(Q3806=5,"May",IF(Q3806=6,"Jun",IF(Q3806=7,"Jul",IF(Q3806=8,"Aug",IF(Q3806=9,"Sep",IF(Q3806=10,"Oct",IF(Q3806=11,"Nov","Dec")))))))))))</f>
        <v>Jun</v>
      </c>
      <c r="S3806" s="13">
        <f>(I3806/86400)+25569</f>
        <v>42582.291666666672</v>
      </c>
      <c r="T3806" t="s">
        <v>8305</v>
      </c>
      <c r="U3806" s="6" t="e">
        <f>E3806/L3806</f>
        <v>#DIV/0!</v>
      </c>
      <c r="V3806" s="7" t="str">
        <f>LEFT(T3806,FIND("/",T3806)-1)</f>
        <v>theater</v>
      </c>
      <c r="W3806" s="7" t="str">
        <f>MID(T3806,FIND("/",T3806)+1,LEN(T3806))</f>
        <v>musical</v>
      </c>
    </row>
    <row r="3807" spans="1:23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>E3807/D3807</f>
        <v>2.0000000000000002E-5</v>
      </c>
      <c r="O3807" s="13">
        <f>(J3807/86400)+25569</f>
        <v>41849.887037037035</v>
      </c>
      <c r="P3807" s="11">
        <f>YEAR(O3807)</f>
        <v>2014</v>
      </c>
      <c r="Q3807" s="12">
        <f>MONTH(O3807)</f>
        <v>7</v>
      </c>
      <c r="R3807" s="11" t="str">
        <f>IF(Q3807=1,"Jan",IF(Q3807=2,"Feb",IF(Q3807=3,"Mar",IF(Q3807=4,"Apr",IF(Q3807=5,"May",IF(Q3807=6,"Jun",IF(Q3807=7,"Jul",IF(Q3807=8,"Aug",IF(Q3807=9,"Sep",IF(Q3807=10,"Oct",IF(Q3807=11,"Nov","Dec")))))))))))</f>
        <v>Jul</v>
      </c>
      <c r="S3807" s="13">
        <f>(I3807/86400)+25569</f>
        <v>41909.887037037035</v>
      </c>
      <c r="T3807" t="s">
        <v>8305</v>
      </c>
      <c r="U3807" s="6">
        <f>E3807/L3807</f>
        <v>1.5</v>
      </c>
      <c r="V3807" s="7" t="str">
        <f>LEFT(T3807,FIND("/",T3807)-1)</f>
        <v>theater</v>
      </c>
      <c r="W3807" s="7" t="str">
        <f>MID(T3807,FIND("/",T3807)+1,LEN(T3807))</f>
        <v>musical</v>
      </c>
    </row>
    <row r="3808" spans="1:23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>E3808/D3808</f>
        <v>6.6666666666666664E-4</v>
      </c>
      <c r="O3808" s="13">
        <f>(J3808/86400)+25569</f>
        <v>41799.259039351848</v>
      </c>
      <c r="P3808" s="11">
        <f>YEAR(O3808)</f>
        <v>2014</v>
      </c>
      <c r="Q3808" s="12">
        <f>MONTH(O3808)</f>
        <v>6</v>
      </c>
      <c r="R3808" s="11" t="str">
        <f>IF(Q3808=1,"Jan",IF(Q3808=2,"Feb",IF(Q3808=3,"Mar",IF(Q3808=4,"Apr",IF(Q3808=5,"May",IF(Q3808=6,"Jun",IF(Q3808=7,"Jul",IF(Q3808=8,"Aug",IF(Q3808=9,"Sep",IF(Q3808=10,"Oct",IF(Q3808=11,"Nov","Dec")))))))))))</f>
        <v>Jun</v>
      </c>
      <c r="S3808" s="13">
        <f>(I3808/86400)+25569</f>
        <v>41819.259039351848</v>
      </c>
      <c r="T3808" t="s">
        <v>8305</v>
      </c>
      <c r="U3808" s="6">
        <f>E3808/L3808</f>
        <v>5</v>
      </c>
      <c r="V3808" s="7" t="str">
        <f>LEFT(T3808,FIND("/",T3808)-1)</f>
        <v>theater</v>
      </c>
      <c r="W3808" s="7" t="str">
        <f>MID(T3808,FIND("/",T3808)+1,LEN(T3808))</f>
        <v>musical</v>
      </c>
    </row>
    <row r="3809" spans="1:23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>E3809/D3809</f>
        <v>0.30333333333333334</v>
      </c>
      <c r="O3809" s="13">
        <f>(J3809/86400)+25569</f>
        <v>42090.909016203703</v>
      </c>
      <c r="P3809" s="11">
        <f>YEAR(O3809)</f>
        <v>2015</v>
      </c>
      <c r="Q3809" s="12">
        <f>MONTH(O3809)</f>
        <v>3</v>
      </c>
      <c r="R3809" s="11" t="str">
        <f>IF(Q3809=1,"Jan",IF(Q3809=2,"Feb",IF(Q3809=3,"Mar",IF(Q3809=4,"Apr",IF(Q3809=5,"May",IF(Q3809=6,"Jun",IF(Q3809=7,"Jul",IF(Q3809=8,"Aug",IF(Q3809=9,"Sep",IF(Q3809=10,"Oct",IF(Q3809=11,"Nov","Dec")))))))))))</f>
        <v>Mar</v>
      </c>
      <c r="S3809" s="13">
        <f>(I3809/86400)+25569</f>
        <v>42097.909016203703</v>
      </c>
      <c r="T3809" t="s">
        <v>8305</v>
      </c>
      <c r="U3809" s="6">
        <f>E3809/L3809</f>
        <v>50.555555555555557</v>
      </c>
      <c r="V3809" s="7" t="str">
        <f>LEFT(T3809,FIND("/",T3809)-1)</f>
        <v>theater</v>
      </c>
      <c r="W3809" s="7" t="str">
        <f>MID(T3809,FIND("/",T3809)+1,LEN(T3809))</f>
        <v>musical</v>
      </c>
    </row>
    <row r="3810" spans="1:23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>E3810/D3810</f>
        <v>1</v>
      </c>
      <c r="O3810" s="13">
        <f>(J3810/86400)+25569</f>
        <v>42059.453923611116</v>
      </c>
      <c r="P3810" s="11">
        <f>YEAR(O3810)</f>
        <v>2015</v>
      </c>
      <c r="Q3810" s="12">
        <f>MONTH(O3810)</f>
        <v>2</v>
      </c>
      <c r="R3810" s="11" t="str">
        <f>IF(Q3810=1,"Jan",IF(Q3810=2,"Feb",IF(Q3810=3,"Mar",IF(Q3810=4,"Apr",IF(Q3810=5,"May",IF(Q3810=6,"Jun",IF(Q3810=7,"Jul",IF(Q3810=8,"Aug",IF(Q3810=9,"Sep",IF(Q3810=10,"Oct",IF(Q3810=11,"Nov","Dec")))))))))))</f>
        <v>Feb</v>
      </c>
      <c r="S3810" s="13">
        <f>(I3810/86400)+25569</f>
        <v>42119.412256944444</v>
      </c>
      <c r="T3810" t="s">
        <v>8271</v>
      </c>
      <c r="U3810" s="6">
        <f>E3810/L3810</f>
        <v>41.666666666666664</v>
      </c>
      <c r="V3810" s="7" t="str">
        <f>LEFT(T3810,FIND("/",T3810)-1)</f>
        <v>theater</v>
      </c>
      <c r="W3810" s="7" t="str">
        <f>MID(T3810,FIND("/",T3810)+1,LEN(T3810))</f>
        <v>plays</v>
      </c>
    </row>
    <row r="3811" spans="1:23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>E3811/D3811</f>
        <v>1.0125</v>
      </c>
      <c r="O3811" s="13">
        <f>(J3811/86400)+25569</f>
        <v>41800.526701388888</v>
      </c>
      <c r="P3811" s="11">
        <f>YEAR(O3811)</f>
        <v>2014</v>
      </c>
      <c r="Q3811" s="12">
        <f>MONTH(O3811)</f>
        <v>6</v>
      </c>
      <c r="R3811" s="11" t="str">
        <f>IF(Q3811=1,"Jan",IF(Q3811=2,"Feb",IF(Q3811=3,"Mar",IF(Q3811=4,"Apr",IF(Q3811=5,"May",IF(Q3811=6,"Jun",IF(Q3811=7,"Jul",IF(Q3811=8,"Aug",IF(Q3811=9,"Sep",IF(Q3811=10,"Oct",IF(Q3811=11,"Nov","Dec")))))))))))</f>
        <v>Jun</v>
      </c>
      <c r="S3811" s="13">
        <f>(I3811/86400)+25569</f>
        <v>41850.958333333336</v>
      </c>
      <c r="T3811" t="s">
        <v>8271</v>
      </c>
      <c r="U3811" s="6">
        <f>E3811/L3811</f>
        <v>53.289473684210527</v>
      </c>
      <c r="V3811" s="7" t="str">
        <f>LEFT(T3811,FIND("/",T3811)-1)</f>
        <v>theater</v>
      </c>
      <c r="W3811" s="7" t="str">
        <f>MID(T3811,FIND("/",T3811)+1,LEN(T3811))</f>
        <v>plays</v>
      </c>
    </row>
    <row r="3812" spans="1:23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>E3812/D3812</f>
        <v>1.2173333333333334</v>
      </c>
      <c r="O3812" s="13">
        <f>(J3812/86400)+25569</f>
        <v>42054.849050925928</v>
      </c>
      <c r="P3812" s="11">
        <f>YEAR(O3812)</f>
        <v>2015</v>
      </c>
      <c r="Q3812" s="12">
        <f>MONTH(O3812)</f>
        <v>2</v>
      </c>
      <c r="R3812" s="11" t="str">
        <f>IF(Q3812=1,"Jan",IF(Q3812=2,"Feb",IF(Q3812=3,"Mar",IF(Q3812=4,"Apr",IF(Q3812=5,"May",IF(Q3812=6,"Jun",IF(Q3812=7,"Jul",IF(Q3812=8,"Aug",IF(Q3812=9,"Sep",IF(Q3812=10,"Oct",IF(Q3812=11,"Nov","Dec")))))))))))</f>
        <v>Feb</v>
      </c>
      <c r="S3812" s="13">
        <f>(I3812/86400)+25569</f>
        <v>42084.807384259257</v>
      </c>
      <c r="T3812" t="s">
        <v>8271</v>
      </c>
      <c r="U3812" s="6">
        <f>E3812/L3812</f>
        <v>70.230769230769226</v>
      </c>
      <c r="V3812" s="7" t="str">
        <f>LEFT(T3812,FIND("/",T3812)-1)</f>
        <v>theater</v>
      </c>
      <c r="W3812" s="7" t="str">
        <f>MID(T3812,FIND("/",T3812)+1,LEN(T3812))</f>
        <v>plays</v>
      </c>
    </row>
    <row r="3813" spans="1:23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>E3813/D3813</f>
        <v>3.3</v>
      </c>
      <c r="O3813" s="13">
        <f>(J3813/86400)+25569</f>
        <v>42487.62700231481</v>
      </c>
      <c r="P3813" s="11">
        <f>YEAR(O3813)</f>
        <v>2016</v>
      </c>
      <c r="Q3813" s="12">
        <f>MONTH(O3813)</f>
        <v>4</v>
      </c>
      <c r="R3813" s="11" t="str">
        <f>IF(Q3813=1,"Jan",IF(Q3813=2,"Feb",IF(Q3813=3,"Mar",IF(Q3813=4,"Apr",IF(Q3813=5,"May",IF(Q3813=6,"Jun",IF(Q3813=7,"Jul",IF(Q3813=8,"Aug",IF(Q3813=9,"Sep",IF(Q3813=10,"Oct",IF(Q3813=11,"Nov","Dec")))))))))))</f>
        <v>Apr</v>
      </c>
      <c r="S3813" s="13">
        <f>(I3813/86400)+25569</f>
        <v>42521.458333333328</v>
      </c>
      <c r="T3813" t="s">
        <v>8271</v>
      </c>
      <c r="U3813" s="6">
        <f>E3813/L3813</f>
        <v>43.421052631578945</v>
      </c>
      <c r="V3813" s="7" t="str">
        <f>LEFT(T3813,FIND("/",T3813)-1)</f>
        <v>theater</v>
      </c>
      <c r="W3813" s="7" t="str">
        <f>MID(T3813,FIND("/",T3813)+1,LEN(T3813))</f>
        <v>plays</v>
      </c>
    </row>
    <row r="3814" spans="1:23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>E3814/D3814</f>
        <v>1.0954999999999999</v>
      </c>
      <c r="O3814" s="13">
        <f>(J3814/86400)+25569</f>
        <v>42109.751250000001</v>
      </c>
      <c r="P3814" s="11">
        <f>YEAR(O3814)</f>
        <v>2015</v>
      </c>
      <c r="Q3814" s="12">
        <f>MONTH(O3814)</f>
        <v>4</v>
      </c>
      <c r="R3814" s="11" t="str">
        <f>IF(Q3814=1,"Jan",IF(Q3814=2,"Feb",IF(Q3814=3,"Mar",IF(Q3814=4,"Apr",IF(Q3814=5,"May",IF(Q3814=6,"Jun",IF(Q3814=7,"Jul",IF(Q3814=8,"Aug",IF(Q3814=9,"Sep",IF(Q3814=10,"Oct",IF(Q3814=11,"Nov","Dec")))))))))))</f>
        <v>Apr</v>
      </c>
      <c r="S3814" s="13">
        <f>(I3814/86400)+25569</f>
        <v>42156.165972222225</v>
      </c>
      <c r="T3814" t="s">
        <v>8271</v>
      </c>
      <c r="U3814" s="6">
        <f>E3814/L3814</f>
        <v>199.18181818181819</v>
      </c>
      <c r="V3814" s="7" t="str">
        <f>LEFT(T3814,FIND("/",T3814)-1)</f>
        <v>theater</v>
      </c>
      <c r="W3814" s="7" t="str">
        <f>MID(T3814,FIND("/",T3814)+1,LEN(T3814))</f>
        <v>plays</v>
      </c>
    </row>
    <row r="3815" spans="1:23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>E3815/D3815</f>
        <v>1.0095190476190474</v>
      </c>
      <c r="O3815" s="13">
        <f>(J3815/86400)+25569</f>
        <v>42497.275706018518</v>
      </c>
      <c r="P3815" s="11">
        <f>YEAR(O3815)</f>
        <v>2016</v>
      </c>
      <c r="Q3815" s="12">
        <f>MONTH(O3815)</f>
        <v>5</v>
      </c>
      <c r="R3815" s="11" t="str">
        <f>IF(Q3815=1,"Jan",IF(Q3815=2,"Feb",IF(Q3815=3,"Mar",IF(Q3815=4,"Apr",IF(Q3815=5,"May",IF(Q3815=6,"Jun",IF(Q3815=7,"Jul",IF(Q3815=8,"Aug",IF(Q3815=9,"Sep",IF(Q3815=10,"Oct",IF(Q3815=11,"Nov","Dec")))))))))))</f>
        <v>May</v>
      </c>
      <c r="S3815" s="13">
        <f>(I3815/86400)+25569</f>
        <v>42535.904861111107</v>
      </c>
      <c r="T3815" t="s">
        <v>8271</v>
      </c>
      <c r="U3815" s="6">
        <f>E3815/L3815</f>
        <v>78.518148148148143</v>
      </c>
      <c r="V3815" s="7" t="str">
        <f>LEFT(T3815,FIND("/",T3815)-1)</f>
        <v>theater</v>
      </c>
      <c r="W3815" s="7" t="str">
        <f>MID(T3815,FIND("/",T3815)+1,LEN(T3815))</f>
        <v>plays</v>
      </c>
    </row>
    <row r="3816" spans="1:23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>E3816/D3816</f>
        <v>1.4013333333333333</v>
      </c>
      <c r="O3816" s="13">
        <f>(J3816/86400)+25569</f>
        <v>42058.904074074075</v>
      </c>
      <c r="P3816" s="11">
        <f>YEAR(O3816)</f>
        <v>2015</v>
      </c>
      <c r="Q3816" s="12">
        <f>MONTH(O3816)</f>
        <v>2</v>
      </c>
      <c r="R3816" s="11" t="str">
        <f>IF(Q3816=1,"Jan",IF(Q3816=2,"Feb",IF(Q3816=3,"Mar",IF(Q3816=4,"Apr",IF(Q3816=5,"May",IF(Q3816=6,"Jun",IF(Q3816=7,"Jul",IF(Q3816=8,"Aug",IF(Q3816=9,"Sep",IF(Q3816=10,"Oct",IF(Q3816=11,"Nov","Dec")))))))))))</f>
        <v>Feb</v>
      </c>
      <c r="S3816" s="13">
        <f>(I3816/86400)+25569</f>
        <v>42095.165972222225</v>
      </c>
      <c r="T3816" t="s">
        <v>8271</v>
      </c>
      <c r="U3816" s="6">
        <f>E3816/L3816</f>
        <v>61.823529411764703</v>
      </c>
      <c r="V3816" s="7" t="str">
        <f>LEFT(T3816,FIND("/",T3816)-1)</f>
        <v>theater</v>
      </c>
      <c r="W3816" s="7" t="str">
        <f>MID(T3816,FIND("/",T3816)+1,LEN(T3816))</f>
        <v>plays</v>
      </c>
    </row>
    <row r="3817" spans="1:23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>E3817/D3817</f>
        <v>1.0000100000000001</v>
      </c>
      <c r="O3817" s="13">
        <f>(J3817/86400)+25569</f>
        <v>42207.259918981479</v>
      </c>
      <c r="P3817" s="11">
        <f>YEAR(O3817)</f>
        <v>2015</v>
      </c>
      <c r="Q3817" s="12">
        <f>MONTH(O3817)</f>
        <v>7</v>
      </c>
      <c r="R3817" s="11" t="str">
        <f>IF(Q3817=1,"Jan",IF(Q3817=2,"Feb",IF(Q3817=3,"Mar",IF(Q3817=4,"Apr",IF(Q3817=5,"May",IF(Q3817=6,"Jun",IF(Q3817=7,"Jul",IF(Q3817=8,"Aug",IF(Q3817=9,"Sep",IF(Q3817=10,"Oct",IF(Q3817=11,"Nov","Dec")))))))))))</f>
        <v>Jul</v>
      </c>
      <c r="S3817" s="13">
        <f>(I3817/86400)+25569</f>
        <v>42236.958333333328</v>
      </c>
      <c r="T3817" t="s">
        <v>8271</v>
      </c>
      <c r="U3817" s="6">
        <f>E3817/L3817</f>
        <v>50.000500000000002</v>
      </c>
      <c r="V3817" s="7" t="str">
        <f>LEFT(T3817,FIND("/",T3817)-1)</f>
        <v>theater</v>
      </c>
      <c r="W3817" s="7" t="str">
        <f>MID(T3817,FIND("/",T3817)+1,LEN(T3817))</f>
        <v>plays</v>
      </c>
    </row>
    <row r="3818" spans="1:23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>E3818/D3818</f>
        <v>1.19238</v>
      </c>
      <c r="O3818" s="13">
        <f>(J3818/86400)+25569</f>
        <v>41807.690081018518</v>
      </c>
      <c r="P3818" s="11">
        <f>YEAR(O3818)</f>
        <v>2014</v>
      </c>
      <c r="Q3818" s="12">
        <f>MONTH(O3818)</f>
        <v>6</v>
      </c>
      <c r="R3818" s="11" t="str">
        <f>IF(Q3818=1,"Jan",IF(Q3818=2,"Feb",IF(Q3818=3,"Mar",IF(Q3818=4,"Apr",IF(Q3818=5,"May",IF(Q3818=6,"Jun",IF(Q3818=7,"Jul",IF(Q3818=8,"Aug",IF(Q3818=9,"Sep",IF(Q3818=10,"Oct",IF(Q3818=11,"Nov","Dec")))))))))))</f>
        <v>Jun</v>
      </c>
      <c r="S3818" s="13">
        <f>(I3818/86400)+25569</f>
        <v>41837.690081018518</v>
      </c>
      <c r="T3818" t="s">
        <v>8271</v>
      </c>
      <c r="U3818" s="6">
        <f>E3818/L3818</f>
        <v>48.339729729729726</v>
      </c>
      <c r="V3818" s="7" t="str">
        <f>LEFT(T3818,FIND("/",T3818)-1)</f>
        <v>theater</v>
      </c>
      <c r="W3818" s="7" t="str">
        <f>MID(T3818,FIND("/",T3818)+1,LEN(T3818))</f>
        <v>plays</v>
      </c>
    </row>
    <row r="3819" spans="1:23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>E3819/D3819</f>
        <v>1.0725</v>
      </c>
      <c r="O3819" s="13">
        <f>(J3819/86400)+25569</f>
        <v>42284.69694444444</v>
      </c>
      <c r="P3819" s="11">
        <f>YEAR(O3819)</f>
        <v>2015</v>
      </c>
      <c r="Q3819" s="12">
        <f>MONTH(O3819)</f>
        <v>10</v>
      </c>
      <c r="R3819" s="11" t="str">
        <f>IF(Q3819=1,"Jan",IF(Q3819=2,"Feb",IF(Q3819=3,"Mar",IF(Q3819=4,"Apr",IF(Q3819=5,"May",IF(Q3819=6,"Jun",IF(Q3819=7,"Jul",IF(Q3819=8,"Aug",IF(Q3819=9,"Sep",IF(Q3819=10,"Oct",IF(Q3819=11,"Nov","Dec")))))))))))</f>
        <v>Oct</v>
      </c>
      <c r="S3819" s="13">
        <f>(I3819/86400)+25569</f>
        <v>42301.165972222225</v>
      </c>
      <c r="T3819" t="s">
        <v>8271</v>
      </c>
      <c r="U3819" s="6">
        <f>E3819/L3819</f>
        <v>107.25</v>
      </c>
      <c r="V3819" s="7" t="str">
        <f>LEFT(T3819,FIND("/",T3819)-1)</f>
        <v>theater</v>
      </c>
      <c r="W3819" s="7" t="str">
        <f>MID(T3819,FIND("/",T3819)+1,LEN(T3819))</f>
        <v>plays</v>
      </c>
    </row>
    <row r="3820" spans="1:23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>E3820/D3820</f>
        <v>2.2799999999999998</v>
      </c>
      <c r="O3820" s="13">
        <f>(J3820/86400)+25569</f>
        <v>42045.84238425926</v>
      </c>
      <c r="P3820" s="11">
        <f>YEAR(O3820)</f>
        <v>2015</v>
      </c>
      <c r="Q3820" s="12">
        <f>MONTH(O3820)</f>
        <v>2</v>
      </c>
      <c r="R3820" s="11" t="str">
        <f>IF(Q3820=1,"Jan",IF(Q3820=2,"Feb",IF(Q3820=3,"Mar",IF(Q3820=4,"Apr",IF(Q3820=5,"May",IF(Q3820=6,"Jun",IF(Q3820=7,"Jul",IF(Q3820=8,"Aug",IF(Q3820=9,"Sep",IF(Q3820=10,"Oct",IF(Q3820=11,"Nov","Dec")))))))))))</f>
        <v>Feb</v>
      </c>
      <c r="S3820" s="13">
        <f>(I3820/86400)+25569</f>
        <v>42075.800717592589</v>
      </c>
      <c r="T3820" t="s">
        <v>8271</v>
      </c>
      <c r="U3820" s="6">
        <f>E3820/L3820</f>
        <v>57</v>
      </c>
      <c r="V3820" s="7" t="str">
        <f>LEFT(T3820,FIND("/",T3820)-1)</f>
        <v>theater</v>
      </c>
      <c r="W3820" s="7" t="str">
        <f>MID(T3820,FIND("/",T3820)+1,LEN(T3820))</f>
        <v>plays</v>
      </c>
    </row>
    <row r="3821" spans="1:23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>E3821/D3821</f>
        <v>1.0640000000000001</v>
      </c>
      <c r="O3821" s="13">
        <f>(J3821/86400)+25569</f>
        <v>42184.209537037037</v>
      </c>
      <c r="P3821" s="11">
        <f>YEAR(O3821)</f>
        <v>2015</v>
      </c>
      <c r="Q3821" s="12">
        <f>MONTH(O3821)</f>
        <v>6</v>
      </c>
      <c r="R3821" s="11" t="str">
        <f>IF(Q3821=1,"Jan",IF(Q3821=2,"Feb",IF(Q3821=3,"Mar",IF(Q3821=4,"Apr",IF(Q3821=5,"May",IF(Q3821=6,"Jun",IF(Q3821=7,"Jul",IF(Q3821=8,"Aug",IF(Q3821=9,"Sep",IF(Q3821=10,"Oct",IF(Q3821=11,"Nov","Dec")))))))))))</f>
        <v>Jun</v>
      </c>
      <c r="S3821" s="13">
        <f>(I3821/86400)+25569</f>
        <v>42202.876388888893</v>
      </c>
      <c r="T3821" t="s">
        <v>8271</v>
      </c>
      <c r="U3821" s="6">
        <f>E3821/L3821</f>
        <v>40.92307692307692</v>
      </c>
      <c r="V3821" s="7" t="str">
        <f>LEFT(T3821,FIND("/",T3821)-1)</f>
        <v>theater</v>
      </c>
      <c r="W3821" s="7" t="str">
        <f>MID(T3821,FIND("/",T3821)+1,LEN(T3821))</f>
        <v>plays</v>
      </c>
    </row>
    <row r="3822" spans="1:23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>E3822/D3822</f>
        <v>1.4333333333333333</v>
      </c>
      <c r="O3822" s="13">
        <f>(J3822/86400)+25569</f>
        <v>42160.651817129634</v>
      </c>
      <c r="P3822" s="11">
        <f>YEAR(O3822)</f>
        <v>2015</v>
      </c>
      <c r="Q3822" s="12">
        <f>MONTH(O3822)</f>
        <v>6</v>
      </c>
      <c r="R3822" s="11" t="str">
        <f>IF(Q3822=1,"Jan",IF(Q3822=2,"Feb",IF(Q3822=3,"Mar",IF(Q3822=4,"Apr",IF(Q3822=5,"May",IF(Q3822=6,"Jun",IF(Q3822=7,"Jul",IF(Q3822=8,"Aug",IF(Q3822=9,"Sep",IF(Q3822=10,"Oct",IF(Q3822=11,"Nov","Dec")))))))))))</f>
        <v>Jun</v>
      </c>
      <c r="S3822" s="13">
        <f>(I3822/86400)+25569</f>
        <v>42190.651817129634</v>
      </c>
      <c r="T3822" t="s">
        <v>8271</v>
      </c>
      <c r="U3822" s="6">
        <f>E3822/L3822</f>
        <v>21.5</v>
      </c>
      <c r="V3822" s="7" t="str">
        <f>LEFT(T3822,FIND("/",T3822)-1)</f>
        <v>theater</v>
      </c>
      <c r="W3822" s="7" t="str">
        <f>MID(T3822,FIND("/",T3822)+1,LEN(T3822))</f>
        <v>plays</v>
      </c>
    </row>
    <row r="3823" spans="1:23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>E3823/D3823</f>
        <v>1.0454285714285714</v>
      </c>
      <c r="O3823" s="13">
        <f>(J3823/86400)+25569</f>
        <v>42341.180636574078</v>
      </c>
      <c r="P3823" s="11">
        <f>YEAR(O3823)</f>
        <v>2015</v>
      </c>
      <c r="Q3823" s="12">
        <f>MONTH(O3823)</f>
        <v>12</v>
      </c>
      <c r="R3823" s="11" t="str">
        <f>IF(Q3823=1,"Jan",IF(Q3823=2,"Feb",IF(Q3823=3,"Mar",IF(Q3823=4,"Apr",IF(Q3823=5,"May",IF(Q3823=6,"Jun",IF(Q3823=7,"Jul",IF(Q3823=8,"Aug",IF(Q3823=9,"Sep",IF(Q3823=10,"Oct",IF(Q3823=11,"Nov","Dec")))))))))))</f>
        <v>Dec</v>
      </c>
      <c r="S3823" s="13">
        <f>(I3823/86400)+25569</f>
        <v>42373.180636574078</v>
      </c>
      <c r="T3823" t="s">
        <v>8271</v>
      </c>
      <c r="U3823" s="6">
        <f>E3823/L3823</f>
        <v>79.543478260869563</v>
      </c>
      <c r="V3823" s="7" t="str">
        <f>LEFT(T3823,FIND("/",T3823)-1)</f>
        <v>theater</v>
      </c>
      <c r="W3823" s="7" t="str">
        <f>MID(T3823,FIND("/",T3823)+1,LEN(T3823))</f>
        <v>plays</v>
      </c>
    </row>
    <row r="3824" spans="1:23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>E3824/D3824</f>
        <v>1.1002000000000001</v>
      </c>
      <c r="O3824" s="13">
        <f>(J3824/86400)+25569</f>
        <v>42329.838159722218</v>
      </c>
      <c r="P3824" s="11">
        <f>YEAR(O3824)</f>
        <v>2015</v>
      </c>
      <c r="Q3824" s="12">
        <f>MONTH(O3824)</f>
        <v>11</v>
      </c>
      <c r="R3824" s="11" t="str">
        <f>IF(Q3824=1,"Jan",IF(Q3824=2,"Feb",IF(Q3824=3,"Mar",IF(Q3824=4,"Apr",IF(Q3824=5,"May",IF(Q3824=6,"Jun",IF(Q3824=7,"Jul",IF(Q3824=8,"Aug",IF(Q3824=9,"Sep",IF(Q3824=10,"Oct",IF(Q3824=11,"Nov","Dec")))))))))))</f>
        <v>Nov</v>
      </c>
      <c r="S3824" s="13">
        <f>(I3824/86400)+25569</f>
        <v>42388.957638888889</v>
      </c>
      <c r="T3824" t="s">
        <v>8271</v>
      </c>
      <c r="U3824" s="6">
        <f>E3824/L3824</f>
        <v>72.381578947368425</v>
      </c>
      <c r="V3824" s="7" t="str">
        <f>LEFT(T3824,FIND("/",T3824)-1)</f>
        <v>theater</v>
      </c>
      <c r="W3824" s="7" t="str">
        <f>MID(T3824,FIND("/",T3824)+1,LEN(T3824))</f>
        <v>plays</v>
      </c>
    </row>
    <row r="3825" spans="1:23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>E3825/D3825</f>
        <v>1.06</v>
      </c>
      <c r="O3825" s="13">
        <f>(J3825/86400)+25569</f>
        <v>42170.910231481481</v>
      </c>
      <c r="P3825" s="11">
        <f>YEAR(O3825)</f>
        <v>2015</v>
      </c>
      <c r="Q3825" s="12">
        <f>MONTH(O3825)</f>
        <v>6</v>
      </c>
      <c r="R3825" s="11" t="str">
        <f>IF(Q3825=1,"Jan",IF(Q3825=2,"Feb",IF(Q3825=3,"Mar",IF(Q3825=4,"Apr",IF(Q3825=5,"May",IF(Q3825=6,"Jun",IF(Q3825=7,"Jul",IF(Q3825=8,"Aug",IF(Q3825=9,"Sep",IF(Q3825=10,"Oct",IF(Q3825=11,"Nov","Dec")))))))))))</f>
        <v>Jun</v>
      </c>
      <c r="S3825" s="13">
        <f>(I3825/86400)+25569</f>
        <v>42205.165972222225</v>
      </c>
      <c r="T3825" t="s">
        <v>8271</v>
      </c>
      <c r="U3825" s="6">
        <f>E3825/L3825</f>
        <v>64.634146341463421</v>
      </c>
      <c r="V3825" s="7" t="str">
        <f>LEFT(T3825,FIND("/",T3825)-1)</f>
        <v>theater</v>
      </c>
      <c r="W3825" s="7" t="str">
        <f>MID(T3825,FIND("/",T3825)+1,LEN(T3825))</f>
        <v>plays</v>
      </c>
    </row>
    <row r="3826" spans="1:23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>E3826/D3826</f>
        <v>1.08</v>
      </c>
      <c r="O3826" s="13">
        <f>(J3826/86400)+25569</f>
        <v>42571.626192129625</v>
      </c>
      <c r="P3826" s="11">
        <f>YEAR(O3826)</f>
        <v>2016</v>
      </c>
      <c r="Q3826" s="12">
        <f>MONTH(O3826)</f>
        <v>7</v>
      </c>
      <c r="R3826" s="11" t="str">
        <f>IF(Q3826=1,"Jan",IF(Q3826=2,"Feb",IF(Q3826=3,"Mar",IF(Q3826=4,"Apr",IF(Q3826=5,"May",IF(Q3826=6,"Jun",IF(Q3826=7,"Jul",IF(Q3826=8,"Aug",IF(Q3826=9,"Sep",IF(Q3826=10,"Oct",IF(Q3826=11,"Nov","Dec")))))))))))</f>
        <v>Jul</v>
      </c>
      <c r="S3826" s="13">
        <f>(I3826/86400)+25569</f>
        <v>42583.570138888885</v>
      </c>
      <c r="T3826" t="s">
        <v>8271</v>
      </c>
      <c r="U3826" s="6">
        <f>E3826/L3826</f>
        <v>38.571428571428569</v>
      </c>
      <c r="V3826" s="7" t="str">
        <f>LEFT(T3826,FIND("/",T3826)-1)</f>
        <v>theater</v>
      </c>
      <c r="W3826" s="7" t="str">
        <f>MID(T3826,FIND("/",T3826)+1,LEN(T3826))</f>
        <v>plays</v>
      </c>
    </row>
    <row r="3827" spans="1:23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>E3827/D3827</f>
        <v>1.0542</v>
      </c>
      <c r="O3827" s="13">
        <f>(J3827/86400)+25569</f>
        <v>42151.069606481484</v>
      </c>
      <c r="P3827" s="11">
        <f>YEAR(O3827)</f>
        <v>2015</v>
      </c>
      <c r="Q3827" s="12">
        <f>MONTH(O3827)</f>
        <v>5</v>
      </c>
      <c r="R3827" s="11" t="str">
        <f>IF(Q3827=1,"Jan",IF(Q3827=2,"Feb",IF(Q3827=3,"Mar",IF(Q3827=4,"Apr",IF(Q3827=5,"May",IF(Q3827=6,"Jun",IF(Q3827=7,"Jul",IF(Q3827=8,"Aug",IF(Q3827=9,"Sep",IF(Q3827=10,"Oct",IF(Q3827=11,"Nov","Dec")))))))))))</f>
        <v>May</v>
      </c>
      <c r="S3827" s="13">
        <f>(I3827/86400)+25569</f>
        <v>42172.069606481484</v>
      </c>
      <c r="T3827" t="s">
        <v>8271</v>
      </c>
      <c r="U3827" s="6">
        <f>E3827/L3827</f>
        <v>107.57142857142857</v>
      </c>
      <c r="V3827" s="7" t="str">
        <f>LEFT(T3827,FIND("/",T3827)-1)</f>
        <v>theater</v>
      </c>
      <c r="W3827" s="7" t="str">
        <f>MID(T3827,FIND("/",T3827)+1,LEN(T3827))</f>
        <v>plays</v>
      </c>
    </row>
    <row r="3828" spans="1:23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>E3828/D3828</f>
        <v>1.1916666666666667</v>
      </c>
      <c r="O3828" s="13">
        <f>(J3828/86400)+25569</f>
        <v>42101.423541666663</v>
      </c>
      <c r="P3828" s="11">
        <f>YEAR(O3828)</f>
        <v>2015</v>
      </c>
      <c r="Q3828" s="12">
        <f>MONTH(O3828)</f>
        <v>4</v>
      </c>
      <c r="R3828" s="11" t="str">
        <f>IF(Q3828=1,"Jan",IF(Q3828=2,"Feb",IF(Q3828=3,"Mar",IF(Q3828=4,"Apr",IF(Q3828=5,"May",IF(Q3828=6,"Jun",IF(Q3828=7,"Jul",IF(Q3828=8,"Aug",IF(Q3828=9,"Sep",IF(Q3828=10,"Oct",IF(Q3828=11,"Nov","Dec")))))))))))</f>
        <v>Apr</v>
      </c>
      <c r="S3828" s="13">
        <f>(I3828/86400)+25569</f>
        <v>42131.423541666663</v>
      </c>
      <c r="T3828" t="s">
        <v>8271</v>
      </c>
      <c r="U3828" s="6">
        <f>E3828/L3828</f>
        <v>27.5</v>
      </c>
      <c r="V3828" s="7" t="str">
        <f>LEFT(T3828,FIND("/",T3828)-1)</f>
        <v>theater</v>
      </c>
      <c r="W3828" s="7" t="str">
        <f>MID(T3828,FIND("/",T3828)+1,LEN(T3828))</f>
        <v>plays</v>
      </c>
    </row>
    <row r="3829" spans="1:23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>E3829/D3829</f>
        <v>1.5266666666666666</v>
      </c>
      <c r="O3829" s="13">
        <f>(J3829/86400)+25569</f>
        <v>42034.928252314814</v>
      </c>
      <c r="P3829" s="11">
        <f>YEAR(O3829)</f>
        <v>2015</v>
      </c>
      <c r="Q3829" s="12">
        <f>MONTH(O3829)</f>
        <v>1</v>
      </c>
      <c r="R3829" s="11" t="str">
        <f>IF(Q3829=1,"Jan",IF(Q3829=2,"Feb",IF(Q3829=3,"Mar",IF(Q3829=4,"Apr",IF(Q3829=5,"May",IF(Q3829=6,"Jun",IF(Q3829=7,"Jul",IF(Q3829=8,"Aug",IF(Q3829=9,"Sep",IF(Q3829=10,"Oct",IF(Q3829=11,"Nov","Dec")))))))))))</f>
        <v>Jan</v>
      </c>
      <c r="S3829" s="13">
        <f>(I3829/86400)+25569</f>
        <v>42090</v>
      </c>
      <c r="T3829" t="s">
        <v>8271</v>
      </c>
      <c r="U3829" s="6">
        <f>E3829/L3829</f>
        <v>70.461538461538467</v>
      </c>
      <c r="V3829" s="7" t="str">
        <f>LEFT(T3829,FIND("/",T3829)-1)</f>
        <v>theater</v>
      </c>
      <c r="W3829" s="7" t="str">
        <f>MID(T3829,FIND("/",T3829)+1,LEN(T3829))</f>
        <v>plays</v>
      </c>
    </row>
    <row r="3830" spans="1:23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>E3830/D3830</f>
        <v>1</v>
      </c>
      <c r="O3830" s="13">
        <f>(J3830/86400)+25569</f>
        <v>41944.527627314819</v>
      </c>
      <c r="P3830" s="11">
        <f>YEAR(O3830)</f>
        <v>2014</v>
      </c>
      <c r="Q3830" s="12">
        <f>MONTH(O3830)</f>
        <v>11</v>
      </c>
      <c r="R3830" s="11" t="str">
        <f>IF(Q3830=1,"Jan",IF(Q3830=2,"Feb",IF(Q3830=3,"Mar",IF(Q3830=4,"Apr",IF(Q3830=5,"May",IF(Q3830=6,"Jun",IF(Q3830=7,"Jul",IF(Q3830=8,"Aug",IF(Q3830=9,"Sep",IF(Q3830=10,"Oct",IF(Q3830=11,"Nov","Dec")))))))))))</f>
        <v>Nov</v>
      </c>
      <c r="S3830" s="13">
        <f>(I3830/86400)+25569</f>
        <v>42004.569293981476</v>
      </c>
      <c r="T3830" t="s">
        <v>8271</v>
      </c>
      <c r="U3830" s="6">
        <f>E3830/L3830</f>
        <v>178.57142857142858</v>
      </c>
      <c r="V3830" s="7" t="str">
        <f>LEFT(T3830,FIND("/",T3830)-1)</f>
        <v>theater</v>
      </c>
      <c r="W3830" s="7" t="str">
        <f>MID(T3830,FIND("/",T3830)+1,LEN(T3830))</f>
        <v>plays</v>
      </c>
    </row>
    <row r="3831" spans="1:23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>E3831/D3831</f>
        <v>1.002</v>
      </c>
      <c r="O3831" s="13">
        <f>(J3831/86400)+25569</f>
        <v>42593.865405092598</v>
      </c>
      <c r="P3831" s="11">
        <f>YEAR(O3831)</f>
        <v>2016</v>
      </c>
      <c r="Q3831" s="12">
        <f>MONTH(O3831)</f>
        <v>8</v>
      </c>
      <c r="R3831" s="11" t="str">
        <f>IF(Q3831=1,"Jan",IF(Q3831=2,"Feb",IF(Q3831=3,"Mar",IF(Q3831=4,"Apr",IF(Q3831=5,"May",IF(Q3831=6,"Jun",IF(Q3831=7,"Jul",IF(Q3831=8,"Aug",IF(Q3831=9,"Sep",IF(Q3831=10,"Oct",IF(Q3831=11,"Nov","Dec")))))))))))</f>
        <v>Aug</v>
      </c>
      <c r="S3831" s="13">
        <f>(I3831/86400)+25569</f>
        <v>42613.865405092598</v>
      </c>
      <c r="T3831" t="s">
        <v>8271</v>
      </c>
      <c r="U3831" s="6">
        <f>E3831/L3831</f>
        <v>62.625</v>
      </c>
      <c r="V3831" s="7" t="str">
        <f>LEFT(T3831,FIND("/",T3831)-1)</f>
        <v>theater</v>
      </c>
      <c r="W3831" s="7" t="str">
        <f>MID(T3831,FIND("/",T3831)+1,LEN(T3831))</f>
        <v>plays</v>
      </c>
    </row>
    <row r="3832" spans="1:23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>E3832/D3832</f>
        <v>2.25</v>
      </c>
      <c r="O3832" s="13">
        <f>(J3832/86400)+25569</f>
        <v>42503.740868055553</v>
      </c>
      <c r="P3832" s="11">
        <f>YEAR(O3832)</f>
        <v>2016</v>
      </c>
      <c r="Q3832" s="12">
        <f>MONTH(O3832)</f>
        <v>5</v>
      </c>
      <c r="R3832" s="11" t="str">
        <f>IF(Q3832=1,"Jan",IF(Q3832=2,"Feb",IF(Q3832=3,"Mar",IF(Q3832=4,"Apr",IF(Q3832=5,"May",IF(Q3832=6,"Jun",IF(Q3832=7,"Jul",IF(Q3832=8,"Aug",IF(Q3832=9,"Sep",IF(Q3832=10,"Oct",IF(Q3832=11,"Nov","Dec")))))))))))</f>
        <v>May</v>
      </c>
      <c r="S3832" s="13">
        <f>(I3832/86400)+25569</f>
        <v>42517.740868055553</v>
      </c>
      <c r="T3832" t="s">
        <v>8271</v>
      </c>
      <c r="U3832" s="6">
        <f>E3832/L3832</f>
        <v>75</v>
      </c>
      <c r="V3832" s="7" t="str">
        <f>LEFT(T3832,FIND("/",T3832)-1)</f>
        <v>theater</v>
      </c>
      <c r="W3832" s="7" t="str">
        <f>MID(T3832,FIND("/",T3832)+1,LEN(T3832))</f>
        <v>plays</v>
      </c>
    </row>
    <row r="3833" spans="1:23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>E3833/D3833</f>
        <v>1.0602199999999999</v>
      </c>
      <c r="O3833" s="13">
        <f>(J3833/86400)+25569</f>
        <v>41927.848900462966</v>
      </c>
      <c r="P3833" s="11">
        <f>YEAR(O3833)</f>
        <v>2014</v>
      </c>
      <c r="Q3833" s="12">
        <f>MONTH(O3833)</f>
        <v>10</v>
      </c>
      <c r="R3833" s="11" t="str">
        <f>IF(Q3833=1,"Jan",IF(Q3833=2,"Feb",IF(Q3833=3,"Mar",IF(Q3833=4,"Apr",IF(Q3833=5,"May",IF(Q3833=6,"Jun",IF(Q3833=7,"Jul",IF(Q3833=8,"Aug",IF(Q3833=9,"Sep",IF(Q3833=10,"Oct",IF(Q3833=11,"Nov","Dec")))))))))))</f>
        <v>Oct</v>
      </c>
      <c r="S3833" s="13">
        <f>(I3833/86400)+25569</f>
        <v>41948.890567129631</v>
      </c>
      <c r="T3833" t="s">
        <v>8271</v>
      </c>
      <c r="U3833" s="6">
        <f>E3833/L3833</f>
        <v>58.901111111111113</v>
      </c>
      <c r="V3833" s="7" t="str">
        <f>LEFT(T3833,FIND("/",T3833)-1)</f>
        <v>theater</v>
      </c>
      <c r="W3833" s="7" t="str">
        <f>MID(T3833,FIND("/",T3833)+1,LEN(T3833))</f>
        <v>plays</v>
      </c>
    </row>
    <row r="3834" spans="1:23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>E3834/D3834</f>
        <v>1.0466666666666666</v>
      </c>
      <c r="O3834" s="13">
        <f>(J3834/86400)+25569</f>
        <v>42375.114988425921</v>
      </c>
      <c r="P3834" s="11">
        <f>YEAR(O3834)</f>
        <v>2016</v>
      </c>
      <c r="Q3834" s="12">
        <f>MONTH(O3834)</f>
        <v>1</v>
      </c>
      <c r="R3834" s="11" t="str">
        <f>IF(Q3834=1,"Jan",IF(Q3834=2,"Feb",IF(Q3834=3,"Mar",IF(Q3834=4,"Apr",IF(Q3834=5,"May",IF(Q3834=6,"Jun",IF(Q3834=7,"Jul",IF(Q3834=8,"Aug",IF(Q3834=9,"Sep",IF(Q3834=10,"Oct",IF(Q3834=11,"Nov","Dec")))))))))))</f>
        <v>Jan</v>
      </c>
      <c r="S3834" s="13">
        <f>(I3834/86400)+25569</f>
        <v>42420.114988425921</v>
      </c>
      <c r="T3834" t="s">
        <v>8271</v>
      </c>
      <c r="U3834" s="6">
        <f>E3834/L3834</f>
        <v>139.55555555555554</v>
      </c>
      <c r="V3834" s="7" t="str">
        <f>LEFT(T3834,FIND("/",T3834)-1)</f>
        <v>theater</v>
      </c>
      <c r="W3834" s="7" t="str">
        <f>MID(T3834,FIND("/",T3834)+1,LEN(T3834))</f>
        <v>plays</v>
      </c>
    </row>
    <row r="3835" spans="1:23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>E3835/D3835</f>
        <v>1.1666666666666667</v>
      </c>
      <c r="O3835" s="13">
        <f>(J3835/86400)+25569</f>
        <v>41963.872361111113</v>
      </c>
      <c r="P3835" s="11">
        <f>YEAR(O3835)</f>
        <v>2014</v>
      </c>
      <c r="Q3835" s="12">
        <f>MONTH(O3835)</f>
        <v>11</v>
      </c>
      <c r="R3835" s="11" t="str">
        <f>IF(Q3835=1,"Jan",IF(Q3835=2,"Feb",IF(Q3835=3,"Mar",IF(Q3835=4,"Apr",IF(Q3835=5,"May",IF(Q3835=6,"Jun",IF(Q3835=7,"Jul",IF(Q3835=8,"Aug",IF(Q3835=9,"Sep",IF(Q3835=10,"Oct",IF(Q3835=11,"Nov","Dec")))))))))))</f>
        <v>Nov</v>
      </c>
      <c r="S3835" s="13">
        <f>(I3835/86400)+25569</f>
        <v>41974.797916666663</v>
      </c>
      <c r="T3835" t="s">
        <v>8271</v>
      </c>
      <c r="U3835" s="6">
        <f>E3835/L3835</f>
        <v>70</v>
      </c>
      <c r="V3835" s="7" t="str">
        <f>LEFT(T3835,FIND("/",T3835)-1)</f>
        <v>theater</v>
      </c>
      <c r="W3835" s="7" t="str">
        <f>MID(T3835,FIND("/",T3835)+1,LEN(T3835))</f>
        <v>plays</v>
      </c>
    </row>
    <row r="3836" spans="1:23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>E3836/D3836</f>
        <v>1.0903333333333334</v>
      </c>
      <c r="O3836" s="13">
        <f>(J3836/86400)+25569</f>
        <v>42143.445219907408</v>
      </c>
      <c r="P3836" s="11">
        <f>YEAR(O3836)</f>
        <v>2015</v>
      </c>
      <c r="Q3836" s="12">
        <f>MONTH(O3836)</f>
        <v>5</v>
      </c>
      <c r="R3836" s="11" t="str">
        <f>IF(Q3836=1,"Jan",IF(Q3836=2,"Feb",IF(Q3836=3,"Mar",IF(Q3836=4,"Apr",IF(Q3836=5,"May",IF(Q3836=6,"Jun",IF(Q3836=7,"Jul",IF(Q3836=8,"Aug",IF(Q3836=9,"Sep",IF(Q3836=10,"Oct",IF(Q3836=11,"Nov","Dec")))))))))))</f>
        <v>May</v>
      </c>
      <c r="S3836" s="13">
        <f>(I3836/86400)+25569</f>
        <v>42173.445219907408</v>
      </c>
      <c r="T3836" t="s">
        <v>8271</v>
      </c>
      <c r="U3836" s="6">
        <f>E3836/L3836</f>
        <v>57.385964912280699</v>
      </c>
      <c r="V3836" s="7" t="str">
        <f>LEFT(T3836,FIND("/",T3836)-1)</f>
        <v>theater</v>
      </c>
      <c r="W3836" s="7" t="str">
        <f>MID(T3836,FIND("/",T3836)+1,LEN(T3836))</f>
        <v>plays</v>
      </c>
    </row>
    <row r="3837" spans="1:23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>E3837/D3837</f>
        <v>1.6</v>
      </c>
      <c r="O3837" s="13">
        <f>(J3837/86400)+25569</f>
        <v>42460.94222222222</v>
      </c>
      <c r="P3837" s="11">
        <f>YEAR(O3837)</f>
        <v>2016</v>
      </c>
      <c r="Q3837" s="12">
        <f>MONTH(O3837)</f>
        <v>3</v>
      </c>
      <c r="R3837" s="11" t="str">
        <f>IF(Q3837=1,"Jan",IF(Q3837=2,"Feb",IF(Q3837=3,"Mar",IF(Q3837=4,"Apr",IF(Q3837=5,"May",IF(Q3837=6,"Jun",IF(Q3837=7,"Jul",IF(Q3837=8,"Aug",IF(Q3837=9,"Sep",IF(Q3837=10,"Oct",IF(Q3837=11,"Nov","Dec")))))))))))</f>
        <v>Mar</v>
      </c>
      <c r="S3837" s="13">
        <f>(I3837/86400)+25569</f>
        <v>42481.94222222222</v>
      </c>
      <c r="T3837" t="s">
        <v>8271</v>
      </c>
      <c r="U3837" s="6">
        <f>E3837/L3837</f>
        <v>40</v>
      </c>
      <c r="V3837" s="7" t="str">
        <f>LEFT(T3837,FIND("/",T3837)-1)</f>
        <v>theater</v>
      </c>
      <c r="W3837" s="7" t="str">
        <f>MID(T3837,FIND("/",T3837)+1,LEN(T3837))</f>
        <v>plays</v>
      </c>
    </row>
    <row r="3838" spans="1:23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>E3838/D3838</f>
        <v>1.125</v>
      </c>
      <c r="O3838" s="13">
        <f>(J3838/86400)+25569</f>
        <v>42553.926527777774</v>
      </c>
      <c r="P3838" s="11">
        <f>YEAR(O3838)</f>
        <v>2016</v>
      </c>
      <c r="Q3838" s="12">
        <f>MONTH(O3838)</f>
        <v>7</v>
      </c>
      <c r="R3838" s="11" t="str">
        <f>IF(Q3838=1,"Jan",IF(Q3838=2,"Feb",IF(Q3838=3,"Mar",IF(Q3838=4,"Apr",IF(Q3838=5,"May",IF(Q3838=6,"Jun",IF(Q3838=7,"Jul",IF(Q3838=8,"Aug",IF(Q3838=9,"Sep",IF(Q3838=10,"Oct",IF(Q3838=11,"Nov","Dec")))))))))))</f>
        <v>Jul</v>
      </c>
      <c r="S3838" s="13">
        <f>(I3838/86400)+25569</f>
        <v>42585.172916666663</v>
      </c>
      <c r="T3838" t="s">
        <v>8271</v>
      </c>
      <c r="U3838" s="6">
        <f>E3838/L3838</f>
        <v>64.285714285714292</v>
      </c>
      <c r="V3838" s="7" t="str">
        <f>LEFT(T3838,FIND("/",T3838)-1)</f>
        <v>theater</v>
      </c>
      <c r="W3838" s="7" t="str">
        <f>MID(T3838,FIND("/",T3838)+1,LEN(T3838))</f>
        <v>plays</v>
      </c>
    </row>
    <row r="3839" spans="1:23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>E3839/D3839</f>
        <v>1.0209999999999999</v>
      </c>
      <c r="O3839" s="13">
        <f>(J3839/86400)+25569</f>
        <v>42152.765717592592</v>
      </c>
      <c r="P3839" s="11">
        <f>YEAR(O3839)</f>
        <v>2015</v>
      </c>
      <c r="Q3839" s="12">
        <f>MONTH(O3839)</f>
        <v>5</v>
      </c>
      <c r="R3839" s="11" t="str">
        <f>IF(Q3839=1,"Jan",IF(Q3839=2,"Feb",IF(Q3839=3,"Mar",IF(Q3839=4,"Apr",IF(Q3839=5,"May",IF(Q3839=6,"Jun",IF(Q3839=7,"Jul",IF(Q3839=8,"Aug",IF(Q3839=9,"Sep",IF(Q3839=10,"Oct",IF(Q3839=11,"Nov","Dec")))))))))))</f>
        <v>May</v>
      </c>
      <c r="S3839" s="13">
        <f>(I3839/86400)+25569</f>
        <v>42188.765717592592</v>
      </c>
      <c r="T3839" t="s">
        <v>8271</v>
      </c>
      <c r="U3839" s="6">
        <f>E3839/L3839</f>
        <v>120.11764705882354</v>
      </c>
      <c r="V3839" s="7" t="str">
        <f>LEFT(T3839,FIND("/",T3839)-1)</f>
        <v>theater</v>
      </c>
      <c r="W3839" s="7" t="str">
        <f>MID(T3839,FIND("/",T3839)+1,LEN(T3839))</f>
        <v>plays</v>
      </c>
    </row>
    <row r="3840" spans="1:23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>E3840/D3840</f>
        <v>1.00824</v>
      </c>
      <c r="O3840" s="13">
        <f>(J3840/86400)+25569</f>
        <v>42116.710752314815</v>
      </c>
      <c r="P3840" s="11">
        <f>YEAR(O3840)</f>
        <v>2015</v>
      </c>
      <c r="Q3840" s="12">
        <f>MONTH(O3840)</f>
        <v>4</v>
      </c>
      <c r="R3840" s="11" t="str">
        <f>IF(Q3840=1,"Jan",IF(Q3840=2,"Feb",IF(Q3840=3,"Mar",IF(Q3840=4,"Apr",IF(Q3840=5,"May",IF(Q3840=6,"Jun",IF(Q3840=7,"Jul",IF(Q3840=8,"Aug",IF(Q3840=9,"Sep",IF(Q3840=10,"Oct",IF(Q3840=11,"Nov","Dec")))))))))))</f>
        <v>Apr</v>
      </c>
      <c r="S3840" s="13">
        <f>(I3840/86400)+25569</f>
        <v>42146.710752314815</v>
      </c>
      <c r="T3840" t="s">
        <v>8271</v>
      </c>
      <c r="U3840" s="6">
        <f>E3840/L3840</f>
        <v>1008.24</v>
      </c>
      <c r="V3840" s="7" t="str">
        <f>LEFT(T3840,FIND("/",T3840)-1)</f>
        <v>theater</v>
      </c>
      <c r="W3840" s="7" t="str">
        <f>MID(T3840,FIND("/",T3840)+1,LEN(T3840))</f>
        <v>plays</v>
      </c>
    </row>
    <row r="3841" spans="1:23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>E3841/D3841</f>
        <v>1.0125</v>
      </c>
      <c r="O3841" s="13">
        <f>(J3841/86400)+25569</f>
        <v>42155.142638888894</v>
      </c>
      <c r="P3841" s="11">
        <f>YEAR(O3841)</f>
        <v>2015</v>
      </c>
      <c r="Q3841" s="12">
        <f>MONTH(O3841)</f>
        <v>5</v>
      </c>
      <c r="R3841" s="11" t="str">
        <f>IF(Q3841=1,"Jan",IF(Q3841=2,"Feb",IF(Q3841=3,"Mar",IF(Q3841=4,"Apr",IF(Q3841=5,"May",IF(Q3841=6,"Jun",IF(Q3841=7,"Jul",IF(Q3841=8,"Aug",IF(Q3841=9,"Sep",IF(Q3841=10,"Oct",IF(Q3841=11,"Nov","Dec")))))))))))</f>
        <v>May</v>
      </c>
      <c r="S3841" s="13">
        <f>(I3841/86400)+25569</f>
        <v>42215.142638888894</v>
      </c>
      <c r="T3841" t="s">
        <v>8271</v>
      </c>
      <c r="U3841" s="6">
        <f>E3841/L3841</f>
        <v>63.28125</v>
      </c>
      <c r="V3841" s="7" t="str">
        <f>LEFT(T3841,FIND("/",T3841)-1)</f>
        <v>theater</v>
      </c>
      <c r="W3841" s="7" t="str">
        <f>MID(T3841,FIND("/",T3841)+1,LEN(T3841))</f>
        <v>plays</v>
      </c>
    </row>
    <row r="3842" spans="1:23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>E3842/D3842</f>
        <v>65</v>
      </c>
      <c r="O3842" s="13">
        <f>(J3842/86400)+25569</f>
        <v>42432.701724537037</v>
      </c>
      <c r="P3842" s="11">
        <f>YEAR(O3842)</f>
        <v>2016</v>
      </c>
      <c r="Q3842" s="12">
        <f>MONTH(O3842)</f>
        <v>3</v>
      </c>
      <c r="R3842" s="11" t="str">
        <f>IF(Q3842=1,"Jan",IF(Q3842=2,"Feb",IF(Q3842=3,"Mar",IF(Q3842=4,"Apr",IF(Q3842=5,"May",IF(Q3842=6,"Jun",IF(Q3842=7,"Jul",IF(Q3842=8,"Aug",IF(Q3842=9,"Sep",IF(Q3842=10,"Oct",IF(Q3842=11,"Nov","Dec")))))))))))</f>
        <v>Mar</v>
      </c>
      <c r="S3842" s="13">
        <f>(I3842/86400)+25569</f>
        <v>42457.660057870366</v>
      </c>
      <c r="T3842" t="s">
        <v>8271</v>
      </c>
      <c r="U3842" s="6">
        <f>E3842/L3842</f>
        <v>21.666666666666668</v>
      </c>
      <c r="V3842" s="7" t="str">
        <f>LEFT(T3842,FIND("/",T3842)-1)</f>
        <v>theater</v>
      </c>
      <c r="W3842" s="7" t="str">
        <f>MID(T3842,FIND("/",T3842)+1,LEN(T3842))</f>
        <v>plays</v>
      </c>
    </row>
    <row r="3843" spans="1:23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>E3843/D3843</f>
        <v>8.72E-2</v>
      </c>
      <c r="O3843" s="13">
        <f>(J3843/86400)+25569</f>
        <v>41780.785729166666</v>
      </c>
      <c r="P3843" s="11">
        <f>YEAR(O3843)</f>
        <v>2014</v>
      </c>
      <c r="Q3843" s="12">
        <f>MONTH(O3843)</f>
        <v>5</v>
      </c>
      <c r="R3843" s="11" t="str">
        <f>IF(Q3843=1,"Jan",IF(Q3843=2,"Feb",IF(Q3843=3,"Mar",IF(Q3843=4,"Apr",IF(Q3843=5,"May",IF(Q3843=6,"Jun",IF(Q3843=7,"Jul",IF(Q3843=8,"Aug",IF(Q3843=9,"Sep",IF(Q3843=10,"Oct",IF(Q3843=11,"Nov","Dec")))))))))))</f>
        <v>May</v>
      </c>
      <c r="S3843" s="13">
        <f>(I3843/86400)+25569</f>
        <v>41840.785729166666</v>
      </c>
      <c r="T3843" t="s">
        <v>8271</v>
      </c>
      <c r="U3843" s="6">
        <f>E3843/L3843</f>
        <v>25.647058823529413</v>
      </c>
      <c r="V3843" s="7" t="str">
        <f>LEFT(T3843,FIND("/",T3843)-1)</f>
        <v>theater</v>
      </c>
      <c r="W3843" s="7" t="str">
        <f>MID(T3843,FIND("/",T3843)+1,LEN(T3843))</f>
        <v>plays</v>
      </c>
    </row>
    <row r="3844" spans="1:23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>E3844/D3844</f>
        <v>0.21940000000000001</v>
      </c>
      <c r="O3844" s="13">
        <f>(J3844/86400)+25569</f>
        <v>41740.493657407409</v>
      </c>
      <c r="P3844" s="11">
        <f>YEAR(O3844)</f>
        <v>2014</v>
      </c>
      <c r="Q3844" s="12">
        <f>MONTH(O3844)</f>
        <v>4</v>
      </c>
      <c r="R3844" s="11" t="str">
        <f>IF(Q3844=1,"Jan",IF(Q3844=2,"Feb",IF(Q3844=3,"Mar",IF(Q3844=4,"Apr",IF(Q3844=5,"May",IF(Q3844=6,"Jun",IF(Q3844=7,"Jul",IF(Q3844=8,"Aug",IF(Q3844=9,"Sep",IF(Q3844=10,"Oct",IF(Q3844=11,"Nov","Dec")))))))))))</f>
        <v>Apr</v>
      </c>
      <c r="S3844" s="13">
        <f>(I3844/86400)+25569</f>
        <v>41770.493657407409</v>
      </c>
      <c r="T3844" t="s">
        <v>8271</v>
      </c>
      <c r="U3844" s="6">
        <f>E3844/L3844</f>
        <v>47.695652173913047</v>
      </c>
      <c r="V3844" s="7" t="str">
        <f>LEFT(T3844,FIND("/",T3844)-1)</f>
        <v>theater</v>
      </c>
      <c r="W3844" s="7" t="str">
        <f>MID(T3844,FIND("/",T3844)+1,LEN(T3844))</f>
        <v>plays</v>
      </c>
    </row>
    <row r="3845" spans="1:23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>E3845/D3845</f>
        <v>0.21299999999999999</v>
      </c>
      <c r="O3845" s="13">
        <f>(J3845/86400)+25569</f>
        <v>41766.072500000002</v>
      </c>
      <c r="P3845" s="11">
        <f>YEAR(O3845)</f>
        <v>2014</v>
      </c>
      <c r="Q3845" s="12">
        <f>MONTH(O3845)</f>
        <v>5</v>
      </c>
      <c r="R3845" s="11" t="str">
        <f>IF(Q3845=1,"Jan",IF(Q3845=2,"Feb",IF(Q3845=3,"Mar",IF(Q3845=4,"Apr",IF(Q3845=5,"May",IF(Q3845=6,"Jun",IF(Q3845=7,"Jul",IF(Q3845=8,"Aug",IF(Q3845=9,"Sep",IF(Q3845=10,"Oct",IF(Q3845=11,"Nov","Dec")))))))))))</f>
        <v>May</v>
      </c>
      <c r="S3845" s="13">
        <f>(I3845/86400)+25569</f>
        <v>41791.072500000002</v>
      </c>
      <c r="T3845" t="s">
        <v>8271</v>
      </c>
      <c r="U3845" s="6">
        <f>E3845/L3845</f>
        <v>56.05263157894737</v>
      </c>
      <c r="V3845" s="7" t="str">
        <f>LEFT(T3845,FIND("/",T3845)-1)</f>
        <v>theater</v>
      </c>
      <c r="W3845" s="7" t="str">
        <f>MID(T3845,FIND("/",T3845)+1,LEN(T3845))</f>
        <v>plays</v>
      </c>
    </row>
    <row r="3846" spans="1:23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>E3846/D3846</f>
        <v>0.41489795918367345</v>
      </c>
      <c r="O3846" s="13">
        <f>(J3846/86400)+25569</f>
        <v>41766.617291666669</v>
      </c>
      <c r="P3846" s="11">
        <f>YEAR(O3846)</f>
        <v>2014</v>
      </c>
      <c r="Q3846" s="12">
        <f>MONTH(O3846)</f>
        <v>5</v>
      </c>
      <c r="R3846" s="11" t="str">
        <f>IF(Q3846=1,"Jan",IF(Q3846=2,"Feb",IF(Q3846=3,"Mar",IF(Q3846=4,"Apr",IF(Q3846=5,"May",IF(Q3846=6,"Jun",IF(Q3846=7,"Jul",IF(Q3846=8,"Aug",IF(Q3846=9,"Sep",IF(Q3846=10,"Oct",IF(Q3846=11,"Nov","Dec")))))))))))</f>
        <v>May</v>
      </c>
      <c r="S3846" s="13">
        <f>(I3846/86400)+25569</f>
        <v>41793.290972222225</v>
      </c>
      <c r="T3846" t="s">
        <v>8271</v>
      </c>
      <c r="U3846" s="6">
        <f>E3846/L3846</f>
        <v>81.319999999999993</v>
      </c>
      <c r="V3846" s="7" t="str">
        <f>LEFT(T3846,FIND("/",T3846)-1)</f>
        <v>theater</v>
      </c>
      <c r="W3846" s="7" t="str">
        <f>MID(T3846,FIND("/",T3846)+1,LEN(T3846))</f>
        <v>plays</v>
      </c>
    </row>
    <row r="3847" spans="1:23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>E3847/D3847</f>
        <v>2.1049999999999999E-2</v>
      </c>
      <c r="O3847" s="13">
        <f>(J3847/86400)+25569</f>
        <v>42248.627013888894</v>
      </c>
      <c r="P3847" s="11">
        <f>YEAR(O3847)</f>
        <v>2015</v>
      </c>
      <c r="Q3847" s="12">
        <f>MONTH(O3847)</f>
        <v>9</v>
      </c>
      <c r="R3847" s="11" t="str">
        <f>IF(Q3847=1,"Jan",IF(Q3847=2,"Feb",IF(Q3847=3,"Mar",IF(Q3847=4,"Apr",IF(Q3847=5,"May",IF(Q3847=6,"Jun",IF(Q3847=7,"Jul",IF(Q3847=8,"Aug",IF(Q3847=9,"Sep",IF(Q3847=10,"Oct",IF(Q3847=11,"Nov","Dec")))))))))))</f>
        <v>Sep</v>
      </c>
      <c r="S3847" s="13">
        <f>(I3847/86400)+25569</f>
        <v>42278.627013888894</v>
      </c>
      <c r="T3847" t="s">
        <v>8271</v>
      </c>
      <c r="U3847" s="6">
        <f>E3847/L3847</f>
        <v>70.166666666666671</v>
      </c>
      <c r="V3847" s="7" t="str">
        <f>LEFT(T3847,FIND("/",T3847)-1)</f>
        <v>theater</v>
      </c>
      <c r="W3847" s="7" t="str">
        <f>MID(T3847,FIND("/",T3847)+1,LEN(T3847))</f>
        <v>plays</v>
      </c>
    </row>
    <row r="3848" spans="1:23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>E3848/D3848</f>
        <v>2.7E-2</v>
      </c>
      <c r="O3848" s="13">
        <f>(J3848/86400)+25569</f>
        <v>41885.221550925926</v>
      </c>
      <c r="P3848" s="11">
        <f>YEAR(O3848)</f>
        <v>2014</v>
      </c>
      <c r="Q3848" s="12">
        <f>MONTH(O3848)</f>
        <v>9</v>
      </c>
      <c r="R3848" s="11" t="str">
        <f>IF(Q3848=1,"Jan",IF(Q3848=2,"Feb",IF(Q3848=3,"Mar",IF(Q3848=4,"Apr",IF(Q3848=5,"May",IF(Q3848=6,"Jun",IF(Q3848=7,"Jul",IF(Q3848=8,"Aug",IF(Q3848=9,"Sep",IF(Q3848=10,"Oct",IF(Q3848=11,"Nov","Dec")))))))))))</f>
        <v>Sep</v>
      </c>
      <c r="S3848" s="13">
        <f>(I3848/86400)+25569</f>
        <v>41916.290972222225</v>
      </c>
      <c r="T3848" t="s">
        <v>8271</v>
      </c>
      <c r="U3848" s="6">
        <f>E3848/L3848</f>
        <v>23.625</v>
      </c>
      <c r="V3848" s="7" t="str">
        <f>LEFT(T3848,FIND("/",T3848)-1)</f>
        <v>theater</v>
      </c>
      <c r="W3848" s="7" t="str">
        <f>MID(T3848,FIND("/",T3848)+1,LEN(T3848))</f>
        <v>plays</v>
      </c>
    </row>
    <row r="3849" spans="1:23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>E3849/D3849</f>
        <v>0.16161904761904761</v>
      </c>
      <c r="O3849" s="13">
        <f>(J3849/86400)+25569</f>
        <v>42159.224432870367</v>
      </c>
      <c r="P3849" s="11">
        <f>YEAR(O3849)</f>
        <v>2015</v>
      </c>
      <c r="Q3849" s="12">
        <f>MONTH(O3849)</f>
        <v>6</v>
      </c>
      <c r="R3849" s="11" t="str">
        <f>IF(Q3849=1,"Jan",IF(Q3849=2,"Feb",IF(Q3849=3,"Mar",IF(Q3849=4,"Apr",IF(Q3849=5,"May",IF(Q3849=6,"Jun",IF(Q3849=7,"Jul",IF(Q3849=8,"Aug",IF(Q3849=9,"Sep",IF(Q3849=10,"Oct",IF(Q3849=11,"Nov","Dec")))))))))))</f>
        <v>Jun</v>
      </c>
      <c r="S3849" s="13">
        <f>(I3849/86400)+25569</f>
        <v>42204.224432870367</v>
      </c>
      <c r="T3849" t="s">
        <v>8271</v>
      </c>
      <c r="U3849" s="6">
        <f>E3849/L3849</f>
        <v>188.55555555555554</v>
      </c>
      <c r="V3849" s="7" t="str">
        <f>LEFT(T3849,FIND("/",T3849)-1)</f>
        <v>theater</v>
      </c>
      <c r="W3849" s="7" t="str">
        <f>MID(T3849,FIND("/",T3849)+1,LEN(T3849))</f>
        <v>plays</v>
      </c>
    </row>
    <row r="3850" spans="1:23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>E3850/D3850</f>
        <v>0.16376923076923078</v>
      </c>
      <c r="O3850" s="13">
        <f>(J3850/86400)+25569</f>
        <v>42265.817002314812</v>
      </c>
      <c r="P3850" s="11">
        <f>YEAR(O3850)</f>
        <v>2015</v>
      </c>
      <c r="Q3850" s="12">
        <f>MONTH(O3850)</f>
        <v>9</v>
      </c>
      <c r="R3850" s="11" t="str">
        <f>IF(Q3850=1,"Jan",IF(Q3850=2,"Feb",IF(Q3850=3,"Mar",IF(Q3850=4,"Apr",IF(Q3850=5,"May",IF(Q3850=6,"Jun",IF(Q3850=7,"Jul",IF(Q3850=8,"Aug",IF(Q3850=9,"Sep",IF(Q3850=10,"Oct",IF(Q3850=11,"Nov","Dec")))))))))))</f>
        <v>Sep</v>
      </c>
      <c r="S3850" s="13">
        <f>(I3850/86400)+25569</f>
        <v>42295.817002314812</v>
      </c>
      <c r="T3850" t="s">
        <v>8271</v>
      </c>
      <c r="U3850" s="6">
        <f>E3850/L3850</f>
        <v>49.511627906976742</v>
      </c>
      <c r="V3850" s="7" t="str">
        <f>LEFT(T3850,FIND("/",T3850)-1)</f>
        <v>theater</v>
      </c>
      <c r="W3850" s="7" t="str">
        <f>MID(T3850,FIND("/",T3850)+1,LEN(T3850))</f>
        <v>plays</v>
      </c>
    </row>
    <row r="3851" spans="1:23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>E3851/D3851</f>
        <v>7.0433333333333334E-2</v>
      </c>
      <c r="O3851" s="13">
        <f>(J3851/86400)+25569</f>
        <v>42136.767175925925</v>
      </c>
      <c r="P3851" s="11">
        <f>YEAR(O3851)</f>
        <v>2015</v>
      </c>
      <c r="Q3851" s="12">
        <f>MONTH(O3851)</f>
        <v>5</v>
      </c>
      <c r="R3851" s="11" t="str">
        <f>IF(Q3851=1,"Jan",IF(Q3851=2,"Feb",IF(Q3851=3,"Mar",IF(Q3851=4,"Apr",IF(Q3851=5,"May",IF(Q3851=6,"Jun",IF(Q3851=7,"Jul",IF(Q3851=8,"Aug",IF(Q3851=9,"Sep",IF(Q3851=10,"Oct",IF(Q3851=11,"Nov","Dec")))))))))))</f>
        <v>May</v>
      </c>
      <c r="S3851" s="13">
        <f>(I3851/86400)+25569</f>
        <v>42166.767175925925</v>
      </c>
      <c r="T3851" t="s">
        <v>8271</v>
      </c>
      <c r="U3851" s="6">
        <f>E3851/L3851</f>
        <v>75.464285714285708</v>
      </c>
      <c r="V3851" s="7" t="str">
        <f>LEFT(T3851,FIND("/",T3851)-1)</f>
        <v>theater</v>
      </c>
      <c r="W3851" s="7" t="str">
        <f>MID(T3851,FIND("/",T3851)+1,LEN(T3851))</f>
        <v>plays</v>
      </c>
    </row>
    <row r="3852" spans="1:23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>E3852/D3852</f>
        <v>3.7999999999999999E-2</v>
      </c>
      <c r="O3852" s="13">
        <f>(J3852/86400)+25569</f>
        <v>41975.124340277776</v>
      </c>
      <c r="P3852" s="11">
        <f>YEAR(O3852)</f>
        <v>2014</v>
      </c>
      <c r="Q3852" s="12">
        <f>MONTH(O3852)</f>
        <v>12</v>
      </c>
      <c r="R3852" s="11" t="str">
        <f>IF(Q3852=1,"Jan",IF(Q3852=2,"Feb",IF(Q3852=3,"Mar",IF(Q3852=4,"Apr",IF(Q3852=5,"May",IF(Q3852=6,"Jun",IF(Q3852=7,"Jul",IF(Q3852=8,"Aug",IF(Q3852=9,"Sep",IF(Q3852=10,"Oct",IF(Q3852=11,"Nov","Dec")))))))))))</f>
        <v>Dec</v>
      </c>
      <c r="S3852" s="13">
        <f>(I3852/86400)+25569</f>
        <v>42005.124340277776</v>
      </c>
      <c r="T3852" t="s">
        <v>8271</v>
      </c>
      <c r="U3852" s="6">
        <f>E3852/L3852</f>
        <v>9.5</v>
      </c>
      <c r="V3852" s="7" t="str">
        <f>LEFT(T3852,FIND("/",T3852)-1)</f>
        <v>theater</v>
      </c>
      <c r="W3852" s="7" t="str">
        <f>MID(T3852,FIND("/",T3852)+1,LEN(T3852))</f>
        <v>plays</v>
      </c>
    </row>
    <row r="3853" spans="1:23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>E3853/D3853</f>
        <v>0.34079999999999999</v>
      </c>
      <c r="O3853" s="13">
        <f>(J3853/86400)+25569</f>
        <v>42172.439571759256</v>
      </c>
      <c r="P3853" s="11">
        <f>YEAR(O3853)</f>
        <v>2015</v>
      </c>
      <c r="Q3853" s="12">
        <f>MONTH(O3853)</f>
        <v>6</v>
      </c>
      <c r="R3853" s="11" t="str">
        <f>IF(Q3853=1,"Jan",IF(Q3853=2,"Feb",IF(Q3853=3,"Mar",IF(Q3853=4,"Apr",IF(Q3853=5,"May",IF(Q3853=6,"Jun",IF(Q3853=7,"Jul",IF(Q3853=8,"Aug",IF(Q3853=9,"Sep",IF(Q3853=10,"Oct",IF(Q3853=11,"Nov","Dec")))))))))))</f>
        <v>Jun</v>
      </c>
      <c r="S3853" s="13">
        <f>(I3853/86400)+25569</f>
        <v>42202.439571759256</v>
      </c>
      <c r="T3853" t="s">
        <v>8271</v>
      </c>
      <c r="U3853" s="6">
        <f>E3853/L3853</f>
        <v>35.5</v>
      </c>
      <c r="V3853" s="7" t="str">
        <f>LEFT(T3853,FIND("/",T3853)-1)</f>
        <v>theater</v>
      </c>
      <c r="W3853" s="7" t="str">
        <f>MID(T3853,FIND("/",T3853)+1,LEN(T3853))</f>
        <v>plays</v>
      </c>
    </row>
    <row r="3854" spans="1:23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>E3854/D3854</f>
        <v>2E-3</v>
      </c>
      <c r="O3854" s="13">
        <f>(J3854/86400)+25569</f>
        <v>42065.190694444449</v>
      </c>
      <c r="P3854" s="11">
        <f>YEAR(O3854)</f>
        <v>2015</v>
      </c>
      <c r="Q3854" s="12">
        <f>MONTH(O3854)</f>
        <v>3</v>
      </c>
      <c r="R3854" s="11" t="str">
        <f>IF(Q3854=1,"Jan",IF(Q3854=2,"Feb",IF(Q3854=3,"Mar",IF(Q3854=4,"Apr",IF(Q3854=5,"May",IF(Q3854=6,"Jun",IF(Q3854=7,"Jul",IF(Q3854=8,"Aug",IF(Q3854=9,"Sep",IF(Q3854=10,"Oct",IF(Q3854=11,"Nov","Dec")))))))))))</f>
        <v>Mar</v>
      </c>
      <c r="S3854" s="13">
        <f>(I3854/86400)+25569</f>
        <v>42090.149027777778</v>
      </c>
      <c r="T3854" t="s">
        <v>8271</v>
      </c>
      <c r="U3854" s="6">
        <f>E3854/L3854</f>
        <v>10</v>
      </c>
      <c r="V3854" s="7" t="str">
        <f>LEFT(T3854,FIND("/",T3854)-1)</f>
        <v>theater</v>
      </c>
      <c r="W3854" s="7" t="str">
        <f>MID(T3854,FIND("/",T3854)+1,LEN(T3854))</f>
        <v>plays</v>
      </c>
    </row>
    <row r="3855" spans="1:23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>E3855/D3855</f>
        <v>2.5999999999999998E-4</v>
      </c>
      <c r="O3855" s="13">
        <f>(J3855/86400)+25569</f>
        <v>41848.84002314815</v>
      </c>
      <c r="P3855" s="11">
        <f>YEAR(O3855)</f>
        <v>2014</v>
      </c>
      <c r="Q3855" s="12">
        <f>MONTH(O3855)</f>
        <v>7</v>
      </c>
      <c r="R3855" s="11" t="str">
        <f>IF(Q3855=1,"Jan",IF(Q3855=2,"Feb",IF(Q3855=3,"Mar",IF(Q3855=4,"Apr",IF(Q3855=5,"May",IF(Q3855=6,"Jun",IF(Q3855=7,"Jul",IF(Q3855=8,"Aug",IF(Q3855=9,"Sep",IF(Q3855=10,"Oct",IF(Q3855=11,"Nov","Dec")))))))))))</f>
        <v>Jul</v>
      </c>
      <c r="S3855" s="13">
        <f>(I3855/86400)+25569</f>
        <v>41883.84002314815</v>
      </c>
      <c r="T3855" t="s">
        <v>8271</v>
      </c>
      <c r="U3855" s="6">
        <f>E3855/L3855</f>
        <v>13</v>
      </c>
      <c r="V3855" s="7" t="str">
        <f>LEFT(T3855,FIND("/",T3855)-1)</f>
        <v>theater</v>
      </c>
      <c r="W3855" s="7" t="str">
        <f>MID(T3855,FIND("/",T3855)+1,LEN(T3855))</f>
        <v>plays</v>
      </c>
    </row>
    <row r="3856" spans="1:23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>E3856/D3856</f>
        <v>0.16254545454545455</v>
      </c>
      <c r="O3856" s="13">
        <f>(J3856/86400)+25569</f>
        <v>42103.884930555556</v>
      </c>
      <c r="P3856" s="11">
        <f>YEAR(O3856)</f>
        <v>2015</v>
      </c>
      <c r="Q3856" s="12">
        <f>MONTH(O3856)</f>
        <v>4</v>
      </c>
      <c r="R3856" s="11" t="str">
        <f>IF(Q3856=1,"Jan",IF(Q3856=2,"Feb",IF(Q3856=3,"Mar",IF(Q3856=4,"Apr",IF(Q3856=5,"May",IF(Q3856=6,"Jun",IF(Q3856=7,"Jul",IF(Q3856=8,"Aug",IF(Q3856=9,"Sep",IF(Q3856=10,"Oct",IF(Q3856=11,"Nov","Dec")))))))))))</f>
        <v>Apr</v>
      </c>
      <c r="S3856" s="13">
        <f>(I3856/86400)+25569</f>
        <v>42133.884930555556</v>
      </c>
      <c r="T3856" t="s">
        <v>8271</v>
      </c>
      <c r="U3856" s="6">
        <f>E3856/L3856</f>
        <v>89.4</v>
      </c>
      <c r="V3856" s="7" t="str">
        <f>LEFT(T3856,FIND("/",T3856)-1)</f>
        <v>theater</v>
      </c>
      <c r="W3856" s="7" t="str">
        <f>MID(T3856,FIND("/",T3856)+1,LEN(T3856))</f>
        <v>plays</v>
      </c>
    </row>
    <row r="3857" spans="1:23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>E3857/D3857</f>
        <v>2.5000000000000001E-2</v>
      </c>
      <c r="O3857" s="13">
        <f>(J3857/86400)+25569</f>
        <v>42059.970729166671</v>
      </c>
      <c r="P3857" s="11">
        <f>YEAR(O3857)</f>
        <v>2015</v>
      </c>
      <c r="Q3857" s="12">
        <f>MONTH(O3857)</f>
        <v>2</v>
      </c>
      <c r="R3857" s="11" t="str">
        <f>IF(Q3857=1,"Jan",IF(Q3857=2,"Feb",IF(Q3857=3,"Mar",IF(Q3857=4,"Apr",IF(Q3857=5,"May",IF(Q3857=6,"Jun",IF(Q3857=7,"Jul",IF(Q3857=8,"Aug",IF(Q3857=9,"Sep",IF(Q3857=10,"Oct",IF(Q3857=11,"Nov","Dec")))))))))))</f>
        <v>Feb</v>
      </c>
      <c r="S3857" s="13">
        <f>(I3857/86400)+25569</f>
        <v>42089.929062499999</v>
      </c>
      <c r="T3857" t="s">
        <v>8271</v>
      </c>
      <c r="U3857" s="6">
        <f>E3857/L3857</f>
        <v>25</v>
      </c>
      <c r="V3857" s="7" t="str">
        <f>LEFT(T3857,FIND("/",T3857)-1)</f>
        <v>theater</v>
      </c>
      <c r="W3857" s="7" t="str">
        <f>MID(T3857,FIND("/",T3857)+1,LEN(T3857))</f>
        <v>plays</v>
      </c>
    </row>
    <row r="3858" spans="1:23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>E3858/D3858</f>
        <v>2.0000000000000001E-4</v>
      </c>
      <c r="O3858" s="13">
        <f>(J3858/86400)+25569</f>
        <v>42041.743090277778</v>
      </c>
      <c r="P3858" s="11">
        <f>YEAR(O3858)</f>
        <v>2015</v>
      </c>
      <c r="Q3858" s="12">
        <f>MONTH(O3858)</f>
        <v>2</v>
      </c>
      <c r="R3858" s="11" t="str">
        <f>IF(Q3858=1,"Jan",IF(Q3858=2,"Feb",IF(Q3858=3,"Mar",IF(Q3858=4,"Apr",IF(Q3858=5,"May",IF(Q3858=6,"Jun",IF(Q3858=7,"Jul",IF(Q3858=8,"Aug",IF(Q3858=9,"Sep",IF(Q3858=10,"Oct",IF(Q3858=11,"Nov","Dec")))))))))))</f>
        <v>Feb</v>
      </c>
      <c r="S3858" s="13">
        <f>(I3858/86400)+25569</f>
        <v>42071.701423611114</v>
      </c>
      <c r="T3858" t="s">
        <v>8271</v>
      </c>
      <c r="U3858" s="6">
        <f>E3858/L3858</f>
        <v>1</v>
      </c>
      <c r="V3858" s="7" t="str">
        <f>LEFT(T3858,FIND("/",T3858)-1)</f>
        <v>theater</v>
      </c>
      <c r="W3858" s="7" t="str">
        <f>MID(T3858,FIND("/",T3858)+1,LEN(T3858))</f>
        <v>plays</v>
      </c>
    </row>
    <row r="3859" spans="1:23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>E3859/D3859</f>
        <v>5.1999999999999998E-2</v>
      </c>
      <c r="O3859" s="13">
        <f>(J3859/86400)+25569</f>
        <v>41829.73715277778</v>
      </c>
      <c r="P3859" s="11">
        <f>YEAR(O3859)</f>
        <v>2014</v>
      </c>
      <c r="Q3859" s="12">
        <f>MONTH(O3859)</f>
        <v>7</v>
      </c>
      <c r="R3859" s="11" t="str">
        <f>IF(Q3859=1,"Jan",IF(Q3859=2,"Feb",IF(Q3859=3,"Mar",IF(Q3859=4,"Apr",IF(Q3859=5,"May",IF(Q3859=6,"Jun",IF(Q3859=7,"Jul",IF(Q3859=8,"Aug",IF(Q3859=9,"Sep",IF(Q3859=10,"Oct",IF(Q3859=11,"Nov","Dec")))))))))))</f>
        <v>Jul</v>
      </c>
      <c r="S3859" s="13">
        <f>(I3859/86400)+25569</f>
        <v>41852.716666666667</v>
      </c>
      <c r="T3859" t="s">
        <v>8271</v>
      </c>
      <c r="U3859" s="6">
        <f>E3859/L3859</f>
        <v>65</v>
      </c>
      <c r="V3859" s="7" t="str">
        <f>LEFT(T3859,FIND("/",T3859)-1)</f>
        <v>theater</v>
      </c>
      <c r="W3859" s="7" t="str">
        <f>MID(T3859,FIND("/",T3859)+1,LEN(T3859))</f>
        <v>plays</v>
      </c>
    </row>
    <row r="3860" spans="1:23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>E3860/D3860</f>
        <v>0.02</v>
      </c>
      <c r="O3860" s="13">
        <f>(J3860/86400)+25569</f>
        <v>42128.431064814809</v>
      </c>
      <c r="P3860" s="11">
        <f>YEAR(O3860)</f>
        <v>2015</v>
      </c>
      <c r="Q3860" s="12">
        <f>MONTH(O3860)</f>
        <v>5</v>
      </c>
      <c r="R3860" s="11" t="str">
        <f>IF(Q3860=1,"Jan",IF(Q3860=2,"Feb",IF(Q3860=3,"Mar",IF(Q3860=4,"Apr",IF(Q3860=5,"May",IF(Q3860=6,"Jun",IF(Q3860=7,"Jul",IF(Q3860=8,"Aug",IF(Q3860=9,"Sep",IF(Q3860=10,"Oct",IF(Q3860=11,"Nov","Dec")))))))))))</f>
        <v>May</v>
      </c>
      <c r="S3860" s="13">
        <f>(I3860/86400)+25569</f>
        <v>42146.875</v>
      </c>
      <c r="T3860" t="s">
        <v>8271</v>
      </c>
      <c r="U3860" s="6">
        <f>E3860/L3860</f>
        <v>10</v>
      </c>
      <c r="V3860" s="7" t="str">
        <f>LEFT(T3860,FIND("/",T3860)-1)</f>
        <v>theater</v>
      </c>
      <c r="W3860" s="7" t="str">
        <f>MID(T3860,FIND("/",T3860)+1,LEN(T3860))</f>
        <v>plays</v>
      </c>
    </row>
    <row r="3861" spans="1:23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>E3861/D3861</f>
        <v>4.0000000000000002E-4</v>
      </c>
      <c r="O3861" s="13">
        <f>(J3861/86400)+25569</f>
        <v>41789.893599537041</v>
      </c>
      <c r="P3861" s="11">
        <f>YEAR(O3861)</f>
        <v>2014</v>
      </c>
      <c r="Q3861" s="12">
        <f>MONTH(O3861)</f>
        <v>5</v>
      </c>
      <c r="R3861" s="11" t="str">
        <f>IF(Q3861=1,"Jan",IF(Q3861=2,"Feb",IF(Q3861=3,"Mar",IF(Q3861=4,"Apr",IF(Q3861=5,"May",IF(Q3861=6,"Jun",IF(Q3861=7,"Jul",IF(Q3861=8,"Aug",IF(Q3861=9,"Sep",IF(Q3861=10,"Oct",IF(Q3861=11,"Nov","Dec")))))))))))</f>
        <v>May</v>
      </c>
      <c r="S3861" s="13">
        <f>(I3861/86400)+25569</f>
        <v>41815.875</v>
      </c>
      <c r="T3861" t="s">
        <v>8271</v>
      </c>
      <c r="U3861" s="6">
        <f>E3861/L3861</f>
        <v>1</v>
      </c>
      <c r="V3861" s="7" t="str">
        <f>LEFT(T3861,FIND("/",T3861)-1)</f>
        <v>theater</v>
      </c>
      <c r="W3861" s="7" t="str">
        <f>MID(T3861,FIND("/",T3861)+1,LEN(T3861))</f>
        <v>plays</v>
      </c>
    </row>
    <row r="3862" spans="1:23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>E3862/D3862</f>
        <v>0.17666666666666667</v>
      </c>
      <c r="O3862" s="13">
        <f>(J3862/86400)+25569</f>
        <v>41833.660995370374</v>
      </c>
      <c r="P3862" s="11">
        <f>YEAR(O3862)</f>
        <v>2014</v>
      </c>
      <c r="Q3862" s="12">
        <f>MONTH(O3862)</f>
        <v>7</v>
      </c>
      <c r="R3862" s="11" t="str">
        <f>IF(Q3862=1,"Jan",IF(Q3862=2,"Feb",IF(Q3862=3,"Mar",IF(Q3862=4,"Apr",IF(Q3862=5,"May",IF(Q3862=6,"Jun",IF(Q3862=7,"Jul",IF(Q3862=8,"Aug",IF(Q3862=9,"Sep",IF(Q3862=10,"Oct",IF(Q3862=11,"Nov","Dec")))))))))))</f>
        <v>Jul</v>
      </c>
      <c r="S3862" s="13">
        <f>(I3862/86400)+25569</f>
        <v>41863.660995370374</v>
      </c>
      <c r="T3862" t="s">
        <v>8271</v>
      </c>
      <c r="U3862" s="6">
        <f>E3862/L3862</f>
        <v>81.538461538461533</v>
      </c>
      <c r="V3862" s="7" t="str">
        <f>LEFT(T3862,FIND("/",T3862)-1)</f>
        <v>theater</v>
      </c>
      <c r="W3862" s="7" t="str">
        <f>MID(T3862,FIND("/",T3862)+1,LEN(T3862))</f>
        <v>plays</v>
      </c>
    </row>
    <row r="3863" spans="1:23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>E3863/D3863</f>
        <v>0.05</v>
      </c>
      <c r="O3863" s="13">
        <f>(J3863/86400)+25569</f>
        <v>41914.590011574073</v>
      </c>
      <c r="P3863" s="11">
        <f>YEAR(O3863)</f>
        <v>2014</v>
      </c>
      <c r="Q3863" s="12">
        <f>MONTH(O3863)</f>
        <v>10</v>
      </c>
      <c r="R3863" s="11" t="str">
        <f>IF(Q3863=1,"Jan",IF(Q3863=2,"Feb",IF(Q3863=3,"Mar",IF(Q3863=4,"Apr",IF(Q3863=5,"May",IF(Q3863=6,"Jun",IF(Q3863=7,"Jul",IF(Q3863=8,"Aug",IF(Q3863=9,"Sep",IF(Q3863=10,"Oct",IF(Q3863=11,"Nov","Dec")))))))))))</f>
        <v>Oct</v>
      </c>
      <c r="S3863" s="13">
        <f>(I3863/86400)+25569</f>
        <v>41955.907638888893</v>
      </c>
      <c r="T3863" t="s">
        <v>8271</v>
      </c>
      <c r="U3863" s="6">
        <f>E3863/L3863</f>
        <v>100</v>
      </c>
      <c r="V3863" s="7" t="str">
        <f>LEFT(T3863,FIND("/",T3863)-1)</f>
        <v>theater</v>
      </c>
      <c r="W3863" s="7" t="str">
        <f>MID(T3863,FIND("/",T3863)+1,LEN(T3863))</f>
        <v>plays</v>
      </c>
    </row>
    <row r="3864" spans="1:23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>E3864/D3864</f>
        <v>1.3333333333333334E-4</v>
      </c>
      <c r="O3864" s="13">
        <f>(J3864/86400)+25569</f>
        <v>42611.261064814811</v>
      </c>
      <c r="P3864" s="11">
        <f>YEAR(O3864)</f>
        <v>2016</v>
      </c>
      <c r="Q3864" s="12">
        <f>MONTH(O3864)</f>
        <v>8</v>
      </c>
      <c r="R3864" s="11" t="str">
        <f>IF(Q3864=1,"Jan",IF(Q3864=2,"Feb",IF(Q3864=3,"Mar",IF(Q3864=4,"Apr",IF(Q3864=5,"May",IF(Q3864=6,"Jun",IF(Q3864=7,"Jul",IF(Q3864=8,"Aug",IF(Q3864=9,"Sep",IF(Q3864=10,"Oct",IF(Q3864=11,"Nov","Dec")))))))))))</f>
        <v>Aug</v>
      </c>
      <c r="S3864" s="13">
        <f>(I3864/86400)+25569</f>
        <v>42625.707638888889</v>
      </c>
      <c r="T3864" t="s">
        <v>8271</v>
      </c>
      <c r="U3864" s="6">
        <f>E3864/L3864</f>
        <v>1</v>
      </c>
      <c r="V3864" s="7" t="str">
        <f>LEFT(T3864,FIND("/",T3864)-1)</f>
        <v>theater</v>
      </c>
      <c r="W3864" s="7" t="str">
        <f>MID(T3864,FIND("/",T3864)+1,LEN(T3864))</f>
        <v>plays</v>
      </c>
    </row>
    <row r="3865" spans="1:23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>E3865/D3865</f>
        <v>0</v>
      </c>
      <c r="O3865" s="13">
        <f>(J3865/86400)+25569</f>
        <v>42253.633159722223</v>
      </c>
      <c r="P3865" s="11">
        <f>YEAR(O3865)</f>
        <v>2015</v>
      </c>
      <c r="Q3865" s="12">
        <f>MONTH(O3865)</f>
        <v>9</v>
      </c>
      <c r="R3865" s="11" t="str">
        <f>IF(Q3865=1,"Jan",IF(Q3865=2,"Feb",IF(Q3865=3,"Mar",IF(Q3865=4,"Apr",IF(Q3865=5,"May",IF(Q3865=6,"Jun",IF(Q3865=7,"Jul",IF(Q3865=8,"Aug",IF(Q3865=9,"Sep",IF(Q3865=10,"Oct",IF(Q3865=11,"Nov","Dec")))))))))))</f>
        <v>Sep</v>
      </c>
      <c r="S3865" s="13">
        <f>(I3865/86400)+25569</f>
        <v>42313.674826388888</v>
      </c>
      <c r="T3865" t="s">
        <v>8271</v>
      </c>
      <c r="U3865" s="6" t="e">
        <f>E3865/L3865</f>
        <v>#DIV/0!</v>
      </c>
      <c r="V3865" s="7" t="str">
        <f>LEFT(T3865,FIND("/",T3865)-1)</f>
        <v>theater</v>
      </c>
      <c r="W3865" s="7" t="str">
        <f>MID(T3865,FIND("/",T3865)+1,LEN(T3865))</f>
        <v>plays</v>
      </c>
    </row>
    <row r="3866" spans="1:23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>E3866/D3866</f>
        <v>1.2E-2</v>
      </c>
      <c r="O3866" s="13">
        <f>(J3866/86400)+25569</f>
        <v>42295.891828703709</v>
      </c>
      <c r="P3866" s="11">
        <f>YEAR(O3866)</f>
        <v>2015</v>
      </c>
      <c r="Q3866" s="12">
        <f>MONTH(O3866)</f>
        <v>10</v>
      </c>
      <c r="R3866" s="11" t="str">
        <f>IF(Q3866=1,"Jan",IF(Q3866=2,"Feb",IF(Q3866=3,"Mar",IF(Q3866=4,"Apr",IF(Q3866=5,"May",IF(Q3866=6,"Jun",IF(Q3866=7,"Jul",IF(Q3866=8,"Aug",IF(Q3866=9,"Sep",IF(Q3866=10,"Oct",IF(Q3866=11,"Nov","Dec")))))))))))</f>
        <v>Oct</v>
      </c>
      <c r="S3866" s="13">
        <f>(I3866/86400)+25569</f>
        <v>42325.933495370366</v>
      </c>
      <c r="T3866" t="s">
        <v>8271</v>
      </c>
      <c r="U3866" s="6">
        <f>E3866/L3866</f>
        <v>20</v>
      </c>
      <c r="V3866" s="7" t="str">
        <f>LEFT(T3866,FIND("/",T3866)-1)</f>
        <v>theater</v>
      </c>
      <c r="W3866" s="7" t="str">
        <f>MID(T3866,FIND("/",T3866)+1,LEN(T3866))</f>
        <v>plays</v>
      </c>
    </row>
    <row r="3867" spans="1:23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>E3867/D3867</f>
        <v>0.26937422295897223</v>
      </c>
      <c r="O3867" s="13">
        <f>(J3867/86400)+25569</f>
        <v>41841.651597222226</v>
      </c>
      <c r="P3867" s="11">
        <f>YEAR(O3867)</f>
        <v>2014</v>
      </c>
      <c r="Q3867" s="12">
        <f>MONTH(O3867)</f>
        <v>7</v>
      </c>
      <c r="R3867" s="11" t="str">
        <f>IF(Q3867=1,"Jan",IF(Q3867=2,"Feb",IF(Q3867=3,"Mar",IF(Q3867=4,"Apr",IF(Q3867=5,"May",IF(Q3867=6,"Jun",IF(Q3867=7,"Jul",IF(Q3867=8,"Aug",IF(Q3867=9,"Sep",IF(Q3867=10,"Oct",IF(Q3867=11,"Nov","Dec")))))))))))</f>
        <v>Jul</v>
      </c>
      <c r="S3867" s="13">
        <f>(I3867/86400)+25569</f>
        <v>41881.229166666664</v>
      </c>
      <c r="T3867" t="s">
        <v>8271</v>
      </c>
      <c r="U3867" s="6">
        <f>E3867/L3867</f>
        <v>46.428571428571431</v>
      </c>
      <c r="V3867" s="7" t="str">
        <f>LEFT(T3867,FIND("/",T3867)-1)</f>
        <v>theater</v>
      </c>
      <c r="W3867" s="7" t="str">
        <f>MID(T3867,FIND("/",T3867)+1,LEN(T3867))</f>
        <v>plays</v>
      </c>
    </row>
    <row r="3868" spans="1:23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>E3868/D3868</f>
        <v>5.4999999999999997E-3</v>
      </c>
      <c r="O3868" s="13">
        <f>(J3868/86400)+25569</f>
        <v>42402.947002314817</v>
      </c>
      <c r="P3868" s="11">
        <f>YEAR(O3868)</f>
        <v>2016</v>
      </c>
      <c r="Q3868" s="12">
        <f>MONTH(O3868)</f>
        <v>2</v>
      </c>
      <c r="R3868" s="11" t="str">
        <f>IF(Q3868=1,"Jan",IF(Q3868=2,"Feb",IF(Q3868=3,"Mar",IF(Q3868=4,"Apr",IF(Q3868=5,"May",IF(Q3868=6,"Jun",IF(Q3868=7,"Jul",IF(Q3868=8,"Aug",IF(Q3868=9,"Sep",IF(Q3868=10,"Oct",IF(Q3868=11,"Nov","Dec")))))))))))</f>
        <v>Feb</v>
      </c>
      <c r="S3868" s="13">
        <f>(I3868/86400)+25569</f>
        <v>42452.145138888889</v>
      </c>
      <c r="T3868" t="s">
        <v>8271</v>
      </c>
      <c r="U3868" s="6">
        <f>E3868/L3868</f>
        <v>5.5</v>
      </c>
      <c r="V3868" s="7" t="str">
        <f>LEFT(T3868,FIND("/",T3868)-1)</f>
        <v>theater</v>
      </c>
      <c r="W3868" s="7" t="str">
        <f>MID(T3868,FIND("/",T3868)+1,LEN(T3868))</f>
        <v>plays</v>
      </c>
    </row>
    <row r="3869" spans="1:23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>E3869/D3869</f>
        <v>0.1255</v>
      </c>
      <c r="O3869" s="13">
        <f>(J3869/86400)+25569</f>
        <v>42509.814108796301</v>
      </c>
      <c r="P3869" s="11">
        <f>YEAR(O3869)</f>
        <v>2016</v>
      </c>
      <c r="Q3869" s="12">
        <f>MONTH(O3869)</f>
        <v>5</v>
      </c>
      <c r="R3869" s="11" t="str">
        <f>IF(Q3869=1,"Jan",IF(Q3869=2,"Feb",IF(Q3869=3,"Mar",IF(Q3869=4,"Apr",IF(Q3869=5,"May",IF(Q3869=6,"Jun",IF(Q3869=7,"Jul",IF(Q3869=8,"Aug",IF(Q3869=9,"Sep",IF(Q3869=10,"Oct",IF(Q3869=11,"Nov","Dec")))))))))))</f>
        <v>May</v>
      </c>
      <c r="S3869" s="13">
        <f>(I3869/86400)+25569</f>
        <v>42539.814108796301</v>
      </c>
      <c r="T3869" t="s">
        <v>8271</v>
      </c>
      <c r="U3869" s="6">
        <f>E3869/L3869</f>
        <v>50.2</v>
      </c>
      <c r="V3869" s="7" t="str">
        <f>LEFT(T3869,FIND("/",T3869)-1)</f>
        <v>theater</v>
      </c>
      <c r="W3869" s="7" t="str">
        <f>MID(T3869,FIND("/",T3869)+1,LEN(T3869))</f>
        <v>plays</v>
      </c>
    </row>
    <row r="3870" spans="1:23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>E3870/D3870</f>
        <v>2E-3</v>
      </c>
      <c r="O3870" s="13">
        <f>(J3870/86400)+25569</f>
        <v>41865.659780092596</v>
      </c>
      <c r="P3870" s="11">
        <f>YEAR(O3870)</f>
        <v>2014</v>
      </c>
      <c r="Q3870" s="12">
        <f>MONTH(O3870)</f>
        <v>8</v>
      </c>
      <c r="R3870" s="11" t="str">
        <f>IF(Q3870=1,"Jan",IF(Q3870=2,"Feb",IF(Q3870=3,"Mar",IF(Q3870=4,"Apr",IF(Q3870=5,"May",IF(Q3870=6,"Jun",IF(Q3870=7,"Jul",IF(Q3870=8,"Aug",IF(Q3870=9,"Sep",IF(Q3870=10,"Oct",IF(Q3870=11,"Nov","Dec")))))))))))</f>
        <v>Aug</v>
      </c>
      <c r="S3870" s="13">
        <f>(I3870/86400)+25569</f>
        <v>41890.659780092596</v>
      </c>
      <c r="T3870" t="s">
        <v>8305</v>
      </c>
      <c r="U3870" s="6">
        <f>E3870/L3870</f>
        <v>10</v>
      </c>
      <c r="V3870" s="7" t="str">
        <f>LEFT(T3870,FIND("/",T3870)-1)</f>
        <v>theater</v>
      </c>
      <c r="W3870" s="7" t="str">
        <f>MID(T3870,FIND("/",T3870)+1,LEN(T3870))</f>
        <v>musical</v>
      </c>
    </row>
    <row r="3871" spans="1:23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>E3871/D3871</f>
        <v>3.44748684310884E-2</v>
      </c>
      <c r="O3871" s="13">
        <f>(J3871/86400)+25569</f>
        <v>42047.724444444444</v>
      </c>
      <c r="P3871" s="11">
        <f>YEAR(O3871)</f>
        <v>2015</v>
      </c>
      <c r="Q3871" s="12">
        <f>MONTH(O3871)</f>
        <v>2</v>
      </c>
      <c r="R3871" s="11" t="str">
        <f>IF(Q3871=1,"Jan",IF(Q3871=2,"Feb",IF(Q3871=3,"Mar",IF(Q3871=4,"Apr",IF(Q3871=5,"May",IF(Q3871=6,"Jun",IF(Q3871=7,"Jul",IF(Q3871=8,"Aug",IF(Q3871=9,"Sep",IF(Q3871=10,"Oct",IF(Q3871=11,"Nov","Dec")))))))))))</f>
        <v>Feb</v>
      </c>
      <c r="S3871" s="13">
        <f>(I3871/86400)+25569</f>
        <v>42077.132638888885</v>
      </c>
      <c r="T3871" t="s">
        <v>8305</v>
      </c>
      <c r="U3871" s="6">
        <f>E3871/L3871</f>
        <v>30.133333333333333</v>
      </c>
      <c r="V3871" s="7" t="str">
        <f>LEFT(T3871,FIND("/",T3871)-1)</f>
        <v>theater</v>
      </c>
      <c r="W3871" s="7" t="str">
        <f>MID(T3871,FIND("/",T3871)+1,LEN(T3871))</f>
        <v>musical</v>
      </c>
    </row>
    <row r="3872" spans="1:23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>E3872/D3872</f>
        <v>0.15</v>
      </c>
      <c r="O3872" s="13">
        <f>(J3872/86400)+25569</f>
        <v>41793.172199074077</v>
      </c>
      <c r="P3872" s="11">
        <f>YEAR(O3872)</f>
        <v>2014</v>
      </c>
      <c r="Q3872" s="12">
        <f>MONTH(O3872)</f>
        <v>6</v>
      </c>
      <c r="R3872" s="11" t="str">
        <f>IF(Q3872=1,"Jan",IF(Q3872=2,"Feb",IF(Q3872=3,"Mar",IF(Q3872=4,"Apr",IF(Q3872=5,"May",IF(Q3872=6,"Jun",IF(Q3872=7,"Jul",IF(Q3872=8,"Aug",IF(Q3872=9,"Sep",IF(Q3872=10,"Oct",IF(Q3872=11,"Nov","Dec")))))))))))</f>
        <v>Jun</v>
      </c>
      <c r="S3872" s="13">
        <f>(I3872/86400)+25569</f>
        <v>41823.172199074077</v>
      </c>
      <c r="T3872" t="s">
        <v>8305</v>
      </c>
      <c r="U3872" s="6">
        <f>E3872/L3872</f>
        <v>150</v>
      </c>
      <c r="V3872" s="7" t="str">
        <f>LEFT(T3872,FIND("/",T3872)-1)</f>
        <v>theater</v>
      </c>
      <c r="W3872" s="7" t="str">
        <f>MID(T3872,FIND("/",T3872)+1,LEN(T3872))</f>
        <v>musical</v>
      </c>
    </row>
    <row r="3873" spans="1:23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>E3873/D3873</f>
        <v>2.6666666666666668E-2</v>
      </c>
      <c r="O3873" s="13">
        <f>(J3873/86400)+25569</f>
        <v>42763.780671296292</v>
      </c>
      <c r="P3873" s="11">
        <f>YEAR(O3873)</f>
        <v>2017</v>
      </c>
      <c r="Q3873" s="12">
        <f>MONTH(O3873)</f>
        <v>1</v>
      </c>
      <c r="R3873" s="11" t="str">
        <f>IF(Q3873=1,"Jan",IF(Q3873=2,"Feb",IF(Q3873=3,"Mar",IF(Q3873=4,"Apr",IF(Q3873=5,"May",IF(Q3873=6,"Jun",IF(Q3873=7,"Jul",IF(Q3873=8,"Aug",IF(Q3873=9,"Sep",IF(Q3873=10,"Oct",IF(Q3873=11,"Nov","Dec")))))))))))</f>
        <v>Jan</v>
      </c>
      <c r="S3873" s="13">
        <f>(I3873/86400)+25569</f>
        <v>42823.739004629635</v>
      </c>
      <c r="T3873" t="s">
        <v>8305</v>
      </c>
      <c r="U3873" s="6">
        <f>E3873/L3873</f>
        <v>13.333333333333334</v>
      </c>
      <c r="V3873" s="7" t="str">
        <f>LEFT(T3873,FIND("/",T3873)-1)</f>
        <v>theater</v>
      </c>
      <c r="W3873" s="7" t="str">
        <f>MID(T3873,FIND("/",T3873)+1,LEN(T3873))</f>
        <v>musical</v>
      </c>
    </row>
    <row r="3874" spans="1:23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>E3874/D3874</f>
        <v>0</v>
      </c>
      <c r="O3874" s="13">
        <f>(J3874/86400)+25569</f>
        <v>42180.145787037036</v>
      </c>
      <c r="P3874" s="11">
        <f>YEAR(O3874)</f>
        <v>2015</v>
      </c>
      <c r="Q3874" s="12">
        <f>MONTH(O3874)</f>
        <v>6</v>
      </c>
      <c r="R3874" s="11" t="str">
        <f>IF(Q3874=1,"Jan",IF(Q3874=2,"Feb",IF(Q3874=3,"Mar",IF(Q3874=4,"Apr",IF(Q3874=5,"May",IF(Q3874=6,"Jun",IF(Q3874=7,"Jul",IF(Q3874=8,"Aug",IF(Q3874=9,"Sep",IF(Q3874=10,"Oct",IF(Q3874=11,"Nov","Dec")))))))))))</f>
        <v>Jun</v>
      </c>
      <c r="S3874" s="13">
        <f>(I3874/86400)+25569</f>
        <v>42230.145787037036</v>
      </c>
      <c r="T3874" t="s">
        <v>8305</v>
      </c>
      <c r="U3874" s="6" t="e">
        <f>E3874/L3874</f>
        <v>#DIV/0!</v>
      </c>
      <c r="V3874" s="7" t="str">
        <f>LEFT(T3874,FIND("/",T3874)-1)</f>
        <v>theater</v>
      </c>
      <c r="W3874" s="7" t="str">
        <f>MID(T3874,FIND("/",T3874)+1,LEN(T3874))</f>
        <v>musical</v>
      </c>
    </row>
    <row r="3875" spans="1:23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>E3875/D3875</f>
        <v>0</v>
      </c>
      <c r="O3875" s="13">
        <f>(J3875/86400)+25569</f>
        <v>42255.696006944447</v>
      </c>
      <c r="P3875" s="11">
        <f>YEAR(O3875)</f>
        <v>2015</v>
      </c>
      <c r="Q3875" s="12">
        <f>MONTH(O3875)</f>
        <v>9</v>
      </c>
      <c r="R3875" s="11" t="str">
        <f>IF(Q3875=1,"Jan",IF(Q3875=2,"Feb",IF(Q3875=3,"Mar",IF(Q3875=4,"Apr",IF(Q3875=5,"May",IF(Q3875=6,"Jun",IF(Q3875=7,"Jul",IF(Q3875=8,"Aug",IF(Q3875=9,"Sep",IF(Q3875=10,"Oct",IF(Q3875=11,"Nov","Dec")))))))))))</f>
        <v>Sep</v>
      </c>
      <c r="S3875" s="13">
        <f>(I3875/86400)+25569</f>
        <v>42285.696006944447</v>
      </c>
      <c r="T3875" t="s">
        <v>8305</v>
      </c>
      <c r="U3875" s="6" t="e">
        <f>E3875/L3875</f>
        <v>#DIV/0!</v>
      </c>
      <c r="V3875" s="7" t="str">
        <f>LEFT(T3875,FIND("/",T3875)-1)</f>
        <v>theater</v>
      </c>
      <c r="W3875" s="7" t="str">
        <f>MID(T3875,FIND("/",T3875)+1,LEN(T3875))</f>
        <v>musical</v>
      </c>
    </row>
    <row r="3876" spans="1:23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>E3876/D3876</f>
        <v>0</v>
      </c>
      <c r="O3876" s="13">
        <f>(J3876/86400)+25569</f>
        <v>42007.016458333332</v>
      </c>
      <c r="P3876" s="11">
        <f>YEAR(O3876)</f>
        <v>2015</v>
      </c>
      <c r="Q3876" s="12">
        <f>MONTH(O3876)</f>
        <v>1</v>
      </c>
      <c r="R3876" s="11" t="str">
        <f>IF(Q3876=1,"Jan",IF(Q3876=2,"Feb",IF(Q3876=3,"Mar",IF(Q3876=4,"Apr",IF(Q3876=5,"May",IF(Q3876=6,"Jun",IF(Q3876=7,"Jul",IF(Q3876=8,"Aug",IF(Q3876=9,"Sep",IF(Q3876=10,"Oct",IF(Q3876=11,"Nov","Dec")))))))))))</f>
        <v>Jan</v>
      </c>
      <c r="S3876" s="13">
        <f>(I3876/86400)+25569</f>
        <v>42028.041666666672</v>
      </c>
      <c r="T3876" t="s">
        <v>8305</v>
      </c>
      <c r="U3876" s="6" t="e">
        <f>E3876/L3876</f>
        <v>#DIV/0!</v>
      </c>
      <c r="V3876" s="7" t="str">
        <f>LEFT(T3876,FIND("/",T3876)-1)</f>
        <v>theater</v>
      </c>
      <c r="W3876" s="7" t="str">
        <f>MID(T3876,FIND("/",T3876)+1,LEN(T3876))</f>
        <v>musical</v>
      </c>
    </row>
    <row r="3877" spans="1:23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>E3877/D3877</f>
        <v>0</v>
      </c>
      <c r="O3877" s="13">
        <f>(J3877/86400)+25569</f>
        <v>42615.346817129626</v>
      </c>
      <c r="P3877" s="11">
        <f>YEAR(O3877)</f>
        <v>2016</v>
      </c>
      <c r="Q3877" s="12">
        <f>MONTH(O3877)</f>
        <v>9</v>
      </c>
      <c r="R3877" s="11" t="str">
        <f>IF(Q3877=1,"Jan",IF(Q3877=2,"Feb",IF(Q3877=3,"Mar",IF(Q3877=4,"Apr",IF(Q3877=5,"May",IF(Q3877=6,"Jun",IF(Q3877=7,"Jul",IF(Q3877=8,"Aug",IF(Q3877=9,"Sep",IF(Q3877=10,"Oct",IF(Q3877=11,"Nov","Dec")))))))))))</f>
        <v>Sep</v>
      </c>
      <c r="S3877" s="13">
        <f>(I3877/86400)+25569</f>
        <v>42616.416666666672</v>
      </c>
      <c r="T3877" t="s">
        <v>8305</v>
      </c>
      <c r="U3877" s="6" t="e">
        <f>E3877/L3877</f>
        <v>#DIV/0!</v>
      </c>
      <c r="V3877" s="7" t="str">
        <f>LEFT(T3877,FIND("/",T3877)-1)</f>
        <v>theater</v>
      </c>
      <c r="W3877" s="7" t="str">
        <f>MID(T3877,FIND("/",T3877)+1,LEN(T3877))</f>
        <v>musical</v>
      </c>
    </row>
    <row r="3878" spans="1:23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>E3878/D3878</f>
        <v>0.52794871794871789</v>
      </c>
      <c r="O3878" s="13">
        <f>(J3878/86400)+25569</f>
        <v>42372.624166666668</v>
      </c>
      <c r="P3878" s="11">
        <f>YEAR(O3878)</f>
        <v>2016</v>
      </c>
      <c r="Q3878" s="12">
        <f>MONTH(O3878)</f>
        <v>1</v>
      </c>
      <c r="R3878" s="11" t="str">
        <f>IF(Q3878=1,"Jan",IF(Q3878=2,"Feb",IF(Q3878=3,"Mar",IF(Q3878=4,"Apr",IF(Q3878=5,"May",IF(Q3878=6,"Jun",IF(Q3878=7,"Jul",IF(Q3878=8,"Aug",IF(Q3878=9,"Sep",IF(Q3878=10,"Oct",IF(Q3878=11,"Nov","Dec")))))))))))</f>
        <v>Jan</v>
      </c>
      <c r="S3878" s="13">
        <f>(I3878/86400)+25569</f>
        <v>42402.624166666668</v>
      </c>
      <c r="T3878" t="s">
        <v>8305</v>
      </c>
      <c r="U3878" s="6">
        <f>E3878/L3878</f>
        <v>44.760869565217391</v>
      </c>
      <c r="V3878" s="7" t="str">
        <f>LEFT(T3878,FIND("/",T3878)-1)</f>
        <v>theater</v>
      </c>
      <c r="W3878" s="7" t="str">
        <f>MID(T3878,FIND("/",T3878)+1,LEN(T3878))</f>
        <v>musical</v>
      </c>
    </row>
    <row r="3879" spans="1:23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>E3879/D3879</f>
        <v>4.9639999999999997E-2</v>
      </c>
      <c r="O3879" s="13">
        <f>(J3879/86400)+25569</f>
        <v>42682.67768518519</v>
      </c>
      <c r="P3879" s="11">
        <f>YEAR(O3879)</f>
        <v>2016</v>
      </c>
      <c r="Q3879" s="12">
        <f>MONTH(O3879)</f>
        <v>11</v>
      </c>
      <c r="R3879" s="11" t="str">
        <f>IF(Q3879=1,"Jan",IF(Q3879=2,"Feb",IF(Q3879=3,"Mar",IF(Q3879=4,"Apr",IF(Q3879=5,"May",IF(Q3879=6,"Jun",IF(Q3879=7,"Jul",IF(Q3879=8,"Aug",IF(Q3879=9,"Sep",IF(Q3879=10,"Oct",IF(Q3879=11,"Nov","Dec")))))))))))</f>
        <v>Nov</v>
      </c>
      <c r="S3879" s="13">
        <f>(I3879/86400)+25569</f>
        <v>42712.67768518519</v>
      </c>
      <c r="T3879" t="s">
        <v>8305</v>
      </c>
      <c r="U3879" s="6">
        <f>E3879/L3879</f>
        <v>88.642857142857139</v>
      </c>
      <c r="V3879" s="7" t="str">
        <f>LEFT(T3879,FIND("/",T3879)-1)</f>
        <v>theater</v>
      </c>
      <c r="W3879" s="7" t="str">
        <f>MID(T3879,FIND("/",T3879)+1,LEN(T3879))</f>
        <v>musical</v>
      </c>
    </row>
    <row r="3880" spans="1:23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>E3880/D3880</f>
        <v>5.5555555555555556E-4</v>
      </c>
      <c r="O3880" s="13">
        <f>(J3880/86400)+25569</f>
        <v>42154.818819444445</v>
      </c>
      <c r="P3880" s="11">
        <f>YEAR(O3880)</f>
        <v>2015</v>
      </c>
      <c r="Q3880" s="12">
        <f>MONTH(O3880)</f>
        <v>5</v>
      </c>
      <c r="R3880" s="11" t="str">
        <f>IF(Q3880=1,"Jan",IF(Q3880=2,"Feb",IF(Q3880=3,"Mar",IF(Q3880=4,"Apr",IF(Q3880=5,"May",IF(Q3880=6,"Jun",IF(Q3880=7,"Jul",IF(Q3880=8,"Aug",IF(Q3880=9,"Sep",IF(Q3880=10,"Oct",IF(Q3880=11,"Nov","Dec")))))))))))</f>
        <v>May</v>
      </c>
      <c r="S3880" s="13">
        <f>(I3880/86400)+25569</f>
        <v>42185.165972222225</v>
      </c>
      <c r="T3880" t="s">
        <v>8305</v>
      </c>
      <c r="U3880" s="6">
        <f>E3880/L3880</f>
        <v>10</v>
      </c>
      <c r="V3880" s="7" t="str">
        <f>LEFT(T3880,FIND("/",T3880)-1)</f>
        <v>theater</v>
      </c>
      <c r="W3880" s="7" t="str">
        <f>MID(T3880,FIND("/",T3880)+1,LEN(T3880))</f>
        <v>musical</v>
      </c>
    </row>
    <row r="3881" spans="1:23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>E3881/D3881</f>
        <v>0</v>
      </c>
      <c r="O3881" s="13">
        <f>(J3881/86400)+25569</f>
        <v>41999.861064814817</v>
      </c>
      <c r="P3881" s="11">
        <f>YEAR(O3881)</f>
        <v>2014</v>
      </c>
      <c r="Q3881" s="12">
        <f>MONTH(O3881)</f>
        <v>12</v>
      </c>
      <c r="R3881" s="11" t="str">
        <f>IF(Q3881=1,"Jan",IF(Q3881=2,"Feb",IF(Q3881=3,"Mar",IF(Q3881=4,"Apr",IF(Q3881=5,"May",IF(Q3881=6,"Jun",IF(Q3881=7,"Jul",IF(Q3881=8,"Aug",IF(Q3881=9,"Sep",IF(Q3881=10,"Oct",IF(Q3881=11,"Nov","Dec")))))))))))</f>
        <v>Dec</v>
      </c>
      <c r="S3881" s="13">
        <f>(I3881/86400)+25569</f>
        <v>42029.861064814817</v>
      </c>
      <c r="T3881" t="s">
        <v>8305</v>
      </c>
      <c r="U3881" s="6" t="e">
        <f>E3881/L3881</f>
        <v>#DIV/0!</v>
      </c>
      <c r="V3881" s="7" t="str">
        <f>LEFT(T3881,FIND("/",T3881)-1)</f>
        <v>theater</v>
      </c>
      <c r="W3881" s="7" t="str">
        <f>MID(T3881,FIND("/",T3881)+1,LEN(T3881))</f>
        <v>musical</v>
      </c>
    </row>
    <row r="3882" spans="1:23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>E3882/D3882</f>
        <v>0.13066666666666665</v>
      </c>
      <c r="O3882" s="13">
        <f>(J3882/86400)+25569</f>
        <v>41815.815046296295</v>
      </c>
      <c r="P3882" s="11">
        <f>YEAR(O3882)</f>
        <v>2014</v>
      </c>
      <c r="Q3882" s="12">
        <f>MONTH(O3882)</f>
        <v>6</v>
      </c>
      <c r="R3882" s="11" t="str">
        <f>IF(Q3882=1,"Jan",IF(Q3882=2,"Feb",IF(Q3882=3,"Mar",IF(Q3882=4,"Apr",IF(Q3882=5,"May",IF(Q3882=6,"Jun",IF(Q3882=7,"Jul",IF(Q3882=8,"Aug",IF(Q3882=9,"Sep",IF(Q3882=10,"Oct",IF(Q3882=11,"Nov","Dec")))))))))))</f>
        <v>Jun</v>
      </c>
      <c r="S3882" s="13">
        <f>(I3882/86400)+25569</f>
        <v>41850.958333333336</v>
      </c>
      <c r="T3882" t="s">
        <v>8305</v>
      </c>
      <c r="U3882" s="6">
        <f>E3882/L3882</f>
        <v>57.647058823529413</v>
      </c>
      <c r="V3882" s="7" t="str">
        <f>LEFT(T3882,FIND("/",T3882)-1)</f>
        <v>theater</v>
      </c>
      <c r="W3882" s="7" t="str">
        <f>MID(T3882,FIND("/",T3882)+1,LEN(T3882))</f>
        <v>musical</v>
      </c>
    </row>
    <row r="3883" spans="1:23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>E3883/D3883</f>
        <v>0.05</v>
      </c>
      <c r="O3883" s="13">
        <f>(J3883/86400)+25569</f>
        <v>42756.018506944441</v>
      </c>
      <c r="P3883" s="11">
        <f>YEAR(O3883)</f>
        <v>2017</v>
      </c>
      <c r="Q3883" s="12">
        <f>MONTH(O3883)</f>
        <v>1</v>
      </c>
      <c r="R3883" s="11" t="str">
        <f>IF(Q3883=1,"Jan",IF(Q3883=2,"Feb",IF(Q3883=3,"Mar",IF(Q3883=4,"Apr",IF(Q3883=5,"May",IF(Q3883=6,"Jun",IF(Q3883=7,"Jul",IF(Q3883=8,"Aug",IF(Q3883=9,"Sep",IF(Q3883=10,"Oct",IF(Q3883=11,"Nov","Dec")))))))))))</f>
        <v>Jan</v>
      </c>
      <c r="S3883" s="13">
        <f>(I3883/86400)+25569</f>
        <v>42786.018506944441</v>
      </c>
      <c r="T3883" t="s">
        <v>8305</v>
      </c>
      <c r="U3883" s="6">
        <f>E3883/L3883</f>
        <v>25</v>
      </c>
      <c r="V3883" s="7" t="str">
        <f>LEFT(T3883,FIND("/",T3883)-1)</f>
        <v>theater</v>
      </c>
      <c r="W3883" s="7" t="str">
        <f>MID(T3883,FIND("/",T3883)+1,LEN(T3883))</f>
        <v>musical</v>
      </c>
    </row>
    <row r="3884" spans="1:23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>E3884/D3884</f>
        <v>0</v>
      </c>
      <c r="O3884" s="13">
        <f>(J3884/86400)+25569</f>
        <v>42373.983449074076</v>
      </c>
      <c r="P3884" s="11">
        <f>YEAR(O3884)</f>
        <v>2016</v>
      </c>
      <c r="Q3884" s="12">
        <f>MONTH(O3884)</f>
        <v>1</v>
      </c>
      <c r="R3884" s="11" t="str">
        <f>IF(Q3884=1,"Jan",IF(Q3884=2,"Feb",IF(Q3884=3,"Mar",IF(Q3884=4,"Apr",IF(Q3884=5,"May",IF(Q3884=6,"Jun",IF(Q3884=7,"Jul",IF(Q3884=8,"Aug",IF(Q3884=9,"Sep",IF(Q3884=10,"Oct",IF(Q3884=11,"Nov","Dec")))))))))))</f>
        <v>Jan</v>
      </c>
      <c r="S3884" s="13">
        <f>(I3884/86400)+25569</f>
        <v>42400.960416666669</v>
      </c>
      <c r="T3884" t="s">
        <v>8305</v>
      </c>
      <c r="U3884" s="6" t="e">
        <f>E3884/L3884</f>
        <v>#DIV/0!</v>
      </c>
      <c r="V3884" s="7" t="str">
        <f>LEFT(T3884,FIND("/",T3884)-1)</f>
        <v>theater</v>
      </c>
      <c r="W3884" s="7" t="str">
        <f>MID(T3884,FIND("/",T3884)+1,LEN(T3884))</f>
        <v>musical</v>
      </c>
    </row>
    <row r="3885" spans="1:23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>E3885/D3885</f>
        <v>0</v>
      </c>
      <c r="O3885" s="13">
        <f>(J3885/86400)+25569</f>
        <v>41854.602650462963</v>
      </c>
      <c r="P3885" s="11">
        <f>YEAR(O3885)</f>
        <v>2014</v>
      </c>
      <c r="Q3885" s="12">
        <f>MONTH(O3885)</f>
        <v>8</v>
      </c>
      <c r="R3885" s="11" t="str">
        <f>IF(Q3885=1,"Jan",IF(Q3885=2,"Feb",IF(Q3885=3,"Mar",IF(Q3885=4,"Apr",IF(Q3885=5,"May",IF(Q3885=6,"Jun",IF(Q3885=7,"Jul",IF(Q3885=8,"Aug",IF(Q3885=9,"Sep",IF(Q3885=10,"Oct",IF(Q3885=11,"Nov","Dec")))))))))))</f>
        <v>Aug</v>
      </c>
      <c r="S3885" s="13">
        <f>(I3885/86400)+25569</f>
        <v>41884.602650462963</v>
      </c>
      <c r="T3885" t="s">
        <v>8305</v>
      </c>
      <c r="U3885" s="6" t="e">
        <f>E3885/L3885</f>
        <v>#DIV/0!</v>
      </c>
      <c r="V3885" s="7" t="str">
        <f>LEFT(T3885,FIND("/",T3885)-1)</f>
        <v>theater</v>
      </c>
      <c r="W3885" s="7" t="str">
        <f>MID(T3885,FIND("/",T3885)+1,LEN(T3885))</f>
        <v>musical</v>
      </c>
    </row>
    <row r="3886" spans="1:23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>E3886/D3886</f>
        <v>0</v>
      </c>
      <c r="O3886" s="13">
        <f>(J3886/86400)+25569</f>
        <v>42065.791574074072</v>
      </c>
      <c r="P3886" s="11">
        <f>YEAR(O3886)</f>
        <v>2015</v>
      </c>
      <c r="Q3886" s="12">
        <f>MONTH(O3886)</f>
        <v>3</v>
      </c>
      <c r="R3886" s="11" t="str">
        <f>IF(Q3886=1,"Jan",IF(Q3886=2,"Feb",IF(Q3886=3,"Mar",IF(Q3886=4,"Apr",IF(Q3886=5,"May",IF(Q3886=6,"Jun",IF(Q3886=7,"Jul",IF(Q3886=8,"Aug",IF(Q3886=9,"Sep",IF(Q3886=10,"Oct",IF(Q3886=11,"Nov","Dec")))))))))))</f>
        <v>Mar</v>
      </c>
      <c r="S3886" s="13">
        <f>(I3886/86400)+25569</f>
        <v>42090.749907407408</v>
      </c>
      <c r="T3886" t="s">
        <v>8305</v>
      </c>
      <c r="U3886" s="6" t="e">
        <f>E3886/L3886</f>
        <v>#DIV/0!</v>
      </c>
      <c r="V3886" s="7" t="str">
        <f>LEFT(T3886,FIND("/",T3886)-1)</f>
        <v>theater</v>
      </c>
      <c r="W3886" s="7" t="str">
        <f>MID(T3886,FIND("/",T3886)+1,LEN(T3886))</f>
        <v>musical</v>
      </c>
    </row>
    <row r="3887" spans="1:23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>E3887/D3887</f>
        <v>0</v>
      </c>
      <c r="O3887" s="13">
        <f>(J3887/86400)+25569</f>
        <v>42469.951284722221</v>
      </c>
      <c r="P3887" s="11">
        <f>YEAR(O3887)</f>
        <v>2016</v>
      </c>
      <c r="Q3887" s="12">
        <f>MONTH(O3887)</f>
        <v>4</v>
      </c>
      <c r="R3887" s="11" t="str">
        <f>IF(Q3887=1,"Jan",IF(Q3887=2,"Feb",IF(Q3887=3,"Mar",IF(Q3887=4,"Apr",IF(Q3887=5,"May",IF(Q3887=6,"Jun",IF(Q3887=7,"Jul",IF(Q3887=8,"Aug",IF(Q3887=9,"Sep",IF(Q3887=10,"Oct",IF(Q3887=11,"Nov","Dec")))))))))))</f>
        <v>Apr</v>
      </c>
      <c r="S3887" s="13">
        <f>(I3887/86400)+25569</f>
        <v>42499.951284722221</v>
      </c>
      <c r="T3887" t="s">
        <v>8305</v>
      </c>
      <c r="U3887" s="6" t="e">
        <f>E3887/L3887</f>
        <v>#DIV/0!</v>
      </c>
      <c r="V3887" s="7" t="str">
        <f>LEFT(T3887,FIND("/",T3887)-1)</f>
        <v>theater</v>
      </c>
      <c r="W3887" s="7" t="str">
        <f>MID(T3887,FIND("/",T3887)+1,LEN(T3887))</f>
        <v>musical</v>
      </c>
    </row>
    <row r="3888" spans="1:23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>E3888/D3888</f>
        <v>0</v>
      </c>
      <c r="O3888" s="13">
        <f>(J3888/86400)+25569</f>
        <v>41954.228032407409</v>
      </c>
      <c r="P3888" s="11">
        <f>YEAR(O3888)</f>
        <v>2014</v>
      </c>
      <c r="Q3888" s="12">
        <f>MONTH(O3888)</f>
        <v>11</v>
      </c>
      <c r="R3888" s="11" t="str">
        <f>IF(Q3888=1,"Jan",IF(Q3888=2,"Feb",IF(Q3888=3,"Mar",IF(Q3888=4,"Apr",IF(Q3888=5,"May",IF(Q3888=6,"Jun",IF(Q3888=7,"Jul",IF(Q3888=8,"Aug",IF(Q3888=9,"Sep",IF(Q3888=10,"Oct",IF(Q3888=11,"Nov","Dec")))))))))))</f>
        <v>Nov</v>
      </c>
      <c r="S3888" s="13">
        <f>(I3888/86400)+25569</f>
        <v>41984.228032407409</v>
      </c>
      <c r="T3888" t="s">
        <v>8305</v>
      </c>
      <c r="U3888" s="6" t="e">
        <f>E3888/L3888</f>
        <v>#DIV/0!</v>
      </c>
      <c r="V3888" s="7" t="str">
        <f>LEFT(T3888,FIND("/",T3888)-1)</f>
        <v>theater</v>
      </c>
      <c r="W3888" s="7" t="str">
        <f>MID(T3888,FIND("/",T3888)+1,LEN(T3888))</f>
        <v>musical</v>
      </c>
    </row>
    <row r="3889" spans="1:23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>E3889/D3889</f>
        <v>1.7500000000000002E-2</v>
      </c>
      <c r="O3889" s="13">
        <f>(J3889/86400)+25569</f>
        <v>42079.857974537037</v>
      </c>
      <c r="P3889" s="11">
        <f>YEAR(O3889)</f>
        <v>2015</v>
      </c>
      <c r="Q3889" s="12">
        <f>MONTH(O3889)</f>
        <v>3</v>
      </c>
      <c r="R3889" s="11" t="str">
        <f>IF(Q3889=1,"Jan",IF(Q3889=2,"Feb",IF(Q3889=3,"Mar",IF(Q3889=4,"Apr",IF(Q3889=5,"May",IF(Q3889=6,"Jun",IF(Q3889=7,"Jul",IF(Q3889=8,"Aug",IF(Q3889=9,"Sep",IF(Q3889=10,"Oct",IF(Q3889=11,"Nov","Dec")))))))))))</f>
        <v>Mar</v>
      </c>
      <c r="S3889" s="13">
        <f>(I3889/86400)+25569</f>
        <v>42125.916666666672</v>
      </c>
      <c r="T3889" t="s">
        <v>8305</v>
      </c>
      <c r="U3889" s="6">
        <f>E3889/L3889</f>
        <v>17.5</v>
      </c>
      <c r="V3889" s="7" t="str">
        <f>LEFT(T3889,FIND("/",T3889)-1)</f>
        <v>theater</v>
      </c>
      <c r="W3889" s="7" t="str">
        <f>MID(T3889,FIND("/",T3889)+1,LEN(T3889))</f>
        <v>musical</v>
      </c>
    </row>
    <row r="3890" spans="1:23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>E3890/D3890</f>
        <v>0.27100000000000002</v>
      </c>
      <c r="O3890" s="13">
        <f>(J3890/86400)+25569</f>
        <v>42762.545810185184</v>
      </c>
      <c r="P3890" s="11">
        <f>YEAR(O3890)</f>
        <v>2017</v>
      </c>
      <c r="Q3890" s="12">
        <f>MONTH(O3890)</f>
        <v>1</v>
      </c>
      <c r="R3890" s="11" t="str">
        <f>IF(Q3890=1,"Jan",IF(Q3890=2,"Feb",IF(Q3890=3,"Mar",IF(Q3890=4,"Apr",IF(Q3890=5,"May",IF(Q3890=6,"Jun",IF(Q3890=7,"Jul",IF(Q3890=8,"Aug",IF(Q3890=9,"Sep",IF(Q3890=10,"Oct",IF(Q3890=11,"Nov","Dec")))))))))))</f>
        <v>Jan</v>
      </c>
      <c r="S3890" s="13">
        <f>(I3890/86400)+25569</f>
        <v>42792.545810185184</v>
      </c>
      <c r="T3890" t="s">
        <v>8271</v>
      </c>
      <c r="U3890" s="6">
        <f>E3890/L3890</f>
        <v>38.714285714285715</v>
      </c>
      <c r="V3890" s="7" t="str">
        <f>LEFT(T3890,FIND("/",T3890)-1)</f>
        <v>theater</v>
      </c>
      <c r="W3890" s="7" t="str">
        <f>MID(T3890,FIND("/",T3890)+1,LEN(T3890))</f>
        <v>plays</v>
      </c>
    </row>
    <row r="3891" spans="1:23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>E3891/D3891</f>
        <v>1.4749999999999999E-2</v>
      </c>
      <c r="O3891" s="13">
        <f>(J3891/86400)+25569</f>
        <v>41977.004976851851</v>
      </c>
      <c r="P3891" s="11">
        <f>YEAR(O3891)</f>
        <v>2014</v>
      </c>
      <c r="Q3891" s="12">
        <f>MONTH(O3891)</f>
        <v>12</v>
      </c>
      <c r="R3891" s="11" t="str">
        <f>IF(Q3891=1,"Jan",IF(Q3891=2,"Feb",IF(Q3891=3,"Mar",IF(Q3891=4,"Apr",IF(Q3891=5,"May",IF(Q3891=6,"Jun",IF(Q3891=7,"Jul",IF(Q3891=8,"Aug",IF(Q3891=9,"Sep",IF(Q3891=10,"Oct",IF(Q3891=11,"Nov","Dec")))))))))))</f>
        <v>Dec</v>
      </c>
      <c r="S3891" s="13">
        <f>(I3891/86400)+25569</f>
        <v>42008.976388888885</v>
      </c>
      <c r="T3891" t="s">
        <v>8271</v>
      </c>
      <c r="U3891" s="6">
        <f>E3891/L3891</f>
        <v>13.111111111111111</v>
      </c>
      <c r="V3891" s="7" t="str">
        <f>LEFT(T3891,FIND("/",T3891)-1)</f>
        <v>theater</v>
      </c>
      <c r="W3891" s="7" t="str">
        <f>MID(T3891,FIND("/",T3891)+1,LEN(T3891))</f>
        <v>plays</v>
      </c>
    </row>
    <row r="3892" spans="1:23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>E3892/D3892</f>
        <v>0.16826666666666668</v>
      </c>
      <c r="O3892" s="13">
        <f>(J3892/86400)+25569</f>
        <v>42171.758611111116</v>
      </c>
      <c r="P3892" s="11">
        <f>YEAR(O3892)</f>
        <v>2015</v>
      </c>
      <c r="Q3892" s="12">
        <f>MONTH(O3892)</f>
        <v>6</v>
      </c>
      <c r="R3892" s="11" t="str">
        <f>IF(Q3892=1,"Jan",IF(Q3892=2,"Feb",IF(Q3892=3,"Mar",IF(Q3892=4,"Apr",IF(Q3892=5,"May",IF(Q3892=6,"Jun",IF(Q3892=7,"Jul",IF(Q3892=8,"Aug",IF(Q3892=9,"Sep",IF(Q3892=10,"Oct",IF(Q3892=11,"Nov","Dec")))))))))))</f>
        <v>Jun</v>
      </c>
      <c r="S3892" s="13">
        <f>(I3892/86400)+25569</f>
        <v>42231.758611111116</v>
      </c>
      <c r="T3892" t="s">
        <v>8271</v>
      </c>
      <c r="U3892" s="6">
        <f>E3892/L3892</f>
        <v>315.5</v>
      </c>
      <c r="V3892" s="7" t="str">
        <f>LEFT(T3892,FIND("/",T3892)-1)</f>
        <v>theater</v>
      </c>
      <c r="W3892" s="7" t="str">
        <f>MID(T3892,FIND("/",T3892)+1,LEN(T3892))</f>
        <v>plays</v>
      </c>
    </row>
    <row r="3893" spans="1:23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>E3893/D3893</f>
        <v>0.32500000000000001</v>
      </c>
      <c r="O3893" s="13">
        <f>(J3893/86400)+25569</f>
        <v>42056.1324537037</v>
      </c>
      <c r="P3893" s="11">
        <f>YEAR(O3893)</f>
        <v>2015</v>
      </c>
      <c r="Q3893" s="12">
        <f>MONTH(O3893)</f>
        <v>2</v>
      </c>
      <c r="R3893" s="11" t="str">
        <f>IF(Q3893=1,"Jan",IF(Q3893=2,"Feb",IF(Q3893=3,"Mar",IF(Q3893=4,"Apr",IF(Q3893=5,"May",IF(Q3893=6,"Jun",IF(Q3893=7,"Jul",IF(Q3893=8,"Aug",IF(Q3893=9,"Sep",IF(Q3893=10,"Oct",IF(Q3893=11,"Nov","Dec")))))))))))</f>
        <v>Feb</v>
      </c>
      <c r="S3893" s="13">
        <f>(I3893/86400)+25569</f>
        <v>42086.207638888889</v>
      </c>
      <c r="T3893" t="s">
        <v>8271</v>
      </c>
      <c r="U3893" s="6">
        <f>E3893/L3893</f>
        <v>37.142857142857146</v>
      </c>
      <c r="V3893" s="7" t="str">
        <f>LEFT(T3893,FIND("/",T3893)-1)</f>
        <v>theater</v>
      </c>
      <c r="W3893" s="7" t="str">
        <f>MID(T3893,FIND("/",T3893)+1,LEN(T3893))</f>
        <v>plays</v>
      </c>
    </row>
    <row r="3894" spans="1:23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>E3894/D3894</f>
        <v>0</v>
      </c>
      <c r="O3894" s="13">
        <f>(J3894/86400)+25569</f>
        <v>41867.652280092589</v>
      </c>
      <c r="P3894" s="11">
        <f>YEAR(O3894)</f>
        <v>2014</v>
      </c>
      <c r="Q3894" s="12">
        <f>MONTH(O3894)</f>
        <v>8</v>
      </c>
      <c r="R3894" s="11" t="str">
        <f>IF(Q3894=1,"Jan",IF(Q3894=2,"Feb",IF(Q3894=3,"Mar",IF(Q3894=4,"Apr",IF(Q3894=5,"May",IF(Q3894=6,"Jun",IF(Q3894=7,"Jul",IF(Q3894=8,"Aug",IF(Q3894=9,"Sep",IF(Q3894=10,"Oct",IF(Q3894=11,"Nov","Dec")))))))))))</f>
        <v>Aug</v>
      </c>
      <c r="S3894" s="13">
        <f>(I3894/86400)+25569</f>
        <v>41875.291666666664</v>
      </c>
      <c r="T3894" t="s">
        <v>8271</v>
      </c>
      <c r="U3894" s="6" t="e">
        <f>E3894/L3894</f>
        <v>#DIV/0!</v>
      </c>
      <c r="V3894" s="7" t="str">
        <f>LEFT(T3894,FIND("/",T3894)-1)</f>
        <v>theater</v>
      </c>
      <c r="W3894" s="7" t="str">
        <f>MID(T3894,FIND("/",T3894)+1,LEN(T3894))</f>
        <v>plays</v>
      </c>
    </row>
    <row r="3895" spans="1:23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>E3895/D3895</f>
        <v>0.2155</v>
      </c>
      <c r="O3895" s="13">
        <f>(J3895/86400)+25569</f>
        <v>41779.657870370371</v>
      </c>
      <c r="P3895" s="11">
        <f>YEAR(O3895)</f>
        <v>2014</v>
      </c>
      <c r="Q3895" s="12">
        <f>MONTH(O3895)</f>
        <v>5</v>
      </c>
      <c r="R3895" s="11" t="str">
        <f>IF(Q3895=1,"Jan",IF(Q3895=2,"Feb",IF(Q3895=3,"Mar",IF(Q3895=4,"Apr",IF(Q3895=5,"May",IF(Q3895=6,"Jun",IF(Q3895=7,"Jul",IF(Q3895=8,"Aug",IF(Q3895=9,"Sep",IF(Q3895=10,"Oct",IF(Q3895=11,"Nov","Dec")))))))))))</f>
        <v>May</v>
      </c>
      <c r="S3895" s="13">
        <f>(I3895/86400)+25569</f>
        <v>41821.25</v>
      </c>
      <c r="T3895" t="s">
        <v>8271</v>
      </c>
      <c r="U3895" s="6">
        <f>E3895/L3895</f>
        <v>128.27380952380952</v>
      </c>
      <c r="V3895" s="7" t="str">
        <f>LEFT(T3895,FIND("/",T3895)-1)</f>
        <v>theater</v>
      </c>
      <c r="W3895" s="7" t="str">
        <f>MID(T3895,FIND("/",T3895)+1,LEN(T3895))</f>
        <v>plays</v>
      </c>
    </row>
    <row r="3896" spans="1:23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>E3896/D3896</f>
        <v>3.4666666666666665E-2</v>
      </c>
      <c r="O3896" s="13">
        <f>(J3896/86400)+25569</f>
        <v>42679.958472222221</v>
      </c>
      <c r="P3896" s="11">
        <f>YEAR(O3896)</f>
        <v>2016</v>
      </c>
      <c r="Q3896" s="12">
        <f>MONTH(O3896)</f>
        <v>11</v>
      </c>
      <c r="R3896" s="11" t="str">
        <f>IF(Q3896=1,"Jan",IF(Q3896=2,"Feb",IF(Q3896=3,"Mar",IF(Q3896=4,"Apr",IF(Q3896=5,"May",IF(Q3896=6,"Jun",IF(Q3896=7,"Jul",IF(Q3896=8,"Aug",IF(Q3896=9,"Sep",IF(Q3896=10,"Oct",IF(Q3896=11,"Nov","Dec")))))))))))</f>
        <v>Nov</v>
      </c>
      <c r="S3896" s="13">
        <f>(I3896/86400)+25569</f>
        <v>42710.207638888889</v>
      </c>
      <c r="T3896" t="s">
        <v>8271</v>
      </c>
      <c r="U3896" s="6">
        <f>E3896/L3896</f>
        <v>47.272727272727273</v>
      </c>
      <c r="V3896" s="7" t="str">
        <f>LEFT(T3896,FIND("/",T3896)-1)</f>
        <v>theater</v>
      </c>
      <c r="W3896" s="7" t="str">
        <f>MID(T3896,FIND("/",T3896)+1,LEN(T3896))</f>
        <v>plays</v>
      </c>
    </row>
    <row r="3897" spans="1:23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>E3897/D3897</f>
        <v>0.05</v>
      </c>
      <c r="O3897" s="13">
        <f>(J3897/86400)+25569</f>
        <v>42032.250208333338</v>
      </c>
      <c r="P3897" s="11">
        <f>YEAR(O3897)</f>
        <v>2015</v>
      </c>
      <c r="Q3897" s="12">
        <f>MONTH(O3897)</f>
        <v>1</v>
      </c>
      <c r="R3897" s="11" t="str">
        <f>IF(Q3897=1,"Jan",IF(Q3897=2,"Feb",IF(Q3897=3,"Mar",IF(Q3897=4,"Apr",IF(Q3897=5,"May",IF(Q3897=6,"Jun",IF(Q3897=7,"Jul",IF(Q3897=8,"Aug",IF(Q3897=9,"Sep",IF(Q3897=10,"Oct",IF(Q3897=11,"Nov","Dec")))))))))))</f>
        <v>Jan</v>
      </c>
      <c r="S3897" s="13">
        <f>(I3897/86400)+25569</f>
        <v>42063.250208333338</v>
      </c>
      <c r="T3897" t="s">
        <v>8271</v>
      </c>
      <c r="U3897" s="6">
        <f>E3897/L3897</f>
        <v>50</v>
      </c>
      <c r="V3897" s="7" t="str">
        <f>LEFT(T3897,FIND("/",T3897)-1)</f>
        <v>theater</v>
      </c>
      <c r="W3897" s="7" t="str">
        <f>MID(T3897,FIND("/",T3897)+1,LEN(T3897))</f>
        <v>plays</v>
      </c>
    </row>
    <row r="3898" spans="1:23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>E3898/D3898</f>
        <v>0.10625</v>
      </c>
      <c r="O3898" s="13">
        <f>(J3898/86400)+25569</f>
        <v>41793.191875000004</v>
      </c>
      <c r="P3898" s="11">
        <f>YEAR(O3898)</f>
        <v>2014</v>
      </c>
      <c r="Q3898" s="12">
        <f>MONTH(O3898)</f>
        <v>6</v>
      </c>
      <c r="R3898" s="11" t="str">
        <f>IF(Q3898=1,"Jan",IF(Q3898=2,"Feb",IF(Q3898=3,"Mar",IF(Q3898=4,"Apr",IF(Q3898=5,"May",IF(Q3898=6,"Jun",IF(Q3898=7,"Jul",IF(Q3898=8,"Aug",IF(Q3898=9,"Sep",IF(Q3898=10,"Oct",IF(Q3898=11,"Nov","Dec")))))))))))</f>
        <v>Jun</v>
      </c>
      <c r="S3898" s="13">
        <f>(I3898/86400)+25569</f>
        <v>41807.191875000004</v>
      </c>
      <c r="T3898" t="s">
        <v>8271</v>
      </c>
      <c r="U3898" s="6">
        <f>E3898/L3898</f>
        <v>42.5</v>
      </c>
      <c r="V3898" s="7" t="str">
        <f>LEFT(T3898,FIND("/",T3898)-1)</f>
        <v>theater</v>
      </c>
      <c r="W3898" s="7" t="str">
        <f>MID(T3898,FIND("/",T3898)+1,LEN(T3898))</f>
        <v>plays</v>
      </c>
    </row>
    <row r="3899" spans="1:23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>E3899/D3899</f>
        <v>0.17599999999999999</v>
      </c>
      <c r="O3899" s="13">
        <f>(J3899/86400)+25569</f>
        <v>41982.87364583333</v>
      </c>
      <c r="P3899" s="11">
        <f>YEAR(O3899)</f>
        <v>2014</v>
      </c>
      <c r="Q3899" s="12">
        <f>MONTH(O3899)</f>
        <v>12</v>
      </c>
      <c r="R3899" s="11" t="str">
        <f>IF(Q3899=1,"Jan",IF(Q3899=2,"Feb",IF(Q3899=3,"Mar",IF(Q3899=4,"Apr",IF(Q3899=5,"May",IF(Q3899=6,"Jun",IF(Q3899=7,"Jul",IF(Q3899=8,"Aug",IF(Q3899=9,"Sep",IF(Q3899=10,"Oct",IF(Q3899=11,"Nov","Dec")))))))))))</f>
        <v>Dec</v>
      </c>
      <c r="S3899" s="13">
        <f>(I3899/86400)+25569</f>
        <v>42012.87364583333</v>
      </c>
      <c r="T3899" t="s">
        <v>8271</v>
      </c>
      <c r="U3899" s="6">
        <f>E3899/L3899</f>
        <v>44</v>
      </c>
      <c r="V3899" s="7" t="str">
        <f>LEFT(T3899,FIND("/",T3899)-1)</f>
        <v>theater</v>
      </c>
      <c r="W3899" s="7" t="str">
        <f>MID(T3899,FIND("/",T3899)+1,LEN(T3899))</f>
        <v>plays</v>
      </c>
    </row>
    <row r="3900" spans="1:23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>E3900/D3900</f>
        <v>0.3256</v>
      </c>
      <c r="O3900" s="13">
        <f>(J3900/86400)+25569</f>
        <v>42193.482291666667</v>
      </c>
      <c r="P3900" s="11">
        <f>YEAR(O3900)</f>
        <v>2015</v>
      </c>
      <c r="Q3900" s="12">
        <f>MONTH(O3900)</f>
        <v>7</v>
      </c>
      <c r="R3900" s="11" t="str">
        <f>IF(Q3900=1,"Jan",IF(Q3900=2,"Feb",IF(Q3900=3,"Mar",IF(Q3900=4,"Apr",IF(Q3900=5,"May",IF(Q3900=6,"Jun",IF(Q3900=7,"Jul",IF(Q3900=8,"Aug",IF(Q3900=9,"Sep",IF(Q3900=10,"Oct",IF(Q3900=11,"Nov","Dec")))))))))))</f>
        <v>Jul</v>
      </c>
      <c r="S3900" s="13">
        <f>(I3900/86400)+25569</f>
        <v>42233.666666666672</v>
      </c>
      <c r="T3900" t="s">
        <v>8271</v>
      </c>
      <c r="U3900" s="6">
        <f>E3900/L3900</f>
        <v>50.875</v>
      </c>
      <c r="V3900" s="7" t="str">
        <f>LEFT(T3900,FIND("/",T3900)-1)</f>
        <v>theater</v>
      </c>
      <c r="W3900" s="7" t="str">
        <f>MID(T3900,FIND("/",T3900)+1,LEN(T3900))</f>
        <v>plays</v>
      </c>
    </row>
    <row r="3901" spans="1:23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>E3901/D3901</f>
        <v>1.2500000000000001E-2</v>
      </c>
      <c r="O3901" s="13">
        <f>(J3901/86400)+25569</f>
        <v>41843.775011574078</v>
      </c>
      <c r="P3901" s="11">
        <f>YEAR(O3901)</f>
        <v>2014</v>
      </c>
      <c r="Q3901" s="12">
        <f>MONTH(O3901)</f>
        <v>7</v>
      </c>
      <c r="R3901" s="11" t="str">
        <f>IF(Q3901=1,"Jan",IF(Q3901=2,"Feb",IF(Q3901=3,"Mar",IF(Q3901=4,"Apr",IF(Q3901=5,"May",IF(Q3901=6,"Jun",IF(Q3901=7,"Jul",IF(Q3901=8,"Aug",IF(Q3901=9,"Sep",IF(Q3901=10,"Oct",IF(Q3901=11,"Nov","Dec")))))))))))</f>
        <v>Jul</v>
      </c>
      <c r="S3901" s="13">
        <f>(I3901/86400)+25569</f>
        <v>41863.775011574078</v>
      </c>
      <c r="T3901" t="s">
        <v>8271</v>
      </c>
      <c r="U3901" s="6">
        <f>E3901/L3901</f>
        <v>62.5</v>
      </c>
      <c r="V3901" s="7" t="str">
        <f>LEFT(T3901,FIND("/",T3901)-1)</f>
        <v>theater</v>
      </c>
      <c r="W3901" s="7" t="str">
        <f>MID(T3901,FIND("/",T3901)+1,LEN(T3901))</f>
        <v>plays</v>
      </c>
    </row>
    <row r="3902" spans="1:23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>E3902/D3902</f>
        <v>5.3999999999999999E-2</v>
      </c>
      <c r="O3902" s="13">
        <f>(J3902/86400)+25569</f>
        <v>42136.092488425929</v>
      </c>
      <c r="P3902" s="11">
        <f>YEAR(O3902)</f>
        <v>2015</v>
      </c>
      <c r="Q3902" s="12">
        <f>MONTH(O3902)</f>
        <v>5</v>
      </c>
      <c r="R3902" s="11" t="str">
        <f>IF(Q3902=1,"Jan",IF(Q3902=2,"Feb",IF(Q3902=3,"Mar",IF(Q3902=4,"Apr",IF(Q3902=5,"May",IF(Q3902=6,"Jun",IF(Q3902=7,"Jul",IF(Q3902=8,"Aug",IF(Q3902=9,"Sep",IF(Q3902=10,"Oct",IF(Q3902=11,"Nov","Dec")))))))))))</f>
        <v>May</v>
      </c>
      <c r="S3902" s="13">
        <f>(I3902/86400)+25569</f>
        <v>42166.092488425929</v>
      </c>
      <c r="T3902" t="s">
        <v>8271</v>
      </c>
      <c r="U3902" s="6">
        <f>E3902/L3902</f>
        <v>27</v>
      </c>
      <c r="V3902" s="7" t="str">
        <f>LEFT(T3902,FIND("/",T3902)-1)</f>
        <v>theater</v>
      </c>
      <c r="W3902" s="7" t="str">
        <f>MID(T3902,FIND("/",T3902)+1,LEN(T3902))</f>
        <v>plays</v>
      </c>
    </row>
    <row r="3903" spans="1:23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>E3903/D3903</f>
        <v>8.3333333333333332E-3</v>
      </c>
      <c r="O3903" s="13">
        <f>(J3903/86400)+25569</f>
        <v>42317.826377314814</v>
      </c>
      <c r="P3903" s="11">
        <f>YEAR(O3903)</f>
        <v>2015</v>
      </c>
      <c r="Q3903" s="12">
        <f>MONTH(O3903)</f>
        <v>11</v>
      </c>
      <c r="R3903" s="11" t="str">
        <f>IF(Q3903=1,"Jan",IF(Q3903=2,"Feb",IF(Q3903=3,"Mar",IF(Q3903=4,"Apr",IF(Q3903=5,"May",IF(Q3903=6,"Jun",IF(Q3903=7,"Jul",IF(Q3903=8,"Aug",IF(Q3903=9,"Sep",IF(Q3903=10,"Oct",IF(Q3903=11,"Nov","Dec")))))))))))</f>
        <v>Nov</v>
      </c>
      <c r="S3903" s="13">
        <f>(I3903/86400)+25569</f>
        <v>42357.826377314814</v>
      </c>
      <c r="T3903" t="s">
        <v>8271</v>
      </c>
      <c r="U3903" s="6">
        <f>E3903/L3903</f>
        <v>25</v>
      </c>
      <c r="V3903" s="7" t="str">
        <f>LEFT(T3903,FIND("/",T3903)-1)</f>
        <v>theater</v>
      </c>
      <c r="W3903" s="7" t="str">
        <f>MID(T3903,FIND("/",T3903)+1,LEN(T3903))</f>
        <v>plays</v>
      </c>
    </row>
    <row r="3904" spans="1:23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>E3904/D3904</f>
        <v>0.48833333333333334</v>
      </c>
      <c r="O3904" s="13">
        <f>(J3904/86400)+25569</f>
        <v>42663.468078703707</v>
      </c>
      <c r="P3904" s="11">
        <f>YEAR(O3904)</f>
        <v>2016</v>
      </c>
      <c r="Q3904" s="12">
        <f>MONTH(O3904)</f>
        <v>10</v>
      </c>
      <c r="R3904" s="11" t="str">
        <f>IF(Q3904=1,"Jan",IF(Q3904=2,"Feb",IF(Q3904=3,"Mar",IF(Q3904=4,"Apr",IF(Q3904=5,"May",IF(Q3904=6,"Jun",IF(Q3904=7,"Jul",IF(Q3904=8,"Aug",IF(Q3904=9,"Sep",IF(Q3904=10,"Oct",IF(Q3904=11,"Nov","Dec")))))))))))</f>
        <v>Oct</v>
      </c>
      <c r="S3904" s="13">
        <f>(I3904/86400)+25569</f>
        <v>42688.509745370371</v>
      </c>
      <c r="T3904" t="s">
        <v>8271</v>
      </c>
      <c r="U3904" s="6">
        <f>E3904/L3904</f>
        <v>47.258064516129032</v>
      </c>
      <c r="V3904" s="7" t="str">
        <f>LEFT(T3904,FIND("/",T3904)-1)</f>
        <v>theater</v>
      </c>
      <c r="W3904" s="7" t="str">
        <f>MID(T3904,FIND("/",T3904)+1,LEN(T3904))</f>
        <v>plays</v>
      </c>
    </row>
    <row r="3905" spans="1:23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>E3905/D3905</f>
        <v>0</v>
      </c>
      <c r="O3905" s="13">
        <f>(J3905/86400)+25569</f>
        <v>42186.01116898148</v>
      </c>
      <c r="P3905" s="11">
        <f>YEAR(O3905)</f>
        <v>2015</v>
      </c>
      <c r="Q3905" s="12">
        <f>MONTH(O3905)</f>
        <v>7</v>
      </c>
      <c r="R3905" s="11" t="str">
        <f>IF(Q3905=1,"Jan",IF(Q3905=2,"Feb",IF(Q3905=3,"Mar",IF(Q3905=4,"Apr",IF(Q3905=5,"May",IF(Q3905=6,"Jun",IF(Q3905=7,"Jul",IF(Q3905=8,"Aug",IF(Q3905=9,"Sep",IF(Q3905=10,"Oct",IF(Q3905=11,"Nov","Dec")))))))))))</f>
        <v>Jul</v>
      </c>
      <c r="S3905" s="13">
        <f>(I3905/86400)+25569</f>
        <v>42230.818055555559</v>
      </c>
      <c r="T3905" t="s">
        <v>8271</v>
      </c>
      <c r="U3905" s="6" t="e">
        <f>E3905/L3905</f>
        <v>#DIV/0!</v>
      </c>
      <c r="V3905" s="7" t="str">
        <f>LEFT(T3905,FIND("/",T3905)-1)</f>
        <v>theater</v>
      </c>
      <c r="W3905" s="7" t="str">
        <f>MID(T3905,FIND("/",T3905)+1,LEN(T3905))</f>
        <v>plays</v>
      </c>
    </row>
    <row r="3906" spans="1:23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>E3906/D3906</f>
        <v>2.9999999999999997E-4</v>
      </c>
      <c r="O3906" s="13">
        <f>(J3906/86400)+25569</f>
        <v>42095.229166666672</v>
      </c>
      <c r="P3906" s="11">
        <f>YEAR(O3906)</f>
        <v>2015</v>
      </c>
      <c r="Q3906" s="12">
        <f>MONTH(O3906)</f>
        <v>4</v>
      </c>
      <c r="R3906" s="11" t="str">
        <f>IF(Q3906=1,"Jan",IF(Q3906=2,"Feb",IF(Q3906=3,"Mar",IF(Q3906=4,"Apr",IF(Q3906=5,"May",IF(Q3906=6,"Jun",IF(Q3906=7,"Jul",IF(Q3906=8,"Aug",IF(Q3906=9,"Sep",IF(Q3906=10,"Oct",IF(Q3906=11,"Nov","Dec")))))))))))</f>
        <v>Apr</v>
      </c>
      <c r="S3906" s="13">
        <f>(I3906/86400)+25569</f>
        <v>42109.211111111115</v>
      </c>
      <c r="T3906" t="s">
        <v>8271</v>
      </c>
      <c r="U3906" s="6">
        <f>E3906/L3906</f>
        <v>1.5</v>
      </c>
      <c r="V3906" s="7" t="str">
        <f>LEFT(T3906,FIND("/",T3906)-1)</f>
        <v>theater</v>
      </c>
      <c r="W3906" s="7" t="str">
        <f>MID(T3906,FIND("/",T3906)+1,LEN(T3906))</f>
        <v>plays</v>
      </c>
    </row>
    <row r="3907" spans="1:23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>E3907/D3907</f>
        <v>0.11533333333333333</v>
      </c>
      <c r="O3907" s="13">
        <f>(J3907/86400)+25569</f>
        <v>42124.623877314814</v>
      </c>
      <c r="P3907" s="11">
        <f>YEAR(O3907)</f>
        <v>2015</v>
      </c>
      <c r="Q3907" s="12">
        <f>MONTH(O3907)</f>
        <v>4</v>
      </c>
      <c r="R3907" s="11" t="str">
        <f>IF(Q3907=1,"Jan",IF(Q3907=2,"Feb",IF(Q3907=3,"Mar",IF(Q3907=4,"Apr",IF(Q3907=5,"May",IF(Q3907=6,"Jun",IF(Q3907=7,"Jul",IF(Q3907=8,"Aug",IF(Q3907=9,"Sep",IF(Q3907=10,"Oct",IF(Q3907=11,"Nov","Dec")))))))))))</f>
        <v>Apr</v>
      </c>
      <c r="S3907" s="13">
        <f>(I3907/86400)+25569</f>
        <v>42166.958333333328</v>
      </c>
      <c r="T3907" t="s">
        <v>8271</v>
      </c>
      <c r="U3907" s="6">
        <f>E3907/L3907</f>
        <v>24.714285714285715</v>
      </c>
      <c r="V3907" s="7" t="str">
        <f>LEFT(T3907,FIND("/",T3907)-1)</f>
        <v>theater</v>
      </c>
      <c r="W3907" s="7" t="str">
        <f>MID(T3907,FIND("/",T3907)+1,LEN(T3907))</f>
        <v>plays</v>
      </c>
    </row>
    <row r="3908" spans="1:23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>E3908/D3908</f>
        <v>0.67333333333333334</v>
      </c>
      <c r="O3908" s="13">
        <f>(J3908/86400)+25569</f>
        <v>42143.917743055557</v>
      </c>
      <c r="P3908" s="11">
        <f>YEAR(O3908)</f>
        <v>2015</v>
      </c>
      <c r="Q3908" s="12">
        <f>MONTH(O3908)</f>
        <v>5</v>
      </c>
      <c r="R3908" s="11" t="str">
        <f>IF(Q3908=1,"Jan",IF(Q3908=2,"Feb",IF(Q3908=3,"Mar",IF(Q3908=4,"Apr",IF(Q3908=5,"May",IF(Q3908=6,"Jun",IF(Q3908=7,"Jul",IF(Q3908=8,"Aug",IF(Q3908=9,"Sep",IF(Q3908=10,"Oct",IF(Q3908=11,"Nov","Dec")))))))))))</f>
        <v>May</v>
      </c>
      <c r="S3908" s="13">
        <f>(I3908/86400)+25569</f>
        <v>42181.559027777781</v>
      </c>
      <c r="T3908" t="s">
        <v>8271</v>
      </c>
      <c r="U3908" s="6">
        <f>E3908/L3908</f>
        <v>63.125</v>
      </c>
      <c r="V3908" s="7" t="str">
        <f>LEFT(T3908,FIND("/",T3908)-1)</f>
        <v>theater</v>
      </c>
      <c r="W3908" s="7" t="str">
        <f>MID(T3908,FIND("/",T3908)+1,LEN(T3908))</f>
        <v>plays</v>
      </c>
    </row>
    <row r="3909" spans="1:23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>E3909/D3909</f>
        <v>0.153</v>
      </c>
      <c r="O3909" s="13">
        <f>(J3909/86400)+25569</f>
        <v>41906.819513888891</v>
      </c>
      <c r="P3909" s="11">
        <f>YEAR(O3909)</f>
        <v>2014</v>
      </c>
      <c r="Q3909" s="12">
        <f>MONTH(O3909)</f>
        <v>9</v>
      </c>
      <c r="R3909" s="11" t="str">
        <f>IF(Q3909=1,"Jan",IF(Q3909=2,"Feb",IF(Q3909=3,"Mar",IF(Q3909=4,"Apr",IF(Q3909=5,"May",IF(Q3909=6,"Jun",IF(Q3909=7,"Jul",IF(Q3909=8,"Aug",IF(Q3909=9,"Sep",IF(Q3909=10,"Oct",IF(Q3909=11,"Nov","Dec")))))))))))</f>
        <v>Sep</v>
      </c>
      <c r="S3909" s="13">
        <f>(I3909/86400)+25569</f>
        <v>41938.838888888888</v>
      </c>
      <c r="T3909" t="s">
        <v>8271</v>
      </c>
      <c r="U3909" s="6">
        <f>E3909/L3909</f>
        <v>38.25</v>
      </c>
      <c r="V3909" s="7" t="str">
        <f>LEFT(T3909,FIND("/",T3909)-1)</f>
        <v>theater</v>
      </c>
      <c r="W3909" s="7" t="str">
        <f>MID(T3909,FIND("/",T3909)+1,LEN(T3909))</f>
        <v>plays</v>
      </c>
    </row>
    <row r="3910" spans="1:23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>E3910/D3910</f>
        <v>8.666666666666667E-2</v>
      </c>
      <c r="O3910" s="13">
        <f>(J3910/86400)+25569</f>
        <v>41834.135370370372</v>
      </c>
      <c r="P3910" s="11">
        <f>YEAR(O3910)</f>
        <v>2014</v>
      </c>
      <c r="Q3910" s="12">
        <f>MONTH(O3910)</f>
        <v>7</v>
      </c>
      <c r="R3910" s="11" t="str">
        <f>IF(Q3910=1,"Jan",IF(Q3910=2,"Feb",IF(Q3910=3,"Mar",IF(Q3910=4,"Apr",IF(Q3910=5,"May",IF(Q3910=6,"Jun",IF(Q3910=7,"Jul",IF(Q3910=8,"Aug",IF(Q3910=9,"Sep",IF(Q3910=10,"Oct",IF(Q3910=11,"Nov","Dec")))))))))))</f>
        <v>Jul</v>
      </c>
      <c r="S3910" s="13">
        <f>(I3910/86400)+25569</f>
        <v>41849.135370370372</v>
      </c>
      <c r="T3910" t="s">
        <v>8271</v>
      </c>
      <c r="U3910" s="6">
        <f>E3910/L3910</f>
        <v>16.25</v>
      </c>
      <c r="V3910" s="7" t="str">
        <f>LEFT(T3910,FIND("/",T3910)-1)</f>
        <v>theater</v>
      </c>
      <c r="W3910" s="7" t="str">
        <f>MID(T3910,FIND("/",T3910)+1,LEN(T3910))</f>
        <v>plays</v>
      </c>
    </row>
    <row r="3911" spans="1:23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>E3911/D3911</f>
        <v>2.2499999999999998E-3</v>
      </c>
      <c r="O3911" s="13">
        <f>(J3911/86400)+25569</f>
        <v>41863.359282407408</v>
      </c>
      <c r="P3911" s="11">
        <f>YEAR(O3911)</f>
        <v>2014</v>
      </c>
      <c r="Q3911" s="12">
        <f>MONTH(O3911)</f>
        <v>8</v>
      </c>
      <c r="R3911" s="11" t="str">
        <f>IF(Q3911=1,"Jan",IF(Q3911=2,"Feb",IF(Q3911=3,"Mar",IF(Q3911=4,"Apr",IF(Q3911=5,"May",IF(Q3911=6,"Jun",IF(Q3911=7,"Jul",IF(Q3911=8,"Aug",IF(Q3911=9,"Sep",IF(Q3911=10,"Oct",IF(Q3911=11,"Nov","Dec")))))))))))</f>
        <v>Aug</v>
      </c>
      <c r="S3911" s="13">
        <f>(I3911/86400)+25569</f>
        <v>41893.359282407408</v>
      </c>
      <c r="T3911" t="s">
        <v>8271</v>
      </c>
      <c r="U3911" s="6">
        <f>E3911/L3911</f>
        <v>33.75</v>
      </c>
      <c r="V3911" s="7" t="str">
        <f>LEFT(T3911,FIND("/",T3911)-1)</f>
        <v>theater</v>
      </c>
      <c r="W3911" s="7" t="str">
        <f>MID(T3911,FIND("/",T3911)+1,LEN(T3911))</f>
        <v>plays</v>
      </c>
    </row>
    <row r="3912" spans="1:23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>E3912/D3912</f>
        <v>3.0833333333333334E-2</v>
      </c>
      <c r="O3912" s="13">
        <f>(J3912/86400)+25569</f>
        <v>42224.756909722222</v>
      </c>
      <c r="P3912" s="11">
        <f>YEAR(O3912)</f>
        <v>2015</v>
      </c>
      <c r="Q3912" s="12">
        <f>MONTH(O3912)</f>
        <v>8</v>
      </c>
      <c r="R3912" s="11" t="str">
        <f>IF(Q3912=1,"Jan",IF(Q3912=2,"Feb",IF(Q3912=3,"Mar",IF(Q3912=4,"Apr",IF(Q3912=5,"May",IF(Q3912=6,"Jun",IF(Q3912=7,"Jul",IF(Q3912=8,"Aug",IF(Q3912=9,"Sep",IF(Q3912=10,"Oct",IF(Q3912=11,"Nov","Dec")))))))))))</f>
        <v>Aug</v>
      </c>
      <c r="S3912" s="13">
        <f>(I3912/86400)+25569</f>
        <v>42254.756909722222</v>
      </c>
      <c r="T3912" t="s">
        <v>8271</v>
      </c>
      <c r="U3912" s="6">
        <f>E3912/L3912</f>
        <v>61.666666666666664</v>
      </c>
      <c r="V3912" s="7" t="str">
        <f>LEFT(T3912,FIND("/",T3912)-1)</f>
        <v>theater</v>
      </c>
      <c r="W3912" s="7" t="str">
        <f>MID(T3912,FIND("/",T3912)+1,LEN(T3912))</f>
        <v>plays</v>
      </c>
    </row>
    <row r="3913" spans="1:23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>E3913/D3913</f>
        <v>0.37412499999999999</v>
      </c>
      <c r="O3913" s="13">
        <f>(J3913/86400)+25569</f>
        <v>41939.8122337963</v>
      </c>
      <c r="P3913" s="11">
        <f>YEAR(O3913)</f>
        <v>2014</v>
      </c>
      <c r="Q3913" s="12">
        <f>MONTH(O3913)</f>
        <v>10</v>
      </c>
      <c r="R3913" s="11" t="str">
        <f>IF(Q3913=1,"Jan",IF(Q3913=2,"Feb",IF(Q3913=3,"Mar",IF(Q3913=4,"Apr",IF(Q3913=5,"May",IF(Q3913=6,"Jun",IF(Q3913=7,"Jul",IF(Q3913=8,"Aug",IF(Q3913=9,"Sep",IF(Q3913=10,"Oct",IF(Q3913=11,"Nov","Dec")))))))))))</f>
        <v>Oct</v>
      </c>
      <c r="S3913" s="13">
        <f>(I3913/86400)+25569</f>
        <v>41969.853900462964</v>
      </c>
      <c r="T3913" t="s">
        <v>8271</v>
      </c>
      <c r="U3913" s="6">
        <f>E3913/L3913</f>
        <v>83.138888888888886</v>
      </c>
      <c r="V3913" s="7" t="str">
        <f>LEFT(T3913,FIND("/",T3913)-1)</f>
        <v>theater</v>
      </c>
      <c r="W3913" s="7" t="str">
        <f>MID(T3913,FIND("/",T3913)+1,LEN(T3913))</f>
        <v>plays</v>
      </c>
    </row>
    <row r="3914" spans="1:23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>E3914/D3914</f>
        <v>6.666666666666667E-5</v>
      </c>
      <c r="O3914" s="13">
        <f>(J3914/86400)+25569</f>
        <v>42059.270023148143</v>
      </c>
      <c r="P3914" s="11">
        <f>YEAR(O3914)</f>
        <v>2015</v>
      </c>
      <c r="Q3914" s="12">
        <f>MONTH(O3914)</f>
        <v>2</v>
      </c>
      <c r="R3914" s="11" t="str">
        <f>IF(Q3914=1,"Jan",IF(Q3914=2,"Feb",IF(Q3914=3,"Mar",IF(Q3914=4,"Apr",IF(Q3914=5,"May",IF(Q3914=6,"Jun",IF(Q3914=7,"Jul",IF(Q3914=8,"Aug",IF(Q3914=9,"Sep",IF(Q3914=10,"Oct",IF(Q3914=11,"Nov","Dec")))))))))))</f>
        <v>Feb</v>
      </c>
      <c r="S3914" s="13">
        <f>(I3914/86400)+25569</f>
        <v>42119.190972222219</v>
      </c>
      <c r="T3914" t="s">
        <v>8271</v>
      </c>
      <c r="U3914" s="6">
        <f>E3914/L3914</f>
        <v>1</v>
      </c>
      <c r="V3914" s="7" t="str">
        <f>LEFT(T3914,FIND("/",T3914)-1)</f>
        <v>theater</v>
      </c>
      <c r="W3914" s="7" t="str">
        <f>MID(T3914,FIND("/",T3914)+1,LEN(T3914))</f>
        <v>plays</v>
      </c>
    </row>
    <row r="3915" spans="1:23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>E3915/D3915</f>
        <v>0.1</v>
      </c>
      <c r="O3915" s="13">
        <f>(J3915/86400)+25569</f>
        <v>42308.211215277777</v>
      </c>
      <c r="P3915" s="11">
        <f>YEAR(O3915)</f>
        <v>2015</v>
      </c>
      <c r="Q3915" s="12">
        <f>MONTH(O3915)</f>
        <v>10</v>
      </c>
      <c r="R3915" s="11" t="str">
        <f>IF(Q3915=1,"Jan",IF(Q3915=2,"Feb",IF(Q3915=3,"Mar",IF(Q3915=4,"Apr",IF(Q3915=5,"May",IF(Q3915=6,"Jun",IF(Q3915=7,"Jul",IF(Q3915=8,"Aug",IF(Q3915=9,"Sep",IF(Q3915=10,"Oct",IF(Q3915=11,"Nov","Dec")))))))))))</f>
        <v>Oct</v>
      </c>
      <c r="S3915" s="13">
        <f>(I3915/86400)+25569</f>
        <v>42338.252881944441</v>
      </c>
      <c r="T3915" t="s">
        <v>8271</v>
      </c>
      <c r="U3915" s="6">
        <f>E3915/L3915</f>
        <v>142.85714285714286</v>
      </c>
      <c r="V3915" s="7" t="str">
        <f>LEFT(T3915,FIND("/",T3915)-1)</f>
        <v>theater</v>
      </c>
      <c r="W3915" s="7" t="str">
        <f>MID(T3915,FIND("/",T3915)+1,LEN(T3915))</f>
        <v>plays</v>
      </c>
    </row>
    <row r="3916" spans="1:23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>E3916/D3916</f>
        <v>0.36359999999999998</v>
      </c>
      <c r="O3916" s="13">
        <f>(J3916/86400)+25569</f>
        <v>42114.818935185191</v>
      </c>
      <c r="P3916" s="11">
        <f>YEAR(O3916)</f>
        <v>2015</v>
      </c>
      <c r="Q3916" s="12">
        <f>MONTH(O3916)</f>
        <v>4</v>
      </c>
      <c r="R3916" s="11" t="str">
        <f>IF(Q3916=1,"Jan",IF(Q3916=2,"Feb",IF(Q3916=3,"Mar",IF(Q3916=4,"Apr",IF(Q3916=5,"May",IF(Q3916=6,"Jun",IF(Q3916=7,"Jul",IF(Q3916=8,"Aug",IF(Q3916=9,"Sep",IF(Q3916=10,"Oct",IF(Q3916=11,"Nov","Dec")))))))))))</f>
        <v>Apr</v>
      </c>
      <c r="S3916" s="13">
        <f>(I3916/86400)+25569</f>
        <v>42134.957638888889</v>
      </c>
      <c r="T3916" t="s">
        <v>8271</v>
      </c>
      <c r="U3916" s="6">
        <f>E3916/L3916</f>
        <v>33.666666666666664</v>
      </c>
      <c r="V3916" s="7" t="str">
        <f>LEFT(T3916,FIND("/",T3916)-1)</f>
        <v>theater</v>
      </c>
      <c r="W3916" s="7" t="str">
        <f>MID(T3916,FIND("/",T3916)+1,LEN(T3916))</f>
        <v>plays</v>
      </c>
    </row>
    <row r="3917" spans="1:23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>E3917/D3917</f>
        <v>3.3333333333333335E-3</v>
      </c>
      <c r="O3917" s="13">
        <f>(J3917/86400)+25569</f>
        <v>42492.98505787037</v>
      </c>
      <c r="P3917" s="11">
        <f>YEAR(O3917)</f>
        <v>2016</v>
      </c>
      <c r="Q3917" s="12">
        <f>MONTH(O3917)</f>
        <v>5</v>
      </c>
      <c r="R3917" s="11" t="str">
        <f>IF(Q3917=1,"Jan",IF(Q3917=2,"Feb",IF(Q3917=3,"Mar",IF(Q3917=4,"Apr",IF(Q3917=5,"May",IF(Q3917=6,"Jun",IF(Q3917=7,"Jul",IF(Q3917=8,"Aug",IF(Q3917=9,"Sep",IF(Q3917=10,"Oct",IF(Q3917=11,"Nov","Dec")))))))))))</f>
        <v>May</v>
      </c>
      <c r="S3917" s="13">
        <f>(I3917/86400)+25569</f>
        <v>42522.98505787037</v>
      </c>
      <c r="T3917" t="s">
        <v>8271</v>
      </c>
      <c r="U3917" s="6">
        <f>E3917/L3917</f>
        <v>5</v>
      </c>
      <c r="V3917" s="7" t="str">
        <f>LEFT(T3917,FIND("/",T3917)-1)</f>
        <v>theater</v>
      </c>
      <c r="W3917" s="7" t="str">
        <f>MID(T3917,FIND("/",T3917)+1,LEN(T3917))</f>
        <v>plays</v>
      </c>
    </row>
    <row r="3918" spans="1:23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>E3918/D3918</f>
        <v>0</v>
      </c>
      <c r="O3918" s="13">
        <f>(J3918/86400)+25569</f>
        <v>42494.471666666665</v>
      </c>
      <c r="P3918" s="11">
        <f>YEAR(O3918)</f>
        <v>2016</v>
      </c>
      <c r="Q3918" s="12">
        <f>MONTH(O3918)</f>
        <v>5</v>
      </c>
      <c r="R3918" s="11" t="str">
        <f>IF(Q3918=1,"Jan",IF(Q3918=2,"Feb",IF(Q3918=3,"Mar",IF(Q3918=4,"Apr",IF(Q3918=5,"May",IF(Q3918=6,"Jun",IF(Q3918=7,"Jul",IF(Q3918=8,"Aug",IF(Q3918=9,"Sep",IF(Q3918=10,"Oct",IF(Q3918=11,"Nov","Dec")))))))))))</f>
        <v>May</v>
      </c>
      <c r="S3918" s="13">
        <f>(I3918/86400)+25569</f>
        <v>42524.471666666665</v>
      </c>
      <c r="T3918" t="s">
        <v>8271</v>
      </c>
      <c r="U3918" s="6" t="e">
        <f>E3918/L3918</f>
        <v>#DIV/0!</v>
      </c>
      <c r="V3918" s="7" t="str">
        <f>LEFT(T3918,FIND("/",T3918)-1)</f>
        <v>theater</v>
      </c>
      <c r="W3918" s="7" t="str">
        <f>MID(T3918,FIND("/",T3918)+1,LEN(T3918))</f>
        <v>plays</v>
      </c>
    </row>
    <row r="3919" spans="1:23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>E3919/D3919</f>
        <v>2.8571428571428571E-3</v>
      </c>
      <c r="O3919" s="13">
        <f>(J3919/86400)+25569</f>
        <v>41863.527326388888</v>
      </c>
      <c r="P3919" s="11">
        <f>YEAR(O3919)</f>
        <v>2014</v>
      </c>
      <c r="Q3919" s="12">
        <f>MONTH(O3919)</f>
        <v>8</v>
      </c>
      <c r="R3919" s="11" t="str">
        <f>IF(Q3919=1,"Jan",IF(Q3919=2,"Feb",IF(Q3919=3,"Mar",IF(Q3919=4,"Apr",IF(Q3919=5,"May",IF(Q3919=6,"Jun",IF(Q3919=7,"Jul",IF(Q3919=8,"Aug",IF(Q3919=9,"Sep",IF(Q3919=10,"Oct",IF(Q3919=11,"Nov","Dec")))))))))))</f>
        <v>Aug</v>
      </c>
      <c r="S3919" s="13">
        <f>(I3919/86400)+25569</f>
        <v>41893.527326388888</v>
      </c>
      <c r="T3919" t="s">
        <v>8271</v>
      </c>
      <c r="U3919" s="6">
        <f>E3919/L3919</f>
        <v>10</v>
      </c>
      <c r="V3919" s="7" t="str">
        <f>LEFT(T3919,FIND("/",T3919)-1)</f>
        <v>theater</v>
      </c>
      <c r="W3919" s="7" t="str">
        <f>MID(T3919,FIND("/",T3919)+1,LEN(T3919))</f>
        <v>plays</v>
      </c>
    </row>
    <row r="3920" spans="1:23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>E3920/D3920</f>
        <v>2E-3</v>
      </c>
      <c r="O3920" s="13">
        <f>(J3920/86400)+25569</f>
        <v>41843.664618055554</v>
      </c>
      <c r="P3920" s="11">
        <f>YEAR(O3920)</f>
        <v>2014</v>
      </c>
      <c r="Q3920" s="12">
        <f>MONTH(O3920)</f>
        <v>7</v>
      </c>
      <c r="R3920" s="11" t="str">
        <f>IF(Q3920=1,"Jan",IF(Q3920=2,"Feb",IF(Q3920=3,"Mar",IF(Q3920=4,"Apr",IF(Q3920=5,"May",IF(Q3920=6,"Jun",IF(Q3920=7,"Jul",IF(Q3920=8,"Aug",IF(Q3920=9,"Sep",IF(Q3920=10,"Oct",IF(Q3920=11,"Nov","Dec")))))))))))</f>
        <v>Jul</v>
      </c>
      <c r="S3920" s="13">
        <f>(I3920/86400)+25569</f>
        <v>41855.666666666664</v>
      </c>
      <c r="T3920" t="s">
        <v>8271</v>
      </c>
      <c r="U3920" s="6">
        <f>E3920/L3920</f>
        <v>40</v>
      </c>
      <c r="V3920" s="7" t="str">
        <f>LEFT(T3920,FIND("/",T3920)-1)</f>
        <v>theater</v>
      </c>
      <c r="W3920" s="7" t="str">
        <f>MID(T3920,FIND("/",T3920)+1,LEN(T3920))</f>
        <v>plays</v>
      </c>
    </row>
    <row r="3921" spans="1:23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>E3921/D3921</f>
        <v>1.7999999999999999E-2</v>
      </c>
      <c r="O3921" s="13">
        <f>(J3921/86400)+25569</f>
        <v>42358.684872685189</v>
      </c>
      <c r="P3921" s="11">
        <f>YEAR(O3921)</f>
        <v>2015</v>
      </c>
      <c r="Q3921" s="12">
        <f>MONTH(O3921)</f>
        <v>12</v>
      </c>
      <c r="R3921" s="11" t="str">
        <f>IF(Q3921=1,"Jan",IF(Q3921=2,"Feb",IF(Q3921=3,"Mar",IF(Q3921=4,"Apr",IF(Q3921=5,"May",IF(Q3921=6,"Jun",IF(Q3921=7,"Jul",IF(Q3921=8,"Aug",IF(Q3921=9,"Sep",IF(Q3921=10,"Oct",IF(Q3921=11,"Nov","Dec")))))))))))</f>
        <v>Dec</v>
      </c>
      <c r="S3921" s="13">
        <f>(I3921/86400)+25569</f>
        <v>42387</v>
      </c>
      <c r="T3921" t="s">
        <v>8271</v>
      </c>
      <c r="U3921" s="6">
        <f>E3921/L3921</f>
        <v>30</v>
      </c>
      <c r="V3921" s="7" t="str">
        <f>LEFT(T3921,FIND("/",T3921)-1)</f>
        <v>theater</v>
      </c>
      <c r="W3921" s="7" t="str">
        <f>MID(T3921,FIND("/",T3921)+1,LEN(T3921))</f>
        <v>plays</v>
      </c>
    </row>
    <row r="3922" spans="1:23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>E3922/D3922</f>
        <v>5.3999999999999999E-2</v>
      </c>
      <c r="O3922" s="13">
        <f>(J3922/86400)+25569</f>
        <v>42657.38726851852</v>
      </c>
      <c r="P3922" s="11">
        <f>YEAR(O3922)</f>
        <v>2016</v>
      </c>
      <c r="Q3922" s="12">
        <f>MONTH(O3922)</f>
        <v>10</v>
      </c>
      <c r="R3922" s="11" t="str">
        <f>IF(Q3922=1,"Jan",IF(Q3922=2,"Feb",IF(Q3922=3,"Mar",IF(Q3922=4,"Apr",IF(Q3922=5,"May",IF(Q3922=6,"Jun",IF(Q3922=7,"Jul",IF(Q3922=8,"Aug",IF(Q3922=9,"Sep",IF(Q3922=10,"Oct",IF(Q3922=11,"Nov","Dec")))))))))))</f>
        <v>Oct</v>
      </c>
      <c r="S3922" s="13">
        <f>(I3922/86400)+25569</f>
        <v>42687.428935185184</v>
      </c>
      <c r="T3922" t="s">
        <v>8271</v>
      </c>
      <c r="U3922" s="6">
        <f>E3922/L3922</f>
        <v>45</v>
      </c>
      <c r="V3922" s="7" t="str">
        <f>LEFT(T3922,FIND("/",T3922)-1)</f>
        <v>theater</v>
      </c>
      <c r="W3922" s="7" t="str">
        <f>MID(T3922,FIND("/",T3922)+1,LEN(T3922))</f>
        <v>plays</v>
      </c>
    </row>
    <row r="3923" spans="1:23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>E3923/D3923</f>
        <v>0</v>
      </c>
      <c r="O3923" s="13">
        <f>(J3923/86400)+25569</f>
        <v>41926.542303240742</v>
      </c>
      <c r="P3923" s="11">
        <f>YEAR(O3923)</f>
        <v>2014</v>
      </c>
      <c r="Q3923" s="12">
        <f>MONTH(O3923)</f>
        <v>10</v>
      </c>
      <c r="R3923" s="11" t="str">
        <f>IF(Q3923=1,"Jan",IF(Q3923=2,"Feb",IF(Q3923=3,"Mar",IF(Q3923=4,"Apr",IF(Q3923=5,"May",IF(Q3923=6,"Jun",IF(Q3923=7,"Jul",IF(Q3923=8,"Aug",IF(Q3923=9,"Sep",IF(Q3923=10,"Oct",IF(Q3923=11,"Nov","Dec")))))))))))</f>
        <v>Oct</v>
      </c>
      <c r="S3923" s="13">
        <f>(I3923/86400)+25569</f>
        <v>41938.75</v>
      </c>
      <c r="T3923" t="s">
        <v>8271</v>
      </c>
      <c r="U3923" s="6" t="e">
        <f>E3923/L3923</f>
        <v>#DIV/0!</v>
      </c>
      <c r="V3923" s="7" t="str">
        <f>LEFT(T3923,FIND("/",T3923)-1)</f>
        <v>theater</v>
      </c>
      <c r="W3923" s="7" t="str">
        <f>MID(T3923,FIND("/",T3923)+1,LEN(T3923))</f>
        <v>plays</v>
      </c>
    </row>
    <row r="3924" spans="1:23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>E3924/D3924</f>
        <v>8.1333333333333327E-2</v>
      </c>
      <c r="O3924" s="13">
        <f>(J3924/86400)+25569</f>
        <v>42020.768634259264</v>
      </c>
      <c r="P3924" s="11">
        <f>YEAR(O3924)</f>
        <v>2015</v>
      </c>
      <c r="Q3924" s="12">
        <f>MONTH(O3924)</f>
        <v>1</v>
      </c>
      <c r="R3924" s="11" t="str">
        <f>IF(Q3924=1,"Jan",IF(Q3924=2,"Feb",IF(Q3924=3,"Mar",IF(Q3924=4,"Apr",IF(Q3924=5,"May",IF(Q3924=6,"Jun",IF(Q3924=7,"Jul",IF(Q3924=8,"Aug",IF(Q3924=9,"Sep",IF(Q3924=10,"Oct",IF(Q3924=11,"Nov","Dec")))))))))))</f>
        <v>Jan</v>
      </c>
      <c r="S3924" s="13">
        <f>(I3924/86400)+25569</f>
        <v>42065.958333333328</v>
      </c>
      <c r="T3924" t="s">
        <v>8271</v>
      </c>
      <c r="U3924" s="6">
        <f>E3924/L3924</f>
        <v>10.166666666666666</v>
      </c>
      <c r="V3924" s="7" t="str">
        <f>LEFT(T3924,FIND("/",T3924)-1)</f>
        <v>theater</v>
      </c>
      <c r="W3924" s="7" t="str">
        <f>MID(T3924,FIND("/",T3924)+1,LEN(T3924))</f>
        <v>plays</v>
      </c>
    </row>
    <row r="3925" spans="1:23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>E3925/D3925</f>
        <v>0.12034782608695652</v>
      </c>
      <c r="O3925" s="13">
        <f>(J3925/86400)+25569</f>
        <v>42075.979988425926</v>
      </c>
      <c r="P3925" s="11">
        <f>YEAR(O3925)</f>
        <v>2015</v>
      </c>
      <c r="Q3925" s="12">
        <f>MONTH(O3925)</f>
        <v>3</v>
      </c>
      <c r="R3925" s="11" t="str">
        <f>IF(Q3925=1,"Jan",IF(Q3925=2,"Feb",IF(Q3925=3,"Mar",IF(Q3925=4,"Apr",IF(Q3925=5,"May",IF(Q3925=6,"Jun",IF(Q3925=7,"Jul",IF(Q3925=8,"Aug",IF(Q3925=9,"Sep",IF(Q3925=10,"Oct",IF(Q3925=11,"Nov","Dec")))))))))))</f>
        <v>Mar</v>
      </c>
      <c r="S3925" s="13">
        <f>(I3925/86400)+25569</f>
        <v>42103.979988425926</v>
      </c>
      <c r="T3925" t="s">
        <v>8271</v>
      </c>
      <c r="U3925" s="6">
        <f>E3925/L3925</f>
        <v>81.411764705882348</v>
      </c>
      <c r="V3925" s="7" t="str">
        <f>LEFT(T3925,FIND("/",T3925)-1)</f>
        <v>theater</v>
      </c>
      <c r="W3925" s="7" t="str">
        <f>MID(T3925,FIND("/",T3925)+1,LEN(T3925))</f>
        <v>plays</v>
      </c>
    </row>
    <row r="3926" spans="1:23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>E3926/D3926</f>
        <v>0.15266666666666667</v>
      </c>
      <c r="O3926" s="13">
        <f>(J3926/86400)+25569</f>
        <v>41786.959745370368</v>
      </c>
      <c r="P3926" s="11">
        <f>YEAR(O3926)</f>
        <v>2014</v>
      </c>
      <c r="Q3926" s="12">
        <f>MONTH(O3926)</f>
        <v>5</v>
      </c>
      <c r="R3926" s="11" t="str">
        <f>IF(Q3926=1,"Jan",IF(Q3926=2,"Feb",IF(Q3926=3,"Mar",IF(Q3926=4,"Apr",IF(Q3926=5,"May",IF(Q3926=6,"Jun",IF(Q3926=7,"Jul",IF(Q3926=8,"Aug",IF(Q3926=9,"Sep",IF(Q3926=10,"Oct",IF(Q3926=11,"Nov","Dec")))))))))))</f>
        <v>May</v>
      </c>
      <c r="S3926" s="13">
        <f>(I3926/86400)+25569</f>
        <v>41816.959745370368</v>
      </c>
      <c r="T3926" t="s">
        <v>8271</v>
      </c>
      <c r="U3926" s="6">
        <f>E3926/L3926</f>
        <v>57.25</v>
      </c>
      <c r="V3926" s="7" t="str">
        <f>LEFT(T3926,FIND("/",T3926)-1)</f>
        <v>theater</v>
      </c>
      <c r="W3926" s="7" t="str">
        <f>MID(T3926,FIND("/",T3926)+1,LEN(T3926))</f>
        <v>plays</v>
      </c>
    </row>
    <row r="3927" spans="1:23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>E3927/D3927</f>
        <v>0.1</v>
      </c>
      <c r="O3927" s="13">
        <f>(J3927/86400)+25569</f>
        <v>41820.870821759258</v>
      </c>
      <c r="P3927" s="11">
        <f>YEAR(O3927)</f>
        <v>2014</v>
      </c>
      <c r="Q3927" s="12">
        <f>MONTH(O3927)</f>
        <v>6</v>
      </c>
      <c r="R3927" s="11" t="str">
        <f>IF(Q3927=1,"Jan",IF(Q3927=2,"Feb",IF(Q3927=3,"Mar",IF(Q3927=4,"Apr",IF(Q3927=5,"May",IF(Q3927=6,"Jun",IF(Q3927=7,"Jul",IF(Q3927=8,"Aug",IF(Q3927=9,"Sep",IF(Q3927=10,"Oct",IF(Q3927=11,"Nov","Dec")))))))))))</f>
        <v>Jun</v>
      </c>
      <c r="S3927" s="13">
        <f>(I3927/86400)+25569</f>
        <v>41850.870821759258</v>
      </c>
      <c r="T3927" t="s">
        <v>8271</v>
      </c>
      <c r="U3927" s="6">
        <f>E3927/L3927</f>
        <v>5</v>
      </c>
      <c r="V3927" s="7" t="str">
        <f>LEFT(T3927,FIND("/",T3927)-1)</f>
        <v>theater</v>
      </c>
      <c r="W3927" s="7" t="str">
        <f>MID(T3927,FIND("/",T3927)+1,LEN(T3927))</f>
        <v>plays</v>
      </c>
    </row>
    <row r="3928" spans="1:23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>E3928/D3928</f>
        <v>3.0000000000000001E-3</v>
      </c>
      <c r="O3928" s="13">
        <f>(J3928/86400)+25569</f>
        <v>41970.085046296299</v>
      </c>
      <c r="P3928" s="11">
        <f>YEAR(O3928)</f>
        <v>2014</v>
      </c>
      <c r="Q3928" s="12">
        <f>MONTH(O3928)</f>
        <v>11</v>
      </c>
      <c r="R3928" s="11" t="str">
        <f>IF(Q3928=1,"Jan",IF(Q3928=2,"Feb",IF(Q3928=3,"Mar",IF(Q3928=4,"Apr",IF(Q3928=5,"May",IF(Q3928=6,"Jun",IF(Q3928=7,"Jul",IF(Q3928=8,"Aug",IF(Q3928=9,"Sep",IF(Q3928=10,"Oct",IF(Q3928=11,"Nov","Dec")))))))))))</f>
        <v>Nov</v>
      </c>
      <c r="S3928" s="13">
        <f>(I3928/86400)+25569</f>
        <v>42000.085046296299</v>
      </c>
      <c r="T3928" t="s">
        <v>8271</v>
      </c>
      <c r="U3928" s="6">
        <f>E3928/L3928</f>
        <v>15</v>
      </c>
      <c r="V3928" s="7" t="str">
        <f>LEFT(T3928,FIND("/",T3928)-1)</f>
        <v>theater</v>
      </c>
      <c r="W3928" s="7" t="str">
        <f>MID(T3928,FIND("/",T3928)+1,LEN(T3928))</f>
        <v>plays</v>
      </c>
    </row>
    <row r="3929" spans="1:23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>E3929/D3929</f>
        <v>0.01</v>
      </c>
      <c r="O3929" s="13">
        <f>(J3929/86400)+25569</f>
        <v>41830.267407407409</v>
      </c>
      <c r="P3929" s="11">
        <f>YEAR(O3929)</f>
        <v>2014</v>
      </c>
      <c r="Q3929" s="12">
        <f>MONTH(O3929)</f>
        <v>7</v>
      </c>
      <c r="R3929" s="11" t="str">
        <f>IF(Q3929=1,"Jan",IF(Q3929=2,"Feb",IF(Q3929=3,"Mar",IF(Q3929=4,"Apr",IF(Q3929=5,"May",IF(Q3929=6,"Jun",IF(Q3929=7,"Jul",IF(Q3929=8,"Aug",IF(Q3929=9,"Sep",IF(Q3929=10,"Oct",IF(Q3929=11,"Nov","Dec")))))))))))</f>
        <v>Jul</v>
      </c>
      <c r="S3929" s="13">
        <f>(I3929/86400)+25569</f>
        <v>41860.267407407409</v>
      </c>
      <c r="T3929" t="s">
        <v>8271</v>
      </c>
      <c r="U3929" s="6">
        <f>E3929/L3929</f>
        <v>12.5</v>
      </c>
      <c r="V3929" s="7" t="str">
        <f>LEFT(T3929,FIND("/",T3929)-1)</f>
        <v>theater</v>
      </c>
      <c r="W3929" s="7" t="str">
        <f>MID(T3929,FIND("/",T3929)+1,LEN(T3929))</f>
        <v>plays</v>
      </c>
    </row>
    <row r="3930" spans="1:23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>E3930/D3930</f>
        <v>0.13020000000000001</v>
      </c>
      <c r="O3930" s="13">
        <f>(J3930/86400)+25569</f>
        <v>42265.683182870373</v>
      </c>
      <c r="P3930" s="11">
        <f>YEAR(O3930)</f>
        <v>2015</v>
      </c>
      <c r="Q3930" s="12">
        <f>MONTH(O3930)</f>
        <v>9</v>
      </c>
      <c r="R3930" s="11" t="str">
        <f>IF(Q3930=1,"Jan",IF(Q3930=2,"Feb",IF(Q3930=3,"Mar",IF(Q3930=4,"Apr",IF(Q3930=5,"May",IF(Q3930=6,"Jun",IF(Q3930=7,"Jul",IF(Q3930=8,"Aug",IF(Q3930=9,"Sep",IF(Q3930=10,"Oct",IF(Q3930=11,"Nov","Dec")))))))))))</f>
        <v>Sep</v>
      </c>
      <c r="S3930" s="13">
        <f>(I3930/86400)+25569</f>
        <v>42293.207638888889</v>
      </c>
      <c r="T3930" t="s">
        <v>8271</v>
      </c>
      <c r="U3930" s="6">
        <f>E3930/L3930</f>
        <v>93</v>
      </c>
      <c r="V3930" s="7" t="str">
        <f>LEFT(T3930,FIND("/",T3930)-1)</f>
        <v>theater</v>
      </c>
      <c r="W3930" s="7" t="str">
        <f>MID(T3930,FIND("/",T3930)+1,LEN(T3930))</f>
        <v>plays</v>
      </c>
    </row>
    <row r="3931" spans="1:23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>E3931/D3931</f>
        <v>2.265E-2</v>
      </c>
      <c r="O3931" s="13">
        <f>(J3931/86400)+25569</f>
        <v>42601.827141203699</v>
      </c>
      <c r="P3931" s="11">
        <f>YEAR(O3931)</f>
        <v>2016</v>
      </c>
      <c r="Q3931" s="12">
        <f>MONTH(O3931)</f>
        <v>8</v>
      </c>
      <c r="R3931" s="11" t="str">
        <f>IF(Q3931=1,"Jan",IF(Q3931=2,"Feb",IF(Q3931=3,"Mar",IF(Q3931=4,"Apr",IF(Q3931=5,"May",IF(Q3931=6,"Jun",IF(Q3931=7,"Jul",IF(Q3931=8,"Aug",IF(Q3931=9,"Sep",IF(Q3931=10,"Oct",IF(Q3931=11,"Nov","Dec")))))))))))</f>
        <v>Aug</v>
      </c>
      <c r="S3931" s="13">
        <f>(I3931/86400)+25569</f>
        <v>42631.827141203699</v>
      </c>
      <c r="T3931" t="s">
        <v>8271</v>
      </c>
      <c r="U3931" s="6">
        <f>E3931/L3931</f>
        <v>32.357142857142854</v>
      </c>
      <c r="V3931" s="7" t="str">
        <f>LEFT(T3931,FIND("/",T3931)-1)</f>
        <v>theater</v>
      </c>
      <c r="W3931" s="7" t="str">
        <f>MID(T3931,FIND("/",T3931)+1,LEN(T3931))</f>
        <v>plays</v>
      </c>
    </row>
    <row r="3932" spans="1:23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>E3932/D3932</f>
        <v>0</v>
      </c>
      <c r="O3932" s="13">
        <f>(J3932/86400)+25569</f>
        <v>42433.338749999995</v>
      </c>
      <c r="P3932" s="11">
        <f>YEAR(O3932)</f>
        <v>2016</v>
      </c>
      <c r="Q3932" s="12">
        <f>MONTH(O3932)</f>
        <v>3</v>
      </c>
      <c r="R3932" s="11" t="str">
        <f>IF(Q3932=1,"Jan",IF(Q3932=2,"Feb",IF(Q3932=3,"Mar",IF(Q3932=4,"Apr",IF(Q3932=5,"May",IF(Q3932=6,"Jun",IF(Q3932=7,"Jul",IF(Q3932=8,"Aug",IF(Q3932=9,"Sep",IF(Q3932=10,"Oct",IF(Q3932=11,"Nov","Dec")))))))))))</f>
        <v>Mar</v>
      </c>
      <c r="S3932" s="13">
        <f>(I3932/86400)+25569</f>
        <v>42461.25</v>
      </c>
      <c r="T3932" t="s">
        <v>8271</v>
      </c>
      <c r="U3932" s="6" t="e">
        <f>E3932/L3932</f>
        <v>#DIV/0!</v>
      </c>
      <c r="V3932" s="7" t="str">
        <f>LEFT(T3932,FIND("/",T3932)-1)</f>
        <v>theater</v>
      </c>
      <c r="W3932" s="7" t="str">
        <f>MID(T3932,FIND("/",T3932)+1,LEN(T3932))</f>
        <v>plays</v>
      </c>
    </row>
    <row r="3933" spans="1:23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>E3933/D3933</f>
        <v>0</v>
      </c>
      <c r="O3933" s="13">
        <f>(J3933/86400)+25569</f>
        <v>42228.151701388888</v>
      </c>
      <c r="P3933" s="11">
        <f>YEAR(O3933)</f>
        <v>2015</v>
      </c>
      <c r="Q3933" s="12">
        <f>MONTH(O3933)</f>
        <v>8</v>
      </c>
      <c r="R3933" s="11" t="str">
        <f>IF(Q3933=1,"Jan",IF(Q3933=2,"Feb",IF(Q3933=3,"Mar",IF(Q3933=4,"Apr",IF(Q3933=5,"May",IF(Q3933=6,"Jun",IF(Q3933=7,"Jul",IF(Q3933=8,"Aug",IF(Q3933=9,"Sep",IF(Q3933=10,"Oct",IF(Q3933=11,"Nov","Dec")))))))))))</f>
        <v>Aug</v>
      </c>
      <c r="S3933" s="13">
        <f>(I3933/86400)+25569</f>
        <v>42253.151701388888</v>
      </c>
      <c r="T3933" t="s">
        <v>8271</v>
      </c>
      <c r="U3933" s="6" t="e">
        <f>E3933/L3933</f>
        <v>#DIV/0!</v>
      </c>
      <c r="V3933" s="7" t="str">
        <f>LEFT(T3933,FIND("/",T3933)-1)</f>
        <v>theater</v>
      </c>
      <c r="W3933" s="7" t="str">
        <f>MID(T3933,FIND("/",T3933)+1,LEN(T3933))</f>
        <v>plays</v>
      </c>
    </row>
    <row r="3934" spans="1:23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>E3934/D3934</f>
        <v>8.3333333333333331E-5</v>
      </c>
      <c r="O3934" s="13">
        <f>(J3934/86400)+25569</f>
        <v>42415.168564814812</v>
      </c>
      <c r="P3934" s="11">
        <f>YEAR(O3934)</f>
        <v>2016</v>
      </c>
      <c r="Q3934" s="12">
        <f>MONTH(O3934)</f>
        <v>2</v>
      </c>
      <c r="R3934" s="11" t="str">
        <f>IF(Q3934=1,"Jan",IF(Q3934=2,"Feb",IF(Q3934=3,"Mar",IF(Q3934=4,"Apr",IF(Q3934=5,"May",IF(Q3934=6,"Jun",IF(Q3934=7,"Jul",IF(Q3934=8,"Aug",IF(Q3934=9,"Sep",IF(Q3934=10,"Oct",IF(Q3934=11,"Nov","Dec")))))))))))</f>
        <v>Feb</v>
      </c>
      <c r="S3934" s="13">
        <f>(I3934/86400)+25569</f>
        <v>42445.126898148148</v>
      </c>
      <c r="T3934" t="s">
        <v>8271</v>
      </c>
      <c r="U3934" s="6">
        <f>E3934/L3934</f>
        <v>1</v>
      </c>
      <c r="V3934" s="7" t="str">
        <f>LEFT(T3934,FIND("/",T3934)-1)</f>
        <v>theater</v>
      </c>
      <c r="W3934" s="7" t="str">
        <f>MID(T3934,FIND("/",T3934)+1,LEN(T3934))</f>
        <v>plays</v>
      </c>
    </row>
    <row r="3935" spans="1:23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>E3935/D3935</f>
        <v>0.15742857142857142</v>
      </c>
      <c r="O3935" s="13">
        <f>(J3935/86400)+25569</f>
        <v>42538.968310185184</v>
      </c>
      <c r="P3935" s="11">
        <f>YEAR(O3935)</f>
        <v>2016</v>
      </c>
      <c r="Q3935" s="12">
        <f>MONTH(O3935)</f>
        <v>6</v>
      </c>
      <c r="R3935" s="11" t="str">
        <f>IF(Q3935=1,"Jan",IF(Q3935=2,"Feb",IF(Q3935=3,"Mar",IF(Q3935=4,"Apr",IF(Q3935=5,"May",IF(Q3935=6,"Jun",IF(Q3935=7,"Jul",IF(Q3935=8,"Aug",IF(Q3935=9,"Sep",IF(Q3935=10,"Oct",IF(Q3935=11,"Nov","Dec")))))))))))</f>
        <v>Jun</v>
      </c>
      <c r="S3935" s="13">
        <f>(I3935/86400)+25569</f>
        <v>42568.029861111107</v>
      </c>
      <c r="T3935" t="s">
        <v>8271</v>
      </c>
      <c r="U3935" s="6">
        <f>E3935/L3935</f>
        <v>91.833333333333329</v>
      </c>
      <c r="V3935" s="7" t="str">
        <f>LEFT(T3935,FIND("/",T3935)-1)</f>
        <v>theater</v>
      </c>
      <c r="W3935" s="7" t="str">
        <f>MID(T3935,FIND("/",T3935)+1,LEN(T3935))</f>
        <v>plays</v>
      </c>
    </row>
    <row r="3936" spans="1:23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>E3936/D3936</f>
        <v>0.11</v>
      </c>
      <c r="O3936" s="13">
        <f>(J3936/86400)+25569</f>
        <v>42233.671747685185</v>
      </c>
      <c r="P3936" s="11">
        <f>YEAR(O3936)</f>
        <v>2015</v>
      </c>
      <c r="Q3936" s="12">
        <f>MONTH(O3936)</f>
        <v>8</v>
      </c>
      <c r="R3936" s="11" t="str">
        <f>IF(Q3936=1,"Jan",IF(Q3936=2,"Feb",IF(Q3936=3,"Mar",IF(Q3936=4,"Apr",IF(Q3936=5,"May",IF(Q3936=6,"Jun",IF(Q3936=7,"Jul",IF(Q3936=8,"Aug",IF(Q3936=9,"Sep",IF(Q3936=10,"Oct",IF(Q3936=11,"Nov","Dec")))))))))))</f>
        <v>Aug</v>
      </c>
      <c r="S3936" s="13">
        <f>(I3936/86400)+25569</f>
        <v>42278.541666666672</v>
      </c>
      <c r="T3936" t="s">
        <v>8271</v>
      </c>
      <c r="U3936" s="6">
        <f>E3936/L3936</f>
        <v>45.833333333333336</v>
      </c>
      <c r="V3936" s="7" t="str">
        <f>LEFT(T3936,FIND("/",T3936)-1)</f>
        <v>theater</v>
      </c>
      <c r="W3936" s="7" t="str">
        <f>MID(T3936,FIND("/",T3936)+1,LEN(T3936))</f>
        <v>plays</v>
      </c>
    </row>
    <row r="3937" spans="1:23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>E3937/D3937</f>
        <v>0.43833333333333335</v>
      </c>
      <c r="O3937" s="13">
        <f>(J3937/86400)+25569</f>
        <v>42221.656782407408</v>
      </c>
      <c r="P3937" s="11">
        <f>YEAR(O3937)</f>
        <v>2015</v>
      </c>
      <c r="Q3937" s="12">
        <f>MONTH(O3937)</f>
        <v>8</v>
      </c>
      <c r="R3937" s="11" t="str">
        <f>IF(Q3937=1,"Jan",IF(Q3937=2,"Feb",IF(Q3937=3,"Mar",IF(Q3937=4,"Apr",IF(Q3937=5,"May",IF(Q3937=6,"Jun",IF(Q3937=7,"Jul",IF(Q3937=8,"Aug",IF(Q3937=9,"Sep",IF(Q3937=10,"Oct",IF(Q3937=11,"Nov","Dec")))))))))))</f>
        <v>Aug</v>
      </c>
      <c r="S3937" s="13">
        <f>(I3937/86400)+25569</f>
        <v>42281.656782407408</v>
      </c>
      <c r="T3937" t="s">
        <v>8271</v>
      </c>
      <c r="U3937" s="6">
        <f>E3937/L3937</f>
        <v>57.173913043478258</v>
      </c>
      <c r="V3937" s="7" t="str">
        <f>LEFT(T3937,FIND("/",T3937)-1)</f>
        <v>theater</v>
      </c>
      <c r="W3937" s="7" t="str">
        <f>MID(T3937,FIND("/",T3937)+1,LEN(T3937))</f>
        <v>plays</v>
      </c>
    </row>
    <row r="3938" spans="1:23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>E3938/D3938</f>
        <v>0</v>
      </c>
      <c r="O3938" s="13">
        <f>(J3938/86400)+25569</f>
        <v>42675.262962962966</v>
      </c>
      <c r="P3938" s="11">
        <f>YEAR(O3938)</f>
        <v>2016</v>
      </c>
      <c r="Q3938" s="12">
        <f>MONTH(O3938)</f>
        <v>11</v>
      </c>
      <c r="R3938" s="11" t="str">
        <f>IF(Q3938=1,"Jan",IF(Q3938=2,"Feb",IF(Q3938=3,"Mar",IF(Q3938=4,"Apr",IF(Q3938=5,"May",IF(Q3938=6,"Jun",IF(Q3938=7,"Jul",IF(Q3938=8,"Aug",IF(Q3938=9,"Sep",IF(Q3938=10,"Oct",IF(Q3938=11,"Nov","Dec")))))))))))</f>
        <v>Nov</v>
      </c>
      <c r="S3938" s="13">
        <f>(I3938/86400)+25569</f>
        <v>42705.304629629631</v>
      </c>
      <c r="T3938" t="s">
        <v>8271</v>
      </c>
      <c r="U3938" s="6" t="e">
        <f>E3938/L3938</f>
        <v>#DIV/0!</v>
      </c>
      <c r="V3938" s="7" t="str">
        <f>LEFT(T3938,FIND("/",T3938)-1)</f>
        <v>theater</v>
      </c>
      <c r="W3938" s="7" t="str">
        <f>MID(T3938,FIND("/",T3938)+1,LEN(T3938))</f>
        <v>plays</v>
      </c>
    </row>
    <row r="3939" spans="1:23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>E3939/D3939</f>
        <v>0.86135181975736563</v>
      </c>
      <c r="O3939" s="13">
        <f>(J3939/86400)+25569</f>
        <v>42534.631481481483</v>
      </c>
      <c r="P3939" s="11">
        <f>YEAR(O3939)</f>
        <v>2016</v>
      </c>
      <c r="Q3939" s="12">
        <f>MONTH(O3939)</f>
        <v>6</v>
      </c>
      <c r="R3939" s="11" t="str">
        <f>IF(Q3939=1,"Jan",IF(Q3939=2,"Feb",IF(Q3939=3,"Mar",IF(Q3939=4,"Apr",IF(Q3939=5,"May",IF(Q3939=6,"Jun",IF(Q3939=7,"Jul",IF(Q3939=8,"Aug",IF(Q3939=9,"Sep",IF(Q3939=10,"Oct",IF(Q3939=11,"Nov","Dec")))))))))))</f>
        <v>Jun</v>
      </c>
      <c r="S3939" s="13">
        <f>(I3939/86400)+25569</f>
        <v>42562.631481481483</v>
      </c>
      <c r="T3939" t="s">
        <v>8271</v>
      </c>
      <c r="U3939" s="6">
        <f>E3939/L3939</f>
        <v>248.5</v>
      </c>
      <c r="V3939" s="7" t="str">
        <f>LEFT(T3939,FIND("/",T3939)-1)</f>
        <v>theater</v>
      </c>
      <c r="W3939" s="7" t="str">
        <f>MID(T3939,FIND("/",T3939)+1,LEN(T3939))</f>
        <v>plays</v>
      </c>
    </row>
    <row r="3940" spans="1:23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>E3940/D3940</f>
        <v>0.12196620583717357</v>
      </c>
      <c r="O3940" s="13">
        <f>(J3940/86400)+25569</f>
        <v>42151.905717592592</v>
      </c>
      <c r="P3940" s="11">
        <f>YEAR(O3940)</f>
        <v>2015</v>
      </c>
      <c r="Q3940" s="12">
        <f>MONTH(O3940)</f>
        <v>5</v>
      </c>
      <c r="R3940" s="11" t="str">
        <f>IF(Q3940=1,"Jan",IF(Q3940=2,"Feb",IF(Q3940=3,"Mar",IF(Q3940=4,"Apr",IF(Q3940=5,"May",IF(Q3940=6,"Jun",IF(Q3940=7,"Jul",IF(Q3940=8,"Aug",IF(Q3940=9,"Sep",IF(Q3940=10,"Oct",IF(Q3940=11,"Nov","Dec")))))))))))</f>
        <v>May</v>
      </c>
      <c r="S3940" s="13">
        <f>(I3940/86400)+25569</f>
        <v>42182.905717592592</v>
      </c>
      <c r="T3940" t="s">
        <v>8271</v>
      </c>
      <c r="U3940" s="6">
        <f>E3940/L3940</f>
        <v>79.400000000000006</v>
      </c>
      <c r="V3940" s="7" t="str">
        <f>LEFT(T3940,FIND("/",T3940)-1)</f>
        <v>theater</v>
      </c>
      <c r="W3940" s="7" t="str">
        <f>MID(T3940,FIND("/",T3940)+1,LEN(T3940))</f>
        <v>plays</v>
      </c>
    </row>
    <row r="3941" spans="1:23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>E3941/D3941</f>
        <v>1E-3</v>
      </c>
      <c r="O3941" s="13">
        <f>(J3941/86400)+25569</f>
        <v>41915.400219907409</v>
      </c>
      <c r="P3941" s="11">
        <f>YEAR(O3941)</f>
        <v>2014</v>
      </c>
      <c r="Q3941" s="12">
        <f>MONTH(O3941)</f>
        <v>10</v>
      </c>
      <c r="R3941" s="11" t="str">
        <f>IF(Q3941=1,"Jan",IF(Q3941=2,"Feb",IF(Q3941=3,"Mar",IF(Q3941=4,"Apr",IF(Q3941=5,"May",IF(Q3941=6,"Jun",IF(Q3941=7,"Jul",IF(Q3941=8,"Aug",IF(Q3941=9,"Sep",IF(Q3941=10,"Oct",IF(Q3941=11,"Nov","Dec")))))))))))</f>
        <v>Oct</v>
      </c>
      <c r="S3941" s="13">
        <f>(I3941/86400)+25569</f>
        <v>41919.1875</v>
      </c>
      <c r="T3941" t="s">
        <v>8271</v>
      </c>
      <c r="U3941" s="6">
        <f>E3941/L3941</f>
        <v>5</v>
      </c>
      <c r="V3941" s="7" t="str">
        <f>LEFT(T3941,FIND("/",T3941)-1)</f>
        <v>theater</v>
      </c>
      <c r="W3941" s="7" t="str">
        <f>MID(T3941,FIND("/",T3941)+1,LEN(T3941))</f>
        <v>plays</v>
      </c>
    </row>
    <row r="3942" spans="1:23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>E3942/D3942</f>
        <v>2.2000000000000001E-3</v>
      </c>
      <c r="O3942" s="13">
        <f>(J3942/86400)+25569</f>
        <v>41961.492488425924</v>
      </c>
      <c r="P3942" s="11">
        <f>YEAR(O3942)</f>
        <v>2014</v>
      </c>
      <c r="Q3942" s="12">
        <f>MONTH(O3942)</f>
        <v>11</v>
      </c>
      <c r="R3942" s="11" t="str">
        <f>IF(Q3942=1,"Jan",IF(Q3942=2,"Feb",IF(Q3942=3,"Mar",IF(Q3942=4,"Apr",IF(Q3942=5,"May",IF(Q3942=6,"Jun",IF(Q3942=7,"Jul",IF(Q3942=8,"Aug",IF(Q3942=9,"Sep",IF(Q3942=10,"Oct",IF(Q3942=11,"Nov","Dec")))))))))))</f>
        <v>Nov</v>
      </c>
      <c r="S3942" s="13">
        <f>(I3942/86400)+25569</f>
        <v>42006.492488425924</v>
      </c>
      <c r="T3942" t="s">
        <v>8271</v>
      </c>
      <c r="U3942" s="6">
        <f>E3942/L3942</f>
        <v>5.5</v>
      </c>
      <c r="V3942" s="7" t="str">
        <f>LEFT(T3942,FIND("/",T3942)-1)</f>
        <v>theater</v>
      </c>
      <c r="W3942" s="7" t="str">
        <f>MID(T3942,FIND("/",T3942)+1,LEN(T3942))</f>
        <v>plays</v>
      </c>
    </row>
    <row r="3943" spans="1:23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>E3943/D3943</f>
        <v>9.0909090909090905E-3</v>
      </c>
      <c r="O3943" s="13">
        <f>(J3943/86400)+25569</f>
        <v>41940.587233796294</v>
      </c>
      <c r="P3943" s="11">
        <f>YEAR(O3943)</f>
        <v>2014</v>
      </c>
      <c r="Q3943" s="12">
        <f>MONTH(O3943)</f>
        <v>10</v>
      </c>
      <c r="R3943" s="11" t="str">
        <f>IF(Q3943=1,"Jan",IF(Q3943=2,"Feb",IF(Q3943=3,"Mar",IF(Q3943=4,"Apr",IF(Q3943=5,"May",IF(Q3943=6,"Jun",IF(Q3943=7,"Jul",IF(Q3943=8,"Aug",IF(Q3943=9,"Sep",IF(Q3943=10,"Oct",IF(Q3943=11,"Nov","Dec")))))))))))</f>
        <v>Oct</v>
      </c>
      <c r="S3943" s="13">
        <f>(I3943/86400)+25569</f>
        <v>41968.041666666672</v>
      </c>
      <c r="T3943" t="s">
        <v>8271</v>
      </c>
      <c r="U3943" s="6">
        <f>E3943/L3943</f>
        <v>25</v>
      </c>
      <c r="V3943" s="7" t="str">
        <f>LEFT(T3943,FIND("/",T3943)-1)</f>
        <v>theater</v>
      </c>
      <c r="W3943" s="7" t="str">
        <f>MID(T3943,FIND("/",T3943)+1,LEN(T3943))</f>
        <v>plays</v>
      </c>
    </row>
    <row r="3944" spans="1:23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>E3944/D3944</f>
        <v>0</v>
      </c>
      <c r="O3944" s="13">
        <f>(J3944/86400)+25569</f>
        <v>42111.904097222221</v>
      </c>
      <c r="P3944" s="11">
        <f>YEAR(O3944)</f>
        <v>2015</v>
      </c>
      <c r="Q3944" s="12">
        <f>MONTH(O3944)</f>
        <v>4</v>
      </c>
      <c r="R3944" s="11" t="str">
        <f>IF(Q3944=1,"Jan",IF(Q3944=2,"Feb",IF(Q3944=3,"Mar",IF(Q3944=4,"Apr",IF(Q3944=5,"May",IF(Q3944=6,"Jun",IF(Q3944=7,"Jul",IF(Q3944=8,"Aug",IF(Q3944=9,"Sep",IF(Q3944=10,"Oct",IF(Q3944=11,"Nov","Dec")))))))))))</f>
        <v>Apr</v>
      </c>
      <c r="S3944" s="13">
        <f>(I3944/86400)+25569</f>
        <v>42171.904097222221</v>
      </c>
      <c r="T3944" t="s">
        <v>8271</v>
      </c>
      <c r="U3944" s="6" t="e">
        <f>E3944/L3944</f>
        <v>#DIV/0!</v>
      </c>
      <c r="V3944" s="7" t="str">
        <f>LEFT(T3944,FIND("/",T3944)-1)</f>
        <v>theater</v>
      </c>
      <c r="W3944" s="7" t="str">
        <f>MID(T3944,FIND("/",T3944)+1,LEN(T3944))</f>
        <v>plays</v>
      </c>
    </row>
    <row r="3945" spans="1:23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>E3945/D3945</f>
        <v>0.35639999999999999</v>
      </c>
      <c r="O3945" s="13">
        <f>(J3945/86400)+25569</f>
        <v>42279.778564814813</v>
      </c>
      <c r="P3945" s="11">
        <f>YEAR(O3945)</f>
        <v>2015</v>
      </c>
      <c r="Q3945" s="12">
        <f>MONTH(O3945)</f>
        <v>10</v>
      </c>
      <c r="R3945" s="11" t="str">
        <f>IF(Q3945=1,"Jan",IF(Q3945=2,"Feb",IF(Q3945=3,"Mar",IF(Q3945=4,"Apr",IF(Q3945=5,"May",IF(Q3945=6,"Jun",IF(Q3945=7,"Jul",IF(Q3945=8,"Aug",IF(Q3945=9,"Sep",IF(Q3945=10,"Oct",IF(Q3945=11,"Nov","Dec")))))))))))</f>
        <v>Oct</v>
      </c>
      <c r="S3945" s="13">
        <f>(I3945/86400)+25569</f>
        <v>42310.701388888891</v>
      </c>
      <c r="T3945" t="s">
        <v>8271</v>
      </c>
      <c r="U3945" s="6">
        <f>E3945/L3945</f>
        <v>137.07692307692307</v>
      </c>
      <c r="V3945" s="7" t="str">
        <f>LEFT(T3945,FIND("/",T3945)-1)</f>
        <v>theater</v>
      </c>
      <c r="W3945" s="7" t="str">
        <f>MID(T3945,FIND("/",T3945)+1,LEN(T3945))</f>
        <v>plays</v>
      </c>
    </row>
    <row r="3946" spans="1:23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>E3946/D3946</f>
        <v>0</v>
      </c>
      <c r="O3946" s="13">
        <f>(J3946/86400)+25569</f>
        <v>42213.662905092591</v>
      </c>
      <c r="P3946" s="11">
        <f>YEAR(O3946)</f>
        <v>2015</v>
      </c>
      <c r="Q3946" s="12">
        <f>MONTH(O3946)</f>
        <v>7</v>
      </c>
      <c r="R3946" s="11" t="str">
        <f>IF(Q3946=1,"Jan",IF(Q3946=2,"Feb",IF(Q3946=3,"Mar",IF(Q3946=4,"Apr",IF(Q3946=5,"May",IF(Q3946=6,"Jun",IF(Q3946=7,"Jul",IF(Q3946=8,"Aug",IF(Q3946=9,"Sep",IF(Q3946=10,"Oct",IF(Q3946=11,"Nov","Dec")))))))))))</f>
        <v>Jul</v>
      </c>
      <c r="S3946" s="13">
        <f>(I3946/86400)+25569</f>
        <v>42243.662905092591</v>
      </c>
      <c r="T3946" t="s">
        <v>8271</v>
      </c>
      <c r="U3946" s="6" t="e">
        <f>E3946/L3946</f>
        <v>#DIV/0!</v>
      </c>
      <c r="V3946" s="7" t="str">
        <f>LEFT(T3946,FIND("/",T3946)-1)</f>
        <v>theater</v>
      </c>
      <c r="W3946" s="7" t="str">
        <f>MID(T3946,FIND("/",T3946)+1,LEN(T3946))</f>
        <v>plays</v>
      </c>
    </row>
    <row r="3947" spans="1:23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>E3947/D3947</f>
        <v>2.5000000000000001E-3</v>
      </c>
      <c r="O3947" s="13">
        <f>(J3947/86400)+25569</f>
        <v>42109.801712962959</v>
      </c>
      <c r="P3947" s="11">
        <f>YEAR(O3947)</f>
        <v>2015</v>
      </c>
      <c r="Q3947" s="12">
        <f>MONTH(O3947)</f>
        <v>4</v>
      </c>
      <c r="R3947" s="11" t="str">
        <f>IF(Q3947=1,"Jan",IF(Q3947=2,"Feb",IF(Q3947=3,"Mar",IF(Q3947=4,"Apr",IF(Q3947=5,"May",IF(Q3947=6,"Jun",IF(Q3947=7,"Jul",IF(Q3947=8,"Aug",IF(Q3947=9,"Sep",IF(Q3947=10,"Oct",IF(Q3947=11,"Nov","Dec")))))))))))</f>
        <v>Apr</v>
      </c>
      <c r="S3947" s="13">
        <f>(I3947/86400)+25569</f>
        <v>42139.801712962959</v>
      </c>
      <c r="T3947" t="s">
        <v>8271</v>
      </c>
      <c r="U3947" s="6">
        <f>E3947/L3947</f>
        <v>5</v>
      </c>
      <c r="V3947" s="7" t="str">
        <f>LEFT(T3947,FIND("/",T3947)-1)</f>
        <v>theater</v>
      </c>
      <c r="W3947" s="7" t="str">
        <f>MID(T3947,FIND("/",T3947)+1,LEN(T3947))</f>
        <v>plays</v>
      </c>
    </row>
    <row r="3948" spans="1:23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>E3948/D3948</f>
        <v>3.2500000000000001E-2</v>
      </c>
      <c r="O3948" s="13">
        <f>(J3948/86400)+25569</f>
        <v>42031.833587962959</v>
      </c>
      <c r="P3948" s="11">
        <f>YEAR(O3948)</f>
        <v>2015</v>
      </c>
      <c r="Q3948" s="12">
        <f>MONTH(O3948)</f>
        <v>1</v>
      </c>
      <c r="R3948" s="11" t="str">
        <f>IF(Q3948=1,"Jan",IF(Q3948=2,"Feb",IF(Q3948=3,"Mar",IF(Q3948=4,"Apr",IF(Q3948=5,"May",IF(Q3948=6,"Jun",IF(Q3948=7,"Jul",IF(Q3948=8,"Aug",IF(Q3948=9,"Sep",IF(Q3948=10,"Oct",IF(Q3948=11,"Nov","Dec")))))))))))</f>
        <v>Jan</v>
      </c>
      <c r="S3948" s="13">
        <f>(I3948/86400)+25569</f>
        <v>42063.333333333328</v>
      </c>
      <c r="T3948" t="s">
        <v>8271</v>
      </c>
      <c r="U3948" s="6">
        <f>E3948/L3948</f>
        <v>39</v>
      </c>
      <c r="V3948" s="7" t="str">
        <f>LEFT(T3948,FIND("/",T3948)-1)</f>
        <v>theater</v>
      </c>
      <c r="W3948" s="7" t="str">
        <f>MID(T3948,FIND("/",T3948)+1,LEN(T3948))</f>
        <v>plays</v>
      </c>
    </row>
    <row r="3949" spans="1:23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>E3949/D3949</f>
        <v>3.3666666666666664E-2</v>
      </c>
      <c r="O3949" s="13">
        <f>(J3949/86400)+25569</f>
        <v>42615.142870370371</v>
      </c>
      <c r="P3949" s="11">
        <f>YEAR(O3949)</f>
        <v>2016</v>
      </c>
      <c r="Q3949" s="12">
        <f>MONTH(O3949)</f>
        <v>9</v>
      </c>
      <c r="R3949" s="11" t="str">
        <f>IF(Q3949=1,"Jan",IF(Q3949=2,"Feb",IF(Q3949=3,"Mar",IF(Q3949=4,"Apr",IF(Q3949=5,"May",IF(Q3949=6,"Jun",IF(Q3949=7,"Jul",IF(Q3949=8,"Aug",IF(Q3949=9,"Sep",IF(Q3949=10,"Oct",IF(Q3949=11,"Nov","Dec")))))))))))</f>
        <v>Sep</v>
      </c>
      <c r="S3949" s="13">
        <f>(I3949/86400)+25569</f>
        <v>42645.142870370371</v>
      </c>
      <c r="T3949" t="s">
        <v>8271</v>
      </c>
      <c r="U3949" s="6">
        <f>E3949/L3949</f>
        <v>50.5</v>
      </c>
      <c r="V3949" s="7" t="str">
        <f>LEFT(T3949,FIND("/",T3949)-1)</f>
        <v>theater</v>
      </c>
      <c r="W3949" s="7" t="str">
        <f>MID(T3949,FIND("/",T3949)+1,LEN(T3949))</f>
        <v>plays</v>
      </c>
    </row>
    <row r="3950" spans="1:23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>E3950/D3950</f>
        <v>0</v>
      </c>
      <c r="O3950" s="13">
        <f>(J3950/86400)+25569</f>
        <v>41829.325497685189</v>
      </c>
      <c r="P3950" s="11">
        <f>YEAR(O3950)</f>
        <v>2014</v>
      </c>
      <c r="Q3950" s="12">
        <f>MONTH(O3950)</f>
        <v>7</v>
      </c>
      <c r="R3950" s="11" t="str">
        <f>IF(Q3950=1,"Jan",IF(Q3950=2,"Feb",IF(Q3950=3,"Mar",IF(Q3950=4,"Apr",IF(Q3950=5,"May",IF(Q3950=6,"Jun",IF(Q3950=7,"Jul",IF(Q3950=8,"Aug",IF(Q3950=9,"Sep",IF(Q3950=10,"Oct",IF(Q3950=11,"Nov","Dec")))))))))))</f>
        <v>Jul</v>
      </c>
      <c r="S3950" s="13">
        <f>(I3950/86400)+25569</f>
        <v>41889.325497685189</v>
      </c>
      <c r="T3950" t="s">
        <v>8271</v>
      </c>
      <c r="U3950" s="6" t="e">
        <f>E3950/L3950</f>
        <v>#DIV/0!</v>
      </c>
      <c r="V3950" s="7" t="str">
        <f>LEFT(T3950,FIND("/",T3950)-1)</f>
        <v>theater</v>
      </c>
      <c r="W3950" s="7" t="str">
        <f>MID(T3950,FIND("/",T3950)+1,LEN(T3950))</f>
        <v>plays</v>
      </c>
    </row>
    <row r="3951" spans="1:23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>E3951/D3951</f>
        <v>0.15770000000000001</v>
      </c>
      <c r="O3951" s="13">
        <f>(J3951/86400)+25569</f>
        <v>42016.120613425926</v>
      </c>
      <c r="P3951" s="11">
        <f>YEAR(O3951)</f>
        <v>2015</v>
      </c>
      <c r="Q3951" s="12">
        <f>MONTH(O3951)</f>
        <v>1</v>
      </c>
      <c r="R3951" s="11" t="str">
        <f>IF(Q3951=1,"Jan",IF(Q3951=2,"Feb",IF(Q3951=3,"Mar",IF(Q3951=4,"Apr",IF(Q3951=5,"May",IF(Q3951=6,"Jun",IF(Q3951=7,"Jul",IF(Q3951=8,"Aug",IF(Q3951=9,"Sep",IF(Q3951=10,"Oct",IF(Q3951=11,"Nov","Dec")))))))))))</f>
        <v>Jan</v>
      </c>
      <c r="S3951" s="13">
        <f>(I3951/86400)+25569</f>
        <v>42046.120613425926</v>
      </c>
      <c r="T3951" t="s">
        <v>8271</v>
      </c>
      <c r="U3951" s="6">
        <f>E3951/L3951</f>
        <v>49.28125</v>
      </c>
      <c r="V3951" s="7" t="str">
        <f>LEFT(T3951,FIND("/",T3951)-1)</f>
        <v>theater</v>
      </c>
      <c r="W3951" s="7" t="str">
        <f>MID(T3951,FIND("/",T3951)+1,LEN(T3951))</f>
        <v>plays</v>
      </c>
    </row>
    <row r="3952" spans="1:23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>E3952/D3952</f>
        <v>6.2500000000000003E-3</v>
      </c>
      <c r="O3952" s="13">
        <f>(J3952/86400)+25569</f>
        <v>42439.702314814815</v>
      </c>
      <c r="P3952" s="11">
        <f>YEAR(O3952)</f>
        <v>2016</v>
      </c>
      <c r="Q3952" s="12">
        <f>MONTH(O3952)</f>
        <v>3</v>
      </c>
      <c r="R3952" s="11" t="str">
        <f>IF(Q3952=1,"Jan",IF(Q3952=2,"Feb",IF(Q3952=3,"Mar",IF(Q3952=4,"Apr",IF(Q3952=5,"May",IF(Q3952=6,"Jun",IF(Q3952=7,"Jul",IF(Q3952=8,"Aug",IF(Q3952=9,"Sep",IF(Q3952=10,"Oct",IF(Q3952=11,"Nov","Dec")))))))))))</f>
        <v>Mar</v>
      </c>
      <c r="S3952" s="13">
        <f>(I3952/86400)+25569</f>
        <v>42468.774305555555</v>
      </c>
      <c r="T3952" t="s">
        <v>8271</v>
      </c>
      <c r="U3952" s="6">
        <f>E3952/L3952</f>
        <v>25</v>
      </c>
      <c r="V3952" s="7" t="str">
        <f>LEFT(T3952,FIND("/",T3952)-1)</f>
        <v>theater</v>
      </c>
      <c r="W3952" s="7" t="str">
        <f>MID(T3952,FIND("/",T3952)+1,LEN(T3952))</f>
        <v>plays</v>
      </c>
    </row>
    <row r="3953" spans="1:23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>E3953/D3953</f>
        <v>5.0000000000000004E-6</v>
      </c>
      <c r="O3953" s="13">
        <f>(J3953/86400)+25569</f>
        <v>42433.825717592597</v>
      </c>
      <c r="P3953" s="11">
        <f>YEAR(O3953)</f>
        <v>2016</v>
      </c>
      <c r="Q3953" s="12">
        <f>MONTH(O3953)</f>
        <v>3</v>
      </c>
      <c r="R3953" s="11" t="str">
        <f>IF(Q3953=1,"Jan",IF(Q3953=2,"Feb",IF(Q3953=3,"Mar",IF(Q3953=4,"Apr",IF(Q3953=5,"May",IF(Q3953=6,"Jun",IF(Q3953=7,"Jul",IF(Q3953=8,"Aug",IF(Q3953=9,"Sep",IF(Q3953=10,"Oct",IF(Q3953=11,"Nov","Dec")))))))))))</f>
        <v>Mar</v>
      </c>
      <c r="S3953" s="13">
        <f>(I3953/86400)+25569</f>
        <v>42493.784050925926</v>
      </c>
      <c r="T3953" t="s">
        <v>8271</v>
      </c>
      <c r="U3953" s="6">
        <f>E3953/L3953</f>
        <v>1</v>
      </c>
      <c r="V3953" s="7" t="str">
        <f>LEFT(T3953,FIND("/",T3953)-1)</f>
        <v>theater</v>
      </c>
      <c r="W3953" s="7" t="str">
        <f>MID(T3953,FIND("/",T3953)+1,LEN(T3953))</f>
        <v>plays</v>
      </c>
    </row>
    <row r="3954" spans="1:23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>E3954/D3954</f>
        <v>9.6153846153846159E-4</v>
      </c>
      <c r="O3954" s="13">
        <f>(J3954/86400)+25569</f>
        <v>42243.790393518517</v>
      </c>
      <c r="P3954" s="11">
        <f>YEAR(O3954)</f>
        <v>2015</v>
      </c>
      <c r="Q3954" s="12">
        <f>MONTH(O3954)</f>
        <v>8</v>
      </c>
      <c r="R3954" s="11" t="str">
        <f>IF(Q3954=1,"Jan",IF(Q3954=2,"Feb",IF(Q3954=3,"Mar",IF(Q3954=4,"Apr",IF(Q3954=5,"May",IF(Q3954=6,"Jun",IF(Q3954=7,"Jul",IF(Q3954=8,"Aug",IF(Q3954=9,"Sep",IF(Q3954=10,"Oct",IF(Q3954=11,"Nov","Dec")))))))))))</f>
        <v>Aug</v>
      </c>
      <c r="S3954" s="13">
        <f>(I3954/86400)+25569</f>
        <v>42303.790393518517</v>
      </c>
      <c r="T3954" t="s">
        <v>8271</v>
      </c>
      <c r="U3954" s="6">
        <f>E3954/L3954</f>
        <v>25</v>
      </c>
      <c r="V3954" s="7" t="str">
        <f>LEFT(T3954,FIND("/",T3954)-1)</f>
        <v>theater</v>
      </c>
      <c r="W3954" s="7" t="str">
        <f>MID(T3954,FIND("/",T3954)+1,LEN(T3954))</f>
        <v>plays</v>
      </c>
    </row>
    <row r="3955" spans="1:23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>E3955/D3955</f>
        <v>0</v>
      </c>
      <c r="O3955" s="13">
        <f>(J3955/86400)+25569</f>
        <v>42550.048449074078</v>
      </c>
      <c r="P3955" s="11">
        <f>YEAR(O3955)</f>
        <v>2016</v>
      </c>
      <c r="Q3955" s="12">
        <f>MONTH(O3955)</f>
        <v>6</v>
      </c>
      <c r="R3955" s="11" t="str">
        <f>IF(Q3955=1,"Jan",IF(Q3955=2,"Feb",IF(Q3955=3,"Mar",IF(Q3955=4,"Apr",IF(Q3955=5,"May",IF(Q3955=6,"Jun",IF(Q3955=7,"Jul",IF(Q3955=8,"Aug",IF(Q3955=9,"Sep",IF(Q3955=10,"Oct",IF(Q3955=11,"Nov","Dec")))))))))))</f>
        <v>Jun</v>
      </c>
      <c r="S3955" s="13">
        <f>(I3955/86400)+25569</f>
        <v>42580.978472222225</v>
      </c>
      <c r="T3955" t="s">
        <v>8271</v>
      </c>
      <c r="U3955" s="6" t="e">
        <f>E3955/L3955</f>
        <v>#DIV/0!</v>
      </c>
      <c r="V3955" s="7" t="str">
        <f>LEFT(T3955,FIND("/",T3955)-1)</f>
        <v>theater</v>
      </c>
      <c r="W3955" s="7" t="str">
        <f>MID(T3955,FIND("/",T3955)+1,LEN(T3955))</f>
        <v>plays</v>
      </c>
    </row>
    <row r="3956" spans="1:23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>E3956/D3956</f>
        <v>0</v>
      </c>
      <c r="O3956" s="13">
        <f>(J3956/86400)+25569</f>
        <v>41774.651203703703</v>
      </c>
      <c r="P3956" s="11">
        <f>YEAR(O3956)</f>
        <v>2014</v>
      </c>
      <c r="Q3956" s="12">
        <f>MONTH(O3956)</f>
        <v>5</v>
      </c>
      <c r="R3956" s="11" t="str">
        <f>IF(Q3956=1,"Jan",IF(Q3956=2,"Feb",IF(Q3956=3,"Mar",IF(Q3956=4,"Apr",IF(Q3956=5,"May",IF(Q3956=6,"Jun",IF(Q3956=7,"Jul",IF(Q3956=8,"Aug",IF(Q3956=9,"Sep",IF(Q3956=10,"Oct",IF(Q3956=11,"Nov","Dec")))))))))))</f>
        <v>May</v>
      </c>
      <c r="S3956" s="13">
        <f>(I3956/86400)+25569</f>
        <v>41834.651203703703</v>
      </c>
      <c r="T3956" t="s">
        <v>8271</v>
      </c>
      <c r="U3956" s="6" t="e">
        <f>E3956/L3956</f>
        <v>#DIV/0!</v>
      </c>
      <c r="V3956" s="7" t="str">
        <f>LEFT(T3956,FIND("/",T3956)-1)</f>
        <v>theater</v>
      </c>
      <c r="W3956" s="7" t="str">
        <f>MID(T3956,FIND("/",T3956)+1,LEN(T3956))</f>
        <v>plays</v>
      </c>
    </row>
    <row r="3957" spans="1:23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>E3957/D3957</f>
        <v>0.24285714285714285</v>
      </c>
      <c r="O3957" s="13">
        <f>(J3957/86400)+25569</f>
        <v>42306.848854166667</v>
      </c>
      <c r="P3957" s="11">
        <f>YEAR(O3957)</f>
        <v>2015</v>
      </c>
      <c r="Q3957" s="12">
        <f>MONTH(O3957)</f>
        <v>10</v>
      </c>
      <c r="R3957" s="11" t="str">
        <f>IF(Q3957=1,"Jan",IF(Q3957=2,"Feb",IF(Q3957=3,"Mar",IF(Q3957=4,"Apr",IF(Q3957=5,"May",IF(Q3957=6,"Jun",IF(Q3957=7,"Jul",IF(Q3957=8,"Aug",IF(Q3957=9,"Sep",IF(Q3957=10,"Oct",IF(Q3957=11,"Nov","Dec")))))))))))</f>
        <v>Oct</v>
      </c>
      <c r="S3957" s="13">
        <f>(I3957/86400)+25569</f>
        <v>42336.890520833331</v>
      </c>
      <c r="T3957" t="s">
        <v>8271</v>
      </c>
      <c r="U3957" s="6">
        <f>E3957/L3957</f>
        <v>53.125</v>
      </c>
      <c r="V3957" s="7" t="str">
        <f>LEFT(T3957,FIND("/",T3957)-1)</f>
        <v>theater</v>
      </c>
      <c r="W3957" s="7" t="str">
        <f>MID(T3957,FIND("/",T3957)+1,LEN(T3957))</f>
        <v>plays</v>
      </c>
    </row>
    <row r="3958" spans="1:23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>E3958/D3958</f>
        <v>0</v>
      </c>
      <c r="O3958" s="13">
        <f>(J3958/86400)+25569</f>
        <v>42457.932025462964</v>
      </c>
      <c r="P3958" s="11">
        <f>YEAR(O3958)</f>
        <v>2016</v>
      </c>
      <c r="Q3958" s="12">
        <f>MONTH(O3958)</f>
        <v>3</v>
      </c>
      <c r="R3958" s="11" t="str">
        <f>IF(Q3958=1,"Jan",IF(Q3958=2,"Feb",IF(Q3958=3,"Mar",IF(Q3958=4,"Apr",IF(Q3958=5,"May",IF(Q3958=6,"Jun",IF(Q3958=7,"Jul",IF(Q3958=8,"Aug",IF(Q3958=9,"Sep",IF(Q3958=10,"Oct",IF(Q3958=11,"Nov","Dec")))))))))))</f>
        <v>Mar</v>
      </c>
      <c r="S3958" s="13">
        <f>(I3958/86400)+25569</f>
        <v>42485.013888888891</v>
      </c>
      <c r="T3958" t="s">
        <v>8271</v>
      </c>
      <c r="U3958" s="6" t="e">
        <f>E3958/L3958</f>
        <v>#DIV/0!</v>
      </c>
      <c r="V3958" s="7" t="str">
        <f>LEFT(T3958,FIND("/",T3958)-1)</f>
        <v>theater</v>
      </c>
      <c r="W3958" s="7" t="str">
        <f>MID(T3958,FIND("/",T3958)+1,LEN(T3958))</f>
        <v>plays</v>
      </c>
    </row>
    <row r="3959" spans="1:23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>E3959/D3959</f>
        <v>2.5000000000000001E-4</v>
      </c>
      <c r="O3959" s="13">
        <f>(J3959/86400)+25569</f>
        <v>42513.976319444446</v>
      </c>
      <c r="P3959" s="11">
        <f>YEAR(O3959)</f>
        <v>2016</v>
      </c>
      <c r="Q3959" s="12">
        <f>MONTH(O3959)</f>
        <v>5</v>
      </c>
      <c r="R3959" s="11" t="str">
        <f>IF(Q3959=1,"Jan",IF(Q3959=2,"Feb",IF(Q3959=3,"Mar",IF(Q3959=4,"Apr",IF(Q3959=5,"May",IF(Q3959=6,"Jun",IF(Q3959=7,"Jul",IF(Q3959=8,"Aug",IF(Q3959=9,"Sep",IF(Q3959=10,"Oct",IF(Q3959=11,"Nov","Dec")))))))))))</f>
        <v>May</v>
      </c>
      <c r="S3959" s="13">
        <f>(I3959/86400)+25569</f>
        <v>42559.976319444446</v>
      </c>
      <c r="T3959" t="s">
        <v>8271</v>
      </c>
      <c r="U3959" s="6">
        <f>E3959/L3959</f>
        <v>7</v>
      </c>
      <c r="V3959" s="7" t="str">
        <f>LEFT(T3959,FIND("/",T3959)-1)</f>
        <v>theater</v>
      </c>
      <c r="W3959" s="7" t="str">
        <f>MID(T3959,FIND("/",T3959)+1,LEN(T3959))</f>
        <v>plays</v>
      </c>
    </row>
    <row r="3960" spans="1:23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>E3960/D3960</f>
        <v>0.32050000000000001</v>
      </c>
      <c r="O3960" s="13">
        <f>(J3960/86400)+25569</f>
        <v>41816.950370370367</v>
      </c>
      <c r="P3960" s="11">
        <f>YEAR(O3960)</f>
        <v>2014</v>
      </c>
      <c r="Q3960" s="12">
        <f>MONTH(O3960)</f>
        <v>6</v>
      </c>
      <c r="R3960" s="11" t="str">
        <f>IF(Q3960=1,"Jan",IF(Q3960=2,"Feb",IF(Q3960=3,"Mar",IF(Q3960=4,"Apr",IF(Q3960=5,"May",IF(Q3960=6,"Jun",IF(Q3960=7,"Jul",IF(Q3960=8,"Aug",IF(Q3960=9,"Sep",IF(Q3960=10,"Oct",IF(Q3960=11,"Nov","Dec")))))))))))</f>
        <v>Jun</v>
      </c>
      <c r="S3960" s="13">
        <f>(I3960/86400)+25569</f>
        <v>41853.583333333336</v>
      </c>
      <c r="T3960" t="s">
        <v>8271</v>
      </c>
      <c r="U3960" s="6">
        <f>E3960/L3960</f>
        <v>40.0625</v>
      </c>
      <c r="V3960" s="7" t="str">
        <f>LEFT(T3960,FIND("/",T3960)-1)</f>
        <v>theater</v>
      </c>
      <c r="W3960" s="7" t="str">
        <f>MID(T3960,FIND("/",T3960)+1,LEN(T3960))</f>
        <v>plays</v>
      </c>
    </row>
    <row r="3961" spans="1:23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>E3961/D3961</f>
        <v>0.24333333333333335</v>
      </c>
      <c r="O3961" s="13">
        <f>(J3961/86400)+25569</f>
        <v>41880.788842592592</v>
      </c>
      <c r="P3961" s="11">
        <f>YEAR(O3961)</f>
        <v>2014</v>
      </c>
      <c r="Q3961" s="12">
        <f>MONTH(O3961)</f>
        <v>8</v>
      </c>
      <c r="R3961" s="11" t="str">
        <f>IF(Q3961=1,"Jan",IF(Q3961=2,"Feb",IF(Q3961=3,"Mar",IF(Q3961=4,"Apr",IF(Q3961=5,"May",IF(Q3961=6,"Jun",IF(Q3961=7,"Jul",IF(Q3961=8,"Aug",IF(Q3961=9,"Sep",IF(Q3961=10,"Oct",IF(Q3961=11,"Nov","Dec")))))))))))</f>
        <v>Aug</v>
      </c>
      <c r="S3961" s="13">
        <f>(I3961/86400)+25569</f>
        <v>41910.788842592592</v>
      </c>
      <c r="T3961" t="s">
        <v>8271</v>
      </c>
      <c r="U3961" s="6">
        <f>E3961/L3961</f>
        <v>24.333333333333332</v>
      </c>
      <c r="V3961" s="7" t="str">
        <f>LEFT(T3961,FIND("/",T3961)-1)</f>
        <v>theater</v>
      </c>
      <c r="W3961" s="7" t="str">
        <f>MID(T3961,FIND("/",T3961)+1,LEN(T3961))</f>
        <v>plays</v>
      </c>
    </row>
    <row r="3962" spans="1:23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>E3962/D3962</f>
        <v>1.4999999999999999E-2</v>
      </c>
      <c r="O3962" s="13">
        <f>(J3962/86400)+25569</f>
        <v>42342.845555555556</v>
      </c>
      <c r="P3962" s="11">
        <f>YEAR(O3962)</f>
        <v>2015</v>
      </c>
      <c r="Q3962" s="12">
        <f>MONTH(O3962)</f>
        <v>12</v>
      </c>
      <c r="R3962" s="11" t="str">
        <f>IF(Q3962=1,"Jan",IF(Q3962=2,"Feb",IF(Q3962=3,"Mar",IF(Q3962=4,"Apr",IF(Q3962=5,"May",IF(Q3962=6,"Jun",IF(Q3962=7,"Jul",IF(Q3962=8,"Aug",IF(Q3962=9,"Sep",IF(Q3962=10,"Oct",IF(Q3962=11,"Nov","Dec")))))))))))</f>
        <v>Dec</v>
      </c>
      <c r="S3962" s="13">
        <f>(I3962/86400)+25569</f>
        <v>42372.845555555556</v>
      </c>
      <c r="T3962" t="s">
        <v>8271</v>
      </c>
      <c r="U3962" s="6">
        <f>E3962/L3962</f>
        <v>11.25</v>
      </c>
      <c r="V3962" s="7" t="str">
        <f>LEFT(T3962,FIND("/",T3962)-1)</f>
        <v>theater</v>
      </c>
      <c r="W3962" s="7" t="str">
        <f>MID(T3962,FIND("/",T3962)+1,LEN(T3962))</f>
        <v>plays</v>
      </c>
    </row>
    <row r="3963" spans="1:23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>E3963/D3963</f>
        <v>4.1999999999999997E-3</v>
      </c>
      <c r="O3963" s="13">
        <f>(J3963/86400)+25569</f>
        <v>41745.891319444447</v>
      </c>
      <c r="P3963" s="11">
        <f>YEAR(O3963)</f>
        <v>2014</v>
      </c>
      <c r="Q3963" s="12">
        <f>MONTH(O3963)</f>
        <v>4</v>
      </c>
      <c r="R3963" s="11" t="str">
        <f>IF(Q3963=1,"Jan",IF(Q3963=2,"Feb",IF(Q3963=3,"Mar",IF(Q3963=4,"Apr",IF(Q3963=5,"May",IF(Q3963=6,"Jun",IF(Q3963=7,"Jul",IF(Q3963=8,"Aug",IF(Q3963=9,"Sep",IF(Q3963=10,"Oct",IF(Q3963=11,"Nov","Dec")))))))))))</f>
        <v>Apr</v>
      </c>
      <c r="S3963" s="13">
        <f>(I3963/86400)+25569</f>
        <v>41767.891319444447</v>
      </c>
      <c r="T3963" t="s">
        <v>8271</v>
      </c>
      <c r="U3963" s="6">
        <f>E3963/L3963</f>
        <v>10.5</v>
      </c>
      <c r="V3963" s="7" t="str">
        <f>LEFT(T3963,FIND("/",T3963)-1)</f>
        <v>theater</v>
      </c>
      <c r="W3963" s="7" t="str">
        <f>MID(T3963,FIND("/",T3963)+1,LEN(T3963))</f>
        <v>plays</v>
      </c>
    </row>
    <row r="3964" spans="1:23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>E3964/D3964</f>
        <v>3.214285714285714E-2</v>
      </c>
      <c r="O3964" s="13">
        <f>(J3964/86400)+25569</f>
        <v>42311.621458333335</v>
      </c>
      <c r="P3964" s="11">
        <f>YEAR(O3964)</f>
        <v>2015</v>
      </c>
      <c r="Q3964" s="12">
        <f>MONTH(O3964)</f>
        <v>11</v>
      </c>
      <c r="R3964" s="11" t="str">
        <f>IF(Q3964=1,"Jan",IF(Q3964=2,"Feb",IF(Q3964=3,"Mar",IF(Q3964=4,"Apr",IF(Q3964=5,"May",IF(Q3964=6,"Jun",IF(Q3964=7,"Jul",IF(Q3964=8,"Aug",IF(Q3964=9,"Sep",IF(Q3964=10,"Oct",IF(Q3964=11,"Nov","Dec")))))))))))</f>
        <v>Nov</v>
      </c>
      <c r="S3964" s="13">
        <f>(I3964/86400)+25569</f>
        <v>42336.621458333335</v>
      </c>
      <c r="T3964" t="s">
        <v>8271</v>
      </c>
      <c r="U3964" s="6">
        <f>E3964/L3964</f>
        <v>15</v>
      </c>
      <c r="V3964" s="7" t="str">
        <f>LEFT(T3964,FIND("/",T3964)-1)</f>
        <v>theater</v>
      </c>
      <c r="W3964" s="7" t="str">
        <f>MID(T3964,FIND("/",T3964)+1,LEN(T3964))</f>
        <v>plays</v>
      </c>
    </row>
    <row r="3965" spans="1:23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>E3965/D3965</f>
        <v>0</v>
      </c>
      <c r="O3965" s="13">
        <f>(J3965/86400)+25569</f>
        <v>42296.154131944444</v>
      </c>
      <c r="P3965" s="11">
        <f>YEAR(O3965)</f>
        <v>2015</v>
      </c>
      <c r="Q3965" s="12">
        <f>MONTH(O3965)</f>
        <v>10</v>
      </c>
      <c r="R3965" s="11" t="str">
        <f>IF(Q3965=1,"Jan",IF(Q3965=2,"Feb",IF(Q3965=3,"Mar",IF(Q3965=4,"Apr",IF(Q3965=5,"May",IF(Q3965=6,"Jun",IF(Q3965=7,"Jul",IF(Q3965=8,"Aug",IF(Q3965=9,"Sep",IF(Q3965=10,"Oct",IF(Q3965=11,"Nov","Dec")))))))))))</f>
        <v>Oct</v>
      </c>
      <c r="S3965" s="13">
        <f>(I3965/86400)+25569</f>
        <v>42326.195798611108</v>
      </c>
      <c r="T3965" t="s">
        <v>8271</v>
      </c>
      <c r="U3965" s="6" t="e">
        <f>E3965/L3965</f>
        <v>#DIV/0!</v>
      </c>
      <c r="V3965" s="7" t="str">
        <f>LEFT(T3965,FIND("/",T3965)-1)</f>
        <v>theater</v>
      </c>
      <c r="W3965" s="7" t="str">
        <f>MID(T3965,FIND("/",T3965)+1,LEN(T3965))</f>
        <v>plays</v>
      </c>
    </row>
    <row r="3966" spans="1:23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>E3966/D3966</f>
        <v>6.3E-2</v>
      </c>
      <c r="O3966" s="13">
        <f>(J3966/86400)+25569</f>
        <v>42053.722060185188</v>
      </c>
      <c r="P3966" s="11">
        <f>YEAR(O3966)</f>
        <v>2015</v>
      </c>
      <c r="Q3966" s="12">
        <f>MONTH(O3966)</f>
        <v>2</v>
      </c>
      <c r="R3966" s="11" t="str">
        <f>IF(Q3966=1,"Jan",IF(Q3966=2,"Feb",IF(Q3966=3,"Mar",IF(Q3966=4,"Apr",IF(Q3966=5,"May",IF(Q3966=6,"Jun",IF(Q3966=7,"Jul",IF(Q3966=8,"Aug",IF(Q3966=9,"Sep",IF(Q3966=10,"Oct",IF(Q3966=11,"Nov","Dec")))))))))))</f>
        <v>Feb</v>
      </c>
      <c r="S3966" s="13">
        <f>(I3966/86400)+25569</f>
        <v>42113.680393518516</v>
      </c>
      <c r="T3966" t="s">
        <v>8271</v>
      </c>
      <c r="U3966" s="6">
        <f>E3966/L3966</f>
        <v>42</v>
      </c>
      <c r="V3966" s="7" t="str">
        <f>LEFT(T3966,FIND("/",T3966)-1)</f>
        <v>theater</v>
      </c>
      <c r="W3966" s="7" t="str">
        <f>MID(T3966,FIND("/",T3966)+1,LEN(T3966))</f>
        <v>plays</v>
      </c>
    </row>
    <row r="3967" spans="1:23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>E3967/D3967</f>
        <v>0.14249999999999999</v>
      </c>
      <c r="O3967" s="13">
        <f>(J3967/86400)+25569</f>
        <v>42414.235879629632</v>
      </c>
      <c r="P3967" s="11">
        <f>YEAR(O3967)</f>
        <v>2016</v>
      </c>
      <c r="Q3967" s="12">
        <f>MONTH(O3967)</f>
        <v>2</v>
      </c>
      <c r="R3967" s="11" t="str">
        <f>IF(Q3967=1,"Jan",IF(Q3967=2,"Feb",IF(Q3967=3,"Mar",IF(Q3967=4,"Apr",IF(Q3967=5,"May",IF(Q3967=6,"Jun",IF(Q3967=7,"Jul",IF(Q3967=8,"Aug",IF(Q3967=9,"Sep",IF(Q3967=10,"Oct",IF(Q3967=11,"Nov","Dec")))))))))))</f>
        <v>Feb</v>
      </c>
      <c r="S3967" s="13">
        <f>(I3967/86400)+25569</f>
        <v>42474.194212962961</v>
      </c>
      <c r="T3967" t="s">
        <v>8271</v>
      </c>
      <c r="U3967" s="6">
        <f>E3967/L3967</f>
        <v>71.25</v>
      </c>
      <c r="V3967" s="7" t="str">
        <f>LEFT(T3967,FIND("/",T3967)-1)</f>
        <v>theater</v>
      </c>
      <c r="W3967" s="7" t="str">
        <f>MID(T3967,FIND("/",T3967)+1,LEN(T3967))</f>
        <v>plays</v>
      </c>
    </row>
    <row r="3968" spans="1:23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>E3968/D3968</f>
        <v>6.0000000000000001E-3</v>
      </c>
      <c r="O3968" s="13">
        <f>(J3968/86400)+25569</f>
        <v>41801.711550925924</v>
      </c>
      <c r="P3968" s="11">
        <f>YEAR(O3968)</f>
        <v>2014</v>
      </c>
      <c r="Q3968" s="12">
        <f>MONTH(O3968)</f>
        <v>6</v>
      </c>
      <c r="R3968" s="11" t="str">
        <f>IF(Q3968=1,"Jan",IF(Q3968=2,"Feb",IF(Q3968=3,"Mar",IF(Q3968=4,"Apr",IF(Q3968=5,"May",IF(Q3968=6,"Jun",IF(Q3968=7,"Jul",IF(Q3968=8,"Aug",IF(Q3968=9,"Sep",IF(Q3968=10,"Oct",IF(Q3968=11,"Nov","Dec")))))))))))</f>
        <v>Jun</v>
      </c>
      <c r="S3968" s="13">
        <f>(I3968/86400)+25569</f>
        <v>41844.124305555553</v>
      </c>
      <c r="T3968" t="s">
        <v>8271</v>
      </c>
      <c r="U3968" s="6">
        <f>E3968/L3968</f>
        <v>22.5</v>
      </c>
      <c r="V3968" s="7" t="str">
        <f>LEFT(T3968,FIND("/",T3968)-1)</f>
        <v>theater</v>
      </c>
      <c r="W3968" s="7" t="str">
        <f>MID(T3968,FIND("/",T3968)+1,LEN(T3968))</f>
        <v>plays</v>
      </c>
    </row>
    <row r="3969" spans="1:23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>E3969/D3969</f>
        <v>0.2411764705882353</v>
      </c>
      <c r="O3969" s="13">
        <f>(J3969/86400)+25569</f>
        <v>42770.290590277778</v>
      </c>
      <c r="P3969" s="11">
        <f>YEAR(O3969)</f>
        <v>2017</v>
      </c>
      <c r="Q3969" s="12">
        <f>MONTH(O3969)</f>
        <v>2</v>
      </c>
      <c r="R3969" s="11" t="str">
        <f>IF(Q3969=1,"Jan",IF(Q3969=2,"Feb",IF(Q3969=3,"Mar",IF(Q3969=4,"Apr",IF(Q3969=5,"May",IF(Q3969=6,"Jun",IF(Q3969=7,"Jul",IF(Q3969=8,"Aug",IF(Q3969=9,"Sep",IF(Q3969=10,"Oct",IF(Q3969=11,"Nov","Dec")))))))))))</f>
        <v>Feb</v>
      </c>
      <c r="S3969" s="13">
        <f>(I3969/86400)+25569</f>
        <v>42800.290590277778</v>
      </c>
      <c r="T3969" t="s">
        <v>8271</v>
      </c>
      <c r="U3969" s="6">
        <f>E3969/L3969</f>
        <v>41</v>
      </c>
      <c r="V3969" s="7" t="str">
        <f>LEFT(T3969,FIND("/",T3969)-1)</f>
        <v>theater</v>
      </c>
      <c r="W3969" s="7" t="str">
        <f>MID(T3969,FIND("/",T3969)+1,LEN(T3969))</f>
        <v>plays</v>
      </c>
    </row>
    <row r="3970" spans="1:23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>E3970/D3970</f>
        <v>0.10539999999999999</v>
      </c>
      <c r="O3970" s="13">
        <f>(J3970/86400)+25569</f>
        <v>42452.815659722226</v>
      </c>
      <c r="P3970" s="11">
        <f>YEAR(O3970)</f>
        <v>2016</v>
      </c>
      <c r="Q3970" s="12">
        <f>MONTH(O3970)</f>
        <v>3</v>
      </c>
      <c r="R3970" s="11" t="str">
        <f>IF(Q3970=1,"Jan",IF(Q3970=2,"Feb",IF(Q3970=3,"Mar",IF(Q3970=4,"Apr",IF(Q3970=5,"May",IF(Q3970=6,"Jun",IF(Q3970=7,"Jul",IF(Q3970=8,"Aug",IF(Q3970=9,"Sep",IF(Q3970=10,"Oct",IF(Q3970=11,"Nov","Dec")))))))))))</f>
        <v>Mar</v>
      </c>
      <c r="S3970" s="13">
        <f>(I3970/86400)+25569</f>
        <v>42512.815659722226</v>
      </c>
      <c r="T3970" t="s">
        <v>8271</v>
      </c>
      <c r="U3970" s="6">
        <f>E3970/L3970</f>
        <v>47.909090909090907</v>
      </c>
      <c r="V3970" s="7" t="str">
        <f>LEFT(T3970,FIND("/",T3970)-1)</f>
        <v>theater</v>
      </c>
      <c r="W3970" s="7" t="str">
        <f>MID(T3970,FIND("/",T3970)+1,LEN(T3970))</f>
        <v>plays</v>
      </c>
    </row>
    <row r="3971" spans="1:23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>E3971/D3971</f>
        <v>7.4690265486725665E-2</v>
      </c>
      <c r="O3971" s="13">
        <f>(J3971/86400)+25569</f>
        <v>42601.854699074072</v>
      </c>
      <c r="P3971" s="11">
        <f>YEAR(O3971)</f>
        <v>2016</v>
      </c>
      <c r="Q3971" s="12">
        <f>MONTH(O3971)</f>
        <v>8</v>
      </c>
      <c r="R3971" s="11" t="str">
        <f>IF(Q3971=1,"Jan",IF(Q3971=2,"Feb",IF(Q3971=3,"Mar",IF(Q3971=4,"Apr",IF(Q3971=5,"May",IF(Q3971=6,"Jun",IF(Q3971=7,"Jul",IF(Q3971=8,"Aug",IF(Q3971=9,"Sep",IF(Q3971=10,"Oct",IF(Q3971=11,"Nov","Dec")))))))))))</f>
        <v>Aug</v>
      </c>
      <c r="S3971" s="13">
        <f>(I3971/86400)+25569</f>
        <v>42611.163194444445</v>
      </c>
      <c r="T3971" t="s">
        <v>8271</v>
      </c>
      <c r="U3971" s="6">
        <f>E3971/L3971</f>
        <v>35.166666666666664</v>
      </c>
      <c r="V3971" s="7" t="str">
        <f>LEFT(T3971,FIND("/",T3971)-1)</f>
        <v>theater</v>
      </c>
      <c r="W3971" s="7" t="str">
        <f>MID(T3971,FIND("/",T3971)+1,LEN(T3971))</f>
        <v>plays</v>
      </c>
    </row>
    <row r="3972" spans="1:23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>E3972/D3972</f>
        <v>7.3333333333333334E-4</v>
      </c>
      <c r="O3972" s="13">
        <f>(J3972/86400)+25569</f>
        <v>42447.863553240742</v>
      </c>
      <c r="P3972" s="11">
        <f>YEAR(O3972)</f>
        <v>2016</v>
      </c>
      <c r="Q3972" s="12">
        <f>MONTH(O3972)</f>
        <v>3</v>
      </c>
      <c r="R3972" s="11" t="str">
        <f>IF(Q3972=1,"Jan",IF(Q3972=2,"Feb",IF(Q3972=3,"Mar",IF(Q3972=4,"Apr",IF(Q3972=5,"May",IF(Q3972=6,"Jun",IF(Q3972=7,"Jul",IF(Q3972=8,"Aug",IF(Q3972=9,"Sep",IF(Q3972=10,"Oct",IF(Q3972=11,"Nov","Dec")))))))))))</f>
        <v>Mar</v>
      </c>
      <c r="S3972" s="13">
        <f>(I3972/86400)+25569</f>
        <v>42477.863553240742</v>
      </c>
      <c r="T3972" t="s">
        <v>8271</v>
      </c>
      <c r="U3972" s="6">
        <f>E3972/L3972</f>
        <v>5.5</v>
      </c>
      <c r="V3972" s="7" t="str">
        <f>LEFT(T3972,FIND("/",T3972)-1)</f>
        <v>theater</v>
      </c>
      <c r="W3972" s="7" t="str">
        <f>MID(T3972,FIND("/",T3972)+1,LEN(T3972))</f>
        <v>plays</v>
      </c>
    </row>
    <row r="3973" spans="1:23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>E3973/D3973</f>
        <v>9.7142857142857135E-3</v>
      </c>
      <c r="O3973" s="13">
        <f>(J3973/86400)+25569</f>
        <v>41811.536180555559</v>
      </c>
      <c r="P3973" s="11">
        <f>YEAR(O3973)</f>
        <v>2014</v>
      </c>
      <c r="Q3973" s="12">
        <f>MONTH(O3973)</f>
        <v>6</v>
      </c>
      <c r="R3973" s="11" t="str">
        <f>IF(Q3973=1,"Jan",IF(Q3973=2,"Feb",IF(Q3973=3,"Mar",IF(Q3973=4,"Apr",IF(Q3973=5,"May",IF(Q3973=6,"Jun",IF(Q3973=7,"Jul",IF(Q3973=8,"Aug",IF(Q3973=9,"Sep",IF(Q3973=10,"Oct",IF(Q3973=11,"Nov","Dec")))))))))))</f>
        <v>Jun</v>
      </c>
      <c r="S3973" s="13">
        <f>(I3973/86400)+25569</f>
        <v>41841.536180555559</v>
      </c>
      <c r="T3973" t="s">
        <v>8271</v>
      </c>
      <c r="U3973" s="6">
        <f>E3973/L3973</f>
        <v>22.666666666666668</v>
      </c>
      <c r="V3973" s="7" t="str">
        <f>LEFT(T3973,FIND("/",T3973)-1)</f>
        <v>theater</v>
      </c>
      <c r="W3973" s="7" t="str">
        <f>MID(T3973,FIND("/",T3973)+1,LEN(T3973))</f>
        <v>plays</v>
      </c>
    </row>
    <row r="3974" spans="1:23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>E3974/D3974</f>
        <v>0.21099999999999999</v>
      </c>
      <c r="O3974" s="13">
        <f>(J3974/86400)+25569</f>
        <v>41981.067523148144</v>
      </c>
      <c r="P3974" s="11">
        <f>YEAR(O3974)</f>
        <v>2014</v>
      </c>
      <c r="Q3974" s="12">
        <f>MONTH(O3974)</f>
        <v>12</v>
      </c>
      <c r="R3974" s="11" t="str">
        <f>IF(Q3974=1,"Jan",IF(Q3974=2,"Feb",IF(Q3974=3,"Mar",IF(Q3974=4,"Apr",IF(Q3974=5,"May",IF(Q3974=6,"Jun",IF(Q3974=7,"Jul",IF(Q3974=8,"Aug",IF(Q3974=9,"Sep",IF(Q3974=10,"Oct",IF(Q3974=11,"Nov","Dec")))))))))))</f>
        <v>Dec</v>
      </c>
      <c r="S3974" s="13">
        <f>(I3974/86400)+25569</f>
        <v>42041.067523148144</v>
      </c>
      <c r="T3974" t="s">
        <v>8271</v>
      </c>
      <c r="U3974" s="6">
        <f>E3974/L3974</f>
        <v>26.375</v>
      </c>
      <c r="V3974" s="7" t="str">
        <f>LEFT(T3974,FIND("/",T3974)-1)</f>
        <v>theater</v>
      </c>
      <c r="W3974" s="7" t="str">
        <f>MID(T3974,FIND("/",T3974)+1,LEN(T3974))</f>
        <v>plays</v>
      </c>
    </row>
    <row r="3975" spans="1:23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>E3975/D3975</f>
        <v>0.78100000000000003</v>
      </c>
      <c r="O3975" s="13">
        <f>(J3975/86400)+25569</f>
        <v>42469.68414351852</v>
      </c>
      <c r="P3975" s="11">
        <f>YEAR(O3975)</f>
        <v>2016</v>
      </c>
      <c r="Q3975" s="12">
        <f>MONTH(O3975)</f>
        <v>4</v>
      </c>
      <c r="R3975" s="11" t="str">
        <f>IF(Q3975=1,"Jan",IF(Q3975=2,"Feb",IF(Q3975=3,"Mar",IF(Q3975=4,"Apr",IF(Q3975=5,"May",IF(Q3975=6,"Jun",IF(Q3975=7,"Jul",IF(Q3975=8,"Aug",IF(Q3975=9,"Sep",IF(Q3975=10,"Oct",IF(Q3975=11,"Nov","Dec")))))))))))</f>
        <v>Apr</v>
      </c>
      <c r="S3975" s="13">
        <f>(I3975/86400)+25569</f>
        <v>42499.166666666672</v>
      </c>
      <c r="T3975" t="s">
        <v>8271</v>
      </c>
      <c r="U3975" s="6">
        <f>E3975/L3975</f>
        <v>105.54054054054055</v>
      </c>
      <c r="V3975" s="7" t="str">
        <f>LEFT(T3975,FIND("/",T3975)-1)</f>
        <v>theater</v>
      </c>
      <c r="W3975" s="7" t="str">
        <f>MID(T3975,FIND("/",T3975)+1,LEN(T3975))</f>
        <v>plays</v>
      </c>
    </row>
    <row r="3976" spans="1:23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>E3976/D3976</f>
        <v>0.32</v>
      </c>
      <c r="O3976" s="13">
        <f>(J3976/86400)+25569</f>
        <v>42493.546851851846</v>
      </c>
      <c r="P3976" s="11">
        <f>YEAR(O3976)</f>
        <v>2016</v>
      </c>
      <c r="Q3976" s="12">
        <f>MONTH(O3976)</f>
        <v>5</v>
      </c>
      <c r="R3976" s="11" t="str">
        <f>IF(Q3976=1,"Jan",IF(Q3976=2,"Feb",IF(Q3976=3,"Mar",IF(Q3976=4,"Apr",IF(Q3976=5,"May",IF(Q3976=6,"Jun",IF(Q3976=7,"Jul",IF(Q3976=8,"Aug",IF(Q3976=9,"Sep",IF(Q3976=10,"Oct",IF(Q3976=11,"Nov","Dec")))))))))))</f>
        <v>May</v>
      </c>
      <c r="S3976" s="13">
        <f>(I3976/86400)+25569</f>
        <v>42523.546851851846</v>
      </c>
      <c r="T3976" t="s">
        <v>8271</v>
      </c>
      <c r="U3976" s="6">
        <f>E3976/L3976</f>
        <v>29.09090909090909</v>
      </c>
      <c r="V3976" s="7" t="str">
        <f>LEFT(T3976,FIND("/",T3976)-1)</f>
        <v>theater</v>
      </c>
      <c r="W3976" s="7" t="str">
        <f>MID(T3976,FIND("/",T3976)+1,LEN(T3976))</f>
        <v>plays</v>
      </c>
    </row>
    <row r="3977" spans="1:23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>E3977/D3977</f>
        <v>0</v>
      </c>
      <c r="O3977" s="13">
        <f>(J3977/86400)+25569</f>
        <v>42534.866875</v>
      </c>
      <c r="P3977" s="11">
        <f>YEAR(O3977)</f>
        <v>2016</v>
      </c>
      <c r="Q3977" s="12">
        <f>MONTH(O3977)</f>
        <v>6</v>
      </c>
      <c r="R3977" s="11" t="str">
        <f>IF(Q3977=1,"Jan",IF(Q3977=2,"Feb",IF(Q3977=3,"Mar",IF(Q3977=4,"Apr",IF(Q3977=5,"May",IF(Q3977=6,"Jun",IF(Q3977=7,"Jul",IF(Q3977=8,"Aug",IF(Q3977=9,"Sep",IF(Q3977=10,"Oct",IF(Q3977=11,"Nov","Dec")))))))))))</f>
        <v>Jun</v>
      </c>
      <c r="S3977" s="13">
        <f>(I3977/86400)+25569</f>
        <v>42564.866875</v>
      </c>
      <c r="T3977" t="s">
        <v>8271</v>
      </c>
      <c r="U3977" s="6" t="e">
        <f>E3977/L3977</f>
        <v>#DIV/0!</v>
      </c>
      <c r="V3977" s="7" t="str">
        <f>LEFT(T3977,FIND("/",T3977)-1)</f>
        <v>theater</v>
      </c>
      <c r="W3977" s="7" t="str">
        <f>MID(T3977,FIND("/",T3977)+1,LEN(T3977))</f>
        <v>plays</v>
      </c>
    </row>
    <row r="3978" spans="1:23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>E3978/D3978</f>
        <v>0.47692307692307695</v>
      </c>
      <c r="O3978" s="13">
        <f>(J3978/86400)+25569</f>
        <v>41830.858344907407</v>
      </c>
      <c r="P3978" s="11">
        <f>YEAR(O3978)</f>
        <v>2014</v>
      </c>
      <c r="Q3978" s="12">
        <f>MONTH(O3978)</f>
        <v>7</v>
      </c>
      <c r="R3978" s="11" t="str">
        <f>IF(Q3978=1,"Jan",IF(Q3978=2,"Feb",IF(Q3978=3,"Mar",IF(Q3978=4,"Apr",IF(Q3978=5,"May",IF(Q3978=6,"Jun",IF(Q3978=7,"Jul",IF(Q3978=8,"Aug",IF(Q3978=9,"Sep",IF(Q3978=10,"Oct",IF(Q3978=11,"Nov","Dec")))))))))))</f>
        <v>Jul</v>
      </c>
      <c r="S3978" s="13">
        <f>(I3978/86400)+25569</f>
        <v>41852.291666666664</v>
      </c>
      <c r="T3978" t="s">
        <v>8271</v>
      </c>
      <c r="U3978" s="6">
        <f>E3978/L3978</f>
        <v>62</v>
      </c>
      <c r="V3978" s="7" t="str">
        <f>LEFT(T3978,FIND("/",T3978)-1)</f>
        <v>theater</v>
      </c>
      <c r="W3978" s="7" t="str">
        <f>MID(T3978,FIND("/",T3978)+1,LEN(T3978))</f>
        <v>plays</v>
      </c>
    </row>
    <row r="3979" spans="1:23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>E3979/D3979</f>
        <v>1.4500000000000001E-2</v>
      </c>
      <c r="O3979" s="13">
        <f>(J3979/86400)+25569</f>
        <v>42543.788564814815</v>
      </c>
      <c r="P3979" s="11">
        <f>YEAR(O3979)</f>
        <v>2016</v>
      </c>
      <c r="Q3979" s="12">
        <f>MONTH(O3979)</f>
        <v>6</v>
      </c>
      <c r="R3979" s="11" t="str">
        <f>IF(Q3979=1,"Jan",IF(Q3979=2,"Feb",IF(Q3979=3,"Mar",IF(Q3979=4,"Apr",IF(Q3979=5,"May",IF(Q3979=6,"Jun",IF(Q3979=7,"Jul",IF(Q3979=8,"Aug",IF(Q3979=9,"Sep",IF(Q3979=10,"Oct",IF(Q3979=11,"Nov","Dec")))))))))))</f>
        <v>Jun</v>
      </c>
      <c r="S3979" s="13">
        <f>(I3979/86400)+25569</f>
        <v>42573.788564814815</v>
      </c>
      <c r="T3979" t="s">
        <v>8271</v>
      </c>
      <c r="U3979" s="6">
        <f>E3979/L3979</f>
        <v>217.5</v>
      </c>
      <c r="V3979" s="7" t="str">
        <f>LEFT(T3979,FIND("/",T3979)-1)</f>
        <v>theater</v>
      </c>
      <c r="W3979" s="7" t="str">
        <f>MID(T3979,FIND("/",T3979)+1,LEN(T3979))</f>
        <v>plays</v>
      </c>
    </row>
    <row r="3980" spans="1:23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>E3980/D3980</f>
        <v>0.107</v>
      </c>
      <c r="O3980" s="13">
        <f>(J3980/86400)+25569</f>
        <v>41975.642974537041</v>
      </c>
      <c r="P3980" s="11">
        <f>YEAR(O3980)</f>
        <v>2014</v>
      </c>
      <c r="Q3980" s="12">
        <f>MONTH(O3980)</f>
        <v>12</v>
      </c>
      <c r="R3980" s="11" t="str">
        <f>IF(Q3980=1,"Jan",IF(Q3980=2,"Feb",IF(Q3980=3,"Mar",IF(Q3980=4,"Apr",IF(Q3980=5,"May",IF(Q3980=6,"Jun",IF(Q3980=7,"Jul",IF(Q3980=8,"Aug",IF(Q3980=9,"Sep",IF(Q3980=10,"Oct",IF(Q3980=11,"Nov","Dec")))))))))))</f>
        <v>Dec</v>
      </c>
      <c r="S3980" s="13">
        <f>(I3980/86400)+25569</f>
        <v>42035.642974537041</v>
      </c>
      <c r="T3980" t="s">
        <v>8271</v>
      </c>
      <c r="U3980" s="6">
        <f>E3980/L3980</f>
        <v>26.75</v>
      </c>
      <c r="V3980" s="7" t="str">
        <f>LEFT(T3980,FIND("/",T3980)-1)</f>
        <v>theater</v>
      </c>
      <c r="W3980" s="7" t="str">
        <f>MID(T3980,FIND("/",T3980)+1,LEN(T3980))</f>
        <v>plays</v>
      </c>
    </row>
    <row r="3981" spans="1:23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>E3981/D3981</f>
        <v>1.8333333333333333E-2</v>
      </c>
      <c r="O3981" s="13">
        <f>(J3981/86400)+25569</f>
        <v>42069.903437500005</v>
      </c>
      <c r="P3981" s="11">
        <f>YEAR(O3981)</f>
        <v>2015</v>
      </c>
      <c r="Q3981" s="12">
        <f>MONTH(O3981)</f>
        <v>3</v>
      </c>
      <c r="R3981" s="11" t="str">
        <f>IF(Q3981=1,"Jan",IF(Q3981=2,"Feb",IF(Q3981=3,"Mar",IF(Q3981=4,"Apr",IF(Q3981=5,"May",IF(Q3981=6,"Jun",IF(Q3981=7,"Jul",IF(Q3981=8,"Aug",IF(Q3981=9,"Sep",IF(Q3981=10,"Oct",IF(Q3981=11,"Nov","Dec")))))))))))</f>
        <v>Mar</v>
      </c>
      <c r="S3981" s="13">
        <f>(I3981/86400)+25569</f>
        <v>42092.833333333328</v>
      </c>
      <c r="T3981" t="s">
        <v>8271</v>
      </c>
      <c r="U3981" s="6">
        <f>E3981/L3981</f>
        <v>18.333333333333332</v>
      </c>
      <c r="V3981" s="7" t="str">
        <f>LEFT(T3981,FIND("/",T3981)-1)</f>
        <v>theater</v>
      </c>
      <c r="W3981" s="7" t="str">
        <f>MID(T3981,FIND("/",T3981)+1,LEN(T3981))</f>
        <v>plays</v>
      </c>
    </row>
    <row r="3982" spans="1:23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>E3982/D3982</f>
        <v>0.18</v>
      </c>
      <c r="O3982" s="13">
        <f>(J3982/86400)+25569</f>
        <v>41795.598923611113</v>
      </c>
      <c r="P3982" s="11">
        <f>YEAR(O3982)</f>
        <v>2014</v>
      </c>
      <c r="Q3982" s="12">
        <f>MONTH(O3982)</f>
        <v>6</v>
      </c>
      <c r="R3982" s="11" t="str">
        <f>IF(Q3982=1,"Jan",IF(Q3982=2,"Feb",IF(Q3982=3,"Mar",IF(Q3982=4,"Apr",IF(Q3982=5,"May",IF(Q3982=6,"Jun",IF(Q3982=7,"Jul",IF(Q3982=8,"Aug",IF(Q3982=9,"Sep",IF(Q3982=10,"Oct",IF(Q3982=11,"Nov","Dec")))))))))))</f>
        <v>Jun</v>
      </c>
      <c r="S3982" s="13">
        <f>(I3982/86400)+25569</f>
        <v>41825.598923611113</v>
      </c>
      <c r="T3982" t="s">
        <v>8271</v>
      </c>
      <c r="U3982" s="6">
        <f>E3982/L3982</f>
        <v>64.285714285714292</v>
      </c>
      <c r="V3982" s="7" t="str">
        <f>LEFT(T3982,FIND("/",T3982)-1)</f>
        <v>theater</v>
      </c>
      <c r="W3982" s="7" t="str">
        <f>MID(T3982,FIND("/",T3982)+1,LEN(T3982))</f>
        <v>plays</v>
      </c>
    </row>
    <row r="3983" spans="1:23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>E3983/D3983</f>
        <v>4.0833333333333333E-2</v>
      </c>
      <c r="O3983" s="13">
        <f>(J3983/86400)+25569</f>
        <v>42508.179965277777</v>
      </c>
      <c r="P3983" s="11">
        <f>YEAR(O3983)</f>
        <v>2016</v>
      </c>
      <c r="Q3983" s="12">
        <f>MONTH(O3983)</f>
        <v>5</v>
      </c>
      <c r="R3983" s="11" t="str">
        <f>IF(Q3983=1,"Jan",IF(Q3983=2,"Feb",IF(Q3983=3,"Mar",IF(Q3983=4,"Apr",IF(Q3983=5,"May",IF(Q3983=6,"Jun",IF(Q3983=7,"Jul",IF(Q3983=8,"Aug",IF(Q3983=9,"Sep",IF(Q3983=10,"Oct",IF(Q3983=11,"Nov","Dec")))))))))))</f>
        <v>May</v>
      </c>
      <c r="S3983" s="13">
        <f>(I3983/86400)+25569</f>
        <v>42568.179965277777</v>
      </c>
      <c r="T3983" t="s">
        <v>8271</v>
      </c>
      <c r="U3983" s="6">
        <f>E3983/L3983</f>
        <v>175</v>
      </c>
      <c r="V3983" s="7" t="str">
        <f>LEFT(T3983,FIND("/",T3983)-1)</f>
        <v>theater</v>
      </c>
      <c r="W3983" s="7" t="str">
        <f>MID(T3983,FIND("/",T3983)+1,LEN(T3983))</f>
        <v>plays</v>
      </c>
    </row>
    <row r="3984" spans="1:23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>E3984/D3984</f>
        <v>0.2</v>
      </c>
      <c r="O3984" s="13">
        <f>(J3984/86400)+25569</f>
        <v>42132.809953703705</v>
      </c>
      <c r="P3984" s="11">
        <f>YEAR(O3984)</f>
        <v>2015</v>
      </c>
      <c r="Q3984" s="12">
        <f>MONTH(O3984)</f>
        <v>5</v>
      </c>
      <c r="R3984" s="11" t="str">
        <f>IF(Q3984=1,"Jan",IF(Q3984=2,"Feb",IF(Q3984=3,"Mar",IF(Q3984=4,"Apr",IF(Q3984=5,"May",IF(Q3984=6,"Jun",IF(Q3984=7,"Jul",IF(Q3984=8,"Aug",IF(Q3984=9,"Sep",IF(Q3984=10,"Oct",IF(Q3984=11,"Nov","Dec")))))))))))</f>
        <v>May</v>
      </c>
      <c r="S3984" s="13">
        <f>(I3984/86400)+25569</f>
        <v>42192.809953703705</v>
      </c>
      <c r="T3984" t="s">
        <v>8271</v>
      </c>
      <c r="U3984" s="6">
        <f>E3984/L3984</f>
        <v>34</v>
      </c>
      <c r="V3984" s="7" t="str">
        <f>LEFT(T3984,FIND("/",T3984)-1)</f>
        <v>theater</v>
      </c>
      <c r="W3984" s="7" t="str">
        <f>MID(T3984,FIND("/",T3984)+1,LEN(T3984))</f>
        <v>plays</v>
      </c>
    </row>
    <row r="3985" spans="1:23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>E3985/D3985</f>
        <v>0.34802513464991025</v>
      </c>
      <c r="O3985" s="13">
        <f>(J3985/86400)+25569</f>
        <v>41747.86986111111</v>
      </c>
      <c r="P3985" s="11">
        <f>YEAR(O3985)</f>
        <v>2014</v>
      </c>
      <c r="Q3985" s="12">
        <f>MONTH(O3985)</f>
        <v>4</v>
      </c>
      <c r="R3985" s="11" t="str">
        <f>IF(Q3985=1,"Jan",IF(Q3985=2,"Feb",IF(Q3985=3,"Mar",IF(Q3985=4,"Apr",IF(Q3985=5,"May",IF(Q3985=6,"Jun",IF(Q3985=7,"Jul",IF(Q3985=8,"Aug",IF(Q3985=9,"Sep",IF(Q3985=10,"Oct",IF(Q3985=11,"Nov","Dec")))))))))))</f>
        <v>Apr</v>
      </c>
      <c r="S3985" s="13">
        <f>(I3985/86400)+25569</f>
        <v>41779.290972222225</v>
      </c>
      <c r="T3985" t="s">
        <v>8271</v>
      </c>
      <c r="U3985" s="6">
        <f>E3985/L3985</f>
        <v>84.282608695652172</v>
      </c>
      <c r="V3985" s="7" t="str">
        <f>LEFT(T3985,FIND("/",T3985)-1)</f>
        <v>theater</v>
      </c>
      <c r="W3985" s="7" t="str">
        <f>MID(T3985,FIND("/",T3985)+1,LEN(T3985))</f>
        <v>plays</v>
      </c>
    </row>
    <row r="3986" spans="1:23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>E3986/D3986</f>
        <v>6.3333333333333339E-2</v>
      </c>
      <c r="O3986" s="13">
        <f>(J3986/86400)+25569</f>
        <v>41920.963472222225</v>
      </c>
      <c r="P3986" s="11">
        <f>YEAR(O3986)</f>
        <v>2014</v>
      </c>
      <c r="Q3986" s="12">
        <f>MONTH(O3986)</f>
        <v>10</v>
      </c>
      <c r="R3986" s="11" t="str">
        <f>IF(Q3986=1,"Jan",IF(Q3986=2,"Feb",IF(Q3986=3,"Mar",IF(Q3986=4,"Apr",IF(Q3986=5,"May",IF(Q3986=6,"Jun",IF(Q3986=7,"Jul",IF(Q3986=8,"Aug",IF(Q3986=9,"Sep",IF(Q3986=10,"Oct",IF(Q3986=11,"Nov","Dec")))))))))))</f>
        <v>Oct</v>
      </c>
      <c r="S3986" s="13">
        <f>(I3986/86400)+25569</f>
        <v>41951</v>
      </c>
      <c r="T3986" t="s">
        <v>8271</v>
      </c>
      <c r="U3986" s="6">
        <f>E3986/L3986</f>
        <v>9.5</v>
      </c>
      <c r="V3986" s="7" t="str">
        <f>LEFT(T3986,FIND("/",T3986)-1)</f>
        <v>theater</v>
      </c>
      <c r="W3986" s="7" t="str">
        <f>MID(T3986,FIND("/",T3986)+1,LEN(T3986))</f>
        <v>plays</v>
      </c>
    </row>
    <row r="3987" spans="1:23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>E3987/D3987</f>
        <v>0.32050000000000001</v>
      </c>
      <c r="O3987" s="13">
        <f>(J3987/86400)+25569</f>
        <v>42399.707407407404</v>
      </c>
      <c r="P3987" s="11">
        <f>YEAR(O3987)</f>
        <v>2016</v>
      </c>
      <c r="Q3987" s="12">
        <f>MONTH(O3987)</f>
        <v>1</v>
      </c>
      <c r="R3987" s="11" t="str">
        <f>IF(Q3987=1,"Jan",IF(Q3987=2,"Feb",IF(Q3987=3,"Mar",IF(Q3987=4,"Apr",IF(Q3987=5,"May",IF(Q3987=6,"Jun",IF(Q3987=7,"Jul",IF(Q3987=8,"Aug",IF(Q3987=9,"Sep",IF(Q3987=10,"Oct",IF(Q3987=11,"Nov","Dec")))))))))))</f>
        <v>Jan</v>
      </c>
      <c r="S3987" s="13">
        <f>(I3987/86400)+25569</f>
        <v>42420.878472222219</v>
      </c>
      <c r="T3987" t="s">
        <v>8271</v>
      </c>
      <c r="U3987" s="6">
        <f>E3987/L3987</f>
        <v>33.736842105263158</v>
      </c>
      <c r="V3987" s="7" t="str">
        <f>LEFT(T3987,FIND("/",T3987)-1)</f>
        <v>theater</v>
      </c>
      <c r="W3987" s="7" t="str">
        <f>MID(T3987,FIND("/",T3987)+1,LEN(T3987))</f>
        <v>plays</v>
      </c>
    </row>
    <row r="3988" spans="1:23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>E3988/D3988</f>
        <v>9.7600000000000006E-2</v>
      </c>
      <c r="O3988" s="13">
        <f>(J3988/86400)+25569</f>
        <v>42467.548541666663</v>
      </c>
      <c r="P3988" s="11">
        <f>YEAR(O3988)</f>
        <v>2016</v>
      </c>
      <c r="Q3988" s="12">
        <f>MONTH(O3988)</f>
        <v>4</v>
      </c>
      <c r="R3988" s="11" t="str">
        <f>IF(Q3988=1,"Jan",IF(Q3988=2,"Feb",IF(Q3988=3,"Mar",IF(Q3988=4,"Apr",IF(Q3988=5,"May",IF(Q3988=6,"Jun",IF(Q3988=7,"Jul",IF(Q3988=8,"Aug",IF(Q3988=9,"Sep",IF(Q3988=10,"Oct",IF(Q3988=11,"Nov","Dec")))))))))))</f>
        <v>Apr</v>
      </c>
      <c r="S3988" s="13">
        <f>(I3988/86400)+25569</f>
        <v>42496.544444444444</v>
      </c>
      <c r="T3988" t="s">
        <v>8271</v>
      </c>
      <c r="U3988" s="6">
        <f>E3988/L3988</f>
        <v>37.53846153846154</v>
      </c>
      <c r="V3988" s="7" t="str">
        <f>LEFT(T3988,FIND("/",T3988)-1)</f>
        <v>theater</v>
      </c>
      <c r="W3988" s="7" t="str">
        <f>MID(T3988,FIND("/",T3988)+1,LEN(T3988))</f>
        <v>plays</v>
      </c>
    </row>
    <row r="3989" spans="1:23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>E3989/D3989</f>
        <v>0.3775</v>
      </c>
      <c r="O3989" s="13">
        <f>(J3989/86400)+25569</f>
        <v>41765.92465277778</v>
      </c>
      <c r="P3989" s="11">
        <f>YEAR(O3989)</f>
        <v>2014</v>
      </c>
      <c r="Q3989" s="12">
        <f>MONTH(O3989)</f>
        <v>5</v>
      </c>
      <c r="R3989" s="11" t="str">
        <f>IF(Q3989=1,"Jan",IF(Q3989=2,"Feb",IF(Q3989=3,"Mar",IF(Q3989=4,"Apr",IF(Q3989=5,"May",IF(Q3989=6,"Jun",IF(Q3989=7,"Jul",IF(Q3989=8,"Aug",IF(Q3989=9,"Sep",IF(Q3989=10,"Oct",IF(Q3989=11,"Nov","Dec")))))))))))</f>
        <v>May</v>
      </c>
      <c r="S3989" s="13">
        <f>(I3989/86400)+25569</f>
        <v>41775.92465277778</v>
      </c>
      <c r="T3989" t="s">
        <v>8271</v>
      </c>
      <c r="U3989" s="6">
        <f>E3989/L3989</f>
        <v>11.615384615384615</v>
      </c>
      <c r="V3989" s="7" t="str">
        <f>LEFT(T3989,FIND("/",T3989)-1)</f>
        <v>theater</v>
      </c>
      <c r="W3989" s="7" t="str">
        <f>MID(T3989,FIND("/",T3989)+1,LEN(T3989))</f>
        <v>plays</v>
      </c>
    </row>
    <row r="3990" spans="1:23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>E3990/D3990</f>
        <v>2.1333333333333333E-2</v>
      </c>
      <c r="O3990" s="13">
        <f>(J3990/86400)+25569</f>
        <v>42230.08116898148</v>
      </c>
      <c r="P3990" s="11">
        <f>YEAR(O3990)</f>
        <v>2015</v>
      </c>
      <c r="Q3990" s="12">
        <f>MONTH(O3990)</f>
        <v>8</v>
      </c>
      <c r="R3990" s="11" t="str">
        <f>IF(Q3990=1,"Jan",IF(Q3990=2,"Feb",IF(Q3990=3,"Mar",IF(Q3990=4,"Apr",IF(Q3990=5,"May",IF(Q3990=6,"Jun",IF(Q3990=7,"Jul",IF(Q3990=8,"Aug",IF(Q3990=9,"Sep",IF(Q3990=10,"Oct",IF(Q3990=11,"Nov","Dec")))))))))))</f>
        <v>Aug</v>
      </c>
      <c r="S3990" s="13">
        <f>(I3990/86400)+25569</f>
        <v>42245.08116898148</v>
      </c>
      <c r="T3990" t="s">
        <v>8271</v>
      </c>
      <c r="U3990" s="6">
        <f>E3990/L3990</f>
        <v>8</v>
      </c>
      <c r="V3990" s="7" t="str">
        <f>LEFT(T3990,FIND("/",T3990)-1)</f>
        <v>theater</v>
      </c>
      <c r="W3990" s="7" t="str">
        <f>MID(T3990,FIND("/",T3990)+1,LEN(T3990))</f>
        <v>plays</v>
      </c>
    </row>
    <row r="3991" spans="1:23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>E3991/D3991</f>
        <v>0</v>
      </c>
      <c r="O3991" s="13">
        <f>(J3991/86400)+25569</f>
        <v>42286.749780092592</v>
      </c>
      <c r="P3991" s="11">
        <f>YEAR(O3991)</f>
        <v>2015</v>
      </c>
      <c r="Q3991" s="12">
        <f>MONTH(O3991)</f>
        <v>10</v>
      </c>
      <c r="R3991" s="11" t="str">
        <f>IF(Q3991=1,"Jan",IF(Q3991=2,"Feb",IF(Q3991=3,"Mar",IF(Q3991=4,"Apr",IF(Q3991=5,"May",IF(Q3991=6,"Jun",IF(Q3991=7,"Jul",IF(Q3991=8,"Aug",IF(Q3991=9,"Sep",IF(Q3991=10,"Oct",IF(Q3991=11,"Nov","Dec")))))))))))</f>
        <v>Oct</v>
      </c>
      <c r="S3991" s="13">
        <f>(I3991/86400)+25569</f>
        <v>42316.791446759264</v>
      </c>
      <c r="T3991" t="s">
        <v>8271</v>
      </c>
      <c r="U3991" s="6" t="e">
        <f>E3991/L3991</f>
        <v>#DIV/0!</v>
      </c>
      <c r="V3991" s="7" t="str">
        <f>LEFT(T3991,FIND("/",T3991)-1)</f>
        <v>theater</v>
      </c>
      <c r="W3991" s="7" t="str">
        <f>MID(T3991,FIND("/",T3991)+1,LEN(T3991))</f>
        <v>plays</v>
      </c>
    </row>
    <row r="3992" spans="1:23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>E3992/D3992</f>
        <v>4.1818181818181817E-2</v>
      </c>
      <c r="O3992" s="13">
        <f>(J3992/86400)+25569</f>
        <v>42401.672372685185</v>
      </c>
      <c r="P3992" s="11">
        <f>YEAR(O3992)</f>
        <v>2016</v>
      </c>
      <c r="Q3992" s="12">
        <f>MONTH(O3992)</f>
        <v>2</v>
      </c>
      <c r="R3992" s="11" t="str">
        <f>IF(Q3992=1,"Jan",IF(Q3992=2,"Feb",IF(Q3992=3,"Mar",IF(Q3992=4,"Apr",IF(Q3992=5,"May",IF(Q3992=6,"Jun",IF(Q3992=7,"Jul",IF(Q3992=8,"Aug",IF(Q3992=9,"Sep",IF(Q3992=10,"Oct",IF(Q3992=11,"Nov","Dec")))))))))))</f>
        <v>Feb</v>
      </c>
      <c r="S3992" s="13">
        <f>(I3992/86400)+25569</f>
        <v>42431.672372685185</v>
      </c>
      <c r="T3992" t="s">
        <v>8271</v>
      </c>
      <c r="U3992" s="6">
        <f>E3992/L3992</f>
        <v>23</v>
      </c>
      <c r="V3992" s="7" t="str">
        <f>LEFT(T3992,FIND("/",T3992)-1)</f>
        <v>theater</v>
      </c>
      <c r="W3992" s="7" t="str">
        <f>MID(T3992,FIND("/",T3992)+1,LEN(T3992))</f>
        <v>plays</v>
      </c>
    </row>
    <row r="3993" spans="1:23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>E3993/D3993</f>
        <v>0.2</v>
      </c>
      <c r="O3993" s="13">
        <f>(J3993/86400)+25569</f>
        <v>42125.644467592589</v>
      </c>
      <c r="P3993" s="11">
        <f>YEAR(O3993)</f>
        <v>2015</v>
      </c>
      <c r="Q3993" s="12">
        <f>MONTH(O3993)</f>
        <v>5</v>
      </c>
      <c r="R3993" s="11" t="str">
        <f>IF(Q3993=1,"Jan",IF(Q3993=2,"Feb",IF(Q3993=3,"Mar",IF(Q3993=4,"Apr",IF(Q3993=5,"May",IF(Q3993=6,"Jun",IF(Q3993=7,"Jul",IF(Q3993=8,"Aug",IF(Q3993=9,"Sep",IF(Q3993=10,"Oct",IF(Q3993=11,"Nov","Dec")))))))))))</f>
        <v>May</v>
      </c>
      <c r="S3993" s="13">
        <f>(I3993/86400)+25569</f>
        <v>42155.644467592589</v>
      </c>
      <c r="T3993" t="s">
        <v>8271</v>
      </c>
      <c r="U3993" s="6">
        <f>E3993/L3993</f>
        <v>100</v>
      </c>
      <c r="V3993" s="7" t="str">
        <f>LEFT(T3993,FIND("/",T3993)-1)</f>
        <v>theater</v>
      </c>
      <c r="W3993" s="7" t="str">
        <f>MID(T3993,FIND("/",T3993)+1,LEN(T3993))</f>
        <v>plays</v>
      </c>
    </row>
    <row r="3994" spans="1:23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>E3994/D3994</f>
        <v>5.4100000000000002E-2</v>
      </c>
      <c r="O3994" s="13">
        <f>(J3994/86400)+25569</f>
        <v>42289.94049768518</v>
      </c>
      <c r="P3994" s="11">
        <f>YEAR(O3994)</f>
        <v>2015</v>
      </c>
      <c r="Q3994" s="12">
        <f>MONTH(O3994)</f>
        <v>10</v>
      </c>
      <c r="R3994" s="11" t="str">
        <f>IF(Q3994=1,"Jan",IF(Q3994=2,"Feb",IF(Q3994=3,"Mar",IF(Q3994=4,"Apr",IF(Q3994=5,"May",IF(Q3994=6,"Jun",IF(Q3994=7,"Jul",IF(Q3994=8,"Aug",IF(Q3994=9,"Sep",IF(Q3994=10,"Oct",IF(Q3994=11,"Nov","Dec")))))))))))</f>
        <v>Oct</v>
      </c>
      <c r="S3994" s="13">
        <f>(I3994/86400)+25569</f>
        <v>42349.982164351852</v>
      </c>
      <c r="T3994" t="s">
        <v>8271</v>
      </c>
      <c r="U3994" s="6">
        <f>E3994/L3994</f>
        <v>60.111111111111114</v>
      </c>
      <c r="V3994" s="7" t="str">
        <f>LEFT(T3994,FIND("/",T3994)-1)</f>
        <v>theater</v>
      </c>
      <c r="W3994" s="7" t="str">
        <f>MID(T3994,FIND("/",T3994)+1,LEN(T3994))</f>
        <v>plays</v>
      </c>
    </row>
    <row r="3995" spans="1:23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>E3995/D3995</f>
        <v>6.0000000000000002E-5</v>
      </c>
      <c r="O3995" s="13">
        <f>(J3995/86400)+25569</f>
        <v>42107.864722222221</v>
      </c>
      <c r="P3995" s="11">
        <f>YEAR(O3995)</f>
        <v>2015</v>
      </c>
      <c r="Q3995" s="12">
        <f>MONTH(O3995)</f>
        <v>4</v>
      </c>
      <c r="R3995" s="11" t="str">
        <f>IF(Q3995=1,"Jan",IF(Q3995=2,"Feb",IF(Q3995=3,"Mar",IF(Q3995=4,"Apr",IF(Q3995=5,"May",IF(Q3995=6,"Jun",IF(Q3995=7,"Jul",IF(Q3995=8,"Aug",IF(Q3995=9,"Sep",IF(Q3995=10,"Oct",IF(Q3995=11,"Nov","Dec")))))))))))</f>
        <v>Apr</v>
      </c>
      <c r="S3995" s="13">
        <f>(I3995/86400)+25569</f>
        <v>42137.864722222221</v>
      </c>
      <c r="T3995" t="s">
        <v>8271</v>
      </c>
      <c r="U3995" s="6">
        <f>E3995/L3995</f>
        <v>3</v>
      </c>
      <c r="V3995" s="7" t="str">
        <f>LEFT(T3995,FIND("/",T3995)-1)</f>
        <v>theater</v>
      </c>
      <c r="W3995" s="7" t="str">
        <f>MID(T3995,FIND("/",T3995)+1,LEN(T3995))</f>
        <v>plays</v>
      </c>
    </row>
    <row r="3996" spans="1:23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>E3996/D3996</f>
        <v>2.5000000000000001E-3</v>
      </c>
      <c r="O3996" s="13">
        <f>(J3996/86400)+25569</f>
        <v>41809.389930555553</v>
      </c>
      <c r="P3996" s="11">
        <f>YEAR(O3996)</f>
        <v>2014</v>
      </c>
      <c r="Q3996" s="12">
        <f>MONTH(O3996)</f>
        <v>6</v>
      </c>
      <c r="R3996" s="11" t="str">
        <f>IF(Q3996=1,"Jan",IF(Q3996=2,"Feb",IF(Q3996=3,"Mar",IF(Q3996=4,"Apr",IF(Q3996=5,"May",IF(Q3996=6,"Jun",IF(Q3996=7,"Jul",IF(Q3996=8,"Aug",IF(Q3996=9,"Sep",IF(Q3996=10,"Oct",IF(Q3996=11,"Nov","Dec")))))))))))</f>
        <v>Jun</v>
      </c>
      <c r="S3996" s="13">
        <f>(I3996/86400)+25569</f>
        <v>41839.389930555553</v>
      </c>
      <c r="T3996" t="s">
        <v>8271</v>
      </c>
      <c r="U3996" s="6">
        <f>E3996/L3996</f>
        <v>5</v>
      </c>
      <c r="V3996" s="7" t="str">
        <f>LEFT(T3996,FIND("/",T3996)-1)</f>
        <v>theater</v>
      </c>
      <c r="W3996" s="7" t="str">
        <f>MID(T3996,FIND("/",T3996)+1,LEN(T3996))</f>
        <v>plays</v>
      </c>
    </row>
    <row r="3997" spans="1:23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>E3997/D3997</f>
        <v>0.35</v>
      </c>
      <c r="O3997" s="13">
        <f>(J3997/86400)+25569</f>
        <v>42019.683761574073</v>
      </c>
      <c r="P3997" s="11">
        <f>YEAR(O3997)</f>
        <v>2015</v>
      </c>
      <c r="Q3997" s="12">
        <f>MONTH(O3997)</f>
        <v>1</v>
      </c>
      <c r="R3997" s="11" t="str">
        <f>IF(Q3997=1,"Jan",IF(Q3997=2,"Feb",IF(Q3997=3,"Mar",IF(Q3997=4,"Apr",IF(Q3997=5,"May",IF(Q3997=6,"Jun",IF(Q3997=7,"Jul",IF(Q3997=8,"Aug",IF(Q3997=9,"Sep",IF(Q3997=10,"Oct",IF(Q3997=11,"Nov","Dec")))))))))))</f>
        <v>Jan</v>
      </c>
      <c r="S3997" s="13">
        <f>(I3997/86400)+25569</f>
        <v>42049.477083333331</v>
      </c>
      <c r="T3997" t="s">
        <v>8271</v>
      </c>
      <c r="U3997" s="6">
        <f>E3997/L3997</f>
        <v>17.5</v>
      </c>
      <c r="V3997" s="7" t="str">
        <f>LEFT(T3997,FIND("/",T3997)-1)</f>
        <v>theater</v>
      </c>
      <c r="W3997" s="7" t="str">
        <f>MID(T3997,FIND("/",T3997)+1,LEN(T3997))</f>
        <v>plays</v>
      </c>
    </row>
    <row r="3998" spans="1:23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>E3998/D3998</f>
        <v>0.16566666666666666</v>
      </c>
      <c r="O3998" s="13">
        <f>(J3998/86400)+25569</f>
        <v>41950.266944444447</v>
      </c>
      <c r="P3998" s="11">
        <f>YEAR(O3998)</f>
        <v>2014</v>
      </c>
      <c r="Q3998" s="12">
        <f>MONTH(O3998)</f>
        <v>11</v>
      </c>
      <c r="R3998" s="11" t="str">
        <f>IF(Q3998=1,"Jan",IF(Q3998=2,"Feb",IF(Q3998=3,"Mar",IF(Q3998=4,"Apr",IF(Q3998=5,"May",IF(Q3998=6,"Jun",IF(Q3998=7,"Jul",IF(Q3998=8,"Aug",IF(Q3998=9,"Sep",IF(Q3998=10,"Oct",IF(Q3998=11,"Nov","Dec")))))))))))</f>
        <v>Nov</v>
      </c>
      <c r="S3998" s="13">
        <f>(I3998/86400)+25569</f>
        <v>41963.669444444444</v>
      </c>
      <c r="T3998" t="s">
        <v>8271</v>
      </c>
      <c r="U3998" s="6">
        <f>E3998/L3998</f>
        <v>29.235294117647058</v>
      </c>
      <c r="V3998" s="7" t="str">
        <f>LEFT(T3998,FIND("/",T3998)-1)</f>
        <v>theater</v>
      </c>
      <c r="W3998" s="7" t="str">
        <f>MID(T3998,FIND("/",T3998)+1,LEN(T3998))</f>
        <v>plays</v>
      </c>
    </row>
    <row r="3999" spans="1:23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>E3999/D3999</f>
        <v>0</v>
      </c>
      <c r="O3999" s="13">
        <f>(J3999/86400)+25569</f>
        <v>42069.391446759255</v>
      </c>
      <c r="P3999" s="11">
        <f>YEAR(O3999)</f>
        <v>2015</v>
      </c>
      <c r="Q3999" s="12">
        <f>MONTH(O3999)</f>
        <v>3</v>
      </c>
      <c r="R3999" s="11" t="str">
        <f>IF(Q3999=1,"Jan",IF(Q3999=2,"Feb",IF(Q3999=3,"Mar",IF(Q3999=4,"Apr",IF(Q3999=5,"May",IF(Q3999=6,"Jun",IF(Q3999=7,"Jul",IF(Q3999=8,"Aug",IF(Q3999=9,"Sep",IF(Q3999=10,"Oct",IF(Q3999=11,"Nov","Dec")))))))))))</f>
        <v>Mar</v>
      </c>
      <c r="S3999" s="13">
        <f>(I3999/86400)+25569</f>
        <v>42099.349780092598</v>
      </c>
      <c r="T3999" t="s">
        <v>8271</v>
      </c>
      <c r="U3999" s="6" t="e">
        <f>E3999/L3999</f>
        <v>#DIV/0!</v>
      </c>
      <c r="V3999" s="7" t="str">
        <f>LEFT(T3999,FIND("/",T3999)-1)</f>
        <v>theater</v>
      </c>
      <c r="W3999" s="7" t="str">
        <f>MID(T3999,FIND("/",T3999)+1,LEN(T3999))</f>
        <v>plays</v>
      </c>
    </row>
    <row r="4000" spans="1:23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>E4000/D4000</f>
        <v>0.57199999999999995</v>
      </c>
      <c r="O4000" s="13">
        <f>(J4000/86400)+25569</f>
        <v>42061.963263888887</v>
      </c>
      <c r="P4000" s="11">
        <f>YEAR(O4000)</f>
        <v>2015</v>
      </c>
      <c r="Q4000" s="12">
        <f>MONTH(O4000)</f>
        <v>2</v>
      </c>
      <c r="R4000" s="11" t="str">
        <f>IF(Q4000=1,"Jan",IF(Q4000=2,"Feb",IF(Q4000=3,"Mar",IF(Q4000=4,"Apr",IF(Q4000=5,"May",IF(Q4000=6,"Jun",IF(Q4000=7,"Jul",IF(Q4000=8,"Aug",IF(Q4000=9,"Sep",IF(Q4000=10,"Oct",IF(Q4000=11,"Nov","Dec")))))))))))</f>
        <v>Feb</v>
      </c>
      <c r="S4000" s="13">
        <f>(I4000/86400)+25569</f>
        <v>42091.921597222223</v>
      </c>
      <c r="T4000" t="s">
        <v>8271</v>
      </c>
      <c r="U4000" s="6">
        <f>E4000/L4000</f>
        <v>59.583333333333336</v>
      </c>
      <c r="V4000" s="7" t="str">
        <f>LEFT(T4000,FIND("/",T4000)-1)</f>
        <v>theater</v>
      </c>
      <c r="W4000" s="7" t="str">
        <f>MID(T4000,FIND("/",T4000)+1,LEN(T4000))</f>
        <v>plays</v>
      </c>
    </row>
    <row r="4001" spans="1:23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>E4001/D4001</f>
        <v>0.16514285714285715</v>
      </c>
      <c r="O4001" s="13">
        <f>(J4001/86400)+25569</f>
        <v>41842.828680555554</v>
      </c>
      <c r="P4001" s="11">
        <f>YEAR(O4001)</f>
        <v>2014</v>
      </c>
      <c r="Q4001" s="12">
        <f>MONTH(O4001)</f>
        <v>7</v>
      </c>
      <c r="R4001" s="11" t="str">
        <f>IF(Q4001=1,"Jan",IF(Q4001=2,"Feb",IF(Q4001=3,"Mar",IF(Q4001=4,"Apr",IF(Q4001=5,"May",IF(Q4001=6,"Jun",IF(Q4001=7,"Jul",IF(Q4001=8,"Aug",IF(Q4001=9,"Sep",IF(Q4001=10,"Oct",IF(Q4001=11,"Nov","Dec")))))))))))</f>
        <v>Jul</v>
      </c>
      <c r="S4001" s="13">
        <f>(I4001/86400)+25569</f>
        <v>41882.827650462961</v>
      </c>
      <c r="T4001" t="s">
        <v>8271</v>
      </c>
      <c r="U4001" s="6">
        <f>E4001/L4001</f>
        <v>82.571428571428569</v>
      </c>
      <c r="V4001" s="7" t="str">
        <f>LEFT(T4001,FIND("/",T4001)-1)</f>
        <v>theater</v>
      </c>
      <c r="W4001" s="7" t="str">
        <f>MID(T4001,FIND("/",T4001)+1,LEN(T4001))</f>
        <v>plays</v>
      </c>
    </row>
    <row r="4002" spans="1:23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>E4002/D4002</f>
        <v>1.25E-3</v>
      </c>
      <c r="O4002" s="13">
        <f>(J4002/86400)+25569</f>
        <v>42437.64534722222</v>
      </c>
      <c r="P4002" s="11">
        <f>YEAR(O4002)</f>
        <v>2016</v>
      </c>
      <c r="Q4002" s="12">
        <f>MONTH(O4002)</f>
        <v>3</v>
      </c>
      <c r="R4002" s="11" t="str">
        <f>IF(Q4002=1,"Jan",IF(Q4002=2,"Feb",IF(Q4002=3,"Mar",IF(Q4002=4,"Apr",IF(Q4002=5,"May",IF(Q4002=6,"Jun",IF(Q4002=7,"Jul",IF(Q4002=8,"Aug",IF(Q4002=9,"Sep",IF(Q4002=10,"Oct",IF(Q4002=11,"Nov","Dec")))))))))))</f>
        <v>Mar</v>
      </c>
      <c r="S4002" s="13">
        <f>(I4002/86400)+25569</f>
        <v>42497.603680555556</v>
      </c>
      <c r="T4002" t="s">
        <v>8271</v>
      </c>
      <c r="U4002" s="6">
        <f>E4002/L4002</f>
        <v>10</v>
      </c>
      <c r="V4002" s="7" t="str">
        <f>LEFT(T4002,FIND("/",T4002)-1)</f>
        <v>theater</v>
      </c>
      <c r="W4002" s="7" t="str">
        <f>MID(T4002,FIND("/",T4002)+1,LEN(T4002))</f>
        <v>plays</v>
      </c>
    </row>
    <row r="4003" spans="1:23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>E4003/D4003</f>
        <v>0.3775</v>
      </c>
      <c r="O4003" s="13">
        <f>(J4003/86400)+25569</f>
        <v>42775.964212962965</v>
      </c>
      <c r="P4003" s="11">
        <f>YEAR(O4003)</f>
        <v>2017</v>
      </c>
      <c r="Q4003" s="12">
        <f>MONTH(O4003)</f>
        <v>2</v>
      </c>
      <c r="R4003" s="11" t="str">
        <f>IF(Q4003=1,"Jan",IF(Q4003=2,"Feb",IF(Q4003=3,"Mar",IF(Q4003=4,"Apr",IF(Q4003=5,"May",IF(Q4003=6,"Jun",IF(Q4003=7,"Jul",IF(Q4003=8,"Aug",IF(Q4003=9,"Sep",IF(Q4003=10,"Oct",IF(Q4003=11,"Nov","Dec")))))))))))</f>
        <v>Feb</v>
      </c>
      <c r="S4003" s="13">
        <f>(I4003/86400)+25569</f>
        <v>42795.791666666672</v>
      </c>
      <c r="T4003" t="s">
        <v>8271</v>
      </c>
      <c r="U4003" s="6">
        <f>E4003/L4003</f>
        <v>32.357142857142854</v>
      </c>
      <c r="V4003" s="7" t="str">
        <f>LEFT(T4003,FIND("/",T4003)-1)</f>
        <v>theater</v>
      </c>
      <c r="W4003" s="7" t="str">
        <f>MID(T4003,FIND("/",T4003)+1,LEN(T4003))</f>
        <v>plays</v>
      </c>
    </row>
    <row r="4004" spans="1:23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>E4004/D4004</f>
        <v>1.84E-2</v>
      </c>
      <c r="O4004" s="13">
        <f>(J4004/86400)+25569</f>
        <v>41879.043530092589</v>
      </c>
      <c r="P4004" s="11">
        <f>YEAR(O4004)</f>
        <v>2014</v>
      </c>
      <c r="Q4004" s="12">
        <f>MONTH(O4004)</f>
        <v>8</v>
      </c>
      <c r="R4004" s="11" t="str">
        <f>IF(Q4004=1,"Jan",IF(Q4004=2,"Feb",IF(Q4004=3,"Mar",IF(Q4004=4,"Apr",IF(Q4004=5,"May",IF(Q4004=6,"Jun",IF(Q4004=7,"Jul",IF(Q4004=8,"Aug",IF(Q4004=9,"Sep",IF(Q4004=10,"Oct",IF(Q4004=11,"Nov","Dec")))))))))))</f>
        <v>Aug</v>
      </c>
      <c r="S4004" s="13">
        <f>(I4004/86400)+25569</f>
        <v>41909.043530092589</v>
      </c>
      <c r="T4004" t="s">
        <v>8271</v>
      </c>
      <c r="U4004" s="6">
        <f>E4004/L4004</f>
        <v>5.75</v>
      </c>
      <c r="V4004" s="7" t="str">
        <f>LEFT(T4004,FIND("/",T4004)-1)</f>
        <v>theater</v>
      </c>
      <c r="W4004" s="7" t="str">
        <f>MID(T4004,FIND("/",T4004)+1,LEN(T4004))</f>
        <v>plays</v>
      </c>
    </row>
    <row r="4005" spans="1:23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>E4005/D4005</f>
        <v>0.10050000000000001</v>
      </c>
      <c r="O4005" s="13">
        <f>(J4005/86400)+25569</f>
        <v>42020.587349537032</v>
      </c>
      <c r="P4005" s="11">
        <f>YEAR(O4005)</f>
        <v>2015</v>
      </c>
      <c r="Q4005" s="12">
        <f>MONTH(O4005)</f>
        <v>1</v>
      </c>
      <c r="R4005" s="11" t="str">
        <f>IF(Q4005=1,"Jan",IF(Q4005=2,"Feb",IF(Q4005=3,"Mar",IF(Q4005=4,"Apr",IF(Q4005=5,"May",IF(Q4005=6,"Jun",IF(Q4005=7,"Jul",IF(Q4005=8,"Aug",IF(Q4005=9,"Sep",IF(Q4005=10,"Oct",IF(Q4005=11,"Nov","Dec")))))))))))</f>
        <v>Jan</v>
      </c>
      <c r="S4005" s="13">
        <f>(I4005/86400)+25569</f>
        <v>42050.587349537032</v>
      </c>
      <c r="T4005" t="s">
        <v>8271</v>
      </c>
      <c r="U4005" s="6">
        <f>E4005/L4005</f>
        <v>100.5</v>
      </c>
      <c r="V4005" s="7" t="str">
        <f>LEFT(T4005,FIND("/",T4005)-1)</f>
        <v>theater</v>
      </c>
      <c r="W4005" s="7" t="str">
        <f>MID(T4005,FIND("/",T4005)+1,LEN(T4005))</f>
        <v>plays</v>
      </c>
    </row>
    <row r="4006" spans="1:23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>E4006/D4006</f>
        <v>2E-3</v>
      </c>
      <c r="O4006" s="13">
        <f>(J4006/86400)+25569</f>
        <v>41890.16269675926</v>
      </c>
      <c r="P4006" s="11">
        <f>YEAR(O4006)</f>
        <v>2014</v>
      </c>
      <c r="Q4006" s="12">
        <f>MONTH(O4006)</f>
        <v>9</v>
      </c>
      <c r="R4006" s="11" t="str">
        <f>IF(Q4006=1,"Jan",IF(Q4006=2,"Feb",IF(Q4006=3,"Mar",IF(Q4006=4,"Apr",IF(Q4006=5,"May",IF(Q4006=6,"Jun",IF(Q4006=7,"Jul",IF(Q4006=8,"Aug",IF(Q4006=9,"Sep",IF(Q4006=10,"Oct",IF(Q4006=11,"Nov","Dec")))))))))))</f>
        <v>Sep</v>
      </c>
      <c r="S4006" s="13">
        <f>(I4006/86400)+25569</f>
        <v>41920.16269675926</v>
      </c>
      <c r="T4006" t="s">
        <v>8271</v>
      </c>
      <c r="U4006" s="6">
        <f>E4006/L4006</f>
        <v>1</v>
      </c>
      <c r="V4006" s="7" t="str">
        <f>LEFT(T4006,FIND("/",T4006)-1)</f>
        <v>theater</v>
      </c>
      <c r="W4006" s="7" t="str">
        <f>MID(T4006,FIND("/",T4006)+1,LEN(T4006))</f>
        <v>plays</v>
      </c>
    </row>
    <row r="4007" spans="1:23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>E4007/D4007</f>
        <v>1.3333333333333334E-2</v>
      </c>
      <c r="O4007" s="13">
        <f>(J4007/86400)+25569</f>
        <v>41872.807696759257</v>
      </c>
      <c r="P4007" s="11">
        <f>YEAR(O4007)</f>
        <v>2014</v>
      </c>
      <c r="Q4007" s="12">
        <f>MONTH(O4007)</f>
        <v>8</v>
      </c>
      <c r="R4007" s="11" t="str">
        <f>IF(Q4007=1,"Jan",IF(Q4007=2,"Feb",IF(Q4007=3,"Mar",IF(Q4007=4,"Apr",IF(Q4007=5,"May",IF(Q4007=6,"Jun",IF(Q4007=7,"Jul",IF(Q4007=8,"Aug",IF(Q4007=9,"Sep",IF(Q4007=10,"Oct",IF(Q4007=11,"Nov","Dec")))))))))))</f>
        <v>Aug</v>
      </c>
      <c r="S4007" s="13">
        <f>(I4007/86400)+25569</f>
        <v>41932.807696759257</v>
      </c>
      <c r="T4007" t="s">
        <v>8271</v>
      </c>
      <c r="U4007" s="6">
        <f>E4007/L4007</f>
        <v>20</v>
      </c>
      <c r="V4007" s="7" t="str">
        <f>LEFT(T4007,FIND("/",T4007)-1)</f>
        <v>theater</v>
      </c>
      <c r="W4007" s="7" t="str">
        <f>MID(T4007,FIND("/",T4007)+1,LEN(T4007))</f>
        <v>plays</v>
      </c>
    </row>
    <row r="4008" spans="1:23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>E4008/D4008</f>
        <v>6.666666666666667E-5</v>
      </c>
      <c r="O4008" s="13">
        <f>(J4008/86400)+25569</f>
        <v>42391.772997685184</v>
      </c>
      <c r="P4008" s="11">
        <f>YEAR(O4008)</f>
        <v>2016</v>
      </c>
      <c r="Q4008" s="12">
        <f>MONTH(O4008)</f>
        <v>1</v>
      </c>
      <c r="R4008" s="11" t="str">
        <f>IF(Q4008=1,"Jan",IF(Q4008=2,"Feb",IF(Q4008=3,"Mar",IF(Q4008=4,"Apr",IF(Q4008=5,"May",IF(Q4008=6,"Jun",IF(Q4008=7,"Jul",IF(Q4008=8,"Aug",IF(Q4008=9,"Sep",IF(Q4008=10,"Oct",IF(Q4008=11,"Nov","Dec")))))))))))</f>
        <v>Jan</v>
      </c>
      <c r="S4008" s="13">
        <f>(I4008/86400)+25569</f>
        <v>42416.772997685184</v>
      </c>
      <c r="T4008" t="s">
        <v>8271</v>
      </c>
      <c r="U4008" s="6">
        <f>E4008/L4008</f>
        <v>2</v>
      </c>
      <c r="V4008" s="7" t="str">
        <f>LEFT(T4008,FIND("/",T4008)-1)</f>
        <v>theater</v>
      </c>
      <c r="W4008" s="7" t="str">
        <f>MID(T4008,FIND("/",T4008)+1,LEN(T4008))</f>
        <v>plays</v>
      </c>
    </row>
    <row r="4009" spans="1:23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>E4009/D4009</f>
        <v>2.5000000000000001E-3</v>
      </c>
      <c r="O4009" s="13">
        <f>(J4009/86400)+25569</f>
        <v>41848.772928240738</v>
      </c>
      <c r="P4009" s="11">
        <f>YEAR(O4009)</f>
        <v>2014</v>
      </c>
      <c r="Q4009" s="12">
        <f>MONTH(O4009)</f>
        <v>7</v>
      </c>
      <c r="R4009" s="11" t="str">
        <f>IF(Q4009=1,"Jan",IF(Q4009=2,"Feb",IF(Q4009=3,"Mar",IF(Q4009=4,"Apr",IF(Q4009=5,"May",IF(Q4009=6,"Jun",IF(Q4009=7,"Jul",IF(Q4009=8,"Aug",IF(Q4009=9,"Sep",IF(Q4009=10,"Oct",IF(Q4009=11,"Nov","Dec")))))))))))</f>
        <v>Jul</v>
      </c>
      <c r="S4009" s="13">
        <f>(I4009/86400)+25569</f>
        <v>41877.686111111107</v>
      </c>
      <c r="T4009" t="s">
        <v>8271</v>
      </c>
      <c r="U4009" s="6">
        <f>E4009/L4009</f>
        <v>5</v>
      </c>
      <c r="V4009" s="7" t="str">
        <f>LEFT(T4009,FIND("/",T4009)-1)</f>
        <v>theater</v>
      </c>
      <c r="W4009" s="7" t="str">
        <f>MID(T4009,FIND("/",T4009)+1,LEN(T4009))</f>
        <v>plays</v>
      </c>
    </row>
    <row r="4010" spans="1:23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>E4010/D4010</f>
        <v>0.06</v>
      </c>
      <c r="O4010" s="13">
        <f>(J4010/86400)+25569</f>
        <v>42177.964201388888</v>
      </c>
      <c r="P4010" s="11">
        <f>YEAR(O4010)</f>
        <v>2015</v>
      </c>
      <c r="Q4010" s="12">
        <f>MONTH(O4010)</f>
        <v>6</v>
      </c>
      <c r="R4010" s="11" t="str">
        <f>IF(Q4010=1,"Jan",IF(Q4010=2,"Feb",IF(Q4010=3,"Mar",IF(Q4010=4,"Apr",IF(Q4010=5,"May",IF(Q4010=6,"Jun",IF(Q4010=7,"Jul",IF(Q4010=8,"Aug",IF(Q4010=9,"Sep",IF(Q4010=10,"Oct",IF(Q4010=11,"Nov","Dec")))))))))))</f>
        <v>Jun</v>
      </c>
      <c r="S4010" s="13">
        <f>(I4010/86400)+25569</f>
        <v>42207.964201388888</v>
      </c>
      <c r="T4010" t="s">
        <v>8271</v>
      </c>
      <c r="U4010" s="6">
        <f>E4010/L4010</f>
        <v>15</v>
      </c>
      <c r="V4010" s="7" t="str">
        <f>LEFT(T4010,FIND("/",T4010)-1)</f>
        <v>theater</v>
      </c>
      <c r="W4010" s="7" t="str">
        <f>MID(T4010,FIND("/",T4010)+1,LEN(T4010))</f>
        <v>plays</v>
      </c>
    </row>
    <row r="4011" spans="1:23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>E4011/D4011</f>
        <v>3.8860103626943004E-2</v>
      </c>
      <c r="O4011" s="13">
        <f>(J4011/86400)+25569</f>
        <v>41851.700925925928</v>
      </c>
      <c r="P4011" s="11">
        <f>YEAR(O4011)</f>
        <v>2014</v>
      </c>
      <c r="Q4011" s="12">
        <f>MONTH(O4011)</f>
        <v>7</v>
      </c>
      <c r="R4011" s="11" t="str">
        <f>IF(Q4011=1,"Jan",IF(Q4011=2,"Feb",IF(Q4011=3,"Mar",IF(Q4011=4,"Apr",IF(Q4011=5,"May",IF(Q4011=6,"Jun",IF(Q4011=7,"Jul",IF(Q4011=8,"Aug",IF(Q4011=9,"Sep",IF(Q4011=10,"Oct",IF(Q4011=11,"Nov","Dec")))))))))))</f>
        <v>Jul</v>
      </c>
      <c r="S4011" s="13">
        <f>(I4011/86400)+25569</f>
        <v>41891.700925925928</v>
      </c>
      <c r="T4011" t="s">
        <v>8271</v>
      </c>
      <c r="U4011" s="6">
        <f>E4011/L4011</f>
        <v>25</v>
      </c>
      <c r="V4011" s="7" t="str">
        <f>LEFT(T4011,FIND("/",T4011)-1)</f>
        <v>theater</v>
      </c>
      <c r="W4011" s="7" t="str">
        <f>MID(T4011,FIND("/",T4011)+1,LEN(T4011))</f>
        <v>plays</v>
      </c>
    </row>
    <row r="4012" spans="1:23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>E4012/D4012</f>
        <v>0.24194444444444443</v>
      </c>
      <c r="O4012" s="13">
        <f>(J4012/86400)+25569</f>
        <v>41921.770439814813</v>
      </c>
      <c r="P4012" s="11">
        <f>YEAR(O4012)</f>
        <v>2014</v>
      </c>
      <c r="Q4012" s="12">
        <f>MONTH(O4012)</f>
        <v>10</v>
      </c>
      <c r="R4012" s="11" t="str">
        <f>IF(Q4012=1,"Jan",IF(Q4012=2,"Feb",IF(Q4012=3,"Mar",IF(Q4012=4,"Apr",IF(Q4012=5,"May",IF(Q4012=6,"Jun",IF(Q4012=7,"Jul",IF(Q4012=8,"Aug",IF(Q4012=9,"Sep",IF(Q4012=10,"Oct",IF(Q4012=11,"Nov","Dec")))))))))))</f>
        <v>Oct</v>
      </c>
      <c r="S4012" s="13">
        <f>(I4012/86400)+25569</f>
        <v>41938.770439814813</v>
      </c>
      <c r="T4012" t="s">
        <v>8271</v>
      </c>
      <c r="U4012" s="6">
        <f>E4012/L4012</f>
        <v>45.842105263157897</v>
      </c>
      <c r="V4012" s="7" t="str">
        <f>LEFT(T4012,FIND("/",T4012)-1)</f>
        <v>theater</v>
      </c>
      <c r="W4012" s="7" t="str">
        <f>MID(T4012,FIND("/",T4012)+1,LEN(T4012))</f>
        <v>plays</v>
      </c>
    </row>
    <row r="4013" spans="1:23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>E4013/D4013</f>
        <v>7.5999999999999998E-2</v>
      </c>
      <c r="O4013" s="13">
        <f>(J4013/86400)+25569</f>
        <v>42002.54488425926</v>
      </c>
      <c r="P4013" s="11">
        <f>YEAR(O4013)</f>
        <v>2014</v>
      </c>
      <c r="Q4013" s="12">
        <f>MONTH(O4013)</f>
        <v>12</v>
      </c>
      <c r="R4013" s="11" t="str">
        <f>IF(Q4013=1,"Jan",IF(Q4013=2,"Feb",IF(Q4013=3,"Mar",IF(Q4013=4,"Apr",IF(Q4013=5,"May",IF(Q4013=6,"Jun",IF(Q4013=7,"Jul",IF(Q4013=8,"Aug",IF(Q4013=9,"Sep",IF(Q4013=10,"Oct",IF(Q4013=11,"Nov","Dec")))))))))))</f>
        <v>Dec</v>
      </c>
      <c r="S4013" s="13">
        <f>(I4013/86400)+25569</f>
        <v>42032.54488425926</v>
      </c>
      <c r="T4013" t="s">
        <v>8271</v>
      </c>
      <c r="U4013" s="6">
        <f>E4013/L4013</f>
        <v>4.75</v>
      </c>
      <c r="V4013" s="7" t="str">
        <f>LEFT(T4013,FIND("/",T4013)-1)</f>
        <v>theater</v>
      </c>
      <c r="W4013" s="7" t="str">
        <f>MID(T4013,FIND("/",T4013)+1,LEN(T4013))</f>
        <v>plays</v>
      </c>
    </row>
    <row r="4014" spans="1:23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>E4014/D4014</f>
        <v>0</v>
      </c>
      <c r="O4014" s="13">
        <f>(J4014/86400)+25569</f>
        <v>42096.544548611113</v>
      </c>
      <c r="P4014" s="11">
        <f>YEAR(O4014)</f>
        <v>2015</v>
      </c>
      <c r="Q4014" s="12">
        <f>MONTH(O4014)</f>
        <v>4</v>
      </c>
      <c r="R4014" s="11" t="str">
        <f>IF(Q4014=1,"Jan",IF(Q4014=2,"Feb",IF(Q4014=3,"Mar",IF(Q4014=4,"Apr",IF(Q4014=5,"May",IF(Q4014=6,"Jun",IF(Q4014=7,"Jul",IF(Q4014=8,"Aug",IF(Q4014=9,"Sep",IF(Q4014=10,"Oct",IF(Q4014=11,"Nov","Dec")))))))))))</f>
        <v>Apr</v>
      </c>
      <c r="S4014" s="13">
        <f>(I4014/86400)+25569</f>
        <v>42126.544548611113</v>
      </c>
      <c r="T4014" t="s">
        <v>8271</v>
      </c>
      <c r="U4014" s="6" t="e">
        <f>E4014/L4014</f>
        <v>#DIV/0!</v>
      </c>
      <c r="V4014" s="7" t="str">
        <f>LEFT(T4014,FIND("/",T4014)-1)</f>
        <v>theater</v>
      </c>
      <c r="W4014" s="7" t="str">
        <f>MID(T4014,FIND("/",T4014)+1,LEN(T4014))</f>
        <v>plays</v>
      </c>
    </row>
    <row r="4015" spans="1:23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>E4015/D4015</f>
        <v>1.2999999999999999E-2</v>
      </c>
      <c r="O4015" s="13">
        <f>(J4015/86400)+25569</f>
        <v>42021.301192129627</v>
      </c>
      <c r="P4015" s="11">
        <f>YEAR(O4015)</f>
        <v>2015</v>
      </c>
      <c r="Q4015" s="12">
        <f>MONTH(O4015)</f>
        <v>1</v>
      </c>
      <c r="R4015" s="11" t="str">
        <f>IF(Q4015=1,"Jan",IF(Q4015=2,"Feb",IF(Q4015=3,"Mar",IF(Q4015=4,"Apr",IF(Q4015=5,"May",IF(Q4015=6,"Jun",IF(Q4015=7,"Jul",IF(Q4015=8,"Aug",IF(Q4015=9,"Sep",IF(Q4015=10,"Oct",IF(Q4015=11,"Nov","Dec")))))))))))</f>
        <v>Jan</v>
      </c>
      <c r="S4015" s="13">
        <f>(I4015/86400)+25569</f>
        <v>42051.301192129627</v>
      </c>
      <c r="T4015" t="s">
        <v>8271</v>
      </c>
      <c r="U4015" s="6">
        <f>E4015/L4015</f>
        <v>13</v>
      </c>
      <c r="V4015" s="7" t="str">
        <f>LEFT(T4015,FIND("/",T4015)-1)</f>
        <v>theater</v>
      </c>
      <c r="W4015" s="7" t="str">
        <f>MID(T4015,FIND("/",T4015)+1,LEN(T4015))</f>
        <v>plays</v>
      </c>
    </row>
    <row r="4016" spans="1:23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>E4016/D4016</f>
        <v>0</v>
      </c>
      <c r="O4016" s="13">
        <f>(J4016/86400)+25569</f>
        <v>42419.246168981481</v>
      </c>
      <c r="P4016" s="11">
        <f>YEAR(O4016)</f>
        <v>2016</v>
      </c>
      <c r="Q4016" s="12">
        <f>MONTH(O4016)</f>
        <v>2</v>
      </c>
      <c r="R4016" s="11" t="str">
        <f>IF(Q4016=1,"Jan",IF(Q4016=2,"Feb",IF(Q4016=3,"Mar",IF(Q4016=4,"Apr",IF(Q4016=5,"May",IF(Q4016=6,"Jun",IF(Q4016=7,"Jul",IF(Q4016=8,"Aug",IF(Q4016=9,"Sep",IF(Q4016=10,"Oct",IF(Q4016=11,"Nov","Dec")))))))))))</f>
        <v>Feb</v>
      </c>
      <c r="S4016" s="13">
        <f>(I4016/86400)+25569</f>
        <v>42434.246168981481</v>
      </c>
      <c r="T4016" t="s">
        <v>8271</v>
      </c>
      <c r="U4016" s="6" t="e">
        <f>E4016/L4016</f>
        <v>#DIV/0!</v>
      </c>
      <c r="V4016" s="7" t="str">
        <f>LEFT(T4016,FIND("/",T4016)-1)</f>
        <v>theater</v>
      </c>
      <c r="W4016" s="7" t="str">
        <f>MID(T4016,FIND("/",T4016)+1,LEN(T4016))</f>
        <v>plays</v>
      </c>
    </row>
    <row r="4017" spans="1:23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>E4017/D4017</f>
        <v>1.4285714285714287E-4</v>
      </c>
      <c r="O4017" s="13">
        <f>(J4017/86400)+25569</f>
        <v>42174.780821759261</v>
      </c>
      <c r="P4017" s="11">
        <f>YEAR(O4017)</f>
        <v>2015</v>
      </c>
      <c r="Q4017" s="12">
        <f>MONTH(O4017)</f>
        <v>6</v>
      </c>
      <c r="R4017" s="11" t="str">
        <f>IF(Q4017=1,"Jan",IF(Q4017=2,"Feb",IF(Q4017=3,"Mar",IF(Q4017=4,"Apr",IF(Q4017=5,"May",IF(Q4017=6,"Jun",IF(Q4017=7,"Jul",IF(Q4017=8,"Aug",IF(Q4017=9,"Sep",IF(Q4017=10,"Oct",IF(Q4017=11,"Nov","Dec")))))))))))</f>
        <v>Jun</v>
      </c>
      <c r="S4017" s="13">
        <f>(I4017/86400)+25569</f>
        <v>42204.780821759261</v>
      </c>
      <c r="T4017" t="s">
        <v>8271</v>
      </c>
      <c r="U4017" s="6">
        <f>E4017/L4017</f>
        <v>1</v>
      </c>
      <c r="V4017" s="7" t="str">
        <f>LEFT(T4017,FIND("/",T4017)-1)</f>
        <v>theater</v>
      </c>
      <c r="W4017" s="7" t="str">
        <f>MID(T4017,FIND("/",T4017)+1,LEN(T4017))</f>
        <v>plays</v>
      </c>
    </row>
    <row r="4018" spans="1:23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>E4018/D4018</f>
        <v>0.14000000000000001</v>
      </c>
      <c r="O4018" s="13">
        <f>(J4018/86400)+25569</f>
        <v>41869.872685185182</v>
      </c>
      <c r="P4018" s="11">
        <f>YEAR(O4018)</f>
        <v>2014</v>
      </c>
      <c r="Q4018" s="12">
        <f>MONTH(O4018)</f>
        <v>8</v>
      </c>
      <c r="R4018" s="11" t="str">
        <f>IF(Q4018=1,"Jan",IF(Q4018=2,"Feb",IF(Q4018=3,"Mar",IF(Q4018=4,"Apr",IF(Q4018=5,"May",IF(Q4018=6,"Jun",IF(Q4018=7,"Jul",IF(Q4018=8,"Aug",IF(Q4018=9,"Sep",IF(Q4018=10,"Oct",IF(Q4018=11,"Nov","Dec")))))))))))</f>
        <v>Aug</v>
      </c>
      <c r="S4018" s="13">
        <f>(I4018/86400)+25569</f>
        <v>41899.872685185182</v>
      </c>
      <c r="T4018" t="s">
        <v>8271</v>
      </c>
      <c r="U4018" s="6">
        <f>E4018/L4018</f>
        <v>10</v>
      </c>
      <c r="V4018" s="7" t="str">
        <f>LEFT(T4018,FIND("/",T4018)-1)</f>
        <v>theater</v>
      </c>
      <c r="W4018" s="7" t="str">
        <f>MID(T4018,FIND("/",T4018)+1,LEN(T4018))</f>
        <v>plays</v>
      </c>
    </row>
    <row r="4019" spans="1:23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>E4019/D4019</f>
        <v>1.0500000000000001E-2</v>
      </c>
      <c r="O4019" s="13">
        <f>(J4019/86400)+25569</f>
        <v>41856.672152777777</v>
      </c>
      <c r="P4019" s="11">
        <f>YEAR(O4019)</f>
        <v>2014</v>
      </c>
      <c r="Q4019" s="12">
        <f>MONTH(O4019)</f>
        <v>8</v>
      </c>
      <c r="R4019" s="11" t="str">
        <f>IF(Q4019=1,"Jan",IF(Q4019=2,"Feb",IF(Q4019=3,"Mar",IF(Q4019=4,"Apr",IF(Q4019=5,"May",IF(Q4019=6,"Jun",IF(Q4019=7,"Jul",IF(Q4019=8,"Aug",IF(Q4019=9,"Sep",IF(Q4019=10,"Oct",IF(Q4019=11,"Nov","Dec")))))))))))</f>
        <v>Aug</v>
      </c>
      <c r="S4019" s="13">
        <f>(I4019/86400)+25569</f>
        <v>41886.672152777777</v>
      </c>
      <c r="T4019" t="s">
        <v>8271</v>
      </c>
      <c r="U4019" s="6">
        <f>E4019/L4019</f>
        <v>52.5</v>
      </c>
      <c r="V4019" s="7" t="str">
        <f>LEFT(T4019,FIND("/",T4019)-1)</f>
        <v>theater</v>
      </c>
      <c r="W4019" s="7" t="str">
        <f>MID(T4019,FIND("/",T4019)+1,LEN(T4019))</f>
        <v>plays</v>
      </c>
    </row>
    <row r="4020" spans="1:23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>E4020/D4020</f>
        <v>8.666666666666667E-2</v>
      </c>
      <c r="O4020" s="13">
        <f>(J4020/86400)+25569</f>
        <v>42620.91097222222</v>
      </c>
      <c r="P4020" s="11">
        <f>YEAR(O4020)</f>
        <v>2016</v>
      </c>
      <c r="Q4020" s="12">
        <f>MONTH(O4020)</f>
        <v>9</v>
      </c>
      <c r="R4020" s="11" t="str">
        <f>IF(Q4020=1,"Jan",IF(Q4020=2,"Feb",IF(Q4020=3,"Mar",IF(Q4020=4,"Apr",IF(Q4020=5,"May",IF(Q4020=6,"Jun",IF(Q4020=7,"Jul",IF(Q4020=8,"Aug",IF(Q4020=9,"Sep",IF(Q4020=10,"Oct",IF(Q4020=11,"Nov","Dec")))))))))))</f>
        <v>Sep</v>
      </c>
      <c r="S4020" s="13">
        <f>(I4020/86400)+25569</f>
        <v>42650.91097222222</v>
      </c>
      <c r="T4020" t="s">
        <v>8271</v>
      </c>
      <c r="U4020" s="6">
        <f>E4020/L4020</f>
        <v>32.5</v>
      </c>
      <c r="V4020" s="7" t="str">
        <f>LEFT(T4020,FIND("/",T4020)-1)</f>
        <v>theater</v>
      </c>
      <c r="W4020" s="7" t="str">
        <f>MID(T4020,FIND("/",T4020)+1,LEN(T4020))</f>
        <v>plays</v>
      </c>
    </row>
    <row r="4021" spans="1:23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>E4021/D4021</f>
        <v>8.2857142857142851E-3</v>
      </c>
      <c r="O4021" s="13">
        <f>(J4021/86400)+25569</f>
        <v>42417.675879629634</v>
      </c>
      <c r="P4021" s="11">
        <f>YEAR(O4021)</f>
        <v>2016</v>
      </c>
      <c r="Q4021" s="12">
        <f>MONTH(O4021)</f>
        <v>2</v>
      </c>
      <c r="R4021" s="11" t="str">
        <f>IF(Q4021=1,"Jan",IF(Q4021=2,"Feb",IF(Q4021=3,"Mar",IF(Q4021=4,"Apr",IF(Q4021=5,"May",IF(Q4021=6,"Jun",IF(Q4021=7,"Jul",IF(Q4021=8,"Aug",IF(Q4021=9,"Sep",IF(Q4021=10,"Oct",IF(Q4021=11,"Nov","Dec")))))))))))</f>
        <v>Feb</v>
      </c>
      <c r="S4021" s="13">
        <f>(I4021/86400)+25569</f>
        <v>42475.686111111107</v>
      </c>
      <c r="T4021" t="s">
        <v>8271</v>
      </c>
      <c r="U4021" s="6">
        <f>E4021/L4021</f>
        <v>7.25</v>
      </c>
      <c r="V4021" s="7" t="str">
        <f>LEFT(T4021,FIND("/",T4021)-1)</f>
        <v>theater</v>
      </c>
      <c r="W4021" s="7" t="str">
        <f>MID(T4021,FIND("/",T4021)+1,LEN(T4021))</f>
        <v>plays</v>
      </c>
    </row>
    <row r="4022" spans="1:23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>E4022/D4022</f>
        <v>0.16666666666666666</v>
      </c>
      <c r="O4022" s="13">
        <f>(J4022/86400)+25569</f>
        <v>42057.190960648149</v>
      </c>
      <c r="P4022" s="11">
        <f>YEAR(O4022)</f>
        <v>2015</v>
      </c>
      <c r="Q4022" s="12">
        <f>MONTH(O4022)</f>
        <v>2</v>
      </c>
      <c r="R4022" s="11" t="str">
        <f>IF(Q4022=1,"Jan",IF(Q4022=2,"Feb",IF(Q4022=3,"Mar",IF(Q4022=4,"Apr",IF(Q4022=5,"May",IF(Q4022=6,"Jun",IF(Q4022=7,"Jul",IF(Q4022=8,"Aug",IF(Q4022=9,"Sep",IF(Q4022=10,"Oct",IF(Q4022=11,"Nov","Dec")))))))))))</f>
        <v>Feb</v>
      </c>
      <c r="S4022" s="13">
        <f>(I4022/86400)+25569</f>
        <v>42087.149293981478</v>
      </c>
      <c r="T4022" t="s">
        <v>8271</v>
      </c>
      <c r="U4022" s="6">
        <f>E4022/L4022</f>
        <v>33.333333333333336</v>
      </c>
      <c r="V4022" s="7" t="str">
        <f>LEFT(T4022,FIND("/",T4022)-1)</f>
        <v>theater</v>
      </c>
      <c r="W4022" s="7" t="str">
        <f>MID(T4022,FIND("/",T4022)+1,LEN(T4022))</f>
        <v>plays</v>
      </c>
    </row>
    <row r="4023" spans="1:23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>E4023/D4023</f>
        <v>8.3333333333333332E-3</v>
      </c>
      <c r="O4023" s="13">
        <f>(J4023/86400)+25569</f>
        <v>41878.911550925928</v>
      </c>
      <c r="P4023" s="11">
        <f>YEAR(O4023)</f>
        <v>2014</v>
      </c>
      <c r="Q4023" s="12">
        <f>MONTH(O4023)</f>
        <v>8</v>
      </c>
      <c r="R4023" s="11" t="str">
        <f>IF(Q4023=1,"Jan",IF(Q4023=2,"Feb",IF(Q4023=3,"Mar",IF(Q4023=4,"Apr",IF(Q4023=5,"May",IF(Q4023=6,"Jun",IF(Q4023=7,"Jul",IF(Q4023=8,"Aug",IF(Q4023=9,"Sep",IF(Q4023=10,"Oct",IF(Q4023=11,"Nov","Dec")))))))))))</f>
        <v>Aug</v>
      </c>
      <c r="S4023" s="13">
        <f>(I4023/86400)+25569</f>
        <v>41938.911550925928</v>
      </c>
      <c r="T4023" t="s">
        <v>8271</v>
      </c>
      <c r="U4023" s="6">
        <f>E4023/L4023</f>
        <v>62.5</v>
      </c>
      <c r="V4023" s="7" t="str">
        <f>LEFT(T4023,FIND("/",T4023)-1)</f>
        <v>theater</v>
      </c>
      <c r="W4023" s="7" t="str">
        <f>MID(T4023,FIND("/",T4023)+1,LEN(T4023))</f>
        <v>plays</v>
      </c>
    </row>
    <row r="4024" spans="1:23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>E4024/D4024</f>
        <v>0.69561111111111107</v>
      </c>
      <c r="O4024" s="13">
        <f>(J4024/86400)+25569</f>
        <v>41990.584108796298</v>
      </c>
      <c r="P4024" s="11">
        <f>YEAR(O4024)</f>
        <v>2014</v>
      </c>
      <c r="Q4024" s="12">
        <f>MONTH(O4024)</f>
        <v>12</v>
      </c>
      <c r="R4024" s="11" t="str">
        <f>IF(Q4024=1,"Jan",IF(Q4024=2,"Feb",IF(Q4024=3,"Mar",IF(Q4024=4,"Apr",IF(Q4024=5,"May",IF(Q4024=6,"Jun",IF(Q4024=7,"Jul",IF(Q4024=8,"Aug",IF(Q4024=9,"Sep",IF(Q4024=10,"Oct",IF(Q4024=11,"Nov","Dec")))))))))))</f>
        <v>Dec</v>
      </c>
      <c r="S4024" s="13">
        <f>(I4024/86400)+25569</f>
        <v>42036.120833333334</v>
      </c>
      <c r="T4024" t="s">
        <v>8271</v>
      </c>
      <c r="U4024" s="6">
        <f>E4024/L4024</f>
        <v>63.558375634517766</v>
      </c>
      <c r="V4024" s="7" t="str">
        <f>LEFT(T4024,FIND("/",T4024)-1)</f>
        <v>theater</v>
      </c>
      <c r="W4024" s="7" t="str">
        <f>MID(T4024,FIND("/",T4024)+1,LEN(T4024))</f>
        <v>plays</v>
      </c>
    </row>
    <row r="4025" spans="1:23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>E4025/D4025</f>
        <v>0</v>
      </c>
      <c r="O4025" s="13">
        <f>(J4025/86400)+25569</f>
        <v>42408.999571759261</v>
      </c>
      <c r="P4025" s="11">
        <f>YEAR(O4025)</f>
        <v>2016</v>
      </c>
      <c r="Q4025" s="12">
        <f>MONTH(O4025)</f>
        <v>2</v>
      </c>
      <c r="R4025" s="11" t="str">
        <f>IF(Q4025=1,"Jan",IF(Q4025=2,"Feb",IF(Q4025=3,"Mar",IF(Q4025=4,"Apr",IF(Q4025=5,"May",IF(Q4025=6,"Jun",IF(Q4025=7,"Jul",IF(Q4025=8,"Aug",IF(Q4025=9,"Sep",IF(Q4025=10,"Oct",IF(Q4025=11,"Nov","Dec")))))))))))</f>
        <v>Feb</v>
      </c>
      <c r="S4025" s="13">
        <f>(I4025/86400)+25569</f>
        <v>42453.957905092597</v>
      </c>
      <c r="T4025" t="s">
        <v>8271</v>
      </c>
      <c r="U4025" s="6" t="e">
        <f>E4025/L4025</f>
        <v>#DIV/0!</v>
      </c>
      <c r="V4025" s="7" t="str">
        <f>LEFT(T4025,FIND("/",T4025)-1)</f>
        <v>theater</v>
      </c>
      <c r="W4025" s="7" t="str">
        <f>MID(T4025,FIND("/",T4025)+1,LEN(T4025))</f>
        <v>plays</v>
      </c>
    </row>
    <row r="4026" spans="1:23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>E4026/D4026</f>
        <v>1.2500000000000001E-2</v>
      </c>
      <c r="O4026" s="13">
        <f>(J4026/86400)+25569</f>
        <v>42217.670104166667</v>
      </c>
      <c r="P4026" s="11">
        <f>YEAR(O4026)</f>
        <v>2015</v>
      </c>
      <c r="Q4026" s="12">
        <f>MONTH(O4026)</f>
        <v>8</v>
      </c>
      <c r="R4026" s="11" t="str">
        <f>IF(Q4026=1,"Jan",IF(Q4026=2,"Feb",IF(Q4026=3,"Mar",IF(Q4026=4,"Apr",IF(Q4026=5,"May",IF(Q4026=6,"Jun",IF(Q4026=7,"Jul",IF(Q4026=8,"Aug",IF(Q4026=9,"Sep",IF(Q4026=10,"Oct",IF(Q4026=11,"Nov","Dec")))))))))))</f>
        <v>Aug</v>
      </c>
      <c r="S4026" s="13">
        <f>(I4026/86400)+25569</f>
        <v>42247.670104166667</v>
      </c>
      <c r="T4026" t="s">
        <v>8271</v>
      </c>
      <c r="U4026" s="6">
        <f>E4026/L4026</f>
        <v>10</v>
      </c>
      <c r="V4026" s="7" t="str">
        <f>LEFT(T4026,FIND("/",T4026)-1)</f>
        <v>theater</v>
      </c>
      <c r="W4026" s="7" t="str">
        <f>MID(T4026,FIND("/",T4026)+1,LEN(T4026))</f>
        <v>plays</v>
      </c>
    </row>
    <row r="4027" spans="1:23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>E4027/D4027</f>
        <v>0.05</v>
      </c>
      <c r="O4027" s="13">
        <f>(J4027/86400)+25569</f>
        <v>42151.237685185188</v>
      </c>
      <c r="P4027" s="11">
        <f>YEAR(O4027)</f>
        <v>2015</v>
      </c>
      <c r="Q4027" s="12">
        <f>MONTH(O4027)</f>
        <v>5</v>
      </c>
      <c r="R4027" s="11" t="str">
        <f>IF(Q4027=1,"Jan",IF(Q4027=2,"Feb",IF(Q4027=3,"Mar",IF(Q4027=4,"Apr",IF(Q4027=5,"May",IF(Q4027=6,"Jun",IF(Q4027=7,"Jul",IF(Q4027=8,"Aug",IF(Q4027=9,"Sep",IF(Q4027=10,"Oct",IF(Q4027=11,"Nov","Dec")))))))))))</f>
        <v>May</v>
      </c>
      <c r="S4027" s="13">
        <f>(I4027/86400)+25569</f>
        <v>42211.237685185188</v>
      </c>
      <c r="T4027" t="s">
        <v>8271</v>
      </c>
      <c r="U4027" s="6">
        <f>E4027/L4027</f>
        <v>62.5</v>
      </c>
      <c r="V4027" s="7" t="str">
        <f>LEFT(T4027,FIND("/",T4027)-1)</f>
        <v>theater</v>
      </c>
      <c r="W4027" s="7" t="str">
        <f>MID(T4027,FIND("/",T4027)+1,LEN(T4027))</f>
        <v>plays</v>
      </c>
    </row>
    <row r="4028" spans="1:23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>E4028/D4028</f>
        <v>0</v>
      </c>
      <c r="O4028" s="13">
        <f>(J4028/86400)+25569</f>
        <v>42282.655543981484</v>
      </c>
      <c r="P4028" s="11">
        <f>YEAR(O4028)</f>
        <v>2015</v>
      </c>
      <c r="Q4028" s="12">
        <f>MONTH(O4028)</f>
        <v>10</v>
      </c>
      <c r="R4028" s="11" t="str">
        <f>IF(Q4028=1,"Jan",IF(Q4028=2,"Feb",IF(Q4028=3,"Mar",IF(Q4028=4,"Apr",IF(Q4028=5,"May",IF(Q4028=6,"Jun",IF(Q4028=7,"Jul",IF(Q4028=8,"Aug",IF(Q4028=9,"Sep",IF(Q4028=10,"Oct",IF(Q4028=11,"Nov","Dec")))))))))))</f>
        <v>Oct</v>
      </c>
      <c r="S4028" s="13">
        <f>(I4028/86400)+25569</f>
        <v>42342.697210648148</v>
      </c>
      <c r="T4028" t="s">
        <v>8271</v>
      </c>
      <c r="U4028" s="6" t="e">
        <f>E4028/L4028</f>
        <v>#DIV/0!</v>
      </c>
      <c r="V4028" s="7" t="str">
        <f>LEFT(T4028,FIND("/",T4028)-1)</f>
        <v>theater</v>
      </c>
      <c r="W4028" s="7" t="str">
        <f>MID(T4028,FIND("/",T4028)+1,LEN(T4028))</f>
        <v>plays</v>
      </c>
    </row>
    <row r="4029" spans="1:23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>E4029/D4029</f>
        <v>7.166666666666667E-2</v>
      </c>
      <c r="O4029" s="13">
        <f>(J4029/86400)+25569</f>
        <v>42768.97084490741</v>
      </c>
      <c r="P4029" s="11">
        <f>YEAR(O4029)</f>
        <v>2017</v>
      </c>
      <c r="Q4029" s="12">
        <f>MONTH(O4029)</f>
        <v>2</v>
      </c>
      <c r="R4029" s="11" t="str">
        <f>IF(Q4029=1,"Jan",IF(Q4029=2,"Feb",IF(Q4029=3,"Mar",IF(Q4029=4,"Apr",IF(Q4029=5,"May",IF(Q4029=6,"Jun",IF(Q4029=7,"Jul",IF(Q4029=8,"Aug",IF(Q4029=9,"Sep",IF(Q4029=10,"Oct",IF(Q4029=11,"Nov","Dec")))))))))))</f>
        <v>Feb</v>
      </c>
      <c r="S4029" s="13">
        <f>(I4029/86400)+25569</f>
        <v>42789.041666666672</v>
      </c>
      <c r="T4029" t="s">
        <v>8271</v>
      </c>
      <c r="U4029" s="6">
        <f>E4029/L4029</f>
        <v>30.714285714285715</v>
      </c>
      <c r="V4029" s="7" t="str">
        <f>LEFT(T4029,FIND("/",T4029)-1)</f>
        <v>theater</v>
      </c>
      <c r="W4029" s="7" t="str">
        <f>MID(T4029,FIND("/",T4029)+1,LEN(T4029))</f>
        <v>plays</v>
      </c>
    </row>
    <row r="4030" spans="1:23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>E4030/D4030</f>
        <v>0.28050000000000003</v>
      </c>
      <c r="O4030" s="13">
        <f>(J4030/86400)+25569</f>
        <v>41765.938657407409</v>
      </c>
      <c r="P4030" s="11">
        <f>YEAR(O4030)</f>
        <v>2014</v>
      </c>
      <c r="Q4030" s="12">
        <f>MONTH(O4030)</f>
        <v>5</v>
      </c>
      <c r="R4030" s="11" t="str">
        <f>IF(Q4030=1,"Jan",IF(Q4030=2,"Feb",IF(Q4030=3,"Mar",IF(Q4030=4,"Apr",IF(Q4030=5,"May",IF(Q4030=6,"Jun",IF(Q4030=7,"Jul",IF(Q4030=8,"Aug",IF(Q4030=9,"Sep",IF(Q4030=10,"Oct",IF(Q4030=11,"Nov","Dec")))))))))))</f>
        <v>May</v>
      </c>
      <c r="S4030" s="13">
        <f>(I4030/86400)+25569</f>
        <v>41795.938657407409</v>
      </c>
      <c r="T4030" t="s">
        <v>8271</v>
      </c>
      <c r="U4030" s="6">
        <f>E4030/L4030</f>
        <v>51</v>
      </c>
      <c r="V4030" s="7" t="str">
        <f>LEFT(T4030,FIND("/",T4030)-1)</f>
        <v>theater</v>
      </c>
      <c r="W4030" s="7" t="str">
        <f>MID(T4030,FIND("/",T4030)+1,LEN(T4030))</f>
        <v>plays</v>
      </c>
    </row>
    <row r="4031" spans="1:23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>E4031/D4031</f>
        <v>0</v>
      </c>
      <c r="O4031" s="13">
        <f>(J4031/86400)+25569</f>
        <v>42322.02511574074</v>
      </c>
      <c r="P4031" s="11">
        <f>YEAR(O4031)</f>
        <v>2015</v>
      </c>
      <c r="Q4031" s="12">
        <f>MONTH(O4031)</f>
        <v>11</v>
      </c>
      <c r="R4031" s="11" t="str">
        <f>IF(Q4031=1,"Jan",IF(Q4031=2,"Feb",IF(Q4031=3,"Mar",IF(Q4031=4,"Apr",IF(Q4031=5,"May",IF(Q4031=6,"Jun",IF(Q4031=7,"Jul",IF(Q4031=8,"Aug",IF(Q4031=9,"Sep",IF(Q4031=10,"Oct",IF(Q4031=11,"Nov","Dec")))))))))))</f>
        <v>Nov</v>
      </c>
      <c r="S4031" s="13">
        <f>(I4031/86400)+25569</f>
        <v>42352.02511574074</v>
      </c>
      <c r="T4031" t="s">
        <v>8271</v>
      </c>
      <c r="U4031" s="6" t="e">
        <f>E4031/L4031</f>
        <v>#DIV/0!</v>
      </c>
      <c r="V4031" s="7" t="str">
        <f>LEFT(T4031,FIND("/",T4031)-1)</f>
        <v>theater</v>
      </c>
      <c r="W4031" s="7" t="str">
        <f>MID(T4031,FIND("/",T4031)+1,LEN(T4031))</f>
        <v>plays</v>
      </c>
    </row>
    <row r="4032" spans="1:23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>E4032/D4032</f>
        <v>0.16</v>
      </c>
      <c r="O4032" s="13">
        <f>(J4032/86400)+25569</f>
        <v>42374.655081018514</v>
      </c>
      <c r="P4032" s="11">
        <f>YEAR(O4032)</f>
        <v>2016</v>
      </c>
      <c r="Q4032" s="12">
        <f>MONTH(O4032)</f>
        <v>1</v>
      </c>
      <c r="R4032" s="11" t="str">
        <f>IF(Q4032=1,"Jan",IF(Q4032=2,"Feb",IF(Q4032=3,"Mar",IF(Q4032=4,"Apr",IF(Q4032=5,"May",IF(Q4032=6,"Jun",IF(Q4032=7,"Jul",IF(Q4032=8,"Aug",IF(Q4032=9,"Sep",IF(Q4032=10,"Oct",IF(Q4032=11,"Nov","Dec")))))))))))</f>
        <v>Jan</v>
      </c>
      <c r="S4032" s="13">
        <f>(I4032/86400)+25569</f>
        <v>42403.78402777778</v>
      </c>
      <c r="T4032" t="s">
        <v>8271</v>
      </c>
      <c r="U4032" s="6">
        <f>E4032/L4032</f>
        <v>66.666666666666671</v>
      </c>
      <c r="V4032" s="7" t="str">
        <f>LEFT(T4032,FIND("/",T4032)-1)</f>
        <v>theater</v>
      </c>
      <c r="W4032" s="7" t="str">
        <f>MID(T4032,FIND("/",T4032)+1,LEN(T4032))</f>
        <v>plays</v>
      </c>
    </row>
    <row r="4033" spans="1:23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>E4033/D4033</f>
        <v>0</v>
      </c>
      <c r="O4033" s="13">
        <f>(J4033/86400)+25569</f>
        <v>41941.585231481484</v>
      </c>
      <c r="P4033" s="11">
        <f>YEAR(O4033)</f>
        <v>2014</v>
      </c>
      <c r="Q4033" s="12">
        <f>MONTH(O4033)</f>
        <v>10</v>
      </c>
      <c r="R4033" s="11" t="str">
        <f>IF(Q4033=1,"Jan",IF(Q4033=2,"Feb",IF(Q4033=3,"Mar",IF(Q4033=4,"Apr",IF(Q4033=5,"May",IF(Q4033=6,"Jun",IF(Q4033=7,"Jul",IF(Q4033=8,"Aug",IF(Q4033=9,"Sep",IF(Q4033=10,"Oct",IF(Q4033=11,"Nov","Dec")))))))))))</f>
        <v>Oct</v>
      </c>
      <c r="S4033" s="13">
        <f>(I4033/86400)+25569</f>
        <v>41991.626898148148</v>
      </c>
      <c r="T4033" t="s">
        <v>8271</v>
      </c>
      <c r="U4033" s="6" t="e">
        <f>E4033/L4033</f>
        <v>#DIV/0!</v>
      </c>
      <c r="V4033" s="7" t="str">
        <f>LEFT(T4033,FIND("/",T4033)-1)</f>
        <v>theater</v>
      </c>
      <c r="W4033" s="7" t="str">
        <f>MID(T4033,FIND("/",T4033)+1,LEN(T4033))</f>
        <v>plays</v>
      </c>
    </row>
    <row r="4034" spans="1:23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>E4034/D4034</f>
        <v>6.8287037037037035E-2</v>
      </c>
      <c r="O4034" s="13">
        <f>(J4034/86400)+25569</f>
        <v>42293.809212962966</v>
      </c>
      <c r="P4034" s="11">
        <f>YEAR(O4034)</f>
        <v>2015</v>
      </c>
      <c r="Q4034" s="12">
        <f>MONTH(O4034)</f>
        <v>10</v>
      </c>
      <c r="R4034" s="11" t="str">
        <f>IF(Q4034=1,"Jan",IF(Q4034=2,"Feb",IF(Q4034=3,"Mar",IF(Q4034=4,"Apr",IF(Q4034=5,"May",IF(Q4034=6,"Jun",IF(Q4034=7,"Jul",IF(Q4034=8,"Aug",IF(Q4034=9,"Sep",IF(Q4034=10,"Oct",IF(Q4034=11,"Nov","Dec")))))))))))</f>
        <v>Oct</v>
      </c>
      <c r="S4034" s="13">
        <f>(I4034/86400)+25569</f>
        <v>42353.85087962963</v>
      </c>
      <c r="T4034" t="s">
        <v>8271</v>
      </c>
      <c r="U4034" s="6">
        <f>E4034/L4034</f>
        <v>59</v>
      </c>
      <c r="V4034" s="7" t="str">
        <f>LEFT(T4034,FIND("/",T4034)-1)</f>
        <v>theater</v>
      </c>
      <c r="W4034" s="7" t="str">
        <f>MID(T4034,FIND("/",T4034)+1,LEN(T4034))</f>
        <v>plays</v>
      </c>
    </row>
    <row r="4035" spans="1:23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>E4035/D4035</f>
        <v>0.25698702928870293</v>
      </c>
      <c r="O4035" s="13">
        <f>(J4035/86400)+25569</f>
        <v>42614.268796296295</v>
      </c>
      <c r="P4035" s="11">
        <f>YEAR(O4035)</f>
        <v>2016</v>
      </c>
      <c r="Q4035" s="12">
        <f>MONTH(O4035)</f>
        <v>9</v>
      </c>
      <c r="R4035" s="11" t="str">
        <f>IF(Q4035=1,"Jan",IF(Q4035=2,"Feb",IF(Q4035=3,"Mar",IF(Q4035=4,"Apr",IF(Q4035=5,"May",IF(Q4035=6,"Jun",IF(Q4035=7,"Jul",IF(Q4035=8,"Aug",IF(Q4035=9,"Sep",IF(Q4035=10,"Oct",IF(Q4035=11,"Nov","Dec")))))))))))</f>
        <v>Sep</v>
      </c>
      <c r="S4035" s="13">
        <f>(I4035/86400)+25569</f>
        <v>42645.375</v>
      </c>
      <c r="T4035" t="s">
        <v>8271</v>
      </c>
      <c r="U4035" s="6">
        <f>E4035/L4035</f>
        <v>65.340319148936175</v>
      </c>
      <c r="V4035" s="7" t="str">
        <f>LEFT(T4035,FIND("/",T4035)-1)</f>
        <v>theater</v>
      </c>
      <c r="W4035" s="7" t="str">
        <f>MID(T4035,FIND("/",T4035)+1,LEN(T4035))</f>
        <v>plays</v>
      </c>
    </row>
    <row r="4036" spans="1:23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>E4036/D4036</f>
        <v>1.4814814814814815E-2</v>
      </c>
      <c r="O4036" s="13">
        <f>(J4036/86400)+25569</f>
        <v>42067.947337962964</v>
      </c>
      <c r="P4036" s="11">
        <f>YEAR(O4036)</f>
        <v>2015</v>
      </c>
      <c r="Q4036" s="12">
        <f>MONTH(O4036)</f>
        <v>3</v>
      </c>
      <c r="R4036" s="11" t="str">
        <f>IF(Q4036=1,"Jan",IF(Q4036=2,"Feb",IF(Q4036=3,"Mar",IF(Q4036=4,"Apr",IF(Q4036=5,"May",IF(Q4036=6,"Jun",IF(Q4036=7,"Jul",IF(Q4036=8,"Aug",IF(Q4036=9,"Sep",IF(Q4036=10,"Oct",IF(Q4036=11,"Nov","Dec")))))))))))</f>
        <v>Mar</v>
      </c>
      <c r="S4036" s="13">
        <f>(I4036/86400)+25569</f>
        <v>42097.905671296292</v>
      </c>
      <c r="T4036" t="s">
        <v>8271</v>
      </c>
      <c r="U4036" s="6">
        <f>E4036/L4036</f>
        <v>100</v>
      </c>
      <c r="V4036" s="7" t="str">
        <f>LEFT(T4036,FIND("/",T4036)-1)</f>
        <v>theater</v>
      </c>
      <c r="W4036" s="7" t="str">
        <f>MID(T4036,FIND("/",T4036)+1,LEN(T4036))</f>
        <v>plays</v>
      </c>
    </row>
    <row r="4037" spans="1:23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>E4037/D4037</f>
        <v>0.36849999999999999</v>
      </c>
      <c r="O4037" s="13">
        <f>(J4037/86400)+25569</f>
        <v>41903.882951388892</v>
      </c>
      <c r="P4037" s="11">
        <f>YEAR(O4037)</f>
        <v>2014</v>
      </c>
      <c r="Q4037" s="12">
        <f>MONTH(O4037)</f>
        <v>9</v>
      </c>
      <c r="R4037" s="11" t="str">
        <f>IF(Q4037=1,"Jan",IF(Q4037=2,"Feb",IF(Q4037=3,"Mar",IF(Q4037=4,"Apr",IF(Q4037=5,"May",IF(Q4037=6,"Jun",IF(Q4037=7,"Jul",IF(Q4037=8,"Aug",IF(Q4037=9,"Sep",IF(Q4037=10,"Oct",IF(Q4037=11,"Nov","Dec")))))))))))</f>
        <v>Sep</v>
      </c>
      <c r="S4037" s="13">
        <f>(I4037/86400)+25569</f>
        <v>41933.882951388892</v>
      </c>
      <c r="T4037" t="s">
        <v>8271</v>
      </c>
      <c r="U4037" s="6">
        <f>E4037/L4037</f>
        <v>147.4</v>
      </c>
      <c r="V4037" s="7" t="str">
        <f>LEFT(T4037,FIND("/",T4037)-1)</f>
        <v>theater</v>
      </c>
      <c r="W4037" s="7" t="str">
        <f>MID(T4037,FIND("/",T4037)+1,LEN(T4037))</f>
        <v>plays</v>
      </c>
    </row>
    <row r="4038" spans="1:23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>E4038/D4038</f>
        <v>0.47049999999999997</v>
      </c>
      <c r="O4038" s="13">
        <f>(J4038/86400)+25569</f>
        <v>41804.937083333338</v>
      </c>
      <c r="P4038" s="11">
        <f>YEAR(O4038)</f>
        <v>2014</v>
      </c>
      <c r="Q4038" s="12">
        <f>MONTH(O4038)</f>
        <v>6</v>
      </c>
      <c r="R4038" s="11" t="str">
        <f>IF(Q4038=1,"Jan",IF(Q4038=2,"Feb",IF(Q4038=3,"Mar",IF(Q4038=4,"Apr",IF(Q4038=5,"May",IF(Q4038=6,"Jun",IF(Q4038=7,"Jul",IF(Q4038=8,"Aug",IF(Q4038=9,"Sep",IF(Q4038=10,"Oct",IF(Q4038=11,"Nov","Dec")))))))))))</f>
        <v>Jun</v>
      </c>
      <c r="S4038" s="13">
        <f>(I4038/86400)+25569</f>
        <v>41821.9375</v>
      </c>
      <c r="T4038" t="s">
        <v>8271</v>
      </c>
      <c r="U4038" s="6">
        <f>E4038/L4038</f>
        <v>166.05882352941177</v>
      </c>
      <c r="V4038" s="7" t="str">
        <f>LEFT(T4038,FIND("/",T4038)-1)</f>
        <v>theater</v>
      </c>
      <c r="W4038" s="7" t="str">
        <f>MID(T4038,FIND("/",T4038)+1,LEN(T4038))</f>
        <v>plays</v>
      </c>
    </row>
    <row r="4039" spans="1:23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>E4039/D4039</f>
        <v>0.11428571428571428</v>
      </c>
      <c r="O4039" s="13">
        <f>(J4039/86400)+25569</f>
        <v>42497.070775462962</v>
      </c>
      <c r="P4039" s="11">
        <f>YEAR(O4039)</f>
        <v>2016</v>
      </c>
      <c r="Q4039" s="12">
        <f>MONTH(O4039)</f>
        <v>5</v>
      </c>
      <c r="R4039" s="11" t="str">
        <f>IF(Q4039=1,"Jan",IF(Q4039=2,"Feb",IF(Q4039=3,"Mar",IF(Q4039=4,"Apr",IF(Q4039=5,"May",IF(Q4039=6,"Jun",IF(Q4039=7,"Jul",IF(Q4039=8,"Aug",IF(Q4039=9,"Sep",IF(Q4039=10,"Oct",IF(Q4039=11,"Nov","Dec")))))))))))</f>
        <v>May</v>
      </c>
      <c r="S4039" s="13">
        <f>(I4039/86400)+25569</f>
        <v>42514.600694444445</v>
      </c>
      <c r="T4039" t="s">
        <v>8271</v>
      </c>
      <c r="U4039" s="6">
        <f>E4039/L4039</f>
        <v>40</v>
      </c>
      <c r="V4039" s="7" t="str">
        <f>LEFT(T4039,FIND("/",T4039)-1)</f>
        <v>theater</v>
      </c>
      <c r="W4039" s="7" t="str">
        <f>MID(T4039,FIND("/",T4039)+1,LEN(T4039))</f>
        <v>plays</v>
      </c>
    </row>
    <row r="4040" spans="1:23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>E4040/D4040</f>
        <v>0.12039999999999999</v>
      </c>
      <c r="O4040" s="13">
        <f>(J4040/86400)+25569</f>
        <v>41869.798726851848</v>
      </c>
      <c r="P4040" s="11">
        <f>YEAR(O4040)</f>
        <v>2014</v>
      </c>
      <c r="Q4040" s="12">
        <f>MONTH(O4040)</f>
        <v>8</v>
      </c>
      <c r="R4040" s="11" t="str">
        <f>IF(Q4040=1,"Jan",IF(Q4040=2,"Feb",IF(Q4040=3,"Mar",IF(Q4040=4,"Apr",IF(Q4040=5,"May",IF(Q4040=6,"Jun",IF(Q4040=7,"Jul",IF(Q4040=8,"Aug",IF(Q4040=9,"Sep",IF(Q4040=10,"Oct",IF(Q4040=11,"Nov","Dec")))))))))))</f>
        <v>Aug</v>
      </c>
      <c r="S4040" s="13">
        <f>(I4040/86400)+25569</f>
        <v>41929.798726851848</v>
      </c>
      <c r="T4040" t="s">
        <v>8271</v>
      </c>
      <c r="U4040" s="6">
        <f>E4040/L4040</f>
        <v>75.25</v>
      </c>
      <c r="V4040" s="7" t="str">
        <f>LEFT(T4040,FIND("/",T4040)-1)</f>
        <v>theater</v>
      </c>
      <c r="W4040" s="7" t="str">
        <f>MID(T4040,FIND("/",T4040)+1,LEN(T4040))</f>
        <v>plays</v>
      </c>
    </row>
    <row r="4041" spans="1:23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>E4041/D4041</f>
        <v>0.6</v>
      </c>
      <c r="O4041" s="13">
        <f>(J4041/86400)+25569</f>
        <v>42305.670914351853</v>
      </c>
      <c r="P4041" s="11">
        <f>YEAR(O4041)</f>
        <v>2015</v>
      </c>
      <c r="Q4041" s="12">
        <f>MONTH(O4041)</f>
        <v>10</v>
      </c>
      <c r="R4041" s="11" t="str">
        <f>IF(Q4041=1,"Jan",IF(Q4041=2,"Feb",IF(Q4041=3,"Mar",IF(Q4041=4,"Apr",IF(Q4041=5,"May",IF(Q4041=6,"Jun",IF(Q4041=7,"Jul",IF(Q4041=8,"Aug",IF(Q4041=9,"Sep",IF(Q4041=10,"Oct",IF(Q4041=11,"Nov","Dec")))))))))))</f>
        <v>Oct</v>
      </c>
      <c r="S4041" s="13">
        <f>(I4041/86400)+25569</f>
        <v>42339.249305555553</v>
      </c>
      <c r="T4041" t="s">
        <v>8271</v>
      </c>
      <c r="U4041" s="6">
        <f>E4041/L4041</f>
        <v>60</v>
      </c>
      <c r="V4041" s="7" t="str">
        <f>LEFT(T4041,FIND("/",T4041)-1)</f>
        <v>theater</v>
      </c>
      <c r="W4041" s="7" t="str">
        <f>MID(T4041,FIND("/",T4041)+1,LEN(T4041))</f>
        <v>plays</v>
      </c>
    </row>
    <row r="4042" spans="1:23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>E4042/D4042</f>
        <v>0.3125</v>
      </c>
      <c r="O4042" s="13">
        <f>(J4042/86400)+25569</f>
        <v>42144.231527777782</v>
      </c>
      <c r="P4042" s="11">
        <f>YEAR(O4042)</f>
        <v>2015</v>
      </c>
      <c r="Q4042" s="12">
        <f>MONTH(O4042)</f>
        <v>5</v>
      </c>
      <c r="R4042" s="11" t="str">
        <f>IF(Q4042=1,"Jan",IF(Q4042=2,"Feb",IF(Q4042=3,"Mar",IF(Q4042=4,"Apr",IF(Q4042=5,"May",IF(Q4042=6,"Jun",IF(Q4042=7,"Jul",IF(Q4042=8,"Aug",IF(Q4042=9,"Sep",IF(Q4042=10,"Oct",IF(Q4042=11,"Nov","Dec")))))))))))</f>
        <v>May</v>
      </c>
      <c r="S4042" s="13">
        <f>(I4042/86400)+25569</f>
        <v>42203.125</v>
      </c>
      <c r="T4042" t="s">
        <v>8271</v>
      </c>
      <c r="U4042" s="6">
        <f>E4042/L4042</f>
        <v>1250</v>
      </c>
      <c r="V4042" s="7" t="str">
        <f>LEFT(T4042,FIND("/",T4042)-1)</f>
        <v>theater</v>
      </c>
      <c r="W4042" s="7" t="str">
        <f>MID(T4042,FIND("/",T4042)+1,LEN(T4042))</f>
        <v>plays</v>
      </c>
    </row>
    <row r="4043" spans="1:23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>E4043/D4043</f>
        <v>4.1999999999999997E-3</v>
      </c>
      <c r="O4043" s="13">
        <f>(J4043/86400)+25569</f>
        <v>42559.474004629628</v>
      </c>
      <c r="P4043" s="11">
        <f>YEAR(O4043)</f>
        <v>2016</v>
      </c>
      <c r="Q4043" s="12">
        <f>MONTH(O4043)</f>
        <v>7</v>
      </c>
      <c r="R4043" s="11" t="str">
        <f>IF(Q4043=1,"Jan",IF(Q4043=2,"Feb",IF(Q4043=3,"Mar",IF(Q4043=4,"Apr",IF(Q4043=5,"May",IF(Q4043=6,"Jun",IF(Q4043=7,"Jul",IF(Q4043=8,"Aug",IF(Q4043=9,"Sep",IF(Q4043=10,"Oct",IF(Q4043=11,"Nov","Dec")))))))))))</f>
        <v>Jul</v>
      </c>
      <c r="S4043" s="13">
        <f>(I4043/86400)+25569</f>
        <v>42619.474004629628</v>
      </c>
      <c r="T4043" t="s">
        <v>8271</v>
      </c>
      <c r="U4043" s="6">
        <f>E4043/L4043</f>
        <v>10.5</v>
      </c>
      <c r="V4043" s="7" t="str">
        <f>LEFT(T4043,FIND("/",T4043)-1)</f>
        <v>theater</v>
      </c>
      <c r="W4043" s="7" t="str">
        <f>MID(T4043,FIND("/",T4043)+1,LEN(T4043))</f>
        <v>plays</v>
      </c>
    </row>
    <row r="4044" spans="1:23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>E4044/D4044</f>
        <v>2.0999999999999999E-3</v>
      </c>
      <c r="O4044" s="13">
        <f>(J4044/86400)+25569</f>
        <v>41995.084074074075</v>
      </c>
      <c r="P4044" s="11">
        <f>YEAR(O4044)</f>
        <v>2014</v>
      </c>
      <c r="Q4044" s="12">
        <f>MONTH(O4044)</f>
        <v>12</v>
      </c>
      <c r="R4044" s="11" t="str">
        <f>IF(Q4044=1,"Jan",IF(Q4044=2,"Feb",IF(Q4044=3,"Mar",IF(Q4044=4,"Apr",IF(Q4044=5,"May",IF(Q4044=6,"Jun",IF(Q4044=7,"Jul",IF(Q4044=8,"Aug",IF(Q4044=9,"Sep",IF(Q4044=10,"Oct",IF(Q4044=11,"Nov","Dec")))))))))))</f>
        <v>Dec</v>
      </c>
      <c r="S4044" s="13">
        <f>(I4044/86400)+25569</f>
        <v>42024.802777777775</v>
      </c>
      <c r="T4044" t="s">
        <v>8271</v>
      </c>
      <c r="U4044" s="6">
        <f>E4044/L4044</f>
        <v>7</v>
      </c>
      <c r="V4044" s="7" t="str">
        <f>LEFT(T4044,FIND("/",T4044)-1)</f>
        <v>theater</v>
      </c>
      <c r="W4044" s="7" t="str">
        <f>MID(T4044,FIND("/",T4044)+1,LEN(T4044))</f>
        <v>plays</v>
      </c>
    </row>
    <row r="4045" spans="1:23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>E4045/D4045</f>
        <v>0</v>
      </c>
      <c r="O4045" s="13">
        <f>(J4045/86400)+25569</f>
        <v>41948.957465277781</v>
      </c>
      <c r="P4045" s="11">
        <f>YEAR(O4045)</f>
        <v>2014</v>
      </c>
      <c r="Q4045" s="12">
        <f>MONTH(O4045)</f>
        <v>11</v>
      </c>
      <c r="R4045" s="11" t="str">
        <f>IF(Q4045=1,"Jan",IF(Q4045=2,"Feb",IF(Q4045=3,"Mar",IF(Q4045=4,"Apr",IF(Q4045=5,"May",IF(Q4045=6,"Jun",IF(Q4045=7,"Jul",IF(Q4045=8,"Aug",IF(Q4045=9,"Sep",IF(Q4045=10,"Oct",IF(Q4045=11,"Nov","Dec")))))))))))</f>
        <v>Nov</v>
      </c>
      <c r="S4045" s="13">
        <f>(I4045/86400)+25569</f>
        <v>41963.957465277781</v>
      </c>
      <c r="T4045" t="s">
        <v>8271</v>
      </c>
      <c r="U4045" s="6" t="e">
        <f>E4045/L4045</f>
        <v>#DIV/0!</v>
      </c>
      <c r="V4045" s="7" t="str">
        <f>LEFT(T4045,FIND("/",T4045)-1)</f>
        <v>theater</v>
      </c>
      <c r="W4045" s="7" t="str">
        <f>MID(T4045,FIND("/",T4045)+1,LEN(T4045))</f>
        <v>plays</v>
      </c>
    </row>
    <row r="4046" spans="1:23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>E4046/D4046</f>
        <v>0.375</v>
      </c>
      <c r="O4046" s="13">
        <f>(J4046/86400)+25569</f>
        <v>42074.219699074078</v>
      </c>
      <c r="P4046" s="11">
        <f>YEAR(O4046)</f>
        <v>2015</v>
      </c>
      <c r="Q4046" s="12">
        <f>MONTH(O4046)</f>
        <v>3</v>
      </c>
      <c r="R4046" s="11" t="str">
        <f>IF(Q4046=1,"Jan",IF(Q4046=2,"Feb",IF(Q4046=3,"Mar",IF(Q4046=4,"Apr",IF(Q4046=5,"May",IF(Q4046=6,"Jun",IF(Q4046=7,"Jul",IF(Q4046=8,"Aug",IF(Q4046=9,"Sep",IF(Q4046=10,"Oct",IF(Q4046=11,"Nov","Dec")))))))))))</f>
        <v>Mar</v>
      </c>
      <c r="S4046" s="13">
        <f>(I4046/86400)+25569</f>
        <v>42104.208333333328</v>
      </c>
      <c r="T4046" t="s">
        <v>8271</v>
      </c>
      <c r="U4046" s="6">
        <f>E4046/L4046</f>
        <v>56.25</v>
      </c>
      <c r="V4046" s="7" t="str">
        <f>LEFT(T4046,FIND("/",T4046)-1)</f>
        <v>theater</v>
      </c>
      <c r="W4046" s="7" t="str">
        <f>MID(T4046,FIND("/",T4046)+1,LEN(T4046))</f>
        <v>plays</v>
      </c>
    </row>
    <row r="4047" spans="1:23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>E4047/D4047</f>
        <v>2.0000000000000001E-4</v>
      </c>
      <c r="O4047" s="13">
        <f>(J4047/86400)+25569</f>
        <v>41842.201261574075</v>
      </c>
      <c r="P4047" s="11">
        <f>YEAR(O4047)</f>
        <v>2014</v>
      </c>
      <c r="Q4047" s="12">
        <f>MONTH(O4047)</f>
        <v>7</v>
      </c>
      <c r="R4047" s="11" t="str">
        <f>IF(Q4047=1,"Jan",IF(Q4047=2,"Feb",IF(Q4047=3,"Mar",IF(Q4047=4,"Apr",IF(Q4047=5,"May",IF(Q4047=6,"Jun",IF(Q4047=7,"Jul",IF(Q4047=8,"Aug",IF(Q4047=9,"Sep",IF(Q4047=10,"Oct",IF(Q4047=11,"Nov","Dec")))))))))))</f>
        <v>Jul</v>
      </c>
      <c r="S4047" s="13">
        <f>(I4047/86400)+25569</f>
        <v>41872.201261574075</v>
      </c>
      <c r="T4047" t="s">
        <v>8271</v>
      </c>
      <c r="U4047" s="6">
        <f>E4047/L4047</f>
        <v>1</v>
      </c>
      <c r="V4047" s="7" t="str">
        <f>LEFT(T4047,FIND("/",T4047)-1)</f>
        <v>theater</v>
      </c>
      <c r="W4047" s="7" t="str">
        <f>MID(T4047,FIND("/",T4047)+1,LEN(T4047))</f>
        <v>plays</v>
      </c>
    </row>
    <row r="4048" spans="1:23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>E4048/D4048</f>
        <v>8.2142857142857142E-2</v>
      </c>
      <c r="O4048" s="13">
        <f>(J4048/86400)+25569</f>
        <v>41904.650578703702</v>
      </c>
      <c r="P4048" s="11">
        <f>YEAR(O4048)</f>
        <v>2014</v>
      </c>
      <c r="Q4048" s="12">
        <f>MONTH(O4048)</f>
        <v>9</v>
      </c>
      <c r="R4048" s="11" t="str">
        <f>IF(Q4048=1,"Jan",IF(Q4048=2,"Feb",IF(Q4048=3,"Mar",IF(Q4048=4,"Apr",IF(Q4048=5,"May",IF(Q4048=6,"Jun",IF(Q4048=7,"Jul",IF(Q4048=8,"Aug",IF(Q4048=9,"Sep",IF(Q4048=10,"Oct",IF(Q4048=11,"Nov","Dec")))))))))))</f>
        <v>Sep</v>
      </c>
      <c r="S4048" s="13">
        <f>(I4048/86400)+25569</f>
        <v>41934.650578703702</v>
      </c>
      <c r="T4048" t="s">
        <v>8271</v>
      </c>
      <c r="U4048" s="6">
        <f>E4048/L4048</f>
        <v>38.333333333333336</v>
      </c>
      <c r="V4048" s="7" t="str">
        <f>LEFT(T4048,FIND("/",T4048)-1)</f>
        <v>theater</v>
      </c>
      <c r="W4048" s="7" t="str">
        <f>MID(T4048,FIND("/",T4048)+1,LEN(T4048))</f>
        <v>plays</v>
      </c>
    </row>
    <row r="4049" spans="1:23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>E4049/D4049</f>
        <v>2.1999999999999999E-2</v>
      </c>
      <c r="O4049" s="13">
        <f>(J4049/86400)+25569</f>
        <v>41991.022488425922</v>
      </c>
      <c r="P4049" s="11">
        <f>YEAR(O4049)</f>
        <v>2014</v>
      </c>
      <c r="Q4049" s="12">
        <f>MONTH(O4049)</f>
        <v>12</v>
      </c>
      <c r="R4049" s="11" t="str">
        <f>IF(Q4049=1,"Jan",IF(Q4049=2,"Feb",IF(Q4049=3,"Mar",IF(Q4049=4,"Apr",IF(Q4049=5,"May",IF(Q4049=6,"Jun",IF(Q4049=7,"Jul",IF(Q4049=8,"Aug",IF(Q4049=9,"Sep",IF(Q4049=10,"Oct",IF(Q4049=11,"Nov","Dec")))))))))))</f>
        <v>Dec</v>
      </c>
      <c r="S4049" s="13">
        <f>(I4049/86400)+25569</f>
        <v>42015.041666666672</v>
      </c>
      <c r="T4049" t="s">
        <v>8271</v>
      </c>
      <c r="U4049" s="6">
        <f>E4049/L4049</f>
        <v>27.5</v>
      </c>
      <c r="V4049" s="7" t="str">
        <f>LEFT(T4049,FIND("/",T4049)-1)</f>
        <v>theater</v>
      </c>
      <c r="W4049" s="7" t="str">
        <f>MID(T4049,FIND("/",T4049)+1,LEN(T4049))</f>
        <v>plays</v>
      </c>
    </row>
    <row r="4050" spans="1:23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>E4050/D4050</f>
        <v>0.17652941176470588</v>
      </c>
      <c r="O4050" s="13">
        <f>(J4050/86400)+25569</f>
        <v>42436.509108796294</v>
      </c>
      <c r="P4050" s="11">
        <f>YEAR(O4050)</f>
        <v>2016</v>
      </c>
      <c r="Q4050" s="12">
        <f>MONTH(O4050)</f>
        <v>3</v>
      </c>
      <c r="R4050" s="11" t="str">
        <f>IF(Q4050=1,"Jan",IF(Q4050=2,"Feb",IF(Q4050=3,"Mar",IF(Q4050=4,"Apr",IF(Q4050=5,"May",IF(Q4050=6,"Jun",IF(Q4050=7,"Jul",IF(Q4050=8,"Aug",IF(Q4050=9,"Sep",IF(Q4050=10,"Oct",IF(Q4050=11,"Nov","Dec")))))))))))</f>
        <v>Mar</v>
      </c>
      <c r="S4050" s="13">
        <f>(I4050/86400)+25569</f>
        <v>42471.467442129629</v>
      </c>
      <c r="T4050" t="s">
        <v>8271</v>
      </c>
      <c r="U4050" s="6">
        <f>E4050/L4050</f>
        <v>32.978021978021978</v>
      </c>
      <c r="V4050" s="7" t="str">
        <f>LEFT(T4050,FIND("/",T4050)-1)</f>
        <v>theater</v>
      </c>
      <c r="W4050" s="7" t="str">
        <f>MID(T4050,FIND("/",T4050)+1,LEN(T4050))</f>
        <v>plays</v>
      </c>
    </row>
    <row r="4051" spans="1:23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>E4051/D4051</f>
        <v>8.0000000000000004E-4</v>
      </c>
      <c r="O4051" s="13">
        <f>(J4051/86400)+25569</f>
        <v>42169.958506944444</v>
      </c>
      <c r="P4051" s="11">
        <f>YEAR(O4051)</f>
        <v>2015</v>
      </c>
      <c r="Q4051" s="12">
        <f>MONTH(O4051)</f>
        <v>6</v>
      </c>
      <c r="R4051" s="11" t="str">
        <f>IF(Q4051=1,"Jan",IF(Q4051=2,"Feb",IF(Q4051=3,"Mar",IF(Q4051=4,"Apr",IF(Q4051=5,"May",IF(Q4051=6,"Jun",IF(Q4051=7,"Jul",IF(Q4051=8,"Aug",IF(Q4051=9,"Sep",IF(Q4051=10,"Oct",IF(Q4051=11,"Nov","Dec")))))))))))</f>
        <v>Jun</v>
      </c>
      <c r="S4051" s="13">
        <f>(I4051/86400)+25569</f>
        <v>42199.958506944444</v>
      </c>
      <c r="T4051" t="s">
        <v>8271</v>
      </c>
      <c r="U4051" s="6">
        <f>E4051/L4051</f>
        <v>16</v>
      </c>
      <c r="V4051" s="7" t="str">
        <f>LEFT(T4051,FIND("/",T4051)-1)</f>
        <v>theater</v>
      </c>
      <c r="W4051" s="7" t="str">
        <f>MID(T4051,FIND("/",T4051)+1,LEN(T4051))</f>
        <v>plays</v>
      </c>
    </row>
    <row r="4052" spans="1:23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>E4052/D4052</f>
        <v>6.6666666666666664E-4</v>
      </c>
      <c r="O4052" s="13">
        <f>(J4052/86400)+25569</f>
        <v>41905.636469907404</v>
      </c>
      <c r="P4052" s="11">
        <f>YEAR(O4052)</f>
        <v>2014</v>
      </c>
      <c r="Q4052" s="12">
        <f>MONTH(O4052)</f>
        <v>9</v>
      </c>
      <c r="R4052" s="11" t="str">
        <f>IF(Q4052=1,"Jan",IF(Q4052=2,"Feb",IF(Q4052=3,"Mar",IF(Q4052=4,"Apr",IF(Q4052=5,"May",IF(Q4052=6,"Jun",IF(Q4052=7,"Jul",IF(Q4052=8,"Aug",IF(Q4052=9,"Sep",IF(Q4052=10,"Oct",IF(Q4052=11,"Nov","Dec")))))))))))</f>
        <v>Sep</v>
      </c>
      <c r="S4052" s="13">
        <f>(I4052/86400)+25569</f>
        <v>41935.636469907404</v>
      </c>
      <c r="T4052" t="s">
        <v>8271</v>
      </c>
      <c r="U4052" s="6">
        <f>E4052/L4052</f>
        <v>1</v>
      </c>
      <c r="V4052" s="7" t="str">
        <f>LEFT(T4052,FIND("/",T4052)-1)</f>
        <v>theater</v>
      </c>
      <c r="W4052" s="7" t="str">
        <f>MID(T4052,FIND("/",T4052)+1,LEN(T4052))</f>
        <v>plays</v>
      </c>
    </row>
    <row r="4053" spans="1:23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>E4053/D4053</f>
        <v>0</v>
      </c>
      <c r="O4053" s="13">
        <f>(J4053/86400)+25569</f>
        <v>41761.810150462959</v>
      </c>
      <c r="P4053" s="11">
        <f>YEAR(O4053)</f>
        <v>2014</v>
      </c>
      <c r="Q4053" s="12">
        <f>MONTH(O4053)</f>
        <v>5</v>
      </c>
      <c r="R4053" s="11" t="str">
        <f>IF(Q4053=1,"Jan",IF(Q4053=2,"Feb",IF(Q4053=3,"Mar",IF(Q4053=4,"Apr",IF(Q4053=5,"May",IF(Q4053=6,"Jun",IF(Q4053=7,"Jul",IF(Q4053=8,"Aug",IF(Q4053=9,"Sep",IF(Q4053=10,"Oct",IF(Q4053=11,"Nov","Dec")))))))))))</f>
        <v>May</v>
      </c>
      <c r="S4053" s="13">
        <f>(I4053/86400)+25569</f>
        <v>41768.286805555559</v>
      </c>
      <c r="T4053" t="s">
        <v>8271</v>
      </c>
      <c r="U4053" s="6" t="e">
        <f>E4053/L4053</f>
        <v>#DIV/0!</v>
      </c>
      <c r="V4053" s="7" t="str">
        <f>LEFT(T4053,FIND("/",T4053)-1)</f>
        <v>theater</v>
      </c>
      <c r="W4053" s="7" t="str">
        <f>MID(T4053,FIND("/",T4053)+1,LEN(T4053))</f>
        <v>plays</v>
      </c>
    </row>
    <row r="4054" spans="1:23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>E4054/D4054</f>
        <v>0.37533333333333335</v>
      </c>
      <c r="O4054" s="13">
        <f>(J4054/86400)+25569</f>
        <v>41865.878657407404</v>
      </c>
      <c r="P4054" s="11">
        <f>YEAR(O4054)</f>
        <v>2014</v>
      </c>
      <c r="Q4054" s="12">
        <f>MONTH(O4054)</f>
        <v>8</v>
      </c>
      <c r="R4054" s="11" t="str">
        <f>IF(Q4054=1,"Jan",IF(Q4054=2,"Feb",IF(Q4054=3,"Mar",IF(Q4054=4,"Apr",IF(Q4054=5,"May",IF(Q4054=6,"Jun",IF(Q4054=7,"Jul",IF(Q4054=8,"Aug",IF(Q4054=9,"Sep",IF(Q4054=10,"Oct",IF(Q4054=11,"Nov","Dec")))))))))))</f>
        <v>Aug</v>
      </c>
      <c r="S4054" s="13">
        <f>(I4054/86400)+25569</f>
        <v>41925.878657407404</v>
      </c>
      <c r="T4054" t="s">
        <v>8271</v>
      </c>
      <c r="U4054" s="6">
        <f>E4054/L4054</f>
        <v>86.615384615384613</v>
      </c>
      <c r="V4054" s="7" t="str">
        <f>LEFT(T4054,FIND("/",T4054)-1)</f>
        <v>theater</v>
      </c>
      <c r="W4054" s="7" t="str">
        <f>MID(T4054,FIND("/",T4054)+1,LEN(T4054))</f>
        <v>plays</v>
      </c>
    </row>
    <row r="4055" spans="1:23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>E4055/D4055</f>
        <v>0.22</v>
      </c>
      <c r="O4055" s="13">
        <f>(J4055/86400)+25569</f>
        <v>41928.690138888887</v>
      </c>
      <c r="P4055" s="11">
        <f>YEAR(O4055)</f>
        <v>2014</v>
      </c>
      <c r="Q4055" s="12">
        <f>MONTH(O4055)</f>
        <v>10</v>
      </c>
      <c r="R4055" s="11" t="str">
        <f>IF(Q4055=1,"Jan",IF(Q4055=2,"Feb",IF(Q4055=3,"Mar",IF(Q4055=4,"Apr",IF(Q4055=5,"May",IF(Q4055=6,"Jun",IF(Q4055=7,"Jul",IF(Q4055=8,"Aug",IF(Q4055=9,"Sep",IF(Q4055=10,"Oct",IF(Q4055=11,"Nov","Dec")))))))))))</f>
        <v>Oct</v>
      </c>
      <c r="S4055" s="13">
        <f>(I4055/86400)+25569</f>
        <v>41958.833333333328</v>
      </c>
      <c r="T4055" t="s">
        <v>8271</v>
      </c>
      <c r="U4055" s="6">
        <f>E4055/L4055</f>
        <v>55</v>
      </c>
      <c r="V4055" s="7" t="str">
        <f>LEFT(T4055,FIND("/",T4055)-1)</f>
        <v>theater</v>
      </c>
      <c r="W4055" s="7" t="str">
        <f>MID(T4055,FIND("/",T4055)+1,LEN(T4055))</f>
        <v>plays</v>
      </c>
    </row>
    <row r="4056" spans="1:23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>E4056/D4056</f>
        <v>0</v>
      </c>
      <c r="O4056" s="13">
        <f>(J4056/86400)+25569</f>
        <v>42613.841261574074</v>
      </c>
      <c r="P4056" s="11">
        <f>YEAR(O4056)</f>
        <v>2016</v>
      </c>
      <c r="Q4056" s="12">
        <f>MONTH(O4056)</f>
        <v>8</v>
      </c>
      <c r="R4056" s="11" t="str">
        <f>IF(Q4056=1,"Jan",IF(Q4056=2,"Feb",IF(Q4056=3,"Mar",IF(Q4056=4,"Apr",IF(Q4056=5,"May",IF(Q4056=6,"Jun",IF(Q4056=7,"Jul",IF(Q4056=8,"Aug",IF(Q4056=9,"Sep",IF(Q4056=10,"Oct",IF(Q4056=11,"Nov","Dec")))))))))))</f>
        <v>Aug</v>
      </c>
      <c r="S4056" s="13">
        <f>(I4056/86400)+25569</f>
        <v>42644.166666666672</v>
      </c>
      <c r="T4056" t="s">
        <v>8271</v>
      </c>
      <c r="U4056" s="6" t="e">
        <f>E4056/L4056</f>
        <v>#DIV/0!</v>
      </c>
      <c r="V4056" s="7" t="str">
        <f>LEFT(T4056,FIND("/",T4056)-1)</f>
        <v>theater</v>
      </c>
      <c r="W4056" s="7" t="str">
        <f>MID(T4056,FIND("/",T4056)+1,LEN(T4056))</f>
        <v>plays</v>
      </c>
    </row>
    <row r="4057" spans="1:23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>E4057/D4057</f>
        <v>0.1762</v>
      </c>
      <c r="O4057" s="13">
        <f>(J4057/86400)+25569</f>
        <v>41779.648506944446</v>
      </c>
      <c r="P4057" s="11">
        <f>YEAR(O4057)</f>
        <v>2014</v>
      </c>
      <c r="Q4057" s="12">
        <f>MONTH(O4057)</f>
        <v>5</v>
      </c>
      <c r="R4057" s="11" t="str">
        <f>IF(Q4057=1,"Jan",IF(Q4057=2,"Feb",IF(Q4057=3,"Mar",IF(Q4057=4,"Apr",IF(Q4057=5,"May",IF(Q4057=6,"Jun",IF(Q4057=7,"Jul",IF(Q4057=8,"Aug",IF(Q4057=9,"Sep",IF(Q4057=10,"Oct",IF(Q4057=11,"Nov","Dec")))))))))))</f>
        <v>May</v>
      </c>
      <c r="S4057" s="13">
        <f>(I4057/86400)+25569</f>
        <v>41809.648506944446</v>
      </c>
      <c r="T4057" t="s">
        <v>8271</v>
      </c>
      <c r="U4057" s="6">
        <f>E4057/L4057</f>
        <v>41.952380952380949</v>
      </c>
      <c r="V4057" s="7" t="str">
        <f>LEFT(T4057,FIND("/",T4057)-1)</f>
        <v>theater</v>
      </c>
      <c r="W4057" s="7" t="str">
        <f>MID(T4057,FIND("/",T4057)+1,LEN(T4057))</f>
        <v>plays</v>
      </c>
    </row>
    <row r="4058" spans="1:23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>E4058/D4058</f>
        <v>0.53</v>
      </c>
      <c r="O4058" s="13">
        <f>(J4058/86400)+25569</f>
        <v>42534.933321759258</v>
      </c>
      <c r="P4058" s="11">
        <f>YEAR(O4058)</f>
        <v>2016</v>
      </c>
      <c r="Q4058" s="12">
        <f>MONTH(O4058)</f>
        <v>6</v>
      </c>
      <c r="R4058" s="11" t="str">
        <f>IF(Q4058=1,"Jan",IF(Q4058=2,"Feb",IF(Q4058=3,"Mar",IF(Q4058=4,"Apr",IF(Q4058=5,"May",IF(Q4058=6,"Jun",IF(Q4058=7,"Jul",IF(Q4058=8,"Aug",IF(Q4058=9,"Sep",IF(Q4058=10,"Oct",IF(Q4058=11,"Nov","Dec")))))))))))</f>
        <v>Jun</v>
      </c>
      <c r="S4058" s="13">
        <f>(I4058/86400)+25569</f>
        <v>42554.832638888889</v>
      </c>
      <c r="T4058" t="s">
        <v>8271</v>
      </c>
      <c r="U4058" s="6">
        <f>E4058/L4058</f>
        <v>88.333333333333329</v>
      </c>
      <c r="V4058" s="7" t="str">
        <f>LEFT(T4058,FIND("/",T4058)-1)</f>
        <v>theater</v>
      </c>
      <c r="W4058" s="7" t="str">
        <f>MID(T4058,FIND("/",T4058)+1,LEN(T4058))</f>
        <v>plays</v>
      </c>
    </row>
    <row r="4059" spans="1:23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>E4059/D4059</f>
        <v>0.22142857142857142</v>
      </c>
      <c r="O4059" s="13">
        <f>(J4059/86400)+25569</f>
        <v>42310.968518518523</v>
      </c>
      <c r="P4059" s="11">
        <f>YEAR(O4059)</f>
        <v>2015</v>
      </c>
      <c r="Q4059" s="12">
        <f>MONTH(O4059)</f>
        <v>11</v>
      </c>
      <c r="R4059" s="11" t="str">
        <f>IF(Q4059=1,"Jan",IF(Q4059=2,"Feb",IF(Q4059=3,"Mar",IF(Q4059=4,"Apr",IF(Q4059=5,"May",IF(Q4059=6,"Jun",IF(Q4059=7,"Jul",IF(Q4059=8,"Aug",IF(Q4059=9,"Sep",IF(Q4059=10,"Oct",IF(Q4059=11,"Nov","Dec")))))))))))</f>
        <v>Nov</v>
      </c>
      <c r="S4059" s="13">
        <f>(I4059/86400)+25569</f>
        <v>42333.958333333328</v>
      </c>
      <c r="T4059" t="s">
        <v>8271</v>
      </c>
      <c r="U4059" s="6">
        <f>E4059/L4059</f>
        <v>129.16666666666666</v>
      </c>
      <c r="V4059" s="7" t="str">
        <f>LEFT(T4059,FIND("/",T4059)-1)</f>
        <v>theater</v>
      </c>
      <c r="W4059" s="7" t="str">
        <f>MID(T4059,FIND("/",T4059)+1,LEN(T4059))</f>
        <v>plays</v>
      </c>
    </row>
    <row r="4060" spans="1:23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>E4060/D4060</f>
        <v>2.5333333333333333E-2</v>
      </c>
      <c r="O4060" s="13">
        <f>(J4060/86400)+25569</f>
        <v>42446.060694444444</v>
      </c>
      <c r="P4060" s="11">
        <f>YEAR(O4060)</f>
        <v>2016</v>
      </c>
      <c r="Q4060" s="12">
        <f>MONTH(O4060)</f>
        <v>3</v>
      </c>
      <c r="R4060" s="11" t="str">
        <f>IF(Q4060=1,"Jan",IF(Q4060=2,"Feb",IF(Q4060=3,"Mar",IF(Q4060=4,"Apr",IF(Q4060=5,"May",IF(Q4060=6,"Jun",IF(Q4060=7,"Jul",IF(Q4060=8,"Aug",IF(Q4060=9,"Sep",IF(Q4060=10,"Oct",IF(Q4060=11,"Nov","Dec")))))))))))</f>
        <v>Mar</v>
      </c>
      <c r="S4060" s="13">
        <f>(I4060/86400)+25569</f>
        <v>42461.165972222225</v>
      </c>
      <c r="T4060" t="s">
        <v>8271</v>
      </c>
      <c r="U4060" s="6">
        <f>E4060/L4060</f>
        <v>23.75</v>
      </c>
      <c r="V4060" s="7" t="str">
        <f>LEFT(T4060,FIND("/",T4060)-1)</f>
        <v>theater</v>
      </c>
      <c r="W4060" s="7" t="str">
        <f>MID(T4060,FIND("/",T4060)+1,LEN(T4060))</f>
        <v>plays</v>
      </c>
    </row>
    <row r="4061" spans="1:23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>E4061/D4061</f>
        <v>2.5000000000000001E-2</v>
      </c>
      <c r="O4061" s="13">
        <f>(J4061/86400)+25569</f>
        <v>41866.640648148146</v>
      </c>
      <c r="P4061" s="11">
        <f>YEAR(O4061)</f>
        <v>2014</v>
      </c>
      <c r="Q4061" s="12">
        <f>MONTH(O4061)</f>
        <v>8</v>
      </c>
      <c r="R4061" s="11" t="str">
        <f>IF(Q4061=1,"Jan",IF(Q4061=2,"Feb",IF(Q4061=3,"Mar",IF(Q4061=4,"Apr",IF(Q4061=5,"May",IF(Q4061=6,"Jun",IF(Q4061=7,"Jul",IF(Q4061=8,"Aug",IF(Q4061=9,"Sep",IF(Q4061=10,"Oct",IF(Q4061=11,"Nov","Dec")))))))))))</f>
        <v>Aug</v>
      </c>
      <c r="S4061" s="13">
        <f>(I4061/86400)+25569</f>
        <v>41898.125</v>
      </c>
      <c r="T4061" t="s">
        <v>8271</v>
      </c>
      <c r="U4061" s="6">
        <f>E4061/L4061</f>
        <v>35.714285714285715</v>
      </c>
      <c r="V4061" s="7" t="str">
        <f>LEFT(T4061,FIND("/",T4061)-1)</f>
        <v>theater</v>
      </c>
      <c r="W4061" s="7" t="str">
        <f>MID(T4061,FIND("/",T4061)+1,LEN(T4061))</f>
        <v>plays</v>
      </c>
    </row>
    <row r="4062" spans="1:23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>E4062/D4062</f>
        <v>2.8500000000000001E-2</v>
      </c>
      <c r="O4062" s="13">
        <f>(J4062/86400)+25569</f>
        <v>41779.695092592592</v>
      </c>
      <c r="P4062" s="11">
        <f>YEAR(O4062)</f>
        <v>2014</v>
      </c>
      <c r="Q4062" s="12">
        <f>MONTH(O4062)</f>
        <v>5</v>
      </c>
      <c r="R4062" s="11" t="str">
        <f>IF(Q4062=1,"Jan",IF(Q4062=2,"Feb",IF(Q4062=3,"Mar",IF(Q4062=4,"Apr",IF(Q4062=5,"May",IF(Q4062=6,"Jun",IF(Q4062=7,"Jul",IF(Q4062=8,"Aug",IF(Q4062=9,"Sep",IF(Q4062=10,"Oct",IF(Q4062=11,"Nov","Dec")))))))))))</f>
        <v>May</v>
      </c>
      <c r="S4062" s="13">
        <f>(I4062/86400)+25569</f>
        <v>41813.666666666664</v>
      </c>
      <c r="T4062" t="s">
        <v>8271</v>
      </c>
      <c r="U4062" s="6">
        <f>E4062/L4062</f>
        <v>57</v>
      </c>
      <c r="V4062" s="7" t="str">
        <f>LEFT(T4062,FIND("/",T4062)-1)</f>
        <v>theater</v>
      </c>
      <c r="W4062" s="7" t="str">
        <f>MID(T4062,FIND("/",T4062)+1,LEN(T4062))</f>
        <v>plays</v>
      </c>
    </row>
    <row r="4063" spans="1:23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>E4063/D4063</f>
        <v>0</v>
      </c>
      <c r="O4063" s="13">
        <f>(J4063/86400)+25569</f>
        <v>42421.141469907408</v>
      </c>
      <c r="P4063" s="11">
        <f>YEAR(O4063)</f>
        <v>2016</v>
      </c>
      <c r="Q4063" s="12">
        <f>MONTH(O4063)</f>
        <v>2</v>
      </c>
      <c r="R4063" s="11" t="str">
        <f>IF(Q4063=1,"Jan",IF(Q4063=2,"Feb",IF(Q4063=3,"Mar",IF(Q4063=4,"Apr",IF(Q4063=5,"May",IF(Q4063=6,"Jun",IF(Q4063=7,"Jul",IF(Q4063=8,"Aug",IF(Q4063=9,"Sep",IF(Q4063=10,"Oct",IF(Q4063=11,"Nov","Dec")))))))))))</f>
        <v>Feb</v>
      </c>
      <c r="S4063" s="13">
        <f>(I4063/86400)+25569</f>
        <v>42481.099803240737</v>
      </c>
      <c r="T4063" t="s">
        <v>8271</v>
      </c>
      <c r="U4063" s="6" t="e">
        <f>E4063/L4063</f>
        <v>#DIV/0!</v>
      </c>
      <c r="V4063" s="7" t="str">
        <f>LEFT(T4063,FIND("/",T4063)-1)</f>
        <v>theater</v>
      </c>
      <c r="W4063" s="7" t="str">
        <f>MID(T4063,FIND("/",T4063)+1,LEN(T4063))</f>
        <v>plays</v>
      </c>
    </row>
    <row r="4064" spans="1:23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>E4064/D4064</f>
        <v>2.4500000000000001E-2</v>
      </c>
      <c r="O4064" s="13">
        <f>(J4064/86400)+25569</f>
        <v>42523.739212962959</v>
      </c>
      <c r="P4064" s="11">
        <f>YEAR(O4064)</f>
        <v>2016</v>
      </c>
      <c r="Q4064" s="12">
        <f>MONTH(O4064)</f>
        <v>6</v>
      </c>
      <c r="R4064" s="11" t="str">
        <f>IF(Q4064=1,"Jan",IF(Q4064=2,"Feb",IF(Q4064=3,"Mar",IF(Q4064=4,"Apr",IF(Q4064=5,"May",IF(Q4064=6,"Jun",IF(Q4064=7,"Jul",IF(Q4064=8,"Aug",IF(Q4064=9,"Sep",IF(Q4064=10,"Oct",IF(Q4064=11,"Nov","Dec")))))))))))</f>
        <v>Jun</v>
      </c>
      <c r="S4064" s="13">
        <f>(I4064/86400)+25569</f>
        <v>42553.739212962959</v>
      </c>
      <c r="T4064" t="s">
        <v>8271</v>
      </c>
      <c r="U4064" s="6">
        <f>E4064/L4064</f>
        <v>163.33333333333334</v>
      </c>
      <c r="V4064" s="7" t="str">
        <f>LEFT(T4064,FIND("/",T4064)-1)</f>
        <v>theater</v>
      </c>
      <c r="W4064" s="7" t="str">
        <f>MID(T4064,FIND("/",T4064)+1,LEN(T4064))</f>
        <v>plays</v>
      </c>
    </row>
    <row r="4065" spans="1:23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>E4065/D4065</f>
        <v>1.4210526315789474E-2</v>
      </c>
      <c r="O4065" s="13">
        <f>(J4065/86400)+25569</f>
        <v>41787.681527777779</v>
      </c>
      <c r="P4065" s="11">
        <f>YEAR(O4065)</f>
        <v>2014</v>
      </c>
      <c r="Q4065" s="12">
        <f>MONTH(O4065)</f>
        <v>5</v>
      </c>
      <c r="R4065" s="11" t="str">
        <f>IF(Q4065=1,"Jan",IF(Q4065=2,"Feb",IF(Q4065=3,"Mar",IF(Q4065=4,"Apr",IF(Q4065=5,"May",IF(Q4065=6,"Jun",IF(Q4065=7,"Jul",IF(Q4065=8,"Aug",IF(Q4065=9,"Sep",IF(Q4065=10,"Oct",IF(Q4065=11,"Nov","Dec")))))))))))</f>
        <v>May</v>
      </c>
      <c r="S4065" s="13">
        <f>(I4065/86400)+25569</f>
        <v>41817.681527777779</v>
      </c>
      <c r="T4065" t="s">
        <v>8271</v>
      </c>
      <c r="U4065" s="6">
        <f>E4065/L4065</f>
        <v>15</v>
      </c>
      <c r="V4065" s="7" t="str">
        <f>LEFT(T4065,FIND("/",T4065)-1)</f>
        <v>theater</v>
      </c>
      <c r="W4065" s="7" t="str">
        <f>MID(T4065,FIND("/",T4065)+1,LEN(T4065))</f>
        <v>plays</v>
      </c>
    </row>
    <row r="4066" spans="1:23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>E4066/D4066</f>
        <v>0.1925</v>
      </c>
      <c r="O4066" s="13">
        <f>(J4066/86400)+25569</f>
        <v>42093.588263888887</v>
      </c>
      <c r="P4066" s="11">
        <f>YEAR(O4066)</f>
        <v>2015</v>
      </c>
      <c r="Q4066" s="12">
        <f>MONTH(O4066)</f>
        <v>3</v>
      </c>
      <c r="R4066" s="11" t="str">
        <f>IF(Q4066=1,"Jan",IF(Q4066=2,"Feb",IF(Q4066=3,"Mar",IF(Q4066=4,"Apr",IF(Q4066=5,"May",IF(Q4066=6,"Jun",IF(Q4066=7,"Jul",IF(Q4066=8,"Aug",IF(Q4066=9,"Sep",IF(Q4066=10,"Oct",IF(Q4066=11,"Nov","Dec")))))))))))</f>
        <v>Mar</v>
      </c>
      <c r="S4066" s="13">
        <f>(I4066/86400)+25569</f>
        <v>42123.588263888887</v>
      </c>
      <c r="T4066" t="s">
        <v>8271</v>
      </c>
      <c r="U4066" s="6">
        <f>E4066/L4066</f>
        <v>64.166666666666671</v>
      </c>
      <c r="V4066" s="7" t="str">
        <f>LEFT(T4066,FIND("/",T4066)-1)</f>
        <v>theater</v>
      </c>
      <c r="W4066" s="7" t="str">
        <f>MID(T4066,FIND("/",T4066)+1,LEN(T4066))</f>
        <v>plays</v>
      </c>
    </row>
    <row r="4067" spans="1:23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>E4067/D4067</f>
        <v>6.7499999999999999E-3</v>
      </c>
      <c r="O4067" s="13">
        <f>(J4067/86400)+25569</f>
        <v>41833.951516203706</v>
      </c>
      <c r="P4067" s="11">
        <f>YEAR(O4067)</f>
        <v>2014</v>
      </c>
      <c r="Q4067" s="12">
        <f>MONTH(O4067)</f>
        <v>7</v>
      </c>
      <c r="R4067" s="11" t="str">
        <f>IF(Q4067=1,"Jan",IF(Q4067=2,"Feb",IF(Q4067=3,"Mar",IF(Q4067=4,"Apr",IF(Q4067=5,"May",IF(Q4067=6,"Jun",IF(Q4067=7,"Jul",IF(Q4067=8,"Aug",IF(Q4067=9,"Sep",IF(Q4067=10,"Oct",IF(Q4067=11,"Nov","Dec")))))))))))</f>
        <v>Jul</v>
      </c>
      <c r="S4067" s="13">
        <f>(I4067/86400)+25569</f>
        <v>41863.951516203706</v>
      </c>
      <c r="T4067" t="s">
        <v>8271</v>
      </c>
      <c r="U4067" s="6">
        <f>E4067/L4067</f>
        <v>6.75</v>
      </c>
      <c r="V4067" s="7" t="str">
        <f>LEFT(T4067,FIND("/",T4067)-1)</f>
        <v>theater</v>
      </c>
      <c r="W4067" s="7" t="str">
        <f>MID(T4067,FIND("/",T4067)+1,LEN(T4067))</f>
        <v>plays</v>
      </c>
    </row>
    <row r="4068" spans="1:23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>E4068/D4068</f>
        <v>1.6666666666666668E-3</v>
      </c>
      <c r="O4068" s="13">
        <f>(J4068/86400)+25569</f>
        <v>42479.039212962962</v>
      </c>
      <c r="P4068" s="11">
        <f>YEAR(O4068)</f>
        <v>2016</v>
      </c>
      <c r="Q4068" s="12">
        <f>MONTH(O4068)</f>
        <v>4</v>
      </c>
      <c r="R4068" s="11" t="str">
        <f>IF(Q4068=1,"Jan",IF(Q4068=2,"Feb",IF(Q4068=3,"Mar",IF(Q4068=4,"Apr",IF(Q4068=5,"May",IF(Q4068=6,"Jun",IF(Q4068=7,"Jul",IF(Q4068=8,"Aug",IF(Q4068=9,"Sep",IF(Q4068=10,"Oct",IF(Q4068=11,"Nov","Dec")))))))))))</f>
        <v>Apr</v>
      </c>
      <c r="S4068" s="13">
        <f>(I4068/86400)+25569</f>
        <v>42509.039212962962</v>
      </c>
      <c r="T4068" t="s">
        <v>8271</v>
      </c>
      <c r="U4068" s="6">
        <f>E4068/L4068</f>
        <v>25</v>
      </c>
      <c r="V4068" s="7" t="str">
        <f>LEFT(T4068,FIND("/",T4068)-1)</f>
        <v>theater</v>
      </c>
      <c r="W4068" s="7" t="str">
        <f>MID(T4068,FIND("/",T4068)+1,LEN(T4068))</f>
        <v>plays</v>
      </c>
    </row>
    <row r="4069" spans="1:23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>E4069/D4069</f>
        <v>0.60899999999999999</v>
      </c>
      <c r="O4069" s="13">
        <f>(J4069/86400)+25569</f>
        <v>42235.117476851854</v>
      </c>
      <c r="P4069" s="11">
        <f>YEAR(O4069)</f>
        <v>2015</v>
      </c>
      <c r="Q4069" s="12">
        <f>MONTH(O4069)</f>
        <v>8</v>
      </c>
      <c r="R4069" s="11" t="str">
        <f>IF(Q4069=1,"Jan",IF(Q4069=2,"Feb",IF(Q4069=3,"Mar",IF(Q4069=4,"Apr",IF(Q4069=5,"May",IF(Q4069=6,"Jun",IF(Q4069=7,"Jul",IF(Q4069=8,"Aug",IF(Q4069=9,"Sep",IF(Q4069=10,"Oct",IF(Q4069=11,"Nov","Dec")))))))))))</f>
        <v>Aug</v>
      </c>
      <c r="S4069" s="13">
        <f>(I4069/86400)+25569</f>
        <v>42275.117476851854</v>
      </c>
      <c r="T4069" t="s">
        <v>8271</v>
      </c>
      <c r="U4069" s="6">
        <f>E4069/L4069</f>
        <v>179.11764705882354</v>
      </c>
      <c r="V4069" s="7" t="str">
        <f>LEFT(T4069,FIND("/",T4069)-1)</f>
        <v>theater</v>
      </c>
      <c r="W4069" s="7" t="str">
        <f>MID(T4069,FIND("/",T4069)+1,LEN(T4069))</f>
        <v>plays</v>
      </c>
    </row>
    <row r="4070" spans="1:23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>E4070/D4070</f>
        <v>0.01</v>
      </c>
      <c r="O4070" s="13">
        <f>(J4070/86400)+25569</f>
        <v>42718.963599537034</v>
      </c>
      <c r="P4070" s="11">
        <f>YEAR(O4070)</f>
        <v>2016</v>
      </c>
      <c r="Q4070" s="12">
        <f>MONTH(O4070)</f>
        <v>12</v>
      </c>
      <c r="R4070" s="11" t="str">
        <f>IF(Q4070=1,"Jan",IF(Q4070=2,"Feb",IF(Q4070=3,"Mar",IF(Q4070=4,"Apr",IF(Q4070=5,"May",IF(Q4070=6,"Jun",IF(Q4070=7,"Jul",IF(Q4070=8,"Aug",IF(Q4070=9,"Sep",IF(Q4070=10,"Oct",IF(Q4070=11,"Nov","Dec")))))))))))</f>
        <v>Dec</v>
      </c>
      <c r="S4070" s="13">
        <f>(I4070/86400)+25569</f>
        <v>42748.961805555555</v>
      </c>
      <c r="T4070" t="s">
        <v>8271</v>
      </c>
      <c r="U4070" s="6">
        <f>E4070/L4070</f>
        <v>34.950000000000003</v>
      </c>
      <c r="V4070" s="7" t="str">
        <f>LEFT(T4070,FIND("/",T4070)-1)</f>
        <v>theater</v>
      </c>
      <c r="W4070" s="7" t="str">
        <f>MID(T4070,FIND("/",T4070)+1,LEN(T4070))</f>
        <v>plays</v>
      </c>
    </row>
    <row r="4071" spans="1:23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>E4071/D4071</f>
        <v>0.34399999999999997</v>
      </c>
      <c r="O4071" s="13">
        <f>(J4071/86400)+25569</f>
        <v>42022.661527777775</v>
      </c>
      <c r="P4071" s="11">
        <f>YEAR(O4071)</f>
        <v>2015</v>
      </c>
      <c r="Q4071" s="12">
        <f>MONTH(O4071)</f>
        <v>1</v>
      </c>
      <c r="R4071" s="11" t="str">
        <f>IF(Q4071=1,"Jan",IF(Q4071=2,"Feb",IF(Q4071=3,"Mar",IF(Q4071=4,"Apr",IF(Q4071=5,"May",IF(Q4071=6,"Jun",IF(Q4071=7,"Jul",IF(Q4071=8,"Aug",IF(Q4071=9,"Sep",IF(Q4071=10,"Oct",IF(Q4071=11,"Nov","Dec")))))))))))</f>
        <v>Jan</v>
      </c>
      <c r="S4071" s="13">
        <f>(I4071/86400)+25569</f>
        <v>42063.5</v>
      </c>
      <c r="T4071" t="s">
        <v>8271</v>
      </c>
      <c r="U4071" s="6">
        <f>E4071/L4071</f>
        <v>33.07692307692308</v>
      </c>
      <c r="V4071" s="7" t="str">
        <f>LEFT(T4071,FIND("/",T4071)-1)</f>
        <v>theater</v>
      </c>
      <c r="W4071" s="7" t="str">
        <f>MID(T4071,FIND("/",T4071)+1,LEN(T4071))</f>
        <v>plays</v>
      </c>
    </row>
    <row r="4072" spans="1:23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>E4072/D4072</f>
        <v>0.16500000000000001</v>
      </c>
      <c r="O4072" s="13">
        <f>(J4072/86400)+25569</f>
        <v>42031.666898148149</v>
      </c>
      <c r="P4072" s="11">
        <f>YEAR(O4072)</f>
        <v>2015</v>
      </c>
      <c r="Q4072" s="12">
        <f>MONTH(O4072)</f>
        <v>1</v>
      </c>
      <c r="R4072" s="11" t="str">
        <f>IF(Q4072=1,"Jan",IF(Q4072=2,"Feb",IF(Q4072=3,"Mar",IF(Q4072=4,"Apr",IF(Q4072=5,"May",IF(Q4072=6,"Jun",IF(Q4072=7,"Jul",IF(Q4072=8,"Aug",IF(Q4072=9,"Sep",IF(Q4072=10,"Oct",IF(Q4072=11,"Nov","Dec")))))))))))</f>
        <v>Jan</v>
      </c>
      <c r="S4072" s="13">
        <f>(I4072/86400)+25569</f>
        <v>42064.125</v>
      </c>
      <c r="T4072" t="s">
        <v>8271</v>
      </c>
      <c r="U4072" s="6">
        <f>E4072/L4072</f>
        <v>27.5</v>
      </c>
      <c r="V4072" s="7" t="str">
        <f>LEFT(T4072,FIND("/",T4072)-1)</f>
        <v>theater</v>
      </c>
      <c r="W4072" s="7" t="str">
        <f>MID(T4072,FIND("/",T4072)+1,LEN(T4072))</f>
        <v>plays</v>
      </c>
    </row>
    <row r="4073" spans="1:23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>E4073/D4073</f>
        <v>0</v>
      </c>
      <c r="O4073" s="13">
        <f>(J4073/86400)+25569</f>
        <v>42700.804756944446</v>
      </c>
      <c r="P4073" s="11">
        <f>YEAR(O4073)</f>
        <v>2016</v>
      </c>
      <c r="Q4073" s="12">
        <f>MONTH(O4073)</f>
        <v>11</v>
      </c>
      <c r="R4073" s="11" t="str">
        <f>IF(Q4073=1,"Jan",IF(Q4073=2,"Feb",IF(Q4073=3,"Mar",IF(Q4073=4,"Apr",IF(Q4073=5,"May",IF(Q4073=6,"Jun",IF(Q4073=7,"Jul",IF(Q4073=8,"Aug",IF(Q4073=9,"Sep",IF(Q4073=10,"Oct",IF(Q4073=11,"Nov","Dec")))))))))))</f>
        <v>Nov</v>
      </c>
      <c r="S4073" s="13">
        <f>(I4073/86400)+25569</f>
        <v>42730.804756944446</v>
      </c>
      <c r="T4073" t="s">
        <v>8271</v>
      </c>
      <c r="U4073" s="6" t="e">
        <f>E4073/L4073</f>
        <v>#DIV/0!</v>
      </c>
      <c r="V4073" s="7" t="str">
        <f>LEFT(T4073,FIND("/",T4073)-1)</f>
        <v>theater</v>
      </c>
      <c r="W4073" s="7" t="str">
        <f>MID(T4073,FIND("/",T4073)+1,LEN(T4073))</f>
        <v>plays</v>
      </c>
    </row>
    <row r="4074" spans="1:23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>E4074/D4074</f>
        <v>4.0000000000000001E-3</v>
      </c>
      <c r="O4074" s="13">
        <f>(J4074/86400)+25569</f>
        <v>41812.77443287037</v>
      </c>
      <c r="P4074" s="11">
        <f>YEAR(O4074)</f>
        <v>2014</v>
      </c>
      <c r="Q4074" s="12">
        <f>MONTH(O4074)</f>
        <v>6</v>
      </c>
      <c r="R4074" s="11" t="str">
        <f>IF(Q4074=1,"Jan",IF(Q4074=2,"Feb",IF(Q4074=3,"Mar",IF(Q4074=4,"Apr",IF(Q4074=5,"May",IF(Q4074=6,"Jun",IF(Q4074=7,"Jul",IF(Q4074=8,"Aug",IF(Q4074=9,"Sep",IF(Q4074=10,"Oct",IF(Q4074=11,"Nov","Dec")))))))))))</f>
        <v>Jun</v>
      </c>
      <c r="S4074" s="13">
        <f>(I4074/86400)+25569</f>
        <v>41872.77443287037</v>
      </c>
      <c r="T4074" t="s">
        <v>8271</v>
      </c>
      <c r="U4074" s="6">
        <f>E4074/L4074</f>
        <v>2</v>
      </c>
      <c r="V4074" s="7" t="str">
        <f>LEFT(T4074,FIND("/",T4074)-1)</f>
        <v>theater</v>
      </c>
      <c r="W4074" s="7" t="str">
        <f>MID(T4074,FIND("/",T4074)+1,LEN(T4074))</f>
        <v>plays</v>
      </c>
    </row>
    <row r="4075" spans="1:23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>E4075/D4075</f>
        <v>1.0571428571428572E-2</v>
      </c>
      <c r="O4075" s="13">
        <f>(J4075/86400)+25569</f>
        <v>42078.345208333332</v>
      </c>
      <c r="P4075" s="11">
        <f>YEAR(O4075)</f>
        <v>2015</v>
      </c>
      <c r="Q4075" s="12">
        <f>MONTH(O4075)</f>
        <v>3</v>
      </c>
      <c r="R4075" s="11" t="str">
        <f>IF(Q4075=1,"Jan",IF(Q4075=2,"Feb",IF(Q4075=3,"Mar",IF(Q4075=4,"Apr",IF(Q4075=5,"May",IF(Q4075=6,"Jun",IF(Q4075=7,"Jul",IF(Q4075=8,"Aug",IF(Q4075=9,"Sep",IF(Q4075=10,"Oct",IF(Q4075=11,"Nov","Dec")))))))))))</f>
        <v>Mar</v>
      </c>
      <c r="S4075" s="13">
        <f>(I4075/86400)+25569</f>
        <v>42133.166666666672</v>
      </c>
      <c r="T4075" t="s">
        <v>8271</v>
      </c>
      <c r="U4075" s="6">
        <f>E4075/L4075</f>
        <v>18.5</v>
      </c>
      <c r="V4075" s="7" t="str">
        <f>LEFT(T4075,FIND("/",T4075)-1)</f>
        <v>theater</v>
      </c>
      <c r="W4075" s="7" t="str">
        <f>MID(T4075,FIND("/",T4075)+1,LEN(T4075))</f>
        <v>plays</v>
      </c>
    </row>
    <row r="4076" spans="1:23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>E4076/D4076</f>
        <v>0.26727272727272727</v>
      </c>
      <c r="O4076" s="13">
        <f>(J4076/86400)+25569</f>
        <v>42283.552951388891</v>
      </c>
      <c r="P4076" s="11">
        <f>YEAR(O4076)</f>
        <v>2015</v>
      </c>
      <c r="Q4076" s="12">
        <f>MONTH(O4076)</f>
        <v>10</v>
      </c>
      <c r="R4076" s="11" t="str">
        <f>IF(Q4076=1,"Jan",IF(Q4076=2,"Feb",IF(Q4076=3,"Mar",IF(Q4076=4,"Apr",IF(Q4076=5,"May",IF(Q4076=6,"Jun",IF(Q4076=7,"Jul",IF(Q4076=8,"Aug",IF(Q4076=9,"Sep",IF(Q4076=10,"Oct",IF(Q4076=11,"Nov","Dec")))))))))))</f>
        <v>Oct</v>
      </c>
      <c r="S4076" s="13">
        <f>(I4076/86400)+25569</f>
        <v>42313.594618055555</v>
      </c>
      <c r="T4076" t="s">
        <v>8271</v>
      </c>
      <c r="U4076" s="6">
        <f>E4076/L4076</f>
        <v>35</v>
      </c>
      <c r="V4076" s="7" t="str">
        <f>LEFT(T4076,FIND("/",T4076)-1)</f>
        <v>theater</v>
      </c>
      <c r="W4076" s="7" t="str">
        <f>MID(T4076,FIND("/",T4076)+1,LEN(T4076))</f>
        <v>plays</v>
      </c>
    </row>
    <row r="4077" spans="1:23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>E4077/D4077</f>
        <v>0.28799999999999998</v>
      </c>
      <c r="O4077" s="13">
        <f>(J4077/86400)+25569</f>
        <v>41779.045937499999</v>
      </c>
      <c r="P4077" s="11">
        <f>YEAR(O4077)</f>
        <v>2014</v>
      </c>
      <c r="Q4077" s="12">
        <f>MONTH(O4077)</f>
        <v>5</v>
      </c>
      <c r="R4077" s="11" t="str">
        <f>IF(Q4077=1,"Jan",IF(Q4077=2,"Feb",IF(Q4077=3,"Mar",IF(Q4077=4,"Apr",IF(Q4077=5,"May",IF(Q4077=6,"Jun",IF(Q4077=7,"Jul",IF(Q4077=8,"Aug",IF(Q4077=9,"Sep",IF(Q4077=10,"Oct",IF(Q4077=11,"Nov","Dec")))))))))))</f>
        <v>May</v>
      </c>
      <c r="S4077" s="13">
        <f>(I4077/86400)+25569</f>
        <v>41820.727777777778</v>
      </c>
      <c r="T4077" t="s">
        <v>8271</v>
      </c>
      <c r="U4077" s="6">
        <f>E4077/L4077</f>
        <v>44.307692307692307</v>
      </c>
      <c r="V4077" s="7" t="str">
        <f>LEFT(T4077,FIND("/",T4077)-1)</f>
        <v>theater</v>
      </c>
      <c r="W4077" s="7" t="str">
        <f>MID(T4077,FIND("/",T4077)+1,LEN(T4077))</f>
        <v>plays</v>
      </c>
    </row>
    <row r="4078" spans="1:23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>E4078/D4078</f>
        <v>0</v>
      </c>
      <c r="O4078" s="13">
        <f>(J4078/86400)+25569</f>
        <v>41905.795706018514</v>
      </c>
      <c r="P4078" s="11">
        <f>YEAR(O4078)</f>
        <v>2014</v>
      </c>
      <c r="Q4078" s="12">
        <f>MONTH(O4078)</f>
        <v>9</v>
      </c>
      <c r="R4078" s="11" t="str">
        <f>IF(Q4078=1,"Jan",IF(Q4078=2,"Feb",IF(Q4078=3,"Mar",IF(Q4078=4,"Apr",IF(Q4078=5,"May",IF(Q4078=6,"Jun",IF(Q4078=7,"Jul",IF(Q4078=8,"Aug",IF(Q4078=9,"Sep",IF(Q4078=10,"Oct",IF(Q4078=11,"Nov","Dec")))))))))))</f>
        <v>Sep</v>
      </c>
      <c r="S4078" s="13">
        <f>(I4078/86400)+25569</f>
        <v>41933.827083333337</v>
      </c>
      <c r="T4078" t="s">
        <v>8271</v>
      </c>
      <c r="U4078" s="6" t="e">
        <f>E4078/L4078</f>
        <v>#DIV/0!</v>
      </c>
      <c r="V4078" s="7" t="str">
        <f>LEFT(T4078,FIND("/",T4078)-1)</f>
        <v>theater</v>
      </c>
      <c r="W4078" s="7" t="str">
        <f>MID(T4078,FIND("/",T4078)+1,LEN(T4078))</f>
        <v>plays</v>
      </c>
    </row>
    <row r="4079" spans="1:23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>E4079/D4079</f>
        <v>8.8999999999999996E-2</v>
      </c>
      <c r="O4079" s="13">
        <f>(J4079/86400)+25569</f>
        <v>42695.7105787037</v>
      </c>
      <c r="P4079" s="11">
        <f>YEAR(O4079)</f>
        <v>2016</v>
      </c>
      <c r="Q4079" s="12">
        <f>MONTH(O4079)</f>
        <v>11</v>
      </c>
      <c r="R4079" s="11" t="str">
        <f>IF(Q4079=1,"Jan",IF(Q4079=2,"Feb",IF(Q4079=3,"Mar",IF(Q4079=4,"Apr",IF(Q4079=5,"May",IF(Q4079=6,"Jun",IF(Q4079=7,"Jul",IF(Q4079=8,"Aug",IF(Q4079=9,"Sep",IF(Q4079=10,"Oct",IF(Q4079=11,"Nov","Dec")))))))))))</f>
        <v>Nov</v>
      </c>
      <c r="S4079" s="13">
        <f>(I4079/86400)+25569</f>
        <v>42725.7105787037</v>
      </c>
      <c r="T4079" t="s">
        <v>8271</v>
      </c>
      <c r="U4079" s="6">
        <f>E4079/L4079</f>
        <v>222.5</v>
      </c>
      <c r="V4079" s="7" t="str">
        <f>LEFT(T4079,FIND("/",T4079)-1)</f>
        <v>theater</v>
      </c>
      <c r="W4079" s="7" t="str">
        <f>MID(T4079,FIND("/",T4079)+1,LEN(T4079))</f>
        <v>plays</v>
      </c>
    </row>
    <row r="4080" spans="1:23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>E4080/D4080</f>
        <v>0</v>
      </c>
      <c r="O4080" s="13">
        <f>(J4080/86400)+25569</f>
        <v>42732.787523148145</v>
      </c>
      <c r="P4080" s="11">
        <f>YEAR(O4080)</f>
        <v>2016</v>
      </c>
      <c r="Q4080" s="12">
        <f>MONTH(O4080)</f>
        <v>12</v>
      </c>
      <c r="R4080" s="11" t="str">
        <f>IF(Q4080=1,"Jan",IF(Q4080=2,"Feb",IF(Q4080=3,"Mar",IF(Q4080=4,"Apr",IF(Q4080=5,"May",IF(Q4080=6,"Jun",IF(Q4080=7,"Jul",IF(Q4080=8,"Aug",IF(Q4080=9,"Sep",IF(Q4080=10,"Oct",IF(Q4080=11,"Nov","Dec")))))))))))</f>
        <v>Dec</v>
      </c>
      <c r="S4080" s="13">
        <f>(I4080/86400)+25569</f>
        <v>42762.787523148145</v>
      </c>
      <c r="T4080" t="s">
        <v>8271</v>
      </c>
      <c r="U4080" s="6" t="e">
        <f>E4080/L4080</f>
        <v>#DIV/0!</v>
      </c>
      <c r="V4080" s="7" t="str">
        <f>LEFT(T4080,FIND("/",T4080)-1)</f>
        <v>theater</v>
      </c>
      <c r="W4080" s="7" t="str">
        <f>MID(T4080,FIND("/",T4080)+1,LEN(T4080))</f>
        <v>plays</v>
      </c>
    </row>
    <row r="4081" spans="1:23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>E4081/D4081</f>
        <v>1.6666666666666668E-3</v>
      </c>
      <c r="O4081" s="13">
        <f>(J4081/86400)+25569</f>
        <v>42510.938900462963</v>
      </c>
      <c r="P4081" s="11">
        <f>YEAR(O4081)</f>
        <v>2016</v>
      </c>
      <c r="Q4081" s="12">
        <f>MONTH(O4081)</f>
        <v>5</v>
      </c>
      <c r="R4081" s="11" t="str">
        <f>IF(Q4081=1,"Jan",IF(Q4081=2,"Feb",IF(Q4081=3,"Mar",IF(Q4081=4,"Apr",IF(Q4081=5,"May",IF(Q4081=6,"Jun",IF(Q4081=7,"Jul",IF(Q4081=8,"Aug",IF(Q4081=9,"Sep",IF(Q4081=10,"Oct",IF(Q4081=11,"Nov","Dec")))))))))))</f>
        <v>May</v>
      </c>
      <c r="S4081" s="13">
        <f>(I4081/86400)+25569</f>
        <v>42540.938900462963</v>
      </c>
      <c r="T4081" t="s">
        <v>8271</v>
      </c>
      <c r="U4081" s="6">
        <f>E4081/L4081</f>
        <v>5</v>
      </c>
      <c r="V4081" s="7" t="str">
        <f>LEFT(T4081,FIND("/",T4081)-1)</f>
        <v>theater</v>
      </c>
      <c r="W4081" s="7" t="str">
        <f>MID(T4081,FIND("/",T4081)+1,LEN(T4081))</f>
        <v>plays</v>
      </c>
    </row>
    <row r="4082" spans="1:23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>E4082/D4082</f>
        <v>0</v>
      </c>
      <c r="O4082" s="13">
        <f>(J4082/86400)+25569</f>
        <v>42511.698101851856</v>
      </c>
      <c r="P4082" s="11">
        <f>YEAR(O4082)</f>
        <v>2016</v>
      </c>
      <c r="Q4082" s="12">
        <f>MONTH(O4082)</f>
        <v>5</v>
      </c>
      <c r="R4082" s="11" t="str">
        <f>IF(Q4082=1,"Jan",IF(Q4082=2,"Feb",IF(Q4082=3,"Mar",IF(Q4082=4,"Apr",IF(Q4082=5,"May",IF(Q4082=6,"Jun",IF(Q4082=7,"Jul",IF(Q4082=8,"Aug",IF(Q4082=9,"Sep",IF(Q4082=10,"Oct",IF(Q4082=11,"Nov","Dec")))))))))))</f>
        <v>May</v>
      </c>
      <c r="S4082" s="13">
        <f>(I4082/86400)+25569</f>
        <v>42535.787499999999</v>
      </c>
      <c r="T4082" t="s">
        <v>8271</v>
      </c>
      <c r="U4082" s="6" t="e">
        <f>E4082/L4082</f>
        <v>#DIV/0!</v>
      </c>
      <c r="V4082" s="7" t="str">
        <f>LEFT(T4082,FIND("/",T4082)-1)</f>
        <v>theater</v>
      </c>
      <c r="W4082" s="7" t="str">
        <f>MID(T4082,FIND("/",T4082)+1,LEN(T4082))</f>
        <v>plays</v>
      </c>
    </row>
    <row r="4083" spans="1:23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>E4083/D4083</f>
        <v>0.15737410071942445</v>
      </c>
      <c r="O4083" s="13">
        <f>(J4083/86400)+25569</f>
        <v>42041.581307870365</v>
      </c>
      <c r="P4083" s="11">
        <f>YEAR(O4083)</f>
        <v>2015</v>
      </c>
      <c r="Q4083" s="12">
        <f>MONTH(O4083)</f>
        <v>2</v>
      </c>
      <c r="R4083" s="11" t="str">
        <f>IF(Q4083=1,"Jan",IF(Q4083=2,"Feb",IF(Q4083=3,"Mar",IF(Q4083=4,"Apr",IF(Q4083=5,"May",IF(Q4083=6,"Jun",IF(Q4083=7,"Jul",IF(Q4083=8,"Aug",IF(Q4083=9,"Sep",IF(Q4083=10,"Oct",IF(Q4083=11,"Nov","Dec")))))))))))</f>
        <v>Feb</v>
      </c>
      <c r="S4083" s="13">
        <f>(I4083/86400)+25569</f>
        <v>42071.539641203708</v>
      </c>
      <c r="T4083" t="s">
        <v>8271</v>
      </c>
      <c r="U4083" s="6">
        <f>E4083/L4083</f>
        <v>29.166666666666668</v>
      </c>
      <c r="V4083" s="7" t="str">
        <f>LEFT(T4083,FIND("/",T4083)-1)</f>
        <v>theater</v>
      </c>
      <c r="W4083" s="7" t="str">
        <f>MID(T4083,FIND("/",T4083)+1,LEN(T4083))</f>
        <v>plays</v>
      </c>
    </row>
    <row r="4084" spans="1:23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>E4084/D4084</f>
        <v>0.02</v>
      </c>
      <c r="O4084" s="13">
        <f>(J4084/86400)+25569</f>
        <v>42307.189270833333</v>
      </c>
      <c r="P4084" s="11">
        <f>YEAR(O4084)</f>
        <v>2015</v>
      </c>
      <c r="Q4084" s="12">
        <f>MONTH(O4084)</f>
        <v>10</v>
      </c>
      <c r="R4084" s="11" t="str">
        <f>IF(Q4084=1,"Jan",IF(Q4084=2,"Feb",IF(Q4084=3,"Mar",IF(Q4084=4,"Apr",IF(Q4084=5,"May",IF(Q4084=6,"Jun",IF(Q4084=7,"Jul",IF(Q4084=8,"Aug",IF(Q4084=9,"Sep",IF(Q4084=10,"Oct",IF(Q4084=11,"Nov","Dec")))))))))))</f>
        <v>Oct</v>
      </c>
      <c r="S4084" s="13">
        <f>(I4084/86400)+25569</f>
        <v>42322.958333333328</v>
      </c>
      <c r="T4084" t="s">
        <v>8271</v>
      </c>
      <c r="U4084" s="6">
        <f>E4084/L4084</f>
        <v>1.5</v>
      </c>
      <c r="V4084" s="7" t="str">
        <f>LEFT(T4084,FIND("/",T4084)-1)</f>
        <v>theater</v>
      </c>
      <c r="W4084" s="7" t="str">
        <f>MID(T4084,FIND("/",T4084)+1,LEN(T4084))</f>
        <v>plays</v>
      </c>
    </row>
    <row r="4085" spans="1:23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>E4085/D4085</f>
        <v>0.21685714285714286</v>
      </c>
      <c r="O4085" s="13">
        <f>(J4085/86400)+25569</f>
        <v>42353.761759259258</v>
      </c>
      <c r="P4085" s="11">
        <f>YEAR(O4085)</f>
        <v>2015</v>
      </c>
      <c r="Q4085" s="12">
        <f>MONTH(O4085)</f>
        <v>12</v>
      </c>
      <c r="R4085" s="11" t="str">
        <f>IF(Q4085=1,"Jan",IF(Q4085=2,"Feb",IF(Q4085=3,"Mar",IF(Q4085=4,"Apr",IF(Q4085=5,"May",IF(Q4085=6,"Jun",IF(Q4085=7,"Jul",IF(Q4085=8,"Aug",IF(Q4085=9,"Sep",IF(Q4085=10,"Oct",IF(Q4085=11,"Nov","Dec")))))))))))</f>
        <v>Dec</v>
      </c>
      <c r="S4085" s="13">
        <f>(I4085/86400)+25569</f>
        <v>42383.761759259258</v>
      </c>
      <c r="T4085" t="s">
        <v>8271</v>
      </c>
      <c r="U4085" s="6">
        <f>E4085/L4085</f>
        <v>126.5</v>
      </c>
      <c r="V4085" s="7" t="str">
        <f>LEFT(T4085,FIND("/",T4085)-1)</f>
        <v>theater</v>
      </c>
      <c r="W4085" s="7" t="str">
        <f>MID(T4085,FIND("/",T4085)+1,LEN(T4085))</f>
        <v>plays</v>
      </c>
    </row>
    <row r="4086" spans="1:23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>E4086/D4086</f>
        <v>3.3333333333333335E-3</v>
      </c>
      <c r="O4086" s="13">
        <f>(J4086/86400)+25569</f>
        <v>42622.436412037037</v>
      </c>
      <c r="P4086" s="11">
        <f>YEAR(O4086)</f>
        <v>2016</v>
      </c>
      <c r="Q4086" s="12">
        <f>MONTH(O4086)</f>
        <v>9</v>
      </c>
      <c r="R4086" s="11" t="str">
        <f>IF(Q4086=1,"Jan",IF(Q4086=2,"Feb",IF(Q4086=3,"Mar",IF(Q4086=4,"Apr",IF(Q4086=5,"May",IF(Q4086=6,"Jun",IF(Q4086=7,"Jul",IF(Q4086=8,"Aug",IF(Q4086=9,"Sep",IF(Q4086=10,"Oct",IF(Q4086=11,"Nov","Dec")))))))))))</f>
        <v>Sep</v>
      </c>
      <c r="S4086" s="13">
        <f>(I4086/86400)+25569</f>
        <v>42652.436412037037</v>
      </c>
      <c r="T4086" t="s">
        <v>8271</v>
      </c>
      <c r="U4086" s="6">
        <f>E4086/L4086</f>
        <v>10</v>
      </c>
      <c r="V4086" s="7" t="str">
        <f>LEFT(T4086,FIND("/",T4086)-1)</f>
        <v>theater</v>
      </c>
      <c r="W4086" s="7" t="str">
        <f>MID(T4086,FIND("/",T4086)+1,LEN(T4086))</f>
        <v>plays</v>
      </c>
    </row>
    <row r="4087" spans="1:23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>E4087/D4087</f>
        <v>2.8571428571428571E-3</v>
      </c>
      <c r="O4087" s="13">
        <f>(J4087/86400)+25569</f>
        <v>42058.603877314818</v>
      </c>
      <c r="P4087" s="11">
        <f>YEAR(O4087)</f>
        <v>2015</v>
      </c>
      <c r="Q4087" s="12">
        <f>MONTH(O4087)</f>
        <v>2</v>
      </c>
      <c r="R4087" s="11" t="str">
        <f>IF(Q4087=1,"Jan",IF(Q4087=2,"Feb",IF(Q4087=3,"Mar",IF(Q4087=4,"Apr",IF(Q4087=5,"May",IF(Q4087=6,"Jun",IF(Q4087=7,"Jul",IF(Q4087=8,"Aug",IF(Q4087=9,"Sep",IF(Q4087=10,"Oct",IF(Q4087=11,"Nov","Dec")))))))))))</f>
        <v>Feb</v>
      </c>
      <c r="S4087" s="13">
        <f>(I4087/86400)+25569</f>
        <v>42087.165972222225</v>
      </c>
      <c r="T4087" t="s">
        <v>8271</v>
      </c>
      <c r="U4087" s="6">
        <f>E4087/L4087</f>
        <v>10</v>
      </c>
      <c r="V4087" s="7" t="str">
        <f>LEFT(T4087,FIND("/",T4087)-1)</f>
        <v>theater</v>
      </c>
      <c r="W4087" s="7" t="str">
        <f>MID(T4087,FIND("/",T4087)+1,LEN(T4087))</f>
        <v>plays</v>
      </c>
    </row>
    <row r="4088" spans="1:23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>E4088/D4088</f>
        <v>4.7E-2</v>
      </c>
      <c r="O4088" s="13">
        <f>(J4088/86400)+25569</f>
        <v>42304.940960648149</v>
      </c>
      <c r="P4088" s="11">
        <f>YEAR(O4088)</f>
        <v>2015</v>
      </c>
      <c r="Q4088" s="12">
        <f>MONTH(O4088)</f>
        <v>10</v>
      </c>
      <c r="R4088" s="11" t="str">
        <f>IF(Q4088=1,"Jan",IF(Q4088=2,"Feb",IF(Q4088=3,"Mar",IF(Q4088=4,"Apr",IF(Q4088=5,"May",IF(Q4088=6,"Jun",IF(Q4088=7,"Jul",IF(Q4088=8,"Aug",IF(Q4088=9,"Sep",IF(Q4088=10,"Oct",IF(Q4088=11,"Nov","Dec")))))))))))</f>
        <v>Oct</v>
      </c>
      <c r="S4088" s="13">
        <f>(I4088/86400)+25569</f>
        <v>42329.166666666672</v>
      </c>
      <c r="T4088" t="s">
        <v>8271</v>
      </c>
      <c r="U4088" s="6">
        <f>E4088/L4088</f>
        <v>9.4</v>
      </c>
      <c r="V4088" s="7" t="str">
        <f>LEFT(T4088,FIND("/",T4088)-1)</f>
        <v>theater</v>
      </c>
      <c r="W4088" s="7" t="str">
        <f>MID(T4088,FIND("/",T4088)+1,LEN(T4088))</f>
        <v>plays</v>
      </c>
    </row>
    <row r="4089" spans="1:23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>E4089/D4089</f>
        <v>0</v>
      </c>
      <c r="O4089" s="13">
        <f>(J4089/86400)+25569</f>
        <v>42538.742893518516</v>
      </c>
      <c r="P4089" s="11">
        <f>YEAR(O4089)</f>
        <v>2016</v>
      </c>
      <c r="Q4089" s="12">
        <f>MONTH(O4089)</f>
        <v>6</v>
      </c>
      <c r="R4089" s="11" t="str">
        <f>IF(Q4089=1,"Jan",IF(Q4089=2,"Feb",IF(Q4089=3,"Mar",IF(Q4089=4,"Apr",IF(Q4089=5,"May",IF(Q4089=6,"Jun",IF(Q4089=7,"Jul",IF(Q4089=8,"Aug",IF(Q4089=9,"Sep",IF(Q4089=10,"Oct",IF(Q4089=11,"Nov","Dec")))))))))))</f>
        <v>Jun</v>
      </c>
      <c r="S4089" s="13">
        <f>(I4089/86400)+25569</f>
        <v>42568.742893518516</v>
      </c>
      <c r="T4089" t="s">
        <v>8271</v>
      </c>
      <c r="U4089" s="6" t="e">
        <f>E4089/L4089</f>
        <v>#DIV/0!</v>
      </c>
      <c r="V4089" s="7" t="str">
        <f>LEFT(T4089,FIND("/",T4089)-1)</f>
        <v>theater</v>
      </c>
      <c r="W4089" s="7" t="str">
        <f>MID(T4089,FIND("/",T4089)+1,LEN(T4089))</f>
        <v>plays</v>
      </c>
    </row>
    <row r="4090" spans="1:23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>E4090/D4090</f>
        <v>0.108</v>
      </c>
      <c r="O4090" s="13">
        <f>(J4090/86400)+25569</f>
        <v>41990.612546296295</v>
      </c>
      <c r="P4090" s="11">
        <f>YEAR(O4090)</f>
        <v>2014</v>
      </c>
      <c r="Q4090" s="12">
        <f>MONTH(O4090)</f>
        <v>12</v>
      </c>
      <c r="R4090" s="11" t="str">
        <f>IF(Q4090=1,"Jan",IF(Q4090=2,"Feb",IF(Q4090=3,"Mar",IF(Q4090=4,"Apr",IF(Q4090=5,"May",IF(Q4090=6,"Jun",IF(Q4090=7,"Jul",IF(Q4090=8,"Aug",IF(Q4090=9,"Sep",IF(Q4090=10,"Oct",IF(Q4090=11,"Nov","Dec")))))))))))</f>
        <v>Dec</v>
      </c>
      <c r="S4090" s="13">
        <f>(I4090/86400)+25569</f>
        <v>42020.43472222222</v>
      </c>
      <c r="T4090" t="s">
        <v>8271</v>
      </c>
      <c r="U4090" s="6">
        <f>E4090/L4090</f>
        <v>72</v>
      </c>
      <c r="V4090" s="7" t="str">
        <f>LEFT(T4090,FIND("/",T4090)-1)</f>
        <v>theater</v>
      </c>
      <c r="W4090" s="7" t="str">
        <f>MID(T4090,FIND("/",T4090)+1,LEN(T4090))</f>
        <v>plays</v>
      </c>
    </row>
    <row r="4091" spans="1:23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>E4091/D4091</f>
        <v>4.8000000000000001E-2</v>
      </c>
      <c r="O4091" s="13">
        <f>(J4091/86400)+25569</f>
        <v>42122.732499999998</v>
      </c>
      <c r="P4091" s="11">
        <f>YEAR(O4091)</f>
        <v>2015</v>
      </c>
      <c r="Q4091" s="12">
        <f>MONTH(O4091)</f>
        <v>4</v>
      </c>
      <c r="R4091" s="11" t="str">
        <f>IF(Q4091=1,"Jan",IF(Q4091=2,"Feb",IF(Q4091=3,"Mar",IF(Q4091=4,"Apr",IF(Q4091=5,"May",IF(Q4091=6,"Jun",IF(Q4091=7,"Jul",IF(Q4091=8,"Aug",IF(Q4091=9,"Sep",IF(Q4091=10,"Oct",IF(Q4091=11,"Nov","Dec")))))))))))</f>
        <v>Apr</v>
      </c>
      <c r="S4091" s="13">
        <f>(I4091/86400)+25569</f>
        <v>42155.732638888891</v>
      </c>
      <c r="T4091" t="s">
        <v>8271</v>
      </c>
      <c r="U4091" s="6">
        <f>E4091/L4091</f>
        <v>30</v>
      </c>
      <c r="V4091" s="7" t="str">
        <f>LEFT(T4091,FIND("/",T4091)-1)</f>
        <v>theater</v>
      </c>
      <c r="W4091" s="7" t="str">
        <f>MID(T4091,FIND("/",T4091)+1,LEN(T4091))</f>
        <v>plays</v>
      </c>
    </row>
    <row r="4092" spans="1:23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>E4092/D4092</f>
        <v>3.2000000000000001E-2</v>
      </c>
      <c r="O4092" s="13">
        <f>(J4092/86400)+25569</f>
        <v>42209.67288194444</v>
      </c>
      <c r="P4092" s="11">
        <f>YEAR(O4092)</f>
        <v>2015</v>
      </c>
      <c r="Q4092" s="12">
        <f>MONTH(O4092)</f>
        <v>7</v>
      </c>
      <c r="R4092" s="11" t="str">
        <f>IF(Q4092=1,"Jan",IF(Q4092=2,"Feb",IF(Q4092=3,"Mar",IF(Q4092=4,"Apr",IF(Q4092=5,"May",IF(Q4092=6,"Jun",IF(Q4092=7,"Jul",IF(Q4092=8,"Aug",IF(Q4092=9,"Sep",IF(Q4092=10,"Oct",IF(Q4092=11,"Nov","Dec")))))))))))</f>
        <v>Jul</v>
      </c>
      <c r="S4092" s="13">
        <f>(I4092/86400)+25569</f>
        <v>42223.625</v>
      </c>
      <c r="T4092" t="s">
        <v>8271</v>
      </c>
      <c r="U4092" s="6">
        <f>E4092/L4092</f>
        <v>10.666666666666666</v>
      </c>
      <c r="V4092" s="7" t="str">
        <f>LEFT(T4092,FIND("/",T4092)-1)</f>
        <v>theater</v>
      </c>
      <c r="W4092" s="7" t="str">
        <f>MID(T4092,FIND("/",T4092)+1,LEN(T4092))</f>
        <v>plays</v>
      </c>
    </row>
    <row r="4093" spans="1:23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>E4093/D4093</f>
        <v>0.1275</v>
      </c>
      <c r="O4093" s="13">
        <f>(J4093/86400)+25569</f>
        <v>41990.506377314814</v>
      </c>
      <c r="P4093" s="11">
        <f>YEAR(O4093)</f>
        <v>2014</v>
      </c>
      <c r="Q4093" s="12">
        <f>MONTH(O4093)</f>
        <v>12</v>
      </c>
      <c r="R4093" s="11" t="str">
        <f>IF(Q4093=1,"Jan",IF(Q4093=2,"Feb",IF(Q4093=3,"Mar",IF(Q4093=4,"Apr",IF(Q4093=5,"May",IF(Q4093=6,"Jun",IF(Q4093=7,"Jul",IF(Q4093=8,"Aug",IF(Q4093=9,"Sep",IF(Q4093=10,"Oct",IF(Q4093=11,"Nov","Dec")))))))))))</f>
        <v>Dec</v>
      </c>
      <c r="S4093" s="13">
        <f>(I4093/86400)+25569</f>
        <v>42020.506377314814</v>
      </c>
      <c r="T4093" t="s">
        <v>8271</v>
      </c>
      <c r="U4093" s="6">
        <f>E4093/L4093</f>
        <v>25.5</v>
      </c>
      <c r="V4093" s="7" t="str">
        <f>LEFT(T4093,FIND("/",T4093)-1)</f>
        <v>theater</v>
      </c>
      <c r="W4093" s="7" t="str">
        <f>MID(T4093,FIND("/",T4093)+1,LEN(T4093))</f>
        <v>plays</v>
      </c>
    </row>
    <row r="4094" spans="1:23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>E4094/D4094</f>
        <v>1.8181818181818181E-4</v>
      </c>
      <c r="O4094" s="13">
        <f>(J4094/86400)+25569</f>
        <v>42039.194988425923</v>
      </c>
      <c r="P4094" s="11">
        <f>YEAR(O4094)</f>
        <v>2015</v>
      </c>
      <c r="Q4094" s="12">
        <f>MONTH(O4094)</f>
        <v>2</v>
      </c>
      <c r="R4094" s="11" t="str">
        <f>IF(Q4094=1,"Jan",IF(Q4094=2,"Feb",IF(Q4094=3,"Mar",IF(Q4094=4,"Apr",IF(Q4094=5,"May",IF(Q4094=6,"Jun",IF(Q4094=7,"Jul",IF(Q4094=8,"Aug",IF(Q4094=9,"Sep",IF(Q4094=10,"Oct",IF(Q4094=11,"Nov","Dec")))))))))))</f>
        <v>Feb</v>
      </c>
      <c r="S4094" s="13">
        <f>(I4094/86400)+25569</f>
        <v>42099.153321759259</v>
      </c>
      <c r="T4094" t="s">
        <v>8271</v>
      </c>
      <c r="U4094" s="6">
        <f>E4094/L4094</f>
        <v>20</v>
      </c>
      <c r="V4094" s="7" t="str">
        <f>LEFT(T4094,FIND("/",T4094)-1)</f>
        <v>theater</v>
      </c>
      <c r="W4094" s="7" t="str">
        <f>MID(T4094,FIND("/",T4094)+1,LEN(T4094))</f>
        <v>plays</v>
      </c>
    </row>
    <row r="4095" spans="1:23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>E4095/D4095</f>
        <v>2.4E-2</v>
      </c>
      <c r="O4095" s="13">
        <f>(J4095/86400)+25569</f>
        <v>42178.815891203703</v>
      </c>
      <c r="P4095" s="11">
        <f>YEAR(O4095)</f>
        <v>2015</v>
      </c>
      <c r="Q4095" s="12">
        <f>MONTH(O4095)</f>
        <v>6</v>
      </c>
      <c r="R4095" s="11" t="str">
        <f>IF(Q4095=1,"Jan",IF(Q4095=2,"Feb",IF(Q4095=3,"Mar",IF(Q4095=4,"Apr",IF(Q4095=5,"May",IF(Q4095=6,"Jun",IF(Q4095=7,"Jul",IF(Q4095=8,"Aug",IF(Q4095=9,"Sep",IF(Q4095=10,"Oct",IF(Q4095=11,"Nov","Dec")))))))))))</f>
        <v>Jun</v>
      </c>
      <c r="S4095" s="13">
        <f>(I4095/86400)+25569</f>
        <v>42238.815891203703</v>
      </c>
      <c r="T4095" t="s">
        <v>8271</v>
      </c>
      <c r="U4095" s="6">
        <f>E4095/L4095</f>
        <v>15</v>
      </c>
      <c r="V4095" s="7" t="str">
        <f>LEFT(T4095,FIND("/",T4095)-1)</f>
        <v>theater</v>
      </c>
      <c r="W4095" s="7" t="str">
        <f>MID(T4095,FIND("/",T4095)+1,LEN(T4095))</f>
        <v>plays</v>
      </c>
    </row>
    <row r="4096" spans="1:23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>E4096/D4096</f>
        <v>0.36499999999999999</v>
      </c>
      <c r="O4096" s="13">
        <f>(J4096/86400)+25569</f>
        <v>41890.086805555555</v>
      </c>
      <c r="P4096" s="11">
        <f>YEAR(O4096)</f>
        <v>2014</v>
      </c>
      <c r="Q4096" s="12">
        <f>MONTH(O4096)</f>
        <v>9</v>
      </c>
      <c r="R4096" s="11" t="str">
        <f>IF(Q4096=1,"Jan",IF(Q4096=2,"Feb",IF(Q4096=3,"Mar",IF(Q4096=4,"Apr",IF(Q4096=5,"May",IF(Q4096=6,"Jun",IF(Q4096=7,"Jul",IF(Q4096=8,"Aug",IF(Q4096=9,"Sep",IF(Q4096=10,"Oct",IF(Q4096=11,"Nov","Dec")))))))))))</f>
        <v>Sep</v>
      </c>
      <c r="S4096" s="13">
        <f>(I4096/86400)+25569</f>
        <v>41934.207638888889</v>
      </c>
      <c r="T4096" t="s">
        <v>8271</v>
      </c>
      <c r="U4096" s="6">
        <f>E4096/L4096</f>
        <v>91.25</v>
      </c>
      <c r="V4096" s="7" t="str">
        <f>LEFT(T4096,FIND("/",T4096)-1)</f>
        <v>theater</v>
      </c>
      <c r="W4096" s="7" t="str">
        <f>MID(T4096,FIND("/",T4096)+1,LEN(T4096))</f>
        <v>plays</v>
      </c>
    </row>
    <row r="4097" spans="1:23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>E4097/D4097</f>
        <v>2.6666666666666668E-2</v>
      </c>
      <c r="O4097" s="13">
        <f>(J4097/86400)+25569</f>
        <v>42693.031828703708</v>
      </c>
      <c r="P4097" s="11">
        <f>YEAR(O4097)</f>
        <v>2016</v>
      </c>
      <c r="Q4097" s="12">
        <f>MONTH(O4097)</f>
        <v>11</v>
      </c>
      <c r="R4097" s="11" t="str">
        <f>IF(Q4097=1,"Jan",IF(Q4097=2,"Feb",IF(Q4097=3,"Mar",IF(Q4097=4,"Apr",IF(Q4097=5,"May",IF(Q4097=6,"Jun",IF(Q4097=7,"Jul",IF(Q4097=8,"Aug",IF(Q4097=9,"Sep",IF(Q4097=10,"Oct",IF(Q4097=11,"Nov","Dec")))))))))))</f>
        <v>Nov</v>
      </c>
      <c r="S4097" s="13">
        <f>(I4097/86400)+25569</f>
        <v>42723.031828703708</v>
      </c>
      <c r="T4097" t="s">
        <v>8271</v>
      </c>
      <c r="U4097" s="6">
        <f>E4097/L4097</f>
        <v>800</v>
      </c>
      <c r="V4097" s="7" t="str">
        <f>LEFT(T4097,FIND("/",T4097)-1)</f>
        <v>theater</v>
      </c>
      <c r="W4097" s="7" t="str">
        <f>MID(T4097,FIND("/",T4097)+1,LEN(T4097))</f>
        <v>plays</v>
      </c>
    </row>
    <row r="4098" spans="1:23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>E4098/D4098</f>
        <v>0.11428571428571428</v>
      </c>
      <c r="O4098" s="13">
        <f>(J4098/86400)+25569</f>
        <v>42750.530312499999</v>
      </c>
      <c r="P4098" s="11">
        <f>YEAR(O4098)</f>
        <v>2017</v>
      </c>
      <c r="Q4098" s="12">
        <f>MONTH(O4098)</f>
        <v>1</v>
      </c>
      <c r="R4098" s="11" t="str">
        <f>IF(Q4098=1,"Jan",IF(Q4098=2,"Feb",IF(Q4098=3,"Mar",IF(Q4098=4,"Apr",IF(Q4098=5,"May",IF(Q4098=6,"Jun",IF(Q4098=7,"Jul",IF(Q4098=8,"Aug",IF(Q4098=9,"Sep",IF(Q4098=10,"Oct",IF(Q4098=11,"Nov","Dec")))))))))))</f>
        <v>Jan</v>
      </c>
      <c r="S4098" s="13">
        <f>(I4098/86400)+25569</f>
        <v>42794.368750000001</v>
      </c>
      <c r="T4098" t="s">
        <v>8271</v>
      </c>
      <c r="U4098" s="6">
        <f>E4098/L4098</f>
        <v>80</v>
      </c>
      <c r="V4098" s="7" t="str">
        <f>LEFT(T4098,FIND("/",T4098)-1)</f>
        <v>theater</v>
      </c>
      <c r="W4098" s="7" t="str">
        <f>MID(T4098,FIND("/",T4098)+1,LEN(T4098))</f>
        <v>plays</v>
      </c>
    </row>
    <row r="4099" spans="1:23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>E4099/D4099</f>
        <v>0</v>
      </c>
      <c r="O4099" s="13">
        <f>(J4099/86400)+25569</f>
        <v>42344.824502314819</v>
      </c>
      <c r="P4099" s="11">
        <f>YEAR(O4099)</f>
        <v>2015</v>
      </c>
      <c r="Q4099" s="12">
        <f>MONTH(O4099)</f>
        <v>12</v>
      </c>
      <c r="R4099" s="11" t="str">
        <f>IF(Q4099=1,"Jan",IF(Q4099=2,"Feb",IF(Q4099=3,"Mar",IF(Q4099=4,"Apr",IF(Q4099=5,"May",IF(Q4099=6,"Jun",IF(Q4099=7,"Jul",IF(Q4099=8,"Aug",IF(Q4099=9,"Sep",IF(Q4099=10,"Oct",IF(Q4099=11,"Nov","Dec")))))))))))</f>
        <v>Dec</v>
      </c>
      <c r="S4099" s="13">
        <f>(I4099/86400)+25569</f>
        <v>42400.996527777781</v>
      </c>
      <c r="T4099" t="s">
        <v>8271</v>
      </c>
      <c r="U4099" s="6" t="e">
        <f>E4099/L4099</f>
        <v>#DIV/0!</v>
      </c>
      <c r="V4099" s="7" t="str">
        <f>LEFT(T4099,FIND("/",T4099)-1)</f>
        <v>theater</v>
      </c>
      <c r="W4099" s="7" t="str">
        <f>MID(T4099,FIND("/",T4099)+1,LEN(T4099))</f>
        <v>plays</v>
      </c>
    </row>
    <row r="4100" spans="1:23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>E4100/D4100</f>
        <v>0</v>
      </c>
      <c r="O4100" s="13">
        <f>(J4100/86400)+25569</f>
        <v>42495.722187499996</v>
      </c>
      <c r="P4100" s="11">
        <f>YEAR(O4100)</f>
        <v>2016</v>
      </c>
      <c r="Q4100" s="12">
        <f>MONTH(O4100)</f>
        <v>5</v>
      </c>
      <c r="R4100" s="11" t="str">
        <f>IF(Q4100=1,"Jan",IF(Q4100=2,"Feb",IF(Q4100=3,"Mar",IF(Q4100=4,"Apr",IF(Q4100=5,"May",IF(Q4100=6,"Jun",IF(Q4100=7,"Jul",IF(Q4100=8,"Aug",IF(Q4100=9,"Sep",IF(Q4100=10,"Oct",IF(Q4100=11,"Nov","Dec")))))))))))</f>
        <v>May</v>
      </c>
      <c r="S4100" s="13">
        <f>(I4100/86400)+25569</f>
        <v>42525.722187499996</v>
      </c>
      <c r="T4100" t="s">
        <v>8271</v>
      </c>
      <c r="U4100" s="6" t="e">
        <f>E4100/L4100</f>
        <v>#DIV/0!</v>
      </c>
      <c r="V4100" s="7" t="str">
        <f>LEFT(T4100,FIND("/",T4100)-1)</f>
        <v>theater</v>
      </c>
      <c r="W4100" s="7" t="str">
        <f>MID(T4100,FIND("/",T4100)+1,LEN(T4100))</f>
        <v>plays</v>
      </c>
    </row>
    <row r="4101" spans="1:23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>E4101/D4101</f>
        <v>1.1111111111111112E-2</v>
      </c>
      <c r="O4101" s="13">
        <f>(J4101/86400)+25569</f>
        <v>42570.850381944445</v>
      </c>
      <c r="P4101" s="11">
        <f>YEAR(O4101)</f>
        <v>2016</v>
      </c>
      <c r="Q4101" s="12">
        <f>MONTH(O4101)</f>
        <v>7</v>
      </c>
      <c r="R4101" s="11" t="str">
        <f>IF(Q4101=1,"Jan",IF(Q4101=2,"Feb",IF(Q4101=3,"Mar",IF(Q4101=4,"Apr",IF(Q4101=5,"May",IF(Q4101=6,"Jun",IF(Q4101=7,"Jul",IF(Q4101=8,"Aug",IF(Q4101=9,"Sep",IF(Q4101=10,"Oct",IF(Q4101=11,"Nov","Dec")))))))))))</f>
        <v>Jul</v>
      </c>
      <c r="S4101" s="13">
        <f>(I4101/86400)+25569</f>
        <v>42615.850381944445</v>
      </c>
      <c r="T4101" t="s">
        <v>8271</v>
      </c>
      <c r="U4101" s="6">
        <f>E4101/L4101</f>
        <v>50</v>
      </c>
      <c r="V4101" s="7" t="str">
        <f>LEFT(T4101,FIND("/",T4101)-1)</f>
        <v>theater</v>
      </c>
      <c r="W4101" s="7" t="str">
        <f>MID(T4101,FIND("/",T4101)+1,LEN(T4101))</f>
        <v>plays</v>
      </c>
    </row>
    <row r="4102" spans="1:23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>E4102/D4102</f>
        <v>0</v>
      </c>
      <c r="O4102" s="13">
        <f>(J4102/86400)+25569</f>
        <v>41927.124884259261</v>
      </c>
      <c r="P4102" s="11">
        <f>YEAR(O4102)</f>
        <v>2014</v>
      </c>
      <c r="Q4102" s="12">
        <f>MONTH(O4102)</f>
        <v>10</v>
      </c>
      <c r="R4102" s="11" t="str">
        <f>IF(Q4102=1,"Jan",IF(Q4102=2,"Feb",IF(Q4102=3,"Mar",IF(Q4102=4,"Apr",IF(Q4102=5,"May",IF(Q4102=6,"Jun",IF(Q4102=7,"Jul",IF(Q4102=8,"Aug",IF(Q4102=9,"Sep",IF(Q4102=10,"Oct",IF(Q4102=11,"Nov","Dec")))))))))))</f>
        <v>Oct</v>
      </c>
      <c r="S4102" s="13">
        <f>(I4102/86400)+25569</f>
        <v>41937.124884259261</v>
      </c>
      <c r="T4102" t="s">
        <v>8271</v>
      </c>
      <c r="U4102" s="6" t="e">
        <f>E4102/L4102</f>
        <v>#DIV/0!</v>
      </c>
      <c r="V4102" s="7" t="str">
        <f>LEFT(T4102,FIND("/",T4102)-1)</f>
        <v>theater</v>
      </c>
      <c r="W4102" s="7" t="str">
        <f>MID(T4102,FIND("/",T4102)+1,LEN(T4102))</f>
        <v>plays</v>
      </c>
    </row>
    <row r="4103" spans="1:23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>E4103/D4103</f>
        <v>0</v>
      </c>
      <c r="O4103" s="13">
        <f>(J4103/86400)+25569</f>
        <v>42730.903726851851</v>
      </c>
      <c r="P4103" s="11">
        <f>YEAR(O4103)</f>
        <v>2016</v>
      </c>
      <c r="Q4103" s="12">
        <f>MONTH(O4103)</f>
        <v>12</v>
      </c>
      <c r="R4103" s="11" t="str">
        <f>IF(Q4103=1,"Jan",IF(Q4103=2,"Feb",IF(Q4103=3,"Mar",IF(Q4103=4,"Apr",IF(Q4103=5,"May",IF(Q4103=6,"Jun",IF(Q4103=7,"Jul",IF(Q4103=8,"Aug",IF(Q4103=9,"Sep",IF(Q4103=10,"Oct",IF(Q4103=11,"Nov","Dec")))))))))))</f>
        <v>Dec</v>
      </c>
      <c r="S4103" s="13">
        <f>(I4103/86400)+25569</f>
        <v>42760.903726851851</v>
      </c>
      <c r="T4103" t="s">
        <v>8271</v>
      </c>
      <c r="U4103" s="6" t="e">
        <f>E4103/L4103</f>
        <v>#DIV/0!</v>
      </c>
      <c r="V4103" s="7" t="str">
        <f>LEFT(T4103,FIND("/",T4103)-1)</f>
        <v>theater</v>
      </c>
      <c r="W4103" s="7" t="str">
        <f>MID(T4103,FIND("/",T4103)+1,LEN(T4103))</f>
        <v>plays</v>
      </c>
    </row>
    <row r="4104" spans="1:23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>E4104/D4104</f>
        <v>0.27400000000000002</v>
      </c>
      <c r="O4104" s="13">
        <f>(J4104/86400)+25569</f>
        <v>42475.848067129627</v>
      </c>
      <c r="P4104" s="11">
        <f>YEAR(O4104)</f>
        <v>2016</v>
      </c>
      <c r="Q4104" s="12">
        <f>MONTH(O4104)</f>
        <v>4</v>
      </c>
      <c r="R4104" s="11" t="str">
        <f>IF(Q4104=1,"Jan",IF(Q4104=2,"Feb",IF(Q4104=3,"Mar",IF(Q4104=4,"Apr",IF(Q4104=5,"May",IF(Q4104=6,"Jun",IF(Q4104=7,"Jul",IF(Q4104=8,"Aug",IF(Q4104=9,"Sep",IF(Q4104=10,"Oct",IF(Q4104=11,"Nov","Dec")))))))))))</f>
        <v>Apr</v>
      </c>
      <c r="S4104" s="13">
        <f>(I4104/86400)+25569</f>
        <v>42505.848067129627</v>
      </c>
      <c r="T4104" t="s">
        <v>8271</v>
      </c>
      <c r="U4104" s="6">
        <f>E4104/L4104</f>
        <v>22.833333333333332</v>
      </c>
      <c r="V4104" s="7" t="str">
        <f>LEFT(T4104,FIND("/",T4104)-1)</f>
        <v>theater</v>
      </c>
      <c r="W4104" s="7" t="str">
        <f>MID(T4104,FIND("/",T4104)+1,LEN(T4104))</f>
        <v>plays</v>
      </c>
    </row>
    <row r="4105" spans="1:23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>E4105/D4105</f>
        <v>0.1</v>
      </c>
      <c r="O4105" s="13">
        <f>(J4105/86400)+25569</f>
        <v>42188.83293981482</v>
      </c>
      <c r="P4105" s="11">
        <f>YEAR(O4105)</f>
        <v>2015</v>
      </c>
      <c r="Q4105" s="12">
        <f>MONTH(O4105)</f>
        <v>7</v>
      </c>
      <c r="R4105" s="11" t="str">
        <f>IF(Q4105=1,"Jan",IF(Q4105=2,"Feb",IF(Q4105=3,"Mar",IF(Q4105=4,"Apr",IF(Q4105=5,"May",IF(Q4105=6,"Jun",IF(Q4105=7,"Jul",IF(Q4105=8,"Aug",IF(Q4105=9,"Sep",IF(Q4105=10,"Oct",IF(Q4105=11,"Nov","Dec")))))))))))</f>
        <v>Jul</v>
      </c>
      <c r="S4105" s="13">
        <f>(I4105/86400)+25569</f>
        <v>42242.772222222222</v>
      </c>
      <c r="T4105" t="s">
        <v>8271</v>
      </c>
      <c r="U4105" s="6">
        <f>E4105/L4105</f>
        <v>16.666666666666668</v>
      </c>
      <c r="V4105" s="7" t="str">
        <f>LEFT(T4105,FIND("/",T4105)-1)</f>
        <v>theater</v>
      </c>
      <c r="W4105" s="7" t="str">
        <f>MID(T4105,FIND("/",T4105)+1,LEN(T4105))</f>
        <v>plays</v>
      </c>
    </row>
    <row r="4106" spans="1:23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>E4106/D4106</f>
        <v>0.21366666666666667</v>
      </c>
      <c r="O4106" s="13">
        <f>(J4106/86400)+25569</f>
        <v>42640.278171296297</v>
      </c>
      <c r="P4106" s="11">
        <f>YEAR(O4106)</f>
        <v>2016</v>
      </c>
      <c r="Q4106" s="12">
        <f>MONTH(O4106)</f>
        <v>9</v>
      </c>
      <c r="R4106" s="11" t="str">
        <f>IF(Q4106=1,"Jan",IF(Q4106=2,"Feb",IF(Q4106=3,"Mar",IF(Q4106=4,"Apr",IF(Q4106=5,"May",IF(Q4106=6,"Jun",IF(Q4106=7,"Jul",IF(Q4106=8,"Aug",IF(Q4106=9,"Sep",IF(Q4106=10,"Oct",IF(Q4106=11,"Nov","Dec")))))))))))</f>
        <v>Sep</v>
      </c>
      <c r="S4106" s="13">
        <f>(I4106/86400)+25569</f>
        <v>42670.278171296297</v>
      </c>
      <c r="T4106" t="s">
        <v>8271</v>
      </c>
      <c r="U4106" s="6">
        <f>E4106/L4106</f>
        <v>45.785714285714285</v>
      </c>
      <c r="V4106" s="7" t="str">
        <f>LEFT(T4106,FIND("/",T4106)-1)</f>
        <v>theater</v>
      </c>
      <c r="W4106" s="7" t="str">
        <f>MID(T4106,FIND("/",T4106)+1,LEN(T4106))</f>
        <v>plays</v>
      </c>
    </row>
    <row r="4107" spans="1:23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>E4107/D4107</f>
        <v>6.9696969696969702E-2</v>
      </c>
      <c r="O4107" s="13">
        <f>(J4107/86400)+25569</f>
        <v>42697.010520833333</v>
      </c>
      <c r="P4107" s="11">
        <f>YEAR(O4107)</f>
        <v>2016</v>
      </c>
      <c r="Q4107" s="12">
        <f>MONTH(O4107)</f>
        <v>11</v>
      </c>
      <c r="R4107" s="11" t="str">
        <f>IF(Q4107=1,"Jan",IF(Q4107=2,"Feb",IF(Q4107=3,"Mar",IF(Q4107=4,"Apr",IF(Q4107=5,"May",IF(Q4107=6,"Jun",IF(Q4107=7,"Jul",IF(Q4107=8,"Aug",IF(Q4107=9,"Sep",IF(Q4107=10,"Oct",IF(Q4107=11,"Nov","Dec")))))))))))</f>
        <v>Nov</v>
      </c>
      <c r="S4107" s="13">
        <f>(I4107/86400)+25569</f>
        <v>42730.010520833333</v>
      </c>
      <c r="T4107" t="s">
        <v>8271</v>
      </c>
      <c r="U4107" s="6">
        <f>E4107/L4107</f>
        <v>383.33333333333331</v>
      </c>
      <c r="V4107" s="7" t="str">
        <f>LEFT(T4107,FIND("/",T4107)-1)</f>
        <v>theater</v>
      </c>
      <c r="W4107" s="7" t="str">
        <f>MID(T4107,FIND("/",T4107)+1,LEN(T4107))</f>
        <v>plays</v>
      </c>
    </row>
    <row r="4108" spans="1:23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>E4108/D4108</f>
        <v>0.70599999999999996</v>
      </c>
      <c r="O4108" s="13">
        <f>(J4108/86400)+25569</f>
        <v>42053.049375000002</v>
      </c>
      <c r="P4108" s="11">
        <f>YEAR(O4108)</f>
        <v>2015</v>
      </c>
      <c r="Q4108" s="12">
        <f>MONTH(O4108)</f>
        <v>2</v>
      </c>
      <c r="R4108" s="11" t="str">
        <f>IF(Q4108=1,"Jan",IF(Q4108=2,"Feb",IF(Q4108=3,"Mar",IF(Q4108=4,"Apr",IF(Q4108=5,"May",IF(Q4108=6,"Jun",IF(Q4108=7,"Jul",IF(Q4108=8,"Aug",IF(Q4108=9,"Sep",IF(Q4108=10,"Oct",IF(Q4108=11,"Nov","Dec")))))))))))</f>
        <v>Feb</v>
      </c>
      <c r="S4108" s="13">
        <f>(I4108/86400)+25569</f>
        <v>42096.041666666672</v>
      </c>
      <c r="T4108" t="s">
        <v>8271</v>
      </c>
      <c r="U4108" s="6">
        <f>E4108/L4108</f>
        <v>106.96969696969697</v>
      </c>
      <c r="V4108" s="7" t="str">
        <f>LEFT(T4108,FIND("/",T4108)-1)</f>
        <v>theater</v>
      </c>
      <c r="W4108" s="7" t="str">
        <f>MID(T4108,FIND("/",T4108)+1,LEN(T4108))</f>
        <v>plays</v>
      </c>
    </row>
    <row r="4109" spans="1:23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>E4109/D4109</f>
        <v>2.0500000000000001E-2</v>
      </c>
      <c r="O4109" s="13">
        <f>(J4109/86400)+25569</f>
        <v>41883.916678240741</v>
      </c>
      <c r="P4109" s="11">
        <f>YEAR(O4109)</f>
        <v>2014</v>
      </c>
      <c r="Q4109" s="12">
        <f>MONTH(O4109)</f>
        <v>9</v>
      </c>
      <c r="R4109" s="11" t="str">
        <f>IF(Q4109=1,"Jan",IF(Q4109=2,"Feb",IF(Q4109=3,"Mar",IF(Q4109=4,"Apr",IF(Q4109=5,"May",IF(Q4109=6,"Jun",IF(Q4109=7,"Jul",IF(Q4109=8,"Aug",IF(Q4109=9,"Sep",IF(Q4109=10,"Oct",IF(Q4109=11,"Nov","Dec")))))))))))</f>
        <v>Sep</v>
      </c>
      <c r="S4109" s="13">
        <f>(I4109/86400)+25569</f>
        <v>41906.916678240741</v>
      </c>
      <c r="T4109" t="s">
        <v>8271</v>
      </c>
      <c r="U4109" s="6">
        <f>E4109/L4109</f>
        <v>10.25</v>
      </c>
      <c r="V4109" s="7" t="str">
        <f>LEFT(T4109,FIND("/",T4109)-1)</f>
        <v>theater</v>
      </c>
      <c r="W4109" s="7" t="str">
        <f>MID(T4109,FIND("/",T4109)+1,LEN(T4109))</f>
        <v>plays</v>
      </c>
    </row>
    <row r="4110" spans="1:23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>E4110/D4110</f>
        <v>1.9666666666666666E-2</v>
      </c>
      <c r="O4110" s="13">
        <f>(J4110/86400)+25569</f>
        <v>42767.031678240739</v>
      </c>
      <c r="P4110" s="11">
        <f>YEAR(O4110)</f>
        <v>2017</v>
      </c>
      <c r="Q4110" s="12">
        <f>MONTH(O4110)</f>
        <v>2</v>
      </c>
      <c r="R4110" s="11" t="str">
        <f>IF(Q4110=1,"Jan",IF(Q4110=2,"Feb",IF(Q4110=3,"Mar",IF(Q4110=4,"Apr",IF(Q4110=5,"May",IF(Q4110=6,"Jun",IF(Q4110=7,"Jul",IF(Q4110=8,"Aug",IF(Q4110=9,"Sep",IF(Q4110=10,"Oct",IF(Q4110=11,"Nov","Dec")))))))))))</f>
        <v>Feb</v>
      </c>
      <c r="S4110" s="13">
        <f>(I4110/86400)+25569</f>
        <v>42797.208333333328</v>
      </c>
      <c r="T4110" t="s">
        <v>8271</v>
      </c>
      <c r="U4110" s="6">
        <f>E4110/L4110</f>
        <v>59</v>
      </c>
      <c r="V4110" s="7" t="str">
        <f>LEFT(T4110,FIND("/",T4110)-1)</f>
        <v>theater</v>
      </c>
      <c r="W4110" s="7" t="str">
        <f>MID(T4110,FIND("/",T4110)+1,LEN(T4110))</f>
        <v>plays</v>
      </c>
    </row>
    <row r="4111" spans="1:23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>E4111/D4111</f>
        <v>0</v>
      </c>
      <c r="O4111" s="13">
        <f>(J4111/86400)+25569</f>
        <v>42307.539398148147</v>
      </c>
      <c r="P4111" s="11">
        <f>YEAR(O4111)</f>
        <v>2015</v>
      </c>
      <c r="Q4111" s="12">
        <f>MONTH(O4111)</f>
        <v>10</v>
      </c>
      <c r="R4111" s="11" t="str">
        <f>IF(Q4111=1,"Jan",IF(Q4111=2,"Feb",IF(Q4111=3,"Mar",IF(Q4111=4,"Apr",IF(Q4111=5,"May",IF(Q4111=6,"Jun",IF(Q4111=7,"Jul",IF(Q4111=8,"Aug",IF(Q4111=9,"Sep",IF(Q4111=10,"Oct",IF(Q4111=11,"Nov","Dec")))))))))))</f>
        <v>Oct</v>
      </c>
      <c r="S4111" s="13">
        <f>(I4111/86400)+25569</f>
        <v>42337.581064814818</v>
      </c>
      <c r="T4111" t="s">
        <v>8271</v>
      </c>
      <c r="U4111" s="6" t="e">
        <f>E4111/L4111</f>
        <v>#DIV/0!</v>
      </c>
      <c r="V4111" s="7" t="str">
        <f>LEFT(T4111,FIND("/",T4111)-1)</f>
        <v>theater</v>
      </c>
      <c r="W4111" s="7" t="str">
        <f>MID(T4111,FIND("/",T4111)+1,LEN(T4111))</f>
        <v>plays</v>
      </c>
    </row>
    <row r="4112" spans="1:23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>E4112/D4112</f>
        <v>0.28666666666666668</v>
      </c>
      <c r="O4112" s="13">
        <f>(J4112/86400)+25569</f>
        <v>42512.626747685186</v>
      </c>
      <c r="P4112" s="11">
        <f>YEAR(O4112)</f>
        <v>2016</v>
      </c>
      <c r="Q4112" s="12">
        <f>MONTH(O4112)</f>
        <v>5</v>
      </c>
      <c r="R4112" s="11" t="str">
        <f>IF(Q4112=1,"Jan",IF(Q4112=2,"Feb",IF(Q4112=3,"Mar",IF(Q4112=4,"Apr",IF(Q4112=5,"May",IF(Q4112=6,"Jun",IF(Q4112=7,"Jul",IF(Q4112=8,"Aug",IF(Q4112=9,"Sep",IF(Q4112=10,"Oct",IF(Q4112=11,"Nov","Dec")))))))))))</f>
        <v>May</v>
      </c>
      <c r="S4112" s="13">
        <f>(I4112/86400)+25569</f>
        <v>42572.626747685186</v>
      </c>
      <c r="T4112" t="s">
        <v>8271</v>
      </c>
      <c r="U4112" s="6">
        <f>E4112/L4112</f>
        <v>14.333333333333334</v>
      </c>
      <c r="V4112" s="7" t="str">
        <f>LEFT(T4112,FIND("/",T4112)-1)</f>
        <v>theater</v>
      </c>
      <c r="W4112" s="7" t="str">
        <f>MID(T4112,FIND("/",T4112)+1,LEN(T4112))</f>
        <v>plays</v>
      </c>
    </row>
    <row r="4113" spans="1:23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>E4113/D4113</f>
        <v>3.1333333333333331E-2</v>
      </c>
      <c r="O4113" s="13">
        <f>(J4113/86400)+25569</f>
        <v>42029.135879629626</v>
      </c>
      <c r="P4113" s="11">
        <f>YEAR(O4113)</f>
        <v>2015</v>
      </c>
      <c r="Q4113" s="12">
        <f>MONTH(O4113)</f>
        <v>1</v>
      </c>
      <c r="R4113" s="11" t="str">
        <f>IF(Q4113=1,"Jan",IF(Q4113=2,"Feb",IF(Q4113=3,"Mar",IF(Q4113=4,"Apr",IF(Q4113=5,"May",IF(Q4113=6,"Jun",IF(Q4113=7,"Jul",IF(Q4113=8,"Aug",IF(Q4113=9,"Sep",IF(Q4113=10,"Oct",IF(Q4113=11,"Nov","Dec")))))))))))</f>
        <v>Jan</v>
      </c>
      <c r="S4113" s="13">
        <f>(I4113/86400)+25569</f>
        <v>42059.135879629626</v>
      </c>
      <c r="T4113" t="s">
        <v>8271</v>
      </c>
      <c r="U4113" s="6">
        <f>E4113/L4113</f>
        <v>15.666666666666666</v>
      </c>
      <c r="V4113" s="7" t="str">
        <f>LEFT(T4113,FIND("/",T4113)-1)</f>
        <v>theater</v>
      </c>
      <c r="W4113" s="7" t="str">
        <f>MID(T4113,FIND("/",T4113)+1,LEN(T4113))</f>
        <v>plays</v>
      </c>
    </row>
    <row r="4114" spans="1:23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E4114/D4114</f>
        <v>4.0000000000000002E-4</v>
      </c>
      <c r="O4114" s="13">
        <f>(J4114/86400)+25569</f>
        <v>42400.946597222224</v>
      </c>
      <c r="P4114" s="11">
        <f>YEAR(O4114)</f>
        <v>2016</v>
      </c>
      <c r="Q4114" s="12">
        <f>MONTH(O4114)</f>
        <v>1</v>
      </c>
      <c r="R4114" s="11" t="str">
        <f>IF(Q4114=1,"Jan",IF(Q4114=2,"Feb",IF(Q4114=3,"Mar",IF(Q4114=4,"Apr",IF(Q4114=5,"May",IF(Q4114=6,"Jun",IF(Q4114=7,"Jul",IF(Q4114=8,"Aug",IF(Q4114=9,"Sep",IF(Q4114=10,"Oct",IF(Q4114=11,"Nov","Dec")))))))))))</f>
        <v>Jan</v>
      </c>
      <c r="S4114" s="13">
        <f>(I4114/86400)+25569</f>
        <v>42428</v>
      </c>
      <c r="T4114" t="s">
        <v>8271</v>
      </c>
      <c r="U4114" s="6">
        <f>E4114/L4114</f>
        <v>1</v>
      </c>
      <c r="V4114" s="7" t="str">
        <f>LEFT(T4114,FIND("/",T4114)-1)</f>
        <v>theater</v>
      </c>
      <c r="W4114" s="7" t="str">
        <f>MID(T4114,FIND("/",T4114)+1,LEN(T4114))</f>
        <v>plays</v>
      </c>
    </row>
    <row r="4115" spans="1:23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>E4115/D4115</f>
        <v>2E-3</v>
      </c>
      <c r="O4115" s="13">
        <f>(J4115/86400)+25569</f>
        <v>42358.573182870372</v>
      </c>
      <c r="P4115" s="11">
        <f>YEAR(O4115)</f>
        <v>2015</v>
      </c>
      <c r="Q4115" s="12">
        <f>MONTH(O4115)</f>
        <v>12</v>
      </c>
      <c r="R4115" s="11" t="str">
        <f>IF(Q4115=1,"Jan",IF(Q4115=2,"Feb",IF(Q4115=3,"Mar",IF(Q4115=4,"Apr",IF(Q4115=5,"May",IF(Q4115=6,"Jun",IF(Q4115=7,"Jul",IF(Q4115=8,"Aug",IF(Q4115=9,"Sep",IF(Q4115=10,"Oct",IF(Q4115=11,"Nov","Dec")))))))))))</f>
        <v>Dec</v>
      </c>
      <c r="S4115" s="13">
        <f>(I4115/86400)+25569</f>
        <v>42377.273611111115</v>
      </c>
      <c r="T4115" t="s">
        <v>8271</v>
      </c>
      <c r="U4115" s="6">
        <f>E4115/L4115</f>
        <v>1</v>
      </c>
      <c r="V4115" s="7" t="str">
        <f>LEFT(T4115,FIND("/",T4115)-1)</f>
        <v>theater</v>
      </c>
      <c r="W4115" s="7" t="str">
        <f>MID(T4115,FIND("/",T4115)+1,LEN(T4115))</f>
        <v>plays</v>
      </c>
    </row>
  </sheetData>
  <autoFilter ref="A1:W4115" xr:uid="{00000000-0009-0000-0000-000000000000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7"/>
  <sheetViews>
    <sheetView topLeftCell="A19" workbookViewId="0">
      <selection activeCell="Q33" sqref="Q33"/>
    </sheetView>
  </sheetViews>
  <sheetFormatPr defaultRowHeight="14.4" x14ac:dyDescent="0.55000000000000004"/>
  <cols>
    <col min="1" max="1" width="13.578125" customWidth="1"/>
    <col min="2" max="5" width="10.47265625" customWidth="1"/>
    <col min="6" max="6" width="11.26171875" bestFit="1" customWidth="1"/>
  </cols>
  <sheetData>
    <row r="1" spans="1:6" x14ac:dyDescent="0.55000000000000004">
      <c r="A1" s="8" t="s">
        <v>8223</v>
      </c>
      <c r="B1" t="s">
        <v>8311</v>
      </c>
    </row>
    <row r="3" spans="1:6" x14ac:dyDescent="0.55000000000000004">
      <c r="A3" s="8" t="s">
        <v>8324</v>
      </c>
      <c r="B3" s="8" t="s">
        <v>8323</v>
      </c>
    </row>
    <row r="4" spans="1:6" x14ac:dyDescent="0.55000000000000004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55000000000000004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8316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8322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1:6" x14ac:dyDescent="0.55000000000000004">
      <c r="A17" s="15"/>
      <c r="B17" s="15" t="s">
        <v>8219</v>
      </c>
      <c r="C17" s="15" t="s">
        <v>8221</v>
      </c>
      <c r="D17" s="15" t="s">
        <v>8220</v>
      </c>
      <c r="E17" s="15" t="s">
        <v>8222</v>
      </c>
      <c r="F17" s="15" t="s">
        <v>8322</v>
      </c>
    </row>
    <row r="18" spans="1:6" x14ac:dyDescent="0.55000000000000004">
      <c r="A18" s="9" t="s">
        <v>8313</v>
      </c>
      <c r="B18" s="10">
        <v>300</v>
      </c>
      <c r="C18" s="10">
        <v>180</v>
      </c>
      <c r="D18" s="10">
        <v>40</v>
      </c>
      <c r="E18" s="10"/>
      <c r="F18" s="10">
        <v>520</v>
      </c>
    </row>
    <row r="19" spans="1:6" x14ac:dyDescent="0.55000000000000004">
      <c r="A19" s="9" t="s">
        <v>8314</v>
      </c>
      <c r="B19" s="10">
        <v>34</v>
      </c>
      <c r="C19" s="10">
        <v>140</v>
      </c>
      <c r="D19" s="10">
        <v>20</v>
      </c>
      <c r="E19" s="10">
        <v>6</v>
      </c>
      <c r="F19" s="10">
        <v>200</v>
      </c>
    </row>
    <row r="20" spans="1:6" x14ac:dyDescent="0.55000000000000004">
      <c r="A20" s="9" t="s">
        <v>8315</v>
      </c>
      <c r="B20" s="10">
        <v>80</v>
      </c>
      <c r="C20" s="10">
        <v>140</v>
      </c>
      <c r="D20" s="10"/>
      <c r="E20" s="10"/>
      <c r="F20" s="10">
        <v>220</v>
      </c>
    </row>
    <row r="21" spans="1:6" x14ac:dyDescent="0.55000000000000004">
      <c r="A21" s="9" t="s">
        <v>8316</v>
      </c>
      <c r="B21" s="10"/>
      <c r="C21" s="10"/>
      <c r="D21" s="10">
        <v>24</v>
      </c>
      <c r="E21" s="10"/>
      <c r="F21" s="10">
        <v>24</v>
      </c>
    </row>
    <row r="22" spans="1:6" x14ac:dyDescent="0.55000000000000004">
      <c r="A22" s="9" t="s">
        <v>8317</v>
      </c>
      <c r="B22" s="10">
        <v>540</v>
      </c>
      <c r="C22" s="10">
        <v>120</v>
      </c>
      <c r="D22" s="10">
        <v>20</v>
      </c>
      <c r="E22" s="10">
        <v>20</v>
      </c>
      <c r="F22" s="10">
        <v>700</v>
      </c>
    </row>
    <row r="23" spans="1:6" x14ac:dyDescent="0.55000000000000004">
      <c r="A23" s="9" t="s">
        <v>8318</v>
      </c>
      <c r="B23" s="10">
        <v>103</v>
      </c>
      <c r="C23" s="10">
        <v>117</v>
      </c>
      <c r="D23" s="10"/>
      <c r="E23" s="10"/>
      <c r="F23" s="10">
        <v>220</v>
      </c>
    </row>
    <row r="24" spans="1:6" x14ac:dyDescent="0.55000000000000004">
      <c r="A24" s="9" t="s">
        <v>8319</v>
      </c>
      <c r="B24" s="10">
        <v>80</v>
      </c>
      <c r="C24" s="10">
        <v>127</v>
      </c>
      <c r="D24" s="10">
        <v>30</v>
      </c>
      <c r="E24" s="10"/>
      <c r="F24" s="10">
        <v>237</v>
      </c>
    </row>
    <row r="25" spans="1:6" x14ac:dyDescent="0.55000000000000004">
      <c r="A25" s="9" t="s">
        <v>8320</v>
      </c>
      <c r="B25" s="10">
        <v>209</v>
      </c>
      <c r="C25" s="10">
        <v>213</v>
      </c>
      <c r="D25" s="10">
        <v>178</v>
      </c>
      <c r="E25" s="10"/>
      <c r="F25" s="10">
        <v>600</v>
      </c>
    </row>
    <row r="26" spans="1:6" x14ac:dyDescent="0.55000000000000004">
      <c r="A26" s="9" t="s">
        <v>8321</v>
      </c>
      <c r="B26" s="10">
        <v>839</v>
      </c>
      <c r="C26" s="10">
        <v>493</v>
      </c>
      <c r="D26" s="10">
        <v>37</v>
      </c>
      <c r="E26" s="10">
        <v>24</v>
      </c>
      <c r="F26" s="10">
        <v>1393</v>
      </c>
    </row>
    <row r="28" spans="1:6" x14ac:dyDescent="0.55000000000000004">
      <c r="A28" s="15"/>
      <c r="B28" s="15" t="s">
        <v>8219</v>
      </c>
      <c r="C28" s="15" t="s">
        <v>8221</v>
      </c>
      <c r="D28" s="15" t="s">
        <v>8220</v>
      </c>
      <c r="E28" s="15" t="s">
        <v>8222</v>
      </c>
      <c r="F28" s="15"/>
    </row>
    <row r="29" spans="1:6" x14ac:dyDescent="0.55000000000000004">
      <c r="A29" s="9" t="s">
        <v>8313</v>
      </c>
      <c r="B29" s="5">
        <f>B18/$F18</f>
        <v>0.57692307692307687</v>
      </c>
      <c r="C29" s="5">
        <f t="shared" ref="C29:E29" si="0">C18/$F18</f>
        <v>0.34615384615384615</v>
      </c>
      <c r="D29" s="5">
        <f t="shared" si="0"/>
        <v>7.6923076923076927E-2</v>
      </c>
      <c r="E29" s="5">
        <f t="shared" si="0"/>
        <v>0</v>
      </c>
      <c r="F29" s="10"/>
    </row>
    <row r="30" spans="1:6" x14ac:dyDescent="0.55000000000000004">
      <c r="A30" s="9" t="s">
        <v>8314</v>
      </c>
      <c r="B30" s="5">
        <f t="shared" ref="B30:E30" si="1">B19/$F19</f>
        <v>0.17</v>
      </c>
      <c r="C30" s="5">
        <f t="shared" si="1"/>
        <v>0.7</v>
      </c>
      <c r="D30" s="5">
        <f t="shared" si="1"/>
        <v>0.1</v>
      </c>
      <c r="E30" s="5">
        <f>E19/$F19</f>
        <v>0.03</v>
      </c>
      <c r="F30" s="10"/>
    </row>
    <row r="31" spans="1:6" x14ac:dyDescent="0.55000000000000004">
      <c r="A31" s="9" t="s">
        <v>8315</v>
      </c>
      <c r="B31" s="5">
        <f t="shared" ref="B31:E31" si="2">B20/$F20</f>
        <v>0.36363636363636365</v>
      </c>
      <c r="C31" s="5">
        <f t="shared" si="2"/>
        <v>0.63636363636363635</v>
      </c>
      <c r="D31" s="5">
        <f t="shared" si="2"/>
        <v>0</v>
      </c>
      <c r="E31" s="5">
        <f t="shared" si="2"/>
        <v>0</v>
      </c>
      <c r="F31" s="10"/>
    </row>
    <row r="32" spans="1:6" x14ac:dyDescent="0.55000000000000004">
      <c r="A32" s="9" t="s">
        <v>8316</v>
      </c>
      <c r="B32" s="5">
        <f t="shared" ref="B32:E32" si="3">B21/$F21</f>
        <v>0</v>
      </c>
      <c r="C32" s="5">
        <f t="shared" si="3"/>
        <v>0</v>
      </c>
      <c r="D32" s="5">
        <f t="shared" si="3"/>
        <v>1</v>
      </c>
      <c r="E32" s="5">
        <f t="shared" si="3"/>
        <v>0</v>
      </c>
      <c r="F32" s="10"/>
    </row>
    <row r="33" spans="1:6" x14ac:dyDescent="0.55000000000000004">
      <c r="A33" s="9" t="s">
        <v>8317</v>
      </c>
      <c r="B33" s="5">
        <f t="shared" ref="B33:E33" si="4">B22/$F22</f>
        <v>0.77142857142857146</v>
      </c>
      <c r="C33" s="5">
        <f t="shared" si="4"/>
        <v>0.17142857142857143</v>
      </c>
      <c r="D33" s="5">
        <f t="shared" si="4"/>
        <v>2.8571428571428571E-2</v>
      </c>
      <c r="E33" s="5">
        <f t="shared" si="4"/>
        <v>2.8571428571428571E-2</v>
      </c>
      <c r="F33" s="10"/>
    </row>
    <row r="34" spans="1:6" x14ac:dyDescent="0.55000000000000004">
      <c r="A34" s="9" t="s">
        <v>8318</v>
      </c>
      <c r="B34" s="5">
        <f t="shared" ref="B34:E34" si="5">B23/$F23</f>
        <v>0.4681818181818182</v>
      </c>
      <c r="C34" s="5">
        <f t="shared" si="5"/>
        <v>0.53181818181818186</v>
      </c>
      <c r="D34" s="5">
        <f t="shared" si="5"/>
        <v>0</v>
      </c>
      <c r="E34" s="5">
        <f t="shared" si="5"/>
        <v>0</v>
      </c>
      <c r="F34" s="10"/>
    </row>
    <row r="35" spans="1:6" x14ac:dyDescent="0.55000000000000004">
      <c r="A35" s="9" t="s">
        <v>8319</v>
      </c>
      <c r="B35" s="5">
        <f t="shared" ref="B35:E35" si="6">B24/$F24</f>
        <v>0.33755274261603374</v>
      </c>
      <c r="C35" s="5">
        <f t="shared" si="6"/>
        <v>0.53586497890295359</v>
      </c>
      <c r="D35" s="5">
        <f t="shared" si="6"/>
        <v>0.12658227848101267</v>
      </c>
      <c r="E35" s="5">
        <f t="shared" si="6"/>
        <v>0</v>
      </c>
      <c r="F35" s="10"/>
    </row>
    <row r="36" spans="1:6" x14ac:dyDescent="0.55000000000000004">
      <c r="A36" s="9" t="s">
        <v>8320</v>
      </c>
      <c r="B36" s="5">
        <f t="shared" ref="B36:E36" si="7">B25/$F25</f>
        <v>0.34833333333333333</v>
      </c>
      <c r="C36" s="5">
        <f t="shared" si="7"/>
        <v>0.35499999999999998</v>
      </c>
      <c r="D36" s="5">
        <f t="shared" si="7"/>
        <v>0.29666666666666669</v>
      </c>
      <c r="E36" s="5">
        <f t="shared" si="7"/>
        <v>0</v>
      </c>
      <c r="F36" s="10"/>
    </row>
    <row r="37" spans="1:6" x14ac:dyDescent="0.55000000000000004">
      <c r="A37" s="9" t="s">
        <v>8321</v>
      </c>
      <c r="B37" s="5">
        <f t="shared" ref="B37:E37" si="8">B26/$F26</f>
        <v>0.60229720028715006</v>
      </c>
      <c r="C37" s="5">
        <f t="shared" si="8"/>
        <v>0.35391241923905242</v>
      </c>
      <c r="D37" s="5">
        <f t="shared" si="8"/>
        <v>2.6561378320172292E-2</v>
      </c>
      <c r="E37" s="5">
        <f t="shared" si="8"/>
        <v>1.7229002153625269E-2</v>
      </c>
      <c r="F37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D10" sqref="D10"/>
    </sheetView>
  </sheetViews>
  <sheetFormatPr defaultRowHeight="14.4" x14ac:dyDescent="0.55000000000000004"/>
  <cols>
    <col min="1" max="1" width="16.83984375" bestFit="1" customWidth="1"/>
    <col min="2" max="2" width="16.26171875" bestFit="1" customWidth="1"/>
    <col min="3" max="3" width="6.15625" bestFit="1" customWidth="1"/>
    <col min="4" max="4" width="8.83984375" bestFit="1" customWidth="1"/>
    <col min="5" max="5" width="4.26171875" bestFit="1" customWidth="1"/>
    <col min="6" max="6" width="11.26171875" bestFit="1" customWidth="1"/>
  </cols>
  <sheetData>
    <row r="1" spans="1:6" x14ac:dyDescent="0.55000000000000004">
      <c r="A1" s="8" t="s">
        <v>8223</v>
      </c>
      <c r="B1" t="s">
        <v>8311</v>
      </c>
    </row>
    <row r="2" spans="1:6" x14ac:dyDescent="0.55000000000000004">
      <c r="A2" s="8" t="s">
        <v>8325</v>
      </c>
      <c r="B2" t="s">
        <v>8311</v>
      </c>
    </row>
    <row r="4" spans="1:6" x14ac:dyDescent="0.55000000000000004">
      <c r="A4" s="8" t="s">
        <v>8324</v>
      </c>
      <c r="B4" s="8" t="s">
        <v>8323</v>
      </c>
    </row>
    <row r="5" spans="1:6" x14ac:dyDescent="0.55000000000000004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55000000000000004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8322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45"/>
  <sheetViews>
    <sheetView topLeftCell="A22" workbookViewId="0">
      <selection activeCell="P38" sqref="P38"/>
    </sheetView>
  </sheetViews>
  <sheetFormatPr defaultRowHeight="14.4" x14ac:dyDescent="0.55000000000000004"/>
  <cols>
    <col min="1" max="1" width="15" customWidth="1"/>
    <col min="2" max="2" width="16.26171875" customWidth="1"/>
    <col min="3" max="3" width="8.734375" customWidth="1"/>
    <col min="4" max="4" width="10" customWidth="1"/>
    <col min="5" max="5" width="11.26171875" customWidth="1"/>
    <col min="6" max="6" width="11.26171875" bestFit="1" customWidth="1"/>
  </cols>
  <sheetData>
    <row r="2" spans="1:5" x14ac:dyDescent="0.55000000000000004">
      <c r="A2" s="8" t="s">
        <v>8325</v>
      </c>
      <c r="B2" t="s">
        <v>8311</v>
      </c>
    </row>
    <row r="3" spans="1:5" x14ac:dyDescent="0.55000000000000004">
      <c r="A3" s="8" t="s">
        <v>8367</v>
      </c>
      <c r="B3" t="s">
        <v>8311</v>
      </c>
    </row>
    <row r="5" spans="1:5" x14ac:dyDescent="0.55000000000000004">
      <c r="A5" s="8" t="s">
        <v>8324</v>
      </c>
      <c r="B5" s="8" t="s">
        <v>8323</v>
      </c>
    </row>
    <row r="6" spans="1:5" x14ac:dyDescent="0.55000000000000004">
      <c r="A6" s="8" t="s">
        <v>8312</v>
      </c>
      <c r="B6" t="s">
        <v>8220</v>
      </c>
      <c r="C6" t="s">
        <v>8221</v>
      </c>
      <c r="D6" t="s">
        <v>8219</v>
      </c>
      <c r="E6" t="s">
        <v>8322</v>
      </c>
    </row>
    <row r="7" spans="1:5" x14ac:dyDescent="0.55000000000000004">
      <c r="A7" s="9" t="s">
        <v>8372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55000000000000004">
      <c r="A8" s="9" t="s">
        <v>8373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55000000000000004">
      <c r="A9" s="9" t="s">
        <v>8377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55000000000000004">
      <c r="A10" s="9" t="s">
        <v>8376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55000000000000004">
      <c r="A11" s="9" t="s">
        <v>8370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55000000000000004">
      <c r="A12" s="9" t="s">
        <v>8371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55000000000000004">
      <c r="A13" s="9" t="s">
        <v>8374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55000000000000004">
      <c r="A14" s="9" t="s">
        <v>8380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55000000000000004">
      <c r="A15" s="9" t="s">
        <v>8378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55000000000000004">
      <c r="A16" s="9" t="s">
        <v>8379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55000000000000004">
      <c r="A17" s="9" t="s">
        <v>8375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55000000000000004">
      <c r="A18" s="9" t="s">
        <v>8381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55000000000000004">
      <c r="A19" s="9" t="s">
        <v>8322</v>
      </c>
      <c r="B19" s="10">
        <v>349</v>
      </c>
      <c r="C19" s="10">
        <v>1530</v>
      </c>
      <c r="D19" s="10">
        <v>2185</v>
      </c>
      <c r="E19" s="10">
        <v>4064</v>
      </c>
    </row>
    <row r="21" spans="1:5" x14ac:dyDescent="0.55000000000000004">
      <c r="A21" s="9" t="s">
        <v>8372</v>
      </c>
      <c r="B21" s="10">
        <v>34</v>
      </c>
      <c r="C21" s="10">
        <v>149</v>
      </c>
      <c r="D21" s="10">
        <v>183</v>
      </c>
      <c r="E21" s="10">
        <v>366</v>
      </c>
    </row>
    <row r="22" spans="1:5" x14ac:dyDescent="0.55000000000000004">
      <c r="A22" s="9" t="s">
        <v>8373</v>
      </c>
      <c r="B22" s="10">
        <v>27</v>
      </c>
      <c r="C22" s="10">
        <v>105</v>
      </c>
      <c r="D22" s="10">
        <v>202</v>
      </c>
      <c r="E22" s="10">
        <v>334</v>
      </c>
    </row>
    <row r="23" spans="1:5" x14ac:dyDescent="0.55000000000000004">
      <c r="A23" s="9" t="s">
        <v>8377</v>
      </c>
      <c r="B23" s="10">
        <v>28</v>
      </c>
      <c r="C23" s="10">
        <v>108</v>
      </c>
      <c r="D23" s="10">
        <v>179</v>
      </c>
      <c r="E23" s="10">
        <v>315</v>
      </c>
    </row>
    <row r="24" spans="1:5" x14ac:dyDescent="0.55000000000000004">
      <c r="A24" s="9" t="s">
        <v>8376</v>
      </c>
      <c r="B24" s="10">
        <v>27</v>
      </c>
      <c r="C24" s="10">
        <v>103</v>
      </c>
      <c r="D24" s="10">
        <v>193</v>
      </c>
      <c r="E24" s="10">
        <v>323</v>
      </c>
    </row>
    <row r="25" spans="1:5" x14ac:dyDescent="0.55000000000000004">
      <c r="A25" s="9" t="s">
        <v>8370</v>
      </c>
      <c r="B25" s="10">
        <v>26</v>
      </c>
      <c r="C25" s="10">
        <v>126</v>
      </c>
      <c r="D25" s="10">
        <v>233</v>
      </c>
      <c r="E25" s="10">
        <v>385</v>
      </c>
    </row>
    <row r="26" spans="1:5" x14ac:dyDescent="0.55000000000000004">
      <c r="A26" s="9" t="s">
        <v>8371</v>
      </c>
      <c r="B26" s="10">
        <v>27</v>
      </c>
      <c r="C26" s="10">
        <v>148</v>
      </c>
      <c r="D26" s="10">
        <v>213</v>
      </c>
      <c r="E26" s="10">
        <v>388</v>
      </c>
    </row>
    <row r="27" spans="1:5" x14ac:dyDescent="0.55000000000000004">
      <c r="A27" s="9" t="s">
        <v>8374</v>
      </c>
      <c r="B27" s="10">
        <v>44</v>
      </c>
      <c r="C27" s="10">
        <v>148</v>
      </c>
      <c r="D27" s="10">
        <v>192</v>
      </c>
      <c r="E27" s="10">
        <v>384</v>
      </c>
    </row>
    <row r="28" spans="1:5" x14ac:dyDescent="0.55000000000000004">
      <c r="A28" s="9" t="s">
        <v>8380</v>
      </c>
      <c r="B28" s="10">
        <v>32</v>
      </c>
      <c r="C28" s="10">
        <v>134</v>
      </c>
      <c r="D28" s="10">
        <v>167</v>
      </c>
      <c r="E28" s="10">
        <v>333</v>
      </c>
    </row>
    <row r="29" spans="1:5" x14ac:dyDescent="0.55000000000000004">
      <c r="A29" s="9" t="s">
        <v>8378</v>
      </c>
      <c r="B29" s="10">
        <v>24</v>
      </c>
      <c r="C29" s="10">
        <v>127</v>
      </c>
      <c r="D29" s="10">
        <v>148</v>
      </c>
      <c r="E29" s="10">
        <v>299</v>
      </c>
    </row>
    <row r="30" spans="1:5" x14ac:dyDescent="0.55000000000000004">
      <c r="A30" s="9" t="s">
        <v>8379</v>
      </c>
      <c r="B30" s="10">
        <v>20</v>
      </c>
      <c r="C30" s="10">
        <v>150</v>
      </c>
      <c r="D30" s="10">
        <v>184</v>
      </c>
      <c r="E30" s="10">
        <v>354</v>
      </c>
    </row>
    <row r="31" spans="1:5" x14ac:dyDescent="0.55000000000000004">
      <c r="A31" s="9" t="s">
        <v>8375</v>
      </c>
      <c r="B31" s="10">
        <v>37</v>
      </c>
      <c r="C31" s="10">
        <v>113</v>
      </c>
      <c r="D31" s="10">
        <v>180</v>
      </c>
      <c r="E31" s="10">
        <v>330</v>
      </c>
    </row>
    <row r="32" spans="1:5" x14ac:dyDescent="0.55000000000000004">
      <c r="A32" s="9" t="s">
        <v>8381</v>
      </c>
      <c r="B32" s="10">
        <v>23</v>
      </c>
      <c r="C32" s="10">
        <v>119</v>
      </c>
      <c r="D32" s="10">
        <v>111</v>
      </c>
      <c r="E32" s="10">
        <v>253</v>
      </c>
    </row>
    <row r="33" spans="1:4" x14ac:dyDescent="0.55000000000000004">
      <c r="B33" s="15" t="s">
        <v>8220</v>
      </c>
      <c r="C33" s="15" t="s">
        <v>8221</v>
      </c>
      <c r="D33" s="15" t="s">
        <v>8219</v>
      </c>
    </row>
    <row r="34" spans="1:4" x14ac:dyDescent="0.55000000000000004">
      <c r="A34" s="9" t="s">
        <v>8372</v>
      </c>
      <c r="B34" s="5">
        <f>B21/$E21</f>
        <v>9.2896174863387984E-2</v>
      </c>
      <c r="C34" s="5">
        <f t="shared" ref="C34:D34" si="0">C21/$E21</f>
        <v>0.40710382513661203</v>
      </c>
      <c r="D34" s="5">
        <f t="shared" si="0"/>
        <v>0.5</v>
      </c>
    </row>
    <row r="35" spans="1:4" x14ac:dyDescent="0.55000000000000004">
      <c r="A35" s="9" t="s">
        <v>8373</v>
      </c>
      <c r="B35" s="5">
        <f t="shared" ref="B35:D35" si="1">B22/$E22</f>
        <v>8.0838323353293412E-2</v>
      </c>
      <c r="C35" s="5">
        <f t="shared" si="1"/>
        <v>0.31437125748502992</v>
      </c>
      <c r="D35" s="5">
        <f t="shared" si="1"/>
        <v>0.60479041916167664</v>
      </c>
    </row>
    <row r="36" spans="1:4" x14ac:dyDescent="0.55000000000000004">
      <c r="A36" s="9" t="s">
        <v>8377</v>
      </c>
      <c r="B36" s="5">
        <f t="shared" ref="B36:D36" si="2">B23/$E23</f>
        <v>8.8888888888888892E-2</v>
      </c>
      <c r="C36" s="5">
        <f t="shared" si="2"/>
        <v>0.34285714285714286</v>
      </c>
      <c r="D36" s="5">
        <f t="shared" si="2"/>
        <v>0.56825396825396823</v>
      </c>
    </row>
    <row r="37" spans="1:4" x14ac:dyDescent="0.55000000000000004">
      <c r="A37" s="9" t="s">
        <v>8376</v>
      </c>
      <c r="B37" s="5">
        <f t="shared" ref="B37:D37" si="3">B24/$E24</f>
        <v>8.3591331269349839E-2</v>
      </c>
      <c r="C37" s="5">
        <f t="shared" si="3"/>
        <v>0.31888544891640869</v>
      </c>
      <c r="D37" s="5">
        <f t="shared" si="3"/>
        <v>0.5975232198142415</v>
      </c>
    </row>
    <row r="38" spans="1:4" x14ac:dyDescent="0.55000000000000004">
      <c r="A38" s="9" t="s">
        <v>8370</v>
      </c>
      <c r="B38" s="5">
        <f t="shared" ref="B38:D38" si="4">B25/$E25</f>
        <v>6.7532467532467527E-2</v>
      </c>
      <c r="C38" s="5">
        <f t="shared" si="4"/>
        <v>0.32727272727272727</v>
      </c>
      <c r="D38" s="5">
        <f t="shared" si="4"/>
        <v>0.60519480519480517</v>
      </c>
    </row>
    <row r="39" spans="1:4" x14ac:dyDescent="0.55000000000000004">
      <c r="A39" s="9" t="s">
        <v>8371</v>
      </c>
      <c r="B39" s="5">
        <f t="shared" ref="B39:D39" si="5">B26/$E26</f>
        <v>6.9587628865979384E-2</v>
      </c>
      <c r="C39" s="5">
        <f t="shared" si="5"/>
        <v>0.38144329896907214</v>
      </c>
      <c r="D39" s="5">
        <f t="shared" si="5"/>
        <v>0.5489690721649485</v>
      </c>
    </row>
    <row r="40" spans="1:4" x14ac:dyDescent="0.55000000000000004">
      <c r="A40" s="9" t="s">
        <v>8374</v>
      </c>
      <c r="B40" s="5">
        <f t="shared" ref="B40:D40" si="6">B27/$E27</f>
        <v>0.11458333333333333</v>
      </c>
      <c r="C40" s="5">
        <f t="shared" si="6"/>
        <v>0.38541666666666669</v>
      </c>
      <c r="D40" s="5">
        <f t="shared" si="6"/>
        <v>0.5</v>
      </c>
    </row>
    <row r="41" spans="1:4" x14ac:dyDescent="0.55000000000000004">
      <c r="A41" s="9" t="s">
        <v>8380</v>
      </c>
      <c r="B41" s="5">
        <f t="shared" ref="B41:D41" si="7">B28/$E28</f>
        <v>9.6096096096096095E-2</v>
      </c>
      <c r="C41" s="5">
        <f t="shared" si="7"/>
        <v>0.40240240240240238</v>
      </c>
      <c r="D41" s="5">
        <f t="shared" si="7"/>
        <v>0.50150150150150152</v>
      </c>
    </row>
    <row r="42" spans="1:4" x14ac:dyDescent="0.55000000000000004">
      <c r="A42" s="9" t="s">
        <v>8378</v>
      </c>
      <c r="B42" s="5">
        <f t="shared" ref="B42:D42" si="8">B29/$E29</f>
        <v>8.0267558528428096E-2</v>
      </c>
      <c r="C42" s="5">
        <f t="shared" si="8"/>
        <v>0.42474916387959866</v>
      </c>
      <c r="D42" s="5">
        <f t="shared" si="8"/>
        <v>0.49498327759197325</v>
      </c>
    </row>
    <row r="43" spans="1:4" x14ac:dyDescent="0.55000000000000004">
      <c r="A43" s="9" t="s">
        <v>8379</v>
      </c>
      <c r="B43" s="5">
        <f t="shared" ref="B43:D43" si="9">B30/$E30</f>
        <v>5.6497175141242938E-2</v>
      </c>
      <c r="C43" s="5">
        <f t="shared" si="9"/>
        <v>0.42372881355932202</v>
      </c>
      <c r="D43" s="5">
        <f t="shared" si="9"/>
        <v>0.51977401129943501</v>
      </c>
    </row>
    <row r="44" spans="1:4" x14ac:dyDescent="0.55000000000000004">
      <c r="A44" s="9" t="s">
        <v>8375</v>
      </c>
      <c r="B44" s="5">
        <f t="shared" ref="B44:D44" si="10">B31/$E31</f>
        <v>0.11212121212121212</v>
      </c>
      <c r="C44" s="5">
        <f t="shared" si="10"/>
        <v>0.34242424242424241</v>
      </c>
      <c r="D44" s="5">
        <f t="shared" si="10"/>
        <v>0.54545454545454541</v>
      </c>
    </row>
    <row r="45" spans="1:4" x14ac:dyDescent="0.55000000000000004">
      <c r="A45" s="9" t="s">
        <v>8381</v>
      </c>
      <c r="B45" s="5">
        <f t="shared" ref="B45:D45" si="11">B32/$E32</f>
        <v>9.0909090909090912E-2</v>
      </c>
      <c r="C45" s="5">
        <f t="shared" si="11"/>
        <v>0.47035573122529645</v>
      </c>
      <c r="D45" s="5">
        <f t="shared" si="11"/>
        <v>0.43873517786561267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"/>
  <sheetViews>
    <sheetView topLeftCell="A2" workbookViewId="0">
      <selection activeCell="F10" sqref="F10"/>
    </sheetView>
  </sheetViews>
  <sheetFormatPr defaultRowHeight="14.4" x14ac:dyDescent="0.55000000000000004"/>
  <cols>
    <col min="1" max="1" width="17.83984375" bestFit="1" customWidth="1"/>
    <col min="2" max="8" width="27.26171875" customWidth="1"/>
  </cols>
  <sheetData>
    <row r="1" spans="1:8" hidden="1" x14ac:dyDescent="0.55000000000000004">
      <c r="B1" t="s">
        <v>8219</v>
      </c>
      <c r="C1" t="s">
        <v>8221</v>
      </c>
      <c r="D1" t="s">
        <v>8220</v>
      </c>
    </row>
    <row r="2" spans="1:8" s="14" customFormat="1" x14ac:dyDescent="0.55000000000000004">
      <c r="A2" s="14" t="s">
        <v>8382</v>
      </c>
      <c r="B2" s="14" t="s">
        <v>8383</v>
      </c>
      <c r="C2" s="14" t="s">
        <v>8384</v>
      </c>
      <c r="D2" s="14" t="s">
        <v>8385</v>
      </c>
      <c r="E2" s="14" t="s">
        <v>8386</v>
      </c>
      <c r="F2" s="14" t="s">
        <v>8387</v>
      </c>
      <c r="G2" s="14" t="s">
        <v>8388</v>
      </c>
      <c r="H2" s="14" t="s">
        <v>8389</v>
      </c>
    </row>
    <row r="3" spans="1:8" x14ac:dyDescent="0.55000000000000004">
      <c r="A3" t="s">
        <v>8390</v>
      </c>
      <c r="B3">
        <f>COUNTIFS(data!$D$2:$D$4115,"&lt;1000",data!$F$2:$F$4115,B$1)</f>
        <v>322</v>
      </c>
      <c r="C3">
        <f>COUNTIFS(data!$D$2:$D$4115,"&lt;1000",data!$F$2:$F$4115,C$1)</f>
        <v>113</v>
      </c>
      <c r="D3">
        <f>COUNTIFS(data!$D$2:$D$4115,"&lt;1000",data!$F$2:$F$4115,D$1)</f>
        <v>18</v>
      </c>
      <c r="E3">
        <f>SUM(B3:D3)</f>
        <v>453</v>
      </c>
      <c r="F3" s="5">
        <f>B3/$E3</f>
        <v>0.71081677704194257</v>
      </c>
      <c r="G3" s="5">
        <f t="shared" ref="G3:H3" si="0">C3/$E3</f>
        <v>0.24944812362030905</v>
      </c>
      <c r="H3" s="5">
        <f t="shared" si="0"/>
        <v>3.9735099337748346E-2</v>
      </c>
    </row>
    <row r="4" spans="1:8" x14ac:dyDescent="0.55000000000000004">
      <c r="A4" t="s">
        <v>8391</v>
      </c>
      <c r="B4">
        <f>COUNTIFS(data!$D$2:$D$4115,"&gt;=1000",data!$D$2:$D$4115,"&lt;5000",data!$F$2:$F$4115,B$1)</f>
        <v>932</v>
      </c>
      <c r="C4">
        <f>COUNTIFS(data!$D$2:$D$4115,"&gt;=1000",data!$D$2:$D$4115,"&lt;5000",data!$F$2:$F$4115,C$1)</f>
        <v>420</v>
      </c>
      <c r="D4">
        <f>COUNTIFS(data!$D$2:$D$4115,"&gt;=1000",data!$D$2:$D$4115,"&lt;5000",data!$F$2:$F$4115,D$1)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ref="G4:G14" si="3">C4/$E4</f>
        <v>0.29745042492917845</v>
      </c>
      <c r="H4" s="5">
        <f t="shared" ref="H4:H14" si="4">D4/$E4</f>
        <v>4.2492917847025496E-2</v>
      </c>
    </row>
    <row r="5" spans="1:8" x14ac:dyDescent="0.55000000000000004">
      <c r="A5" t="s">
        <v>8392</v>
      </c>
      <c r="B5">
        <f>COUNTIFS(data!$D$2:$D$4115,"&gt;=5000",data!$D$2:$D$4115,"&lt;10000",data!$F$2:$F$4115,B$1)</f>
        <v>381</v>
      </c>
      <c r="C5">
        <f>COUNTIFS(data!$D$2:$D$4115,"&gt;=5000",data!$D$2:$D$4115,"&lt;10000",data!$F$2:$F$4115,C$1)</f>
        <v>283</v>
      </c>
      <c r="D5">
        <f>COUNTIFS(data!$D$2:$D$4115,"&gt;=5000",data!$D$2:$D$4115,"&lt;10000",data!$F$2:$F$4115,D$1)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55000000000000004">
      <c r="A6" t="s">
        <v>8393</v>
      </c>
      <c r="B6">
        <f>COUNTIFS(data!$D$2:$D$4115,"&gt;=10000",data!$D$2:$D$4115,"&lt;15000",data!$F$2:$F$4115,B$1)</f>
        <v>168</v>
      </c>
      <c r="C6">
        <f>COUNTIFS(data!$D$2:$D$4115,"&gt;=10000",data!$D$2:$D$4115,"&lt;15000",data!$F$2:$F$4115,C$1)</f>
        <v>144</v>
      </c>
      <c r="D6">
        <f>COUNTIFS(data!$D$2:$D$4115,"&gt;=10000",data!$D$2:$D$4115,"&lt;15000",data!$F$2:$F$4115,D$1)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55000000000000004">
      <c r="A7" t="s">
        <v>8394</v>
      </c>
      <c r="B7">
        <f>COUNTIFS(data!$D$2:$D$4115,"&gt;=15000",data!$D$2:$D$4115,"&lt;20000",data!$F$2:$F$4115,B$1)</f>
        <v>94</v>
      </c>
      <c r="C7">
        <f>COUNTIFS(data!$D$2:$D$4115,"&gt;=15000",data!$D$2:$D$4115,"&lt;20000",data!$F$2:$F$4115,C$1)</f>
        <v>90</v>
      </c>
      <c r="D7">
        <f>COUNTIFS(data!$D$2:$D$4115,"&gt;=15000",data!$D$2:$D$4115,"&lt;20000",data!$F$2:$F$4115,D$1)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55000000000000004">
      <c r="A8" t="s">
        <v>8396</v>
      </c>
      <c r="B8">
        <f>COUNTIFS(data!$D$2:$D$4115,"&gt;=20000",data!$D$2:$D$4115,"&lt;25000",data!$F$2:$F$4115,B$1)</f>
        <v>62</v>
      </c>
      <c r="C8">
        <f>COUNTIFS(data!$D$2:$D$4115,"&gt;=20000",data!$D$2:$D$4115,"&lt;25000",data!$F$2:$F$4115,C$1)</f>
        <v>72</v>
      </c>
      <c r="D8">
        <f>COUNTIFS(data!$D$2:$D$4115,"&gt;=20000",data!$D$2:$D$4115,"&lt;25000",data!$F$2:$F$4115,D$1)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55000000000000004">
      <c r="A9" t="s">
        <v>8397</v>
      </c>
      <c r="B9">
        <f>COUNTIFS(data!$D$2:$D$4115,"&gt;=25000",data!$D$2:$D$4115,"&lt;30000",data!$F$2:$F$4115,B$1)</f>
        <v>55</v>
      </c>
      <c r="C9">
        <f>COUNTIFS(data!$D$2:$D$4115,"&gt;=25000",data!$D$2:$D$4115,"&lt;30000",data!$F$2:$F$4115,C$1)</f>
        <v>64</v>
      </c>
      <c r="D9">
        <f>COUNTIFS(data!$D$2:$D$4115,"&gt;=25000",data!$D$2:$D$4115,"&lt;30000",data!$F$2:$F$4115,D$1)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55000000000000004">
      <c r="A10" t="s">
        <v>8398</v>
      </c>
      <c r="B10">
        <f>COUNTIFS(data!$D$2:$D$4115,"&gt;=30000",data!$D$2:$D$4115,"&lt;35000",data!$F$2:$F$4115,B$1)</f>
        <v>32</v>
      </c>
      <c r="C10">
        <f>COUNTIFS(data!$D$2:$D$4115,"&gt;=30000",data!$D$2:$D$4115,"&lt;35000",data!$F$2:$F$4115,C$1)</f>
        <v>37</v>
      </c>
      <c r="D10">
        <f>COUNTIFS(data!$D$2:$D$4115,"&gt;=30000",data!$D$2:$D$4115,"&lt;35000",data!$F$2:$F$4115,D$1)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55000000000000004">
      <c r="A11" t="s">
        <v>8399</v>
      </c>
      <c r="B11">
        <f>COUNTIFS(data!$D$2:$D$4115,"&gt;=35000",data!$D$2:$D$4115,"&lt;40000",data!$F$2:$F$4115,B$1)</f>
        <v>26</v>
      </c>
      <c r="C11">
        <f>COUNTIFS(data!$D$2:$D$4115,"&gt;=35000",data!$D$2:$D$4115,"&lt;40000",data!$F$2:$F$4115,C$1)</f>
        <v>22</v>
      </c>
      <c r="D11">
        <f>COUNTIFS(data!$D$2:$D$4115,"&gt;=35000",data!$D$2:$D$4115,"&lt;40000",data!$F$2:$F$4115,D$1)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55000000000000004">
      <c r="A12" t="s">
        <v>8400</v>
      </c>
      <c r="B12">
        <f>COUNTIFS(data!$D$2:$D$4115,"&gt;=40000",data!$D$2:$D$4115,"&lt;45000",data!$F$2:$F$4115,B$1)</f>
        <v>21</v>
      </c>
      <c r="C12">
        <f>COUNTIFS(data!$D$2:$D$4115,"&gt;=40000",data!$D$2:$D$4115,"&lt;45000",data!$F$2:$F$4115,C$1)</f>
        <v>16</v>
      </c>
      <c r="D12">
        <f>COUNTIFS(data!$D$2:$D$4115,"&gt;=40000",data!$D$2:$D$4115,"&lt;45000",data!$F$2:$F$4115,D$1)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55000000000000004">
      <c r="A13" t="s">
        <v>8401</v>
      </c>
      <c r="B13">
        <f>COUNTIFS(data!$D$2:$D$4115,"&gt;=45000",data!$D$2:$D$4115,"&lt;50000",data!$F$2:$F$4115,B$1)</f>
        <v>6</v>
      </c>
      <c r="C13">
        <f>COUNTIFS(data!$D$2:$D$4115,"&gt;=45000",data!$D$2:$D$4115,"&lt;50000",data!$F$2:$F$4115,C$1)</f>
        <v>11</v>
      </c>
      <c r="D13">
        <f>COUNTIFS(data!$D$2:$D$4115,"&gt;=45000",data!$D$2:$D$4115,"&lt;50000",data!$F$2:$F$4115,D$1)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55000000000000004">
      <c r="A14" t="s">
        <v>8395</v>
      </c>
      <c r="B14">
        <f>COUNTIFS(data!$D$2:$D$4115,"&gt;=50000",data!$F$2:$F$4115,B$1)</f>
        <v>86</v>
      </c>
      <c r="C14">
        <f>COUNTIFS(data!$D$2:$D$4115,"&gt;=50000",data!$F$2:$F$4115,C$1)</f>
        <v>258</v>
      </c>
      <c r="D14">
        <f>COUNTIFS(data!$D$2:$D$4115,"&gt;=50000",data!$F$2:$F$4115,D$1)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pt1</vt:lpstr>
      <vt:lpstr>pt2</vt:lpstr>
      <vt:lpstr>pt3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Yee</cp:lastModifiedBy>
  <dcterms:created xsi:type="dcterms:W3CDTF">2017-04-20T15:17:24Z</dcterms:created>
  <dcterms:modified xsi:type="dcterms:W3CDTF">2018-01-27T01:03:05Z</dcterms:modified>
</cp:coreProperties>
</file>