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WIu1z/ABOINTvecNSBgpRoWJwg=="/>
    </ext>
  </extLst>
</workbook>
</file>

<file path=xl/sharedStrings.xml><?xml version="1.0" encoding="utf-8"?>
<sst xmlns="http://schemas.openxmlformats.org/spreadsheetml/2006/main" count="46" uniqueCount="35">
  <si>
    <t>Rebate</t>
  </si>
  <si>
    <t>N</t>
  </si>
  <si>
    <t>SampleSize</t>
  </si>
  <si>
    <t>CS</t>
  </si>
  <si>
    <t>ElapsedTime</t>
  </si>
  <si>
    <t>DevelopmentCost</t>
  </si>
  <si>
    <t>EquipmentCost</t>
  </si>
  <si>
    <t>ChargeCost</t>
  </si>
  <si>
    <t>VOTCost</t>
  </si>
  <si>
    <t>DriverUnique</t>
  </si>
  <si>
    <t>DvlpCost(cent)/veh</t>
  </si>
  <si>
    <t>EqipCost/veh</t>
  </si>
  <si>
    <t>ChargeCost/veh</t>
  </si>
  <si>
    <t>VOTCost/veh</t>
  </si>
  <si>
    <t>OptimalCSAllocationLocation</t>
  </si>
  <si>
    <t>PlugNumberAtCorrespondingLocation</t>
  </si>
  <si>
    <t>DC50</t>
  </si>
  <si>
    <t>3,5,8,13</t>
  </si>
  <si>
    <t>1,1,2,1</t>
  </si>
  <si>
    <t>L27.7</t>
  </si>
  <si>
    <t>0-14,17,19</t>
  </si>
  <si>
    <t>1,1,1,2,1,2,1,1,3,1,1,1,1,1,1,1,1</t>
  </si>
  <si>
    <t>DC150</t>
  </si>
  <si>
    <t>1,8</t>
  </si>
  <si>
    <t>1,2</t>
  </si>
  <si>
    <t>5,17</t>
  </si>
  <si>
    <t>1,1</t>
  </si>
  <si>
    <t>1,8,11</t>
  </si>
  <si>
    <t>1,2,1</t>
  </si>
  <si>
    <t>2,3,5,8</t>
  </si>
  <si>
    <t>1,1,2,2</t>
  </si>
  <si>
    <t>2,3,4,5,8,11,14,17</t>
  </si>
  <si>
    <t>1,1,1,1,2,1,1,1</t>
  </si>
  <si>
    <t>0-5,8,11-12,14,17,19</t>
  </si>
  <si>
    <t>1,1,1,2,1,1,2,1,1,1,1,1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</si>
</sst>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DvlpCost(cent)/veh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Sheet1!$D$3:$D$5</c:f>
            </c:strRef>
          </c:cat>
          <c:val>
            <c:numRef>
              <c:f>Sheet1!$K$3:$K$5</c:f>
              <c:numCache/>
            </c:numRef>
          </c:val>
          <c:smooth val="0"/>
        </c:ser>
        <c:ser>
          <c:idx val="1"/>
          <c:order val="1"/>
          <c:tx>
            <c:v>EqipCost/veh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Sheet1!$D$3:$D$5</c:f>
            </c:strRef>
          </c:cat>
          <c:val>
            <c:numRef>
              <c:f>Sheet1!$L$3:$L$5</c:f>
              <c:numCache/>
            </c:numRef>
          </c:val>
          <c:smooth val="0"/>
        </c:ser>
        <c:ser>
          <c:idx val="2"/>
          <c:order val="2"/>
          <c:tx>
            <c:v>VOTCost/veh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Sheet1!$D$3:$D$5</c:f>
            </c:strRef>
          </c:cat>
          <c:val>
            <c:numRef>
              <c:f>Sheet1!$N$3:$N$5</c:f>
              <c:numCache/>
            </c:numRef>
          </c:val>
          <c:smooth val="0"/>
        </c:ser>
        <c:axId val="1486496786"/>
        <c:axId val="378449284"/>
      </c:lineChart>
      <c:catAx>
        <c:axId val="1486496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8449284"/>
      </c:catAx>
      <c:valAx>
        <c:axId val="378449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649678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DvlpCost(cent)/veh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Sheet1!$J$6:$J$8</c:f>
            </c:strRef>
          </c:cat>
          <c:val>
            <c:numRef>
              <c:f>Sheet1!$K$6:$K$8</c:f>
              <c:numCache/>
            </c:numRef>
          </c:val>
          <c:smooth val="0"/>
        </c:ser>
        <c:ser>
          <c:idx val="1"/>
          <c:order val="1"/>
          <c:tx>
            <c:v>EqipCost/veh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Sheet1!$J$6:$J$8</c:f>
            </c:strRef>
          </c:cat>
          <c:val>
            <c:numRef>
              <c:f>Sheet1!$L$6:$L$8</c:f>
              <c:numCache/>
            </c:numRef>
          </c:val>
          <c:smooth val="0"/>
        </c:ser>
        <c:ser>
          <c:idx val="2"/>
          <c:order val="2"/>
          <c:tx>
            <c:v>VOTCost/veh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Sheet1!$J$6:$J$8</c:f>
            </c:strRef>
          </c:cat>
          <c:val>
            <c:numRef>
              <c:f>Sheet1!$N$6:$N$8</c:f>
              <c:numCache/>
            </c:numRef>
          </c:val>
          <c:smooth val="0"/>
        </c:ser>
        <c:ser>
          <c:idx val="3"/>
          <c:order val="3"/>
          <c:tx>
            <c:v>DvlpCost(cent)/veh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Sheet1!$J$6:$J$8</c:f>
            </c:strRef>
          </c:cat>
          <c:val>
            <c:numRef>
              <c:f>Sheet1!$K$6:$K$8</c:f>
              <c:numCache/>
            </c:numRef>
          </c:val>
          <c:smooth val="0"/>
        </c:ser>
        <c:ser>
          <c:idx val="4"/>
          <c:order val="4"/>
          <c:tx>
            <c:v>EqipCost/veh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Sheet1!$J$6:$J$8</c:f>
            </c:strRef>
          </c:cat>
          <c:val>
            <c:numRef>
              <c:f>Sheet1!$L$6:$L$8</c:f>
              <c:numCache/>
            </c:numRef>
          </c:val>
          <c:smooth val="0"/>
        </c:ser>
        <c:ser>
          <c:idx val="5"/>
          <c:order val="5"/>
          <c:tx>
            <c:v>VOTCost/veh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Sheet1!$J$6:$J$8</c:f>
            </c:strRef>
          </c:cat>
          <c:val>
            <c:numRef>
              <c:f>Sheet1!$N$6:$N$8</c:f>
              <c:numCache/>
            </c:numRef>
          </c:val>
          <c:smooth val="0"/>
        </c:ser>
        <c:axId val="634105081"/>
        <c:axId val="1060245983"/>
      </c:lineChart>
      <c:catAx>
        <c:axId val="634105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0245983"/>
      </c:catAx>
      <c:valAx>
        <c:axId val="1060245983"/>
        <c:scaling>
          <c:orientation val="minMax"/>
          <c:max val="2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410508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DevelopmentCost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Sheet1!$J$6:$J$8</c:f>
            </c:strRef>
          </c:cat>
          <c:val>
            <c:numRef>
              <c:f>Sheet1!$F$6:$F$8</c:f>
              <c:numCache/>
            </c:numRef>
          </c:val>
          <c:smooth val="0"/>
        </c:ser>
        <c:ser>
          <c:idx val="1"/>
          <c:order val="1"/>
          <c:tx>
            <c:v>EquipmentCost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Sheet1!$J$6:$J$8</c:f>
            </c:strRef>
          </c:cat>
          <c:val>
            <c:numRef>
              <c:f>Sheet1!$G$6:$G$8</c:f>
              <c:numCache/>
            </c:numRef>
          </c:val>
          <c:smooth val="0"/>
        </c:ser>
        <c:ser>
          <c:idx val="2"/>
          <c:order val="2"/>
          <c:tx>
            <c:v>VOTCost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Sheet1!$J$6:$J$8</c:f>
            </c:strRef>
          </c:cat>
          <c:val>
            <c:numRef>
              <c:f>Sheet1!$I$6:$I$8</c:f>
              <c:numCache/>
            </c:numRef>
          </c:val>
          <c:smooth val="0"/>
        </c:ser>
        <c:axId val="1300591333"/>
        <c:axId val="1773133705"/>
      </c:lineChart>
      <c:catAx>
        <c:axId val="1300591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3133705"/>
      </c:catAx>
      <c:valAx>
        <c:axId val="1773133705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059133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DvlpCost(cent)/veh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Sheet1!$A$9:$A$11</c:f>
            </c:strRef>
          </c:cat>
          <c:val>
            <c:numRef>
              <c:f>Sheet1!$K$9:$K$11</c:f>
              <c:numCache/>
            </c:numRef>
          </c:val>
          <c:smooth val="0"/>
        </c:ser>
        <c:ser>
          <c:idx val="1"/>
          <c:order val="1"/>
          <c:tx>
            <c:v>EqipCost/veh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Sheet1!$A$9:$A$11</c:f>
            </c:strRef>
          </c:cat>
          <c:val>
            <c:numRef>
              <c:f>Sheet1!$L$9:$L$11</c:f>
              <c:numCache/>
            </c:numRef>
          </c:val>
          <c:smooth val="0"/>
        </c:ser>
        <c:ser>
          <c:idx val="2"/>
          <c:order val="2"/>
          <c:tx>
            <c:v>VOTCost/veh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Sheet1!$A$9:$A$11</c:f>
            </c:strRef>
          </c:cat>
          <c:val>
            <c:numRef>
              <c:f>Sheet1!$N$9:$N$11</c:f>
              <c:numCache/>
            </c:numRef>
          </c:val>
          <c:smooth val="0"/>
        </c:ser>
        <c:axId val="96786527"/>
        <c:axId val="1279534656"/>
      </c:lineChart>
      <c:catAx>
        <c:axId val="96786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9534656"/>
      </c:catAx>
      <c:valAx>
        <c:axId val="1279534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7865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12</xdr:row>
      <xdr:rowOff>142875</xdr:rowOff>
    </xdr:from>
    <xdr:ext cx="6715125" cy="4562475"/>
    <xdr:graphicFrame>
      <xdr:nvGraphicFramePr>
        <xdr:cNvPr id="19407182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171450</xdr:colOff>
      <xdr:row>14</xdr:row>
      <xdr:rowOff>0</xdr:rowOff>
    </xdr:from>
    <xdr:ext cx="5819775" cy="4105275"/>
    <xdr:graphicFrame>
      <xdr:nvGraphicFramePr>
        <xdr:cNvPr id="16298490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190500</xdr:colOff>
      <xdr:row>14</xdr:row>
      <xdr:rowOff>85725</xdr:rowOff>
    </xdr:from>
    <xdr:ext cx="7038975" cy="4124325"/>
    <xdr:graphicFrame>
      <xdr:nvGraphicFramePr>
        <xdr:cNvPr id="138215123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485775</xdr:colOff>
      <xdr:row>11</xdr:row>
      <xdr:rowOff>66675</xdr:rowOff>
    </xdr:from>
    <xdr:ext cx="5734050" cy="3971925"/>
    <xdr:graphicFrame>
      <xdr:nvGraphicFramePr>
        <xdr:cNvPr id="103664839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6.86"/>
    <col customWidth="1" min="6" max="6" width="19.0"/>
    <col customWidth="1" min="7" max="7" width="16.57"/>
    <col customWidth="1" min="8" max="8" width="17.43"/>
    <col customWidth="1" min="9" max="9" width="8.71"/>
    <col customWidth="1" min="10" max="10" width="19.86"/>
    <col customWidth="1" min="11" max="11" width="31.86"/>
    <col customWidth="1" min="12" max="12" width="8.71"/>
    <col customWidth="1" min="13" max="13" width="14.86"/>
    <col customWidth="1" min="14" max="14" width="15.86"/>
    <col customWidth="1" min="15" max="16" width="18.86"/>
    <col customWidth="1" min="17" max="17" width="35.71"/>
    <col customWidth="1" min="1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</row>
    <row r="2">
      <c r="A2" s="1">
        <v>0.0</v>
      </c>
      <c r="B2" s="1">
        <v>20.0</v>
      </c>
      <c r="C2" s="1">
        <v>475.0</v>
      </c>
      <c r="D2" s="1" t="s">
        <v>16</v>
      </c>
      <c r="E2" s="1">
        <v>810.0</v>
      </c>
      <c r="F2" s="1">
        <v>15.36</v>
      </c>
      <c r="G2" s="1">
        <v>19.2</v>
      </c>
      <c r="H2" s="1">
        <v>492.8</v>
      </c>
      <c r="I2" s="1">
        <v>3349.83</v>
      </c>
      <c r="J2" s="1">
        <v>154.0</v>
      </c>
      <c r="K2" s="1">
        <f t="shared" ref="K2:K11" si="1">(F2/J2)*100</f>
        <v>9.974025974</v>
      </c>
      <c r="L2" s="1">
        <f t="shared" ref="L2:L11" si="2">(G2/J2)*100</f>
        <v>12.46753247</v>
      </c>
      <c r="N2" s="1">
        <f t="shared" ref="N2:N11" si="3">(I2/J2)</f>
        <v>21.75214286</v>
      </c>
      <c r="O2" s="1" t="s">
        <v>17</v>
      </c>
      <c r="P2" s="1">
        <f>COUNT(O2)</f>
        <v>0</v>
      </c>
      <c r="Q2" s="1" t="s">
        <v>18</v>
      </c>
    </row>
    <row r="3">
      <c r="A3" s="1">
        <v>0.0</v>
      </c>
      <c r="B3" s="1">
        <v>20.0</v>
      </c>
      <c r="C3" s="1">
        <v>475.0</v>
      </c>
      <c r="D3" s="1" t="s">
        <v>19</v>
      </c>
      <c r="E3" s="1">
        <v>785.0</v>
      </c>
      <c r="F3" s="1">
        <v>8.16</v>
      </c>
      <c r="G3" s="1">
        <v>10.08</v>
      </c>
      <c r="H3" s="1">
        <v>492.8</v>
      </c>
      <c r="I3" s="1">
        <v>21461.64</v>
      </c>
      <c r="J3" s="1">
        <v>154.0</v>
      </c>
      <c r="K3" s="1">
        <f t="shared" si="1"/>
        <v>5.298701299</v>
      </c>
      <c r="L3" s="1">
        <f t="shared" si="2"/>
        <v>6.545454545</v>
      </c>
      <c r="N3" s="1">
        <f t="shared" si="3"/>
        <v>139.3612987</v>
      </c>
      <c r="O3" s="1" t="s">
        <v>20</v>
      </c>
      <c r="Q3" s="1" t="s">
        <v>21</v>
      </c>
    </row>
    <row r="4">
      <c r="A4" s="1">
        <v>0.0</v>
      </c>
      <c r="B4" s="1">
        <v>20.0</v>
      </c>
      <c r="C4" s="1">
        <v>475.0</v>
      </c>
      <c r="D4" s="1" t="s">
        <v>16</v>
      </c>
      <c r="E4" s="1">
        <v>810.0</v>
      </c>
      <c r="F4" s="1">
        <v>15.36</v>
      </c>
      <c r="G4" s="1">
        <v>19.2</v>
      </c>
      <c r="H4" s="1">
        <v>492.8</v>
      </c>
      <c r="I4" s="1">
        <v>3349.83</v>
      </c>
      <c r="J4" s="1">
        <v>154.0</v>
      </c>
      <c r="K4" s="1">
        <f t="shared" si="1"/>
        <v>9.974025974</v>
      </c>
      <c r="L4" s="1">
        <f t="shared" si="2"/>
        <v>12.46753247</v>
      </c>
      <c r="N4" s="1">
        <f t="shared" si="3"/>
        <v>21.75214286</v>
      </c>
      <c r="O4" s="1" t="s">
        <v>17</v>
      </c>
      <c r="P4" s="1">
        <f>COUNT(O4)</f>
        <v>0</v>
      </c>
      <c r="Q4" s="1" t="s">
        <v>18</v>
      </c>
    </row>
    <row r="5">
      <c r="A5" s="1">
        <v>0.0</v>
      </c>
      <c r="B5" s="1">
        <v>20.0</v>
      </c>
      <c r="C5" s="1">
        <v>475.0</v>
      </c>
      <c r="D5" s="1" t="s">
        <v>22</v>
      </c>
      <c r="E5" s="1">
        <v>820.0</v>
      </c>
      <c r="F5" s="1">
        <v>29.0</v>
      </c>
      <c r="G5" s="1">
        <v>43.5</v>
      </c>
      <c r="H5" s="1">
        <v>492.8</v>
      </c>
      <c r="I5" s="1">
        <v>1173.86</v>
      </c>
      <c r="J5" s="1">
        <v>154.0</v>
      </c>
      <c r="K5" s="1">
        <f t="shared" si="1"/>
        <v>18.83116883</v>
      </c>
      <c r="L5" s="1">
        <f t="shared" si="2"/>
        <v>28.24675325</v>
      </c>
      <c r="N5" s="1">
        <f t="shared" si="3"/>
        <v>7.622467532</v>
      </c>
      <c r="O5" s="1" t="s">
        <v>23</v>
      </c>
      <c r="Q5" s="1" t="s">
        <v>24</v>
      </c>
    </row>
    <row r="6">
      <c r="A6" s="1">
        <v>0.0</v>
      </c>
      <c r="B6" s="1">
        <v>20.0</v>
      </c>
      <c r="D6" s="1" t="s">
        <v>16</v>
      </c>
      <c r="E6" s="1">
        <v>114.0</v>
      </c>
      <c r="F6" s="1">
        <v>7.68</v>
      </c>
      <c r="G6" s="1">
        <v>7.68</v>
      </c>
      <c r="H6" s="1">
        <v>160.0</v>
      </c>
      <c r="I6" s="1">
        <v>1081.42</v>
      </c>
      <c r="J6" s="1">
        <v>50.0</v>
      </c>
      <c r="K6" s="1">
        <f t="shared" si="1"/>
        <v>15.36</v>
      </c>
      <c r="L6" s="1">
        <f t="shared" si="2"/>
        <v>15.36</v>
      </c>
      <c r="N6" s="1">
        <f t="shared" si="3"/>
        <v>21.6284</v>
      </c>
      <c r="O6" s="1" t="s">
        <v>25</v>
      </c>
      <c r="Q6" s="1" t="s">
        <v>26</v>
      </c>
    </row>
    <row r="7">
      <c r="A7" s="1">
        <v>0.0</v>
      </c>
      <c r="B7" s="1">
        <v>20.0</v>
      </c>
      <c r="D7" s="1" t="s">
        <v>16</v>
      </c>
      <c r="E7" s="1">
        <v>250.0</v>
      </c>
      <c r="F7" s="1">
        <v>11.52</v>
      </c>
      <c r="G7" s="1">
        <v>15.36</v>
      </c>
      <c r="H7" s="1">
        <v>320.0</v>
      </c>
      <c r="I7" s="1">
        <v>2235.63</v>
      </c>
      <c r="J7" s="1">
        <v>100.0</v>
      </c>
      <c r="K7" s="1">
        <f t="shared" si="1"/>
        <v>11.52</v>
      </c>
      <c r="L7" s="1">
        <f t="shared" si="2"/>
        <v>15.36</v>
      </c>
      <c r="N7" s="1">
        <f t="shared" si="3"/>
        <v>22.3563</v>
      </c>
      <c r="O7" s="1" t="s">
        <v>27</v>
      </c>
      <c r="Q7" s="1" t="s">
        <v>28</v>
      </c>
    </row>
    <row r="8">
      <c r="A8" s="1">
        <v>0.0</v>
      </c>
      <c r="B8" s="1">
        <v>20.0</v>
      </c>
      <c r="D8" s="1" t="s">
        <v>16</v>
      </c>
      <c r="E8" s="1">
        <v>964.0</v>
      </c>
      <c r="F8" s="1">
        <v>15.36</v>
      </c>
      <c r="G8" s="1">
        <v>15.36</v>
      </c>
      <c r="H8" s="1">
        <v>480.0</v>
      </c>
      <c r="I8" s="1">
        <v>3258.68</v>
      </c>
      <c r="J8" s="1">
        <v>150.0</v>
      </c>
      <c r="K8" s="1">
        <f t="shared" si="1"/>
        <v>10.24</v>
      </c>
      <c r="L8" s="1">
        <f t="shared" si="2"/>
        <v>10.24</v>
      </c>
      <c r="N8" s="1">
        <f t="shared" si="3"/>
        <v>21.72453333</v>
      </c>
      <c r="O8" s="1" t="s">
        <v>17</v>
      </c>
      <c r="Q8" s="1" t="s">
        <v>18</v>
      </c>
    </row>
    <row r="9">
      <c r="A9" s="2">
        <v>0.25</v>
      </c>
      <c r="B9" s="1">
        <v>20.0</v>
      </c>
      <c r="C9" s="1">
        <v>475.0</v>
      </c>
      <c r="D9" s="1" t="s">
        <v>16</v>
      </c>
      <c r="E9" s="1">
        <v>840.0</v>
      </c>
      <c r="F9" s="1">
        <v>13.8</v>
      </c>
      <c r="G9" s="1">
        <v>20.7</v>
      </c>
      <c r="H9" s="1">
        <v>492.8</v>
      </c>
      <c r="I9" s="1">
        <v>3345.21</v>
      </c>
      <c r="J9" s="1">
        <v>154.0</v>
      </c>
      <c r="K9" s="1">
        <f t="shared" si="1"/>
        <v>8.961038961</v>
      </c>
      <c r="L9" s="1">
        <f t="shared" si="2"/>
        <v>13.44155844</v>
      </c>
      <c r="N9" s="1">
        <f t="shared" si="3"/>
        <v>21.72214286</v>
      </c>
      <c r="O9" s="1" t="s">
        <v>29</v>
      </c>
      <c r="Q9" s="1" t="s">
        <v>30</v>
      </c>
    </row>
    <row r="10">
      <c r="A10" s="2">
        <v>0.5</v>
      </c>
      <c r="B10" s="1">
        <v>20.0</v>
      </c>
      <c r="C10" s="1">
        <v>475.0</v>
      </c>
      <c r="D10" s="1" t="s">
        <v>16</v>
      </c>
      <c r="E10" s="1">
        <v>1503.0</v>
      </c>
      <c r="F10" s="1">
        <v>15.36</v>
      </c>
      <c r="G10" s="1">
        <v>17.28</v>
      </c>
      <c r="H10" s="1">
        <v>492.8</v>
      </c>
      <c r="I10" s="1">
        <v>3325.99</v>
      </c>
      <c r="J10" s="1">
        <v>154.0</v>
      </c>
      <c r="K10" s="1">
        <f t="shared" si="1"/>
        <v>9.974025974</v>
      </c>
      <c r="L10" s="1">
        <f t="shared" si="2"/>
        <v>11.22077922</v>
      </c>
      <c r="N10" s="1">
        <f t="shared" si="3"/>
        <v>21.59733766</v>
      </c>
      <c r="O10" s="1" t="s">
        <v>31</v>
      </c>
      <c r="Q10" s="1" t="s">
        <v>32</v>
      </c>
    </row>
    <row r="11">
      <c r="A11" s="2">
        <v>0.75</v>
      </c>
      <c r="B11" s="1">
        <v>20.0</v>
      </c>
      <c r="C11" s="1">
        <v>475.0</v>
      </c>
      <c r="D11" s="1" t="s">
        <v>16</v>
      </c>
      <c r="E11" s="1">
        <v>1204.0</v>
      </c>
      <c r="F11" s="1">
        <v>11.52</v>
      </c>
      <c r="G11" s="1">
        <v>13.44</v>
      </c>
      <c r="H11" s="1">
        <v>492.8</v>
      </c>
      <c r="I11" s="1">
        <v>3314.27</v>
      </c>
      <c r="J11" s="1">
        <v>154.0</v>
      </c>
      <c r="K11" s="1">
        <f t="shared" si="1"/>
        <v>7.480519481</v>
      </c>
      <c r="L11" s="1">
        <f t="shared" si="2"/>
        <v>8.727272727</v>
      </c>
      <c r="N11" s="1">
        <f t="shared" si="3"/>
        <v>21.52123377</v>
      </c>
      <c r="O11" s="1" t="s">
        <v>33</v>
      </c>
      <c r="Q11" s="1" t="s"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2021-07-20T15:26:50Z</dcterms:created>
  <dc:creator>Md Rakibul Alam</dc:creator>
</cp:coreProperties>
</file>