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Marian\Documents\IT\Power Query Language Formula\Financial Modelling\"/>
    </mc:Choice>
  </mc:AlternateContent>
  <xr:revisionPtr revIDLastSave="0" documentId="13_ncr:1_{3B369256-E419-41DB-AA4A-785A428BFC29}" xr6:coauthVersionLast="47" xr6:coauthVersionMax="47" xr10:uidLastSave="{00000000-0000-0000-0000-000000000000}"/>
  <bookViews>
    <workbookView xWindow="-110" yWindow="-110" windowWidth="19420" windowHeight="11020" activeTab="4" xr2:uid="{3B39D611-CE97-4F4C-BD16-118C6D4DFAB0}"/>
  </bookViews>
  <sheets>
    <sheet name="Parameters" sheetId="1" r:id="rId1"/>
    <sheet name="PivotTable" sheetId="2" r:id="rId2"/>
    <sheet name="MDX" sheetId="3" r:id="rId3"/>
    <sheet name="Sheet1" sheetId="4" r:id="rId4"/>
    <sheet name="Measures" sheetId="7" r:id="rId5"/>
  </sheets>
  <definedNames>
    <definedName name="_Parameters">Parameters!$A$3:$B$17</definedName>
    <definedName name="P_DaysPayables">Parameters!$B$4</definedName>
    <definedName name="P_DaysReceivables">Parameters!$B$5</definedName>
    <definedName name="P_DebtCode">Parameters!$B$6</definedName>
    <definedName name="P_DebtRepaymentCode">Parameters!$B$8</definedName>
    <definedName name="P_DepreciationYears">Parameters!$B$7</definedName>
    <definedName name="P_EquityBuyBackCode">Parameters!$B$9</definedName>
    <definedName name="P_EquityIssueCode">Parameters!$B$10</definedName>
    <definedName name="P_InterestRate">Parameters!$B$11</definedName>
    <definedName name="P_InventoryCode">Parameters!$B$12</definedName>
    <definedName name="P_OpexCode">Parameters!$B$13</definedName>
    <definedName name="P_SalesCode">Parameters!$B$14</definedName>
    <definedName name="P_TaxAssetAnnualRate">Parameters!$B$15</definedName>
    <definedName name="P_TaxAssetLife">Parameters!$B$16</definedName>
    <definedName name="P_TaxRate">Parameters!$B$17</definedName>
    <definedName name="Slicer_Year">#N/A</definedName>
  </definedNames>
  <calcPr calcId="191029"/>
  <pivotCaches>
    <pivotCache cacheId="33" r:id="rId6"/>
    <pivotCache cacheId="57" r:id="rId7"/>
    <pivotCache cacheId="63" r:id="rId8"/>
  </pivotCaches>
  <extLst>
    <ext xmlns:x14="http://schemas.microsoft.com/office/spreadsheetml/2009/9/main" uri="{876F7934-8845-4945-9796-88D515C7AA90}">
      <x14:pivotCaches>
        <pivotCache cacheId="28" r:id="rId9"/>
      </x14:pivotCaches>
    </ex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alendar_fceb1217-072f-4e53-b274-1f8fdde47a98" name="Calendar" connection="Query - Calendar"/>
          <x15:modelTable id="Inventory  FIFO_b9dc6592-1ac9-4da4-b7d2-d9fd6a225383" name="Inventory  FIFO" connection="Query - Inventory (FIFO)"/>
          <x15:modelTable id="Tax depreciation_64a71682-a291-4917-bcca-c9493eea1f10" name="Tax depreciation" connection="Query - Tax depreciation"/>
          <x15:modelTable id="Gross margin_6fd4330c-808d-44b3-b32b-5367049dd45d" name="Gross margin" connection="Query - Gross margin"/>
          <x15:modelTable id="Equity_c6559329-1f0e-40eb-abc1-c6b7722429b5" name="Equity" connection="Query - Equity"/>
          <x15:modelTable id="Dividends_9ad23b8a-e186-4d63-844c-1e4df89e4873" name="Dividends" connection="Query - Dividends"/>
          <x15:modelTable id="Depreciation straight line_d68eccd5-0fa6-4cf5-9451-df6105aaa06c" name="Depreciation straight line" connection="Query - Depreciation straight line"/>
          <x15:modelTable id="Parameters_aff1e995-9107-47da-b184-f165dd46d387" name="Parameters" connection="Query - Parameters"/>
          <x15:modelTable id="Actuals_c9cbd3fb-d984-44f4-a13f-a2d86efc4ab7" name="Actuals" connection="Query - Actuals"/>
          <x15:modelTable id="00_Generic Measures" name="00_Generic Measures" connection="Connection1"/>
          <x15:modelTable id="01_Sales" name="01_Sales Measures" connection="Connection"/>
        </x15:modelTables>
        <x15:modelRelationships>
          <x15:modelRelationship fromTable="Actuals" fromColumn="Date" toTable="Calendar" toColumn="Date"/>
        </x15:modelRelationships>
      </x15:dataModel>
    </ext>
  </extLst>
</workbook>
</file>

<file path=xl/calcChain.xml><?xml version="1.0" encoding="utf-8"?>
<calcChain xmlns="http://schemas.openxmlformats.org/spreadsheetml/2006/main">
  <c r="C2" i="3" l="1"/>
  <c r="A5" i="3"/>
  <c r="A4" i="3"/>
  <c r="A3" i="3"/>
  <c r="B1" i="3"/>
  <c r="C3" i="3" s="1"/>
  <c r="B4" i="3"/>
  <c r="C4" i="3"/>
  <c r="B3" i="3"/>
  <c r="B5" i="3"/>
  <c r="C5"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282047B-146A-4B83-A4D5-1BA04513A570}" name="Connection" type="104" refreshedVersion="0" background="1">
    <extLst>
      <ext xmlns:x15="http://schemas.microsoft.com/office/spreadsheetml/2010/11/main" uri="{DE250136-89BD-433C-8126-D09CA5730AF9}">
        <x15:connection id="01_Sales"/>
      </ext>
    </extLst>
  </connection>
  <connection id="2" xr16:uid="{47884C57-65E1-48C2-BEA0-4F19718431AE}" name="Connection1" type="104" refreshedVersion="0" background="1">
    <extLst>
      <ext xmlns:x15="http://schemas.microsoft.com/office/spreadsheetml/2010/11/main" uri="{DE250136-89BD-433C-8126-D09CA5730AF9}">
        <x15:connection id="00_Generic Measures"/>
      </ext>
    </extLst>
  </connection>
  <connection id="3" xr16:uid="{8884EBF3-345F-41EA-A971-3FE41855CC0E}" keepAlive="1" name="Query - _DaysReceivable" description="Connection to the '_DaysReceivable' query in the workbook." type="5" refreshedVersion="0" background="1">
    <dbPr connection="Provider=Microsoft.Mashup.OleDb.1;Data Source=$Workbook$;Location=_DaysReceivable;Extended Properties=&quot;&quot;" command="SELECT * FROM [_DaysReceivable]"/>
  </connection>
  <connection id="4" xr16:uid="{A2CD618E-EF34-4AC5-8EFD-727CF2180476}" keepAlive="1" name="Query - _SalesCode" description="Connection to the '_SalesCode' query in the workbook." type="5" refreshedVersion="0" background="1">
    <dbPr connection="Provider=Microsoft.Mashup.OleDb.1;Data Source=$Workbook$;Location=_SalesCode;Extended Properties=&quot;&quot;" command="SELECT * FROM [_SalesCode]"/>
  </connection>
  <connection id="5" xr16:uid="{1CDD636A-7F41-4168-87DC-4DEF3620235B}" name="Query - Actuals" description="Connection to the 'Actuals' query in the workbook." type="100" refreshedVersion="8" minRefreshableVersion="5">
    <extLst>
      <ext xmlns:x15="http://schemas.microsoft.com/office/spreadsheetml/2010/11/main" uri="{DE250136-89BD-433C-8126-D09CA5730AF9}">
        <x15:connection id="b5d2a748-1e97-4c41-9296-4e168a6c0592"/>
      </ext>
    </extLst>
  </connection>
  <connection id="6" xr16:uid="{485C9C4C-5468-4193-A39E-B4D71688BF99}" name="Query - Calendar" description="Connection to the 'Calendar' query in the workbook." type="100" refreshedVersion="8" minRefreshableVersion="5">
    <extLst>
      <ext xmlns:x15="http://schemas.microsoft.com/office/spreadsheetml/2010/11/main" uri="{DE250136-89BD-433C-8126-D09CA5730AF9}">
        <x15:connection id="7b434f98-166d-4475-9b25-2c4c190da0a6"/>
      </ext>
    </extLst>
  </connection>
  <connection id="7" xr16:uid="{3E2F088B-C279-4628-825A-E9C8A4FC5416}" keepAlive="1" name="Query - Control account measures" description="Connection to the 'Control account measures' query in the workbook." type="5" refreshedVersion="0" background="1">
    <dbPr connection="Provider=Microsoft.Mashup.OleDb.1;Data Source=$Workbook$;Location=&quot;Control account measures&quot;;Extended Properties=&quot;&quot;" command="SELECT * FROM [Control account measures]"/>
  </connection>
  <connection id="8" xr16:uid="{9D8F1D81-1852-4CD3-A3D0-D237E57FAB5B}" keepAlive="1" name="Query - Cumulative debt drawdown" description="Connection to the 'Cumulative debt drawdown' query in the workbook." type="5" refreshedVersion="0" background="1">
    <dbPr connection="Provider=Microsoft.Mashup.OleDb.1;Data Source=$Workbook$;Location=&quot;Cumulative debt drawdown&quot;;Extended Properties=&quot;&quot;" command="SELECT * FROM [Cumulative debt drawdown]"/>
  </connection>
  <connection id="9" xr16:uid="{13DC6C97-4D70-4C8A-B00F-83116015C814}" keepAlive="1" name="Query - Cumulative debt repayments" description="Connection to the 'Cumulative debt repayments' query in the workbook." type="5" refreshedVersion="0" background="1">
    <dbPr connection="Provider=Microsoft.Mashup.OleDb.1;Data Source=$Workbook$;Location=&quot;Cumulative debt repayments&quot;;Extended Properties=&quot;&quot;" command="SELECT * FROM [Cumulative debt repayments]"/>
  </connection>
  <connection id="10" xr16:uid="{BA5B45EF-0F34-499C-BA74-B3BBDFD0AE89}" keepAlive="1" name="Query - Depreciation" description="Connection to the 'Depreciation' query in the workbook." type="5" refreshedVersion="0" background="1">
    <dbPr connection="Provider=Microsoft.Mashup.OleDb.1;Data Source=$Workbook$;Location=Depreciation;Extended Properties=&quot;&quot;" command="SELECT * FROM [Depreciation]"/>
  </connection>
  <connection id="11" xr16:uid="{773D2D77-486C-4DD8-AE02-D7FBC98576DD}" name="Query - Depreciation straight line" description="Connection to the 'Depreciation straight line' query in the workbook." type="100" refreshedVersion="8" minRefreshableVersion="5">
    <extLst>
      <ext xmlns:x15="http://schemas.microsoft.com/office/spreadsheetml/2010/11/main" uri="{DE250136-89BD-433C-8126-D09CA5730AF9}">
        <x15:connection id="a6de3351-2e22-4998-9a55-fbfe5319a750">
          <x15:oledbPr connection="Provider=Microsoft.Mashup.OleDb.1;Data Source=$Workbook$;Location=&quot;Depreciation straight line&quot;;Extended Properties=&quot;&quot;">
            <x15:dbTables>
              <x15:dbTable name="Depreciation straight line"/>
            </x15:dbTables>
          </x15:oledbPr>
        </x15:connection>
      </ext>
    </extLst>
  </connection>
  <connection id="12" xr16:uid="{46F3F072-454C-45F7-9862-7EC48634B760}" name="Query - Dividends" description="Connection to the 'Dividends' query in the workbook." type="100" refreshedVersion="8" minRefreshableVersion="5">
    <extLst>
      <ext xmlns:x15="http://schemas.microsoft.com/office/spreadsheetml/2010/11/main" uri="{DE250136-89BD-433C-8126-D09CA5730AF9}">
        <x15:connection id="863ff5a6-5c2b-4ac6-8d2d-f5f7e459dc4b">
          <x15:oledbPr connection="Provider=Microsoft.Mashup.OleDb.1;Data Source=$Workbook$;Location=Dividends;Extended Properties=&quot;&quot;">
            <x15:dbTables>
              <x15:dbTable name="Dividends"/>
            </x15:dbTables>
          </x15:oledbPr>
        </x15:connection>
      </ext>
    </extLst>
  </connection>
  <connection id="13" xr16:uid="{27E688F9-A3C6-4458-B7AF-EA5C9CAF1E76}" keepAlive="1" name="Query - EndDate" description="Connection to the 'EndDate' query in the workbook." type="5" refreshedVersion="0" background="1">
    <dbPr connection="Provider=Microsoft.Mashup.OleDb.1;Data Source=$Workbook$;Location=EndDate;Extended Properties=&quot;&quot;" command="SELECT * FROM [EndDate]"/>
  </connection>
  <connection id="14" xr16:uid="{7B4A7739-1FAB-4938-8F34-68E3D7D71A96}" name="Query - Equity" description="Connection to the 'Equity' query in the workbook." type="100" refreshedVersion="8" minRefreshableVersion="5">
    <extLst>
      <ext xmlns:x15="http://schemas.microsoft.com/office/spreadsheetml/2010/11/main" uri="{DE250136-89BD-433C-8126-D09CA5730AF9}">
        <x15:connection id="8cdf0758-fcbc-4655-80cd-25aed2a683a8">
          <x15:oledbPr connection="Provider=Microsoft.Mashup.OleDb.1;Data Source=$Workbook$;Location=Equity;Extended Properties=&quot;&quot;">
            <x15:dbTables>
              <x15:dbTable name="Equity"/>
            </x15:dbTables>
          </x15:oledbPr>
        </x15:connection>
      </ext>
    </extLst>
  </connection>
  <connection id="15" xr16:uid="{D5C3B867-12DC-433C-A4F7-2BBFC8020264}" keepAlive="1" name="Query - FilePath" description="Connection to the 'FilePath' query in the workbook." type="5" refreshedVersion="0" background="1">
    <dbPr connection="Provider=Microsoft.Mashup.OleDb.1;Data Source=$Workbook$;Location=FilePath;Extended Properties=&quot;&quot;" command="SELECT * FROM [FilePath]"/>
  </connection>
  <connection id="16" xr16:uid="{D40B42F8-FA9F-46F4-BB86-35C91D689647}" keepAlive="1" name="Query - Financial account measures" description="Connection to the 'Financial account measures' query in the workbook." type="5" refreshedVersion="0" background="1">
    <dbPr connection="Provider=Microsoft.Mashup.OleDb.1;Data Source=$Workbook$;Location=&quot;Financial account measures&quot;;Extended Properties=&quot;&quot;" command="SELECT * FROM [Financial account measures]"/>
  </connection>
  <connection id="17" xr16:uid="{3A7E9FE2-5DF8-462B-BAF9-FFD9959C37BF}" keepAlive="1" name="Query - FN_DepStraightLine" description="Connection to the 'FN_DepStraightLine' query in the workbook." type="5" refreshedVersion="0" background="1">
    <dbPr connection="Provider=Microsoft.Mashup.OleDb.1;Data Source=$Workbook$;Location=FN_DepStraightLine;Extended Properties=&quot;&quot;" command="SELECT * FROM [FN_DepStraightLine]"/>
  </connection>
  <connection id="18" xr16:uid="{1A5B4CE5-0FF6-4550-A79B-682F7D260611}" keepAlive="1" name="Query - FN_InventoryAverage" description="Connection to the 'FN_InventoryAverage' query in the workbook." type="5" refreshedVersion="0" background="1">
    <dbPr connection="Provider=Microsoft.Mashup.OleDb.1;Data Source=$Workbook$;Location=FN_InventoryAverage;Extended Properties=&quot;&quot;" command="SELECT * FROM [FN_InventoryAverage]"/>
  </connection>
  <connection id="19" xr16:uid="{4B5372D5-9E47-4C2E-93C2-A40D7F95B1AD}" keepAlive="1" name="Query - FN_TaxDep" description="Connection to the 'FN_TaxDep' query in the workbook." type="5" refreshedVersion="0" background="1">
    <dbPr connection="Provider=Microsoft.Mashup.OleDb.1;Data Source=$Workbook$;Location=FN_TaxDep;Extended Properties=&quot;&quot;" command="SELECT * FROM [FN_TaxDep]"/>
  </connection>
  <connection id="20" xr16:uid="{217E26C0-AD10-4804-AF6E-8779319AB5B9}" keepAlive="1" name="Query - Fulldates" description="Connection to the 'Fulldates' query in the workbook." type="5" refreshedVersion="0" background="1">
    <dbPr connection="Provider=Microsoft.Mashup.OleDb.1;Data Source=$Workbook$;Location=Fulldates;Extended Properties=&quot;&quot;" command="SELECT * FROM [Fulldates]"/>
  </connection>
  <connection id="21" xr16:uid="{86BFD71F-4C2B-4455-9DC4-05519C388683}" name="Query - Gross margin" description="Connection to the 'Gross margin' query in the workbook." type="100" refreshedVersion="8" minRefreshableVersion="5">
    <extLst>
      <ext xmlns:x15="http://schemas.microsoft.com/office/spreadsheetml/2010/11/main" uri="{DE250136-89BD-433C-8126-D09CA5730AF9}">
        <x15:connection id="9a8177f5-49e5-4efc-8200-164f58fbf527">
          <x15:oledbPr connection="Provider=Microsoft.Mashup.OleDb.1;Data Source=$Workbook$;Location=&quot;Gross margin&quot;;Extended Properties=&quot;&quot;">
            <x15:dbTables>
              <x15:dbTable name="Gross margin"/>
            </x15:dbTables>
          </x15:oledbPr>
        </x15:connection>
      </ext>
    </extLst>
  </connection>
  <connection id="22" xr16:uid="{BCF76ABB-9B07-43C1-86DC-869AFF640653}" keepAlive="1" name="Query - Interest calc" description="Connection to the 'Interest calc' query in the workbook." type="5" refreshedVersion="0" background="1">
    <dbPr connection="Provider=Microsoft.Mashup.OleDb.1;Data Source=$Workbook$;Location=&quot;Interest calc&quot;;Extended Properties=&quot;&quot;" command="SELECT * FROM [Interest calc]"/>
  </connection>
  <connection id="23" xr16:uid="{FE86BC23-42A7-4AD1-8340-A950EDFCEBC3}" name="Query - Inventory (FIFO)" description="Connection to the 'Inventory (FIFO)' query in the workbook." type="100" refreshedVersion="8" minRefreshableVersion="5">
    <extLst>
      <ext xmlns:x15="http://schemas.microsoft.com/office/spreadsheetml/2010/11/main" uri="{DE250136-89BD-433C-8126-D09CA5730AF9}">
        <x15:connection id="8682ac80-69b3-4f77-80ac-a8fe69411f0e">
          <x15:oledbPr connection="Provider=Microsoft.Mashup.OleDb.1;Data Source=$Workbook$;Location=&quot;Inventory (FIFO)&quot;;Extended Properties=&quot;&quot;">
            <x15:dbTables>
              <x15:dbTable name="Inventory (FIFO)"/>
            </x15:dbTables>
          </x15:oledbPr>
        </x15:connection>
      </ext>
    </extLst>
  </connection>
  <connection id="24" xr16:uid="{A99F0621-AB6B-40C5-979D-5240B48D359C}" keepAlive="1" name="Query - Inventory avg calc" description="Connection to the 'Inventory avg calc' query in the workbook." type="5" refreshedVersion="0" background="1">
    <dbPr connection="Provider=Microsoft.Mashup.OleDb.1;Data Source=$Workbook$;Location=&quot;Inventory avg calc&quot;;Extended Properties=&quot;&quot;" command="SELECT * FROM [Inventory avg calc]"/>
  </connection>
  <connection id="25" xr16:uid="{B019F216-8D48-4CE1-A8F4-145C4A05357B}" keepAlive="1" name="Query - Inventory avg step" description="Connection to the 'Inventory avg step' query in the workbook." type="5" refreshedVersion="0" background="1">
    <dbPr connection="Provider=Microsoft.Mashup.OleDb.1;Data Source=$Workbook$;Location=&quot;Inventory avg step&quot;;Extended Properties=&quot;&quot;" command="SELECT * FROM [Inventory avg step]"/>
  </connection>
  <connection id="26" xr16:uid="{8BA49FE7-FCB6-4F4E-B133-49A2CB48BCAF}" keepAlive="1" name="Query - Inventory cost table" description="Connection to the 'Inventory cost table' query in the workbook." type="5" refreshedVersion="0" background="1">
    <dbPr connection="Provider=Microsoft.Mashup.OleDb.1;Data Source=$Workbook$;Location=&quot;Inventory cost table&quot;;Extended Properties=&quot;&quot;" command="SELECT * FROM [Inventory cost table]"/>
  </connection>
  <connection id="27" xr16:uid="{6A943429-69ED-4635-AC18-B40885055224}" keepAlive="1" name="Query - Inventory data" description="Connection to the 'Inventory data' query in the workbook." type="5" refreshedVersion="0" background="1">
    <dbPr connection="Provider=Microsoft.Mashup.OleDb.1;Data Source=$Workbook$;Location=&quot;Inventory data&quot;;Extended Properties=&quot;&quot;" command="SELECT * FROM [Inventory data]"/>
  </connection>
  <connection id="28" xr16:uid="{361A2EFC-2B76-4542-8F67-C522F8F9CFCA}" keepAlive="1" name="Query - P_DaysPayable" description="Connection to the 'P_DaysPayable' query in the workbook." type="5" refreshedVersion="0" background="1">
    <dbPr connection="Provider=Microsoft.Mashup.OleDb.1;Data Source=$Workbook$;Location=P_DaysPayable;Extended Properties=&quot;&quot;" command="SELECT * FROM [P_DaysPayable]"/>
  </connection>
  <connection id="29" xr16:uid="{2E68DC60-4C90-478B-8DF4-6E1BEF06214A}" keepAlive="1" name="Query - P_DaysReceivable" description="Connection to the 'P_DaysReceivable' query in the workbook." type="5" refreshedVersion="0" background="1">
    <dbPr connection="Provider=Microsoft.Mashup.OleDb.1;Data Source=$Workbook$;Location=P_DaysReceivable;Extended Properties=&quot;&quot;" command="SELECT * FROM [P_DaysReceivable]"/>
  </connection>
  <connection id="30" xr16:uid="{F8CC0D28-36EC-4596-9245-4878F7CDEB01}" keepAlive="1" name="Query - P_DebtCode" description="Connection to the 'P_DebtCode' query in the workbook." type="5" refreshedVersion="0" background="1">
    <dbPr connection="Provider=Microsoft.Mashup.OleDb.1;Data Source=$Workbook$;Location=P_DebtCode;Extended Properties=&quot;&quot;" command="SELECT * FROM [P_DebtCode]"/>
  </connection>
  <connection id="31" xr16:uid="{F978C8CE-8E05-4628-8F1D-E44A3F297D0F}" keepAlive="1" name="Query - P_DebtRepaymentCode" description="Connection to the 'P_DebtRepaymentCode' query in the workbook." type="5" refreshedVersion="0" background="1">
    <dbPr connection="Provider=Microsoft.Mashup.OleDb.1;Data Source=$Workbook$;Location=P_DebtRepaymentCode;Extended Properties=&quot;&quot;" command="SELECT * FROM [P_DebtRepaymentCode]"/>
  </connection>
  <connection id="32" xr16:uid="{19CA9BF2-CD00-4651-97C0-7E210FA1B127}" keepAlive="1" name="Query - P_DepreciationYears" description="Connection to the 'P_DepreciationYears' query in the workbook." type="5" refreshedVersion="0" background="1">
    <dbPr connection="Provider=Microsoft.Mashup.OleDb.1;Data Source=$Workbook$;Location=P_DepreciationYears;Extended Properties=&quot;&quot;" command="SELECT * FROM [P_DepreciationYears]"/>
  </connection>
  <connection id="33" xr16:uid="{D189492E-CE3F-4473-BB19-43A1ACFFE2E5}" keepAlive="1" name="Query - P_EquityBuyBackCode" description="Connection to the 'P_EquityBuyBackCode' query in the workbook." type="5" refreshedVersion="0" background="1">
    <dbPr connection="Provider=Microsoft.Mashup.OleDb.1;Data Source=$Workbook$;Location=P_EquityBuyBackCode;Extended Properties=&quot;&quot;" command="SELECT * FROM [P_EquityBuyBackCode]"/>
  </connection>
  <connection id="34" xr16:uid="{B0D05E00-62C3-467F-A539-DEDCB3FD4E2B}" keepAlive="1" name="Query - P_EquityIssueCode" description="Connection to the 'P_EquityIssueCode' query in the workbook." type="5" refreshedVersion="0" background="1">
    <dbPr connection="Provider=Microsoft.Mashup.OleDb.1;Data Source=$Workbook$;Location=P_EquityIssueCode;Extended Properties=&quot;&quot;" command="SELECT * FROM [P_EquityIssueCode]"/>
  </connection>
  <connection id="35" xr16:uid="{463397E7-DF3D-40B6-BE33-8483A22A911B}" keepAlive="1" name="Query - P_InterestRate" description="Connection to the 'P_InterestRate' query in the workbook." type="5" refreshedVersion="0" background="1">
    <dbPr connection="Provider=Microsoft.Mashup.OleDb.1;Data Source=$Workbook$;Location=P_InterestRate;Extended Properties=&quot;&quot;" command="SELECT * FROM [P_InterestRate]"/>
  </connection>
  <connection id="36" xr16:uid="{1E0F7159-F394-4DCA-AEDB-F300BCE0A541}" keepAlive="1" name="Query - P_InventoryCode" description="Connection to the 'P_InventoryCode' query in the workbook." type="5" refreshedVersion="0" background="1">
    <dbPr connection="Provider=Microsoft.Mashup.OleDb.1;Data Source=$Workbook$;Location=P_InventoryCode;Extended Properties=&quot;&quot;" command="SELECT * FROM [P_InventoryCode]"/>
  </connection>
  <connection id="37" xr16:uid="{54268C72-A867-4B95-BD22-34AFF74562F3}" keepAlive="1" name="Query - P_OpexCode" description="Connection to the 'P_OpexCode' query in the workbook." type="5" refreshedVersion="0" background="1">
    <dbPr connection="Provider=Microsoft.Mashup.OleDb.1;Data Source=$Workbook$;Location=P_OpexCode;Extended Properties=&quot;&quot;" command="SELECT * FROM [P_OpexCode]"/>
  </connection>
  <connection id="38" xr16:uid="{39629735-C132-4C93-8875-9E0413F711BD}" keepAlive="1" name="Query - P_SalesCode" description="Connection to the 'P_SalesCode' query in the workbook." type="5" refreshedVersion="0" background="1">
    <dbPr connection="Provider=Microsoft.Mashup.OleDb.1;Data Source=$Workbook$;Location=P_SalesCode;Extended Properties=&quot;&quot;" command="SELECT * FROM [P_SalesCode]"/>
  </connection>
  <connection id="39" xr16:uid="{20BE1194-9A1C-4F48-A6C9-72063B36A377}" keepAlive="1" name="Query - P_TaxAssetAnnualRate" description="Connection to the 'P_TaxAssetAnnualRate' query in the workbook." type="5" refreshedVersion="0" background="1">
    <dbPr connection="Provider=Microsoft.Mashup.OleDb.1;Data Source=$Workbook$;Location=P_TaxAssetAnnualRate;Extended Properties=&quot;&quot;" command="SELECT * FROM [P_TaxAssetAnnualRate]"/>
  </connection>
  <connection id="40" xr16:uid="{DCB1B6B6-58EA-4635-83E0-CAB6482B0608}" keepAlive="1" name="Query - P_TaxAssetLife" description="Connection to the 'P_TaxAssetLife' query in the workbook." type="5" refreshedVersion="0" background="1">
    <dbPr connection="Provider=Microsoft.Mashup.OleDb.1;Data Source=$Workbook$;Location=P_TaxAssetLife;Extended Properties=&quot;&quot;" command="SELECT * FROM [P_TaxAssetLife]"/>
  </connection>
  <connection id="41" xr16:uid="{0C34B909-E8AC-486F-954C-38114E0FC677}" keepAlive="1" name="Query - P_TaxRate" description="Connection to the 'P_TaxRate' query in the workbook." type="5" refreshedVersion="0" background="1">
    <dbPr connection="Provider=Microsoft.Mashup.OleDb.1;Data Source=$Workbook$;Location=P_TaxRate;Extended Properties=&quot;&quot;" command="SELECT * FROM [P_TaxRate]"/>
  </connection>
  <connection id="42" xr16:uid="{0CDE7A13-2C31-427E-AC58-3BB7163DC16F}" name="Query - Parameters" description="Connection to the 'Parameters' query in the workbook." type="100" refreshedVersion="8" minRefreshableVersion="5">
    <extLst>
      <ext xmlns:x15="http://schemas.microsoft.com/office/spreadsheetml/2010/11/main" uri="{DE250136-89BD-433C-8126-D09CA5730AF9}">
        <x15:connection id="f821c51c-d50c-455e-9e9e-175d294ae02b">
          <x15:oledbPr connection="Provider=Microsoft.Mashup.OleDb.1;Data Source=$Workbook$;Location=Parameters;Extended Properties=&quot;&quot;">
            <x15:dbTables>
              <x15:dbTable name="Parameters"/>
            </x15:dbTables>
          </x15:oledbPr>
        </x15:connection>
      </ext>
    </extLst>
  </connection>
  <connection id="43" xr16:uid="{AD42EB1C-CCBB-47C0-98D4-E84EA0DD5821}" keepAlive="1" name="Query - Source Data" description="Connection to the 'Source Data' query in the workbook." type="5" refreshedVersion="0" background="1">
    <dbPr connection="Provider=Microsoft.Mashup.OleDb.1;Data Source=$Workbook$;Location=&quot;Source Data&quot;;Extended Properties=&quot;&quot;" command="SELECT * FROM [Source Data]"/>
  </connection>
  <connection id="44" xr16:uid="{0F5AF1AE-D4C4-4206-A896-4102F00A6458}" keepAlive="1" name="Query - StartDate" description="Connection to the 'StartDate' query in the workbook." type="5" refreshedVersion="0" background="1">
    <dbPr connection="Provider=Microsoft.Mashup.OleDb.1;Data Source=$Workbook$;Location=StartDate;Extended Properties=&quot;&quot;" command="SELECT * FROM [StartDate]"/>
  </connection>
  <connection id="45" xr16:uid="{7EAEEEF2-9912-48C9-B664-50F3DF4A6419}" name="Query - Tax depreciation" description="Connection to the 'Tax depreciation' query in the workbook." type="100" refreshedVersion="8" minRefreshableVersion="5">
    <extLst>
      <ext xmlns:x15="http://schemas.microsoft.com/office/spreadsheetml/2010/11/main" uri="{DE250136-89BD-433C-8126-D09CA5730AF9}">
        <x15:connection id="b091251b-a08f-478b-a107-6b7644de5eac">
          <x15:oledbPr connection="Provider=Microsoft.Mashup.OleDb.1;Data Source=$Workbook$;Location=&quot;Tax depreciation&quot;;Extended Properties=&quot;&quot;">
            <x15:dbTables>
              <x15:dbTable name="Tax depreciation"/>
            </x15:dbTables>
          </x15:oledbPr>
        </x15:connection>
      </ext>
    </extLst>
  </connection>
  <connection id="46" xr16:uid="{6AB104D1-C8DE-43B2-A817-1E1AB5856F0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9">
    <s v="ThisWorkbookDataModel"/>
    <s v="[Measures].[Total Amount]"/>
    <s v="#,0"/>
    <s v="[Actuals].[Account].&amp;[1000]"/>
    <s v="[Calendar].[Year].&amp;[2021]"/>
    <s v="[Calendar].[Year].&amp;[2022]"/>
    <s v="[Calendar].[Year].&amp;[2023]"/>
    <s v="[Calendar].[Month Name].&amp;[Nov]"/>
    <s v="[Measures].[Sales YTD]"/>
  </metadataStrings>
  <mdxMetadata count="11">
    <mdx n="0" f="m">
      <t c="1">
        <n x="3"/>
      </t>
    </mdx>
    <mdx n="0" f="m">
      <t c="1">
        <n x="4"/>
      </t>
    </mdx>
    <mdx n="0" f="m">
      <t c="1">
        <n x="5"/>
      </t>
    </mdx>
    <mdx n="0" f="m">
      <t c="1">
        <n x="6"/>
      </t>
    </mdx>
    <mdx n="0" f="v">
      <t c="3" si="2">
        <n x="1"/>
        <n x="3"/>
        <n x="4"/>
      </t>
    </mdx>
    <mdx n="0" f="v">
      <t c="3" si="2">
        <n x="1"/>
        <n x="3"/>
        <n x="5"/>
      </t>
    </mdx>
    <mdx n="0" f="v">
      <t c="3" si="2">
        <n x="1"/>
        <n x="3"/>
        <n x="6"/>
      </t>
    </mdx>
    <mdx n="0" f="m">
      <t c="1">
        <n x="7"/>
      </t>
    </mdx>
    <mdx n="0" f="v">
      <t c="4" si="2">
        <n x="8"/>
        <n x="3"/>
        <n x="4"/>
        <n x="7"/>
      </t>
    </mdx>
    <mdx n="0" f="v">
      <t c="4" si="2">
        <n x="8"/>
        <n x="3"/>
        <n x="5"/>
        <n x="7"/>
      </t>
    </mdx>
    <mdx n="0" f="v">
      <t c="4" si="2">
        <n x="8"/>
        <n x="3"/>
        <n x="6"/>
        <n x="7"/>
      </t>
    </mdx>
  </mdxMetadata>
  <valueMetadata count="11">
    <bk>
      <rc t="1" v="0"/>
    </bk>
    <bk>
      <rc t="1" v="1"/>
    </bk>
    <bk>
      <rc t="1" v="2"/>
    </bk>
    <bk>
      <rc t="1" v="3"/>
    </bk>
    <bk>
      <rc t="1" v="4"/>
    </bk>
    <bk>
      <rc t="1" v="5"/>
    </bk>
    <bk>
      <rc t="1" v="6"/>
    </bk>
    <bk>
      <rc t="1" v="7"/>
    </bk>
    <bk>
      <rc t="1" v="8"/>
    </bk>
    <bk>
      <rc t="1" v="9"/>
    </bk>
    <bk>
      <rc t="1" v="10"/>
    </bk>
  </valueMetadata>
</metadata>
</file>

<file path=xl/sharedStrings.xml><?xml version="1.0" encoding="utf-8"?>
<sst xmlns="http://schemas.openxmlformats.org/spreadsheetml/2006/main" count="64" uniqueCount="51">
  <si>
    <t>P_DaysPayables</t>
  </si>
  <si>
    <t>P_DaysReceivables</t>
  </si>
  <si>
    <t>P_DebtCode</t>
  </si>
  <si>
    <t>P_DepreciationYears</t>
  </si>
  <si>
    <t>P_DebtRepaymentCode</t>
  </si>
  <si>
    <t>P_EquityBuyBackCode</t>
  </si>
  <si>
    <t>P_EquityIssueCode</t>
  </si>
  <si>
    <t>P_InterestRate</t>
  </si>
  <si>
    <t>P_InventoryCode</t>
  </si>
  <si>
    <t>P_OpexCode</t>
  </si>
  <si>
    <t>P_SalesCode</t>
  </si>
  <si>
    <t>P_TaxAssetAnnualRate</t>
  </si>
  <si>
    <t>P_TaxAssetLife</t>
  </si>
  <si>
    <t>P_TaxRate</t>
  </si>
  <si>
    <t>Row Labels</t>
  </si>
  <si>
    <t>Grand Total</t>
  </si>
  <si>
    <t>Sales</t>
  </si>
  <si>
    <t>Parameter</t>
  </si>
  <si>
    <t>Value</t>
  </si>
  <si>
    <t>Total</t>
  </si>
  <si>
    <t>Year</t>
  </si>
  <si>
    <t>Column Labels</t>
  </si>
  <si>
    <t>Q1</t>
  </si>
  <si>
    <t>Q2</t>
  </si>
  <si>
    <t>Q3</t>
  </si>
  <si>
    <t>Q4</t>
  </si>
  <si>
    <t>Sales cash receipts</t>
  </si>
  <si>
    <t>Values</t>
  </si>
  <si>
    <t>TABLE</t>
  </si>
  <si>
    <t>MEASURE</t>
  </si>
  <si>
    <t>DAX Expression</t>
  </si>
  <si>
    <t>DESCRIPTION</t>
  </si>
  <si>
    <t>__No measures defined</t>
  </si>
  <si>
    <t>00_Generic Measures</t>
  </si>
  <si>
    <t>Total Amount</t>
  </si>
  <si>
    <t>01_Sales Measures</t>
  </si>
  <si>
    <t>Sales YTD</t>
  </si>
  <si>
    <t>=
TOTALYTD ( [Sales], 'Calendar'[Date] )</t>
  </si>
  <si>
    <r>
      <t xml:space="preserve">=
</t>
    </r>
    <r>
      <rPr>
        <sz val="11"/>
        <color theme="1"/>
        <rFont val="Calibri"/>
        <family val="2"/>
        <scheme val="minor"/>
      </rPr>
      <t>1</t>
    </r>
  </si>
  <si>
    <t>Sales opening receivables</t>
  </si>
  <si>
    <t>Sales closing receivables</t>
  </si>
  <si>
    <t>Sales cash receipts cum</t>
  </si>
  <si>
    <t>Sales cum</t>
  </si>
  <si>
    <t>=
SUM ( Actuals[Amount] )</t>
  </si>
  <si>
    <t>=
CALCULATE ( SUM ( Actuals[Amount] ), Actuals[Account] = "1000" )</t>
  </si>
  <si>
    <t>=
CALCULATE (
    - [Sales],
    USERELATIONSHIP ( 'Calendar'[Date], Actuals[Payment date] )
)</t>
  </si>
  <si>
    <t>=
[Sales opening receivables] + [Sales] + [Sales cash receipts]</t>
  </si>
  <si>
    <t xml:space="preserve"> </t>
  </si>
  <si>
    <r>
      <t xml:space="preserve">=
</t>
    </r>
    <r>
      <rPr>
        <sz val="11"/>
        <color theme="1"/>
        <rFont val="Calibri"/>
        <family val="2"/>
        <scheme val="minor"/>
      </rPr>
      <t>CALCULATE (
    [Sales cash receipts],
    FILTER ( ALL ( 'Calendar' ), 'Calendar'[Date] &lt;= MAX ( 'Calendar'[Date] ) )
)</t>
    </r>
  </si>
  <si>
    <r>
      <t xml:space="preserve">=
</t>
    </r>
    <r>
      <rPr>
        <sz val="11"/>
        <color theme="1"/>
        <rFont val="Calibri"/>
        <family val="2"/>
        <scheme val="minor"/>
      </rPr>
      <t>CALCULATE (
    [Sales],
    FILTER ( ALL ( 'Calendar' ), 'Calendar'[Date] &lt;= MAX ( 'Calendar'[Date] ) )
)</t>
    </r>
  </si>
  <si>
    <r>
      <t xml:space="preserve">=
</t>
    </r>
    <r>
      <rPr>
        <sz val="11"/>
        <color theme="1"/>
        <rFont val="Calibri"/>
        <family val="2"/>
        <scheme val="minor"/>
      </rPr>
      <t>CALCULATE (
    [Sales cum] + [Sales cash receipts cum],
    PREVIOUSDAY ( 'Calendar'[Date] )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</si>
</sst>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2"/>
      <color theme="1"/>
      <name val="Calibri"/>
      <family val="2"/>
      <scheme val="minor"/>
    </font>
    <font>
      <sz val="8"/>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0" fillId="0" borderId="0" xfId="0" pivotButton="1"/>
    <xf numFmtId="0" fontId="0" fillId="0" borderId="0" xfId="0" applyAlignment="1">
      <alignment horizontal="left"/>
    </xf>
    <xf numFmtId="3" fontId="0" fillId="0" borderId="0" xfId="0" applyNumberFormat="1"/>
    <xf numFmtId="0" fontId="2" fillId="0" borderId="0" xfId="0" applyFont="1"/>
    <xf numFmtId="0" fontId="0" fillId="0" borderId="0" xfId="0" applyAlignment="1">
      <alignment horizontal="center" vertical="center"/>
    </xf>
    <xf numFmtId="0" fontId="1" fillId="0" borderId="0" xfId="0" applyFont="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wrapText="1"/>
    </xf>
    <xf numFmtId="0" fontId="4" fillId="0" borderId="0" xfId="0" applyFont="1" applyAlignment="1">
      <alignment horizontal="center" vertical="center"/>
    </xf>
    <xf numFmtId="0" fontId="0" fillId="0" borderId="0" xfId="0" applyAlignment="1">
      <alignment vertical="top"/>
    </xf>
    <xf numFmtId="0" fontId="0" fillId="0" borderId="0" xfId="0" applyAlignment="1">
      <alignment vertical="top" wrapText="1"/>
    </xf>
    <xf numFmtId="0" fontId="0" fillId="0" borderId="0" xfId="0" applyAlignment="1">
      <alignment vertical="center"/>
    </xf>
    <xf numFmtId="49" fontId="0" fillId="0" borderId="0" xfId="0" quotePrefix="1" applyNumberFormat="1" applyAlignment="1">
      <alignment vertical="top" wrapText="1"/>
    </xf>
    <xf numFmtId="49" fontId="6" fillId="0" borderId="0" xfId="0" quotePrefix="1" applyNumberFormat="1" applyFont="1" applyAlignment="1">
      <alignment vertical="top" wrapText="1"/>
    </xf>
    <xf numFmtId="0" fontId="0" fillId="0" borderId="0" xfId="0" applyNumberFormat="1"/>
  </cellXfs>
  <cellStyles count="1">
    <cellStyle name="Normal" xfId="0" builtinId="0"/>
  </cellStyles>
  <dxfs count="6">
    <dxf>
      <alignment horizontal="general" vertical="center" textRotation="0" wrapText="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olapFunctions">
    <main first="ThisWorkbookDataModel">
      <tp t="e">
        <v>#N/A</v>
        <stp>1</stp>
        <tr r="C5" s="3"/>
        <tr r="B5" s="3"/>
        <tr r="B3" s="3"/>
        <tr r="C4" s="3"/>
        <tr r="B4" s="3"/>
        <tr r="C3" s="3"/>
        <tr r="B1" s="3"/>
        <tr r="A3" s="3"/>
        <tr r="A4" s="3"/>
        <tr r="A5" s="3"/>
        <tr r="C2" s="3"/>
      </tp>
    </main>
  </volType>
</volTypes>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styles" Target="styles.xml"/><Relationship Id="rId18" Type="http://schemas.openxmlformats.org/officeDocument/2006/relationships/customXml" Target="../customXml/item1.xml"/><Relationship Id="rId26" Type="http://schemas.openxmlformats.org/officeDocument/2006/relationships/customXml" Target="../customXml/item9.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pivotCacheDefinition" Target="pivotCache/pivotCacheDefinition2.xml"/><Relationship Id="rId12" Type="http://schemas.openxmlformats.org/officeDocument/2006/relationships/connections" Target="connections.xml"/><Relationship Id="rId17" Type="http://schemas.openxmlformats.org/officeDocument/2006/relationships/calcChain" Target="calcChain.xml"/><Relationship Id="rId25" Type="http://schemas.openxmlformats.org/officeDocument/2006/relationships/customXml" Target="../customXml/item8.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3.xml"/><Relationship Id="rId29" Type="http://schemas.openxmlformats.org/officeDocument/2006/relationships/volatileDependencies" Target="volatileDependencie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24" Type="http://schemas.openxmlformats.org/officeDocument/2006/relationships/customXml" Target="../customXml/item7.xml"/><Relationship Id="rId5" Type="http://schemas.openxmlformats.org/officeDocument/2006/relationships/worksheet" Target="worksheets/sheet5.xml"/><Relationship Id="rId15" Type="http://schemas.openxmlformats.org/officeDocument/2006/relationships/sheetMetadata" Target="metadata.xml"/><Relationship Id="rId23" Type="http://schemas.openxmlformats.org/officeDocument/2006/relationships/customXml" Target="../customXml/item6.xml"/><Relationship Id="rId28" Type="http://schemas.openxmlformats.org/officeDocument/2006/relationships/customXml" Target="../customXml/item11.xml"/><Relationship Id="rId10" Type="http://schemas.microsoft.com/office/2007/relationships/slicerCache" Target="slicerCaches/slicerCache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sharedStrings" Target="sharedStrings.xml"/><Relationship Id="rId22" Type="http://schemas.openxmlformats.org/officeDocument/2006/relationships/customXml" Target="../customXml/item5.xml"/><Relationship Id="rId27" Type="http://schemas.openxmlformats.org/officeDocument/2006/relationships/customXml" Target="../customXml/item10.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daxformatter.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0</xdr:col>
      <xdr:colOff>1828800</xdr:colOff>
      <xdr:row>11</xdr:row>
      <xdr:rowOff>19051</xdr:rowOff>
    </xdr:to>
    <mc:AlternateContent xmlns:mc="http://schemas.openxmlformats.org/markup-compatibility/2006" xmlns:a14="http://schemas.microsoft.com/office/drawing/2010/main">
      <mc:Choice Requires="a14">
        <xdr:graphicFrame macro="">
          <xdr:nvGraphicFramePr>
            <xdr:cNvPr id="2" name="Year">
              <a:extLst>
                <a:ext uri="{FF2B5EF4-FFF2-40B4-BE49-F238E27FC236}">
                  <a16:creationId xmlns:a16="http://schemas.microsoft.com/office/drawing/2014/main" id="{D652CF9F-9908-9899-8248-E7D5BC318338}"/>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0" y="1"/>
              <a:ext cx="1828800" cy="2044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3837597</xdr:colOff>
      <xdr:row>10</xdr:row>
      <xdr:rowOff>19050</xdr:rowOff>
    </xdr:from>
    <xdr:to>
      <xdr:col>2</xdr:col>
      <xdr:colOff>4743450</xdr:colOff>
      <xdr:row>10</xdr:row>
      <xdr:rowOff>285750</xdr:rowOff>
    </xdr:to>
    <xdr:pic>
      <xdr:nvPicPr>
        <xdr:cNvPr id="2" name="DaxFormatter_pic">
          <a:hlinkClick xmlns:r="http://schemas.openxmlformats.org/officeDocument/2006/relationships" r:id="rId1"/>
          <a:extLst>
            <a:ext uri="{FF2B5EF4-FFF2-40B4-BE49-F238E27FC236}">
              <a16:creationId xmlns:a16="http://schemas.microsoft.com/office/drawing/2014/main" id="{E8AAF55B-0664-4BAD-9271-63789E52012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714147" y="5727700"/>
          <a:ext cx="905853" cy="26670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Marian Delibas" refreshedDate="45272.55265046296" backgroundQuery="1" createdVersion="3" refreshedVersion="8" minRefreshableVersion="3" recordCount="0" tupleCache="1" xr:uid="{7665DC68-C26E-409F-9C2B-6D713FE52823}">
  <cacheSource type="external" connectionId="46"/>
  <cacheFields count="4">
    <cacheField name="[Calendar].[Month Name].[Month Name]" caption="Month Name" numFmtId="0" hierarchy="12" level="1">
      <sharedItems count="1">
        <s v="[Calendar].[Month Name].&amp;[Nov]" c="Nov"/>
      </sharedItems>
    </cacheField>
    <cacheField name="[Calendar].[Year].[Year]" caption="Year" numFmtId="0" hierarchy="10" level="1">
      <sharedItems count="3">
        <s v="[Calendar].[Year].&amp;[2023]" c="2023"/>
        <s v="[Calendar].[Year].&amp;[2022]" c="2022"/>
        <s v="[Calendar].[Year].&amp;[2021]" c="2021"/>
      </sharedItems>
    </cacheField>
    <cacheField name="[Actuals].[Account].[Account]" caption="Account" numFmtId="0" level="1">
      <sharedItems count="1">
        <s v="[Actuals].[Account].&amp;[1000]" c="1000"/>
      </sharedItems>
    </cacheField>
    <cacheField name="[Measures].[MeasuresLevel]" caption="MeasuresLevel" numFmtId="0" hierarchy="35">
      <sharedItems count="2">
        <s v="[Measures].[Sales YTD]" c="Sales YTD"/>
        <s v="[Measures].[Total Amount]" c="Total Amount"/>
      </sharedItems>
    </cacheField>
  </cacheFields>
  <cacheHierarchies count="68">
    <cacheHierarchy uniqueName="[Actuals].[Account]" caption="Account" attribute="1" defaultMemberUniqueName="[Actuals].[Account].[All]" allUniqueName="[Actuals].[Account].[All]" dimensionUniqueName="[Actuals]" displayFolder="" count="2" memberValueDatatype="130" unbalanced="0">
      <fieldsUsage count="2">
        <fieldUsage x="-1"/>
        <fieldUsage x="2"/>
      </fieldsUsage>
    </cacheHierarchy>
    <cacheHierarchy uniqueName="[Actuals].[Date]" caption="Date" attribute="1" time="1" defaultMemberUniqueName="[Actuals].[Date].[All]" allUniqueName="[Actuals].[Date].[All]" dimensionUniqueName="[Actuals]" displayFolder="" count="2" memberValueDatatype="7" unbalanced="0"/>
    <cacheHierarchy uniqueName="[Actuals].[Amount]" caption="Amount" attribute="1" defaultMemberUniqueName="[Actuals].[Amount].[All]" allUniqueName="[Actuals].[Amount].[All]" dimensionUniqueName="[Actuals]" displayFolder="" count="2" memberValueDatatype="5" unbalanced="0"/>
    <cacheHierarchy uniqueName="[Actuals].[Price]" caption="Price" attribute="1" defaultMemberUniqueName="[Actuals].[Price].[All]" allUniqueName="[Actuals].[Price].[All]" dimensionUniqueName="[Actuals]" displayFolder="" count="2" memberValueDatatype="5" unbalanced="0"/>
    <cacheHierarchy uniqueName="[Actuals].[Purchase]" caption="Purchase" attribute="1" defaultMemberUniqueName="[Actuals].[Purchase].[All]" allUniqueName="[Actuals].[Purchase].[All]" dimensionUniqueName="[Actuals]" displayFolder="" count="2" memberValueDatatype="5" unbalanced="0"/>
    <cacheHierarchy uniqueName="[Actuals].[Market price]" caption="Market price" attribute="1" defaultMemberUniqueName="[Actuals].[Market price].[All]" allUniqueName="[Actuals].[Market price].[All]" dimensionUniqueName="[Actuals]" displayFolder="" count="2" memberValueDatatype="5" unbalanced="0"/>
    <cacheHierarchy uniqueName="[Actuals].[Amount sold]" caption="Amount sold" attribute="1" defaultMemberUniqueName="[Actuals].[Amount sold].[All]" allUniqueName="[Actuals].[Amount sold].[All]" dimensionUniqueName="[Actuals]" displayFolder="" count="2" memberValueDatatype="20" unbalanced="0"/>
    <cacheHierarchy uniqueName="[Actuals].[Dividend declared]" caption="Dividend declared" attribute="1" defaultMemberUniqueName="[Actuals].[Dividend declared].[All]" allUniqueName="[Actuals].[Dividend declared].[All]" dimensionUniqueName="[Actuals]" displayFolder="" count="2" memberValueDatatype="20" unbalanced="0"/>
    <cacheHierarchy uniqueName="[Actuals].[Payment date]" caption="Payment date" attribute="1" time="1" defaultMemberUniqueName="[Actuals].[Payment date].[All]" allUniqueName="[Actuals].[Payment date].[All]" dimensionUniqueName="[Actuals]" displayFolder="" count="2" memberValueDatatype="7" unbalanced="0"/>
    <cacheHierarchy uniqueName="[Calendar].[Date]" caption="Date" attribute="1" time="1" keyAttribute="1" defaultMemberUniqueName="[Calendar].[Date].[All]" allUniqueName="[Calendar].[Date].[All]" dimensionUniqueName="[Calendar]" displayFolder="" count="2" memberValueDatatype="7" unbalanced="0"/>
    <cacheHierarchy uniqueName="[Calendar].[Year]" caption="Year" attribute="1" time="1" defaultMemberUniqueName="[Calendar].[Year].[All]" allUniqueName="[Calendar].[Year].[All]" dimensionUniqueName="[Calendar]" displayFolder="" count="2" memberValueDatatype="20" unbalanced="0">
      <fieldsUsage count="2">
        <fieldUsage x="-1"/>
        <fieldUsage x="1"/>
      </fieldsUsage>
    </cacheHierarchy>
    <cacheHierarchy uniqueName="[Calendar].[Month]" caption="Month" attribute="1" time="1" defaultMemberUniqueName="[Calendar].[Month].[All]" allUniqueName="[Calendar].[Month].[All]" dimensionUniqueName="[Calendar]" displayFolder="" count="2" memberValueDatatype="20" unbalanced="0"/>
    <cacheHierarchy uniqueName="[Calendar].[Month Name]" caption="Month Name" attribute="1" time="1" defaultMemberUniqueName="[Calendar].[Month Name].[All]" allUniqueName="[Calendar].[Month Name].[All]" dimensionUniqueName="[Calendar]" displayFolder="" count="2" memberValueDatatype="130" unbalanced="0">
      <fieldsUsage count="2">
        <fieldUsage x="-1"/>
        <fieldUsage x="0"/>
      </fieldsUsage>
    </cacheHierarchy>
    <cacheHierarchy uniqueName="[Calendar].[Day]" caption="Day" attribute="1" time="1" defaultMemberUniqueName="[Calendar].[Day].[All]" allUniqueName="[Calendar].[Day].[All]" dimensionUniqueName="[Calendar]" displayFolder="" count="2" memberValueDatatype="20" unbalanced="0"/>
    <cacheHierarchy uniqueName="[Calendar].[Qtr]" caption="Qtr" attribute="1" time="1" defaultMemberUniqueName="[Calendar].[Qtr].[All]" allUniqueName="[Calendar].[Qtr].[All]" dimensionUniqueName="[Calendar]" displayFolder="" count="2" memberValueDatatype="130" unbalanced="0"/>
    <cacheHierarchy uniqueName="[Depreciation straight line].[Account]" caption="Account" attribute="1" defaultMemberUniqueName="[Depreciation straight line].[Account].[All]" allUniqueName="[Depreciation straight line].[Account].[All]" dimensionUniqueName="[Depreciation straight line]" displayFolder="" count="2" memberValueDatatype="20" unbalanced="0"/>
    <cacheHierarchy uniqueName="[Depreciation straight line].[Date]" caption="Date" attribute="1" time="1" defaultMemberUniqueName="[Depreciation straight line].[Date].[All]" allUniqueName="[Depreciation straight line].[Date].[All]" dimensionUniqueName="[Depreciation straight line]" displayFolder="" count="2" memberValueDatatype="7" unbalanced="0"/>
    <cacheHierarchy uniqueName="[Depreciation straight line].[Amount]" caption="Amount" attribute="1" defaultMemberUniqueName="[Depreciation straight line].[Amount].[All]" allUniqueName="[Depreciation straight line].[Amount].[All]" dimensionUniqueName="[Depreciation straight line]" displayFolder="" count="2" memberValueDatatype="20" unbalanced="0"/>
    <cacheHierarchy uniqueName="[Depreciation straight line].[Year]" caption="Year" attribute="1" defaultMemberUniqueName="[Depreciation straight line].[Year].[All]" allUniqueName="[Depreciation straight line].[Year].[All]" dimensionUniqueName="[Depreciation straight line]" displayFolder="" count="2" memberValueDatatype="20" unbalanced="0"/>
    <cacheHierarchy uniqueName="[Depreciation straight line].[DepWindow]" caption="DepWindow" attribute="1" time="1" defaultMemberUniqueName="[Depreciation straight line].[DepWindow].[All]" allUniqueName="[Depreciation straight line].[DepWindow].[All]" dimensionUniqueName="[Depreciation straight line]" displayFolder="" count="2" memberValueDatatype="7" unbalanced="0"/>
    <cacheHierarchy uniqueName="[Depreciation straight line].[DepAmt]" caption="DepAmt" attribute="1" defaultMemberUniqueName="[Depreciation straight line].[DepAmt].[All]" allUniqueName="[Depreciation straight line].[DepAmt].[All]" dimensionUniqueName="[Depreciation straight line]" displayFolder="" count="2" memberValueDatatype="5" unbalanced="0"/>
    <cacheHierarchy uniqueName="[Dividends].[Account]" caption="Account" attribute="1" defaultMemberUniqueName="[Dividends].[Account].[All]" allUniqueName="[Dividends].[Account].[All]" dimensionUniqueName="[Dividends]" displayFolder="" count="2" memberValueDatatype="130" unbalanced="0"/>
    <cacheHierarchy uniqueName="[Dividends].[Date]" caption="Date" attribute="1" time="1" defaultMemberUniqueName="[Dividends].[Date].[All]" allUniqueName="[Dividends].[Date].[All]" dimensionUniqueName="[Dividends]" displayFolder="" count="2" memberValueDatatype="7" unbalanced="0"/>
    <cacheHierarchy uniqueName="[Dividends].[Dividend declared]" caption="Dividend declared" attribute="1" defaultMemberUniqueName="[Dividends].[Dividend declared].[All]" allUniqueName="[Dividends].[Dividend declared].[All]" dimensionUniqueName="[Dividends]" displayFolder="" count="2" memberValueDatatype="20" unbalanced="0"/>
    <cacheHierarchy uniqueName="[Equity].[Account]" caption="Account" attribute="1" defaultMemberUniqueName="[Equity].[Account].[All]" allUniqueName="[Equity].[Account].[All]" dimensionUniqueName="[Equity]" displayFolder="" count="2" memberValueDatatype="130" unbalanced="0"/>
    <cacheHierarchy uniqueName="[Equity].[Date]" caption="Date" attribute="1" time="1" defaultMemberUniqueName="[Equity].[Date].[All]" allUniqueName="[Equity].[Date].[All]" dimensionUniqueName="[Equity]" displayFolder="" count="2" memberValueDatatype="7" unbalanced="0"/>
    <cacheHierarchy uniqueName="[Equity].[Amount]" caption="Amount" attribute="1" defaultMemberUniqueName="[Equity].[Amount].[All]" allUniqueName="[Equity].[Amount].[All]" dimensionUniqueName="[Equity]" displayFolder="" count="2" memberValueDatatype="20" unbalanced="0"/>
    <cacheHierarchy uniqueName="[Gross margin].[Gross margin]" caption="Gross margin" attribute="1" defaultMemberUniqueName="[Gross margin].[Gross margin].[All]" allUniqueName="[Gross margin].[Gross margin].[All]" dimensionUniqueName="[Gross margin]" displayFolder="" count="2" memberValueDatatype="5" unbalanced="0"/>
    <cacheHierarchy uniqueName="[Inventory  FIFO].[Index]" caption="Index" attribute="1" defaultMemberUniqueName="[Inventory  FIFO].[Index].[All]" allUniqueName="[Inventory  FIFO].[Index].[All]" dimensionUniqueName="[Inventory  FIFO]" displayFolder="" count="2" memberValueDatatype="20" unbalanced="0"/>
    <cacheHierarchy uniqueName="[Inventory  FIFO].[Date]" caption="Date" attribute="1" time="1" defaultMemberUniqueName="[Inventory  FIFO].[Date].[All]" allUniqueName="[Inventory  FIFO].[Date].[All]" dimensionUniqueName="[Inventory  FIFO]" displayFolder="" count="2" memberValueDatatype="7" unbalanced="0"/>
    <cacheHierarchy uniqueName="[Inventory  FIFO].[Amount]" caption="Amount" attribute="1" defaultMemberUniqueName="[Inventory  FIFO].[Amount].[All]" allUniqueName="[Inventory  FIFO].[Amount].[All]" dimensionUniqueName="[Inventory  FIFO]" displayFolder="" count="2" memberValueDatatype="5" unbalanced="0"/>
    <cacheHierarchy uniqueName="[Inventory  FIFO].[Price]" caption="Price" attribute="1" defaultMemberUniqueName="[Inventory  FIFO].[Price].[All]" allUniqueName="[Inventory  FIFO].[Price].[All]" dimensionUniqueName="[Inventory  FIFO]" displayFolder="" count="2" memberValueDatatype="5" unbalanced="0"/>
    <cacheHierarchy uniqueName="[Inventory  FIFO].[Purchase]" caption="Purchase" attribute="1" defaultMemberUniqueName="[Inventory  FIFO].[Purchase].[All]" allUniqueName="[Inventory  FIFO].[Purchase].[All]" dimensionUniqueName="[Inventory  FIFO]" displayFolder="" count="2" memberValueDatatype="5" unbalanced="0"/>
    <cacheHierarchy uniqueName="[Inventory  FIFO].[COGS]" caption="COGS" attribute="1" defaultMemberUniqueName="[Inventory  FIFO].[COGS].[All]" allUniqueName="[Inventory  FIFO].[COGS].[All]" dimensionUniqueName="[Inventory  FIFO]" displayFolder="" count="2" memberValueDatatype="5" unbalanced="0"/>
    <cacheHierarchy uniqueName="[Inventory  FIFO].[Market price]" caption="Market price" attribute="1" defaultMemberUniqueName="[Inventory  FIFO].[Market price].[All]" allUniqueName="[Inventory  FIFO].[Market price].[All]" dimensionUniqueName="[Inventory  FIFO]" displayFolder="" count="2" memberValueDatatype="5" unbalanced="0"/>
    <cacheHierarchy uniqueName="[Measures]" caption="Measures" attribute="1" keyAttribute="1" defaultMemberUniqueName="[Measures].[__No measures defined]" dimensionUniqueName="[Measures]" displayFolder="" measures="1" count="1" memberValueDatatype="130" unbalanced="0">
      <fieldsUsage count="1">
        <fieldUsage x="3"/>
      </fieldsUsage>
    </cacheHierarchy>
    <cacheHierarchy uniqueName="[Parameters].[Parameter]" caption="Parameter" attribute="1" defaultMemberUniqueName="[Parameters].[Parameter].[All]" allUniqueName="[Parameters].[Parameter].[All]" dimensionUniqueName="[Parameters]" displayFolder="" count="2" memberValueDatatype="130" unbalanced="0"/>
    <cacheHierarchy uniqueName="[Parameters].[Value]" caption="Value" attribute="1" defaultMemberUniqueName="[Parameters].[Value].[All]" allUniqueName="[Parameters].[Value].[All]" dimensionUniqueName="[Parameters]" displayFolder="" count="2" memberValueDatatype="5" unbalanced="0"/>
    <cacheHierarchy uniqueName="[Tax depreciation].[Account]" caption="Account" attribute="1" defaultMemberUniqueName="[Tax depreciation].[Account].[All]" allUniqueName="[Tax depreciation].[Account].[All]" dimensionUniqueName="[Tax depreciation]" displayFolder="" count="2" memberValueDatatype="130" unbalanced="0"/>
    <cacheHierarchy uniqueName="[Tax depreciation].[Date]" caption="Date" attribute="1" time="1" defaultMemberUniqueName="[Tax depreciation].[Date].[All]" allUniqueName="[Tax depreciation].[Date].[All]" dimensionUniqueName="[Tax depreciation]" displayFolder="" count="2" memberValueDatatype="7" unbalanced="0"/>
    <cacheHierarchy uniqueName="[Tax depreciation].[Amount]" caption="Amount" attribute="1" defaultMemberUniqueName="[Tax depreciation].[Amount].[All]" allUniqueName="[Tax depreciation].[Amount].[All]" dimensionUniqueName="[Tax depreciation]" displayFolder="" count="2" memberValueDatatype="20" unbalanced="0"/>
    <cacheHierarchy uniqueName="[Tax depreciation].[CurrYear]" caption="CurrYear" attribute="1" defaultMemberUniqueName="[Tax depreciation].[CurrYear].[All]" allUniqueName="[Tax depreciation].[CurrYear].[All]" dimensionUniqueName="[Tax depreciation]" displayFolder="" count="2" memberValueDatatype="20" unbalanced="0"/>
    <cacheHierarchy uniqueName="[Tax depreciation].[DepWindow]" caption="DepWindow" attribute="1" time="1" defaultMemberUniqueName="[Tax depreciation].[DepWindow].[All]" allUniqueName="[Tax depreciation].[DepWindow].[All]" dimensionUniqueName="[Tax depreciation]" displayFolder="" count="2" memberValueDatatype="7" unbalanced="0"/>
    <cacheHierarchy uniqueName="[Tax depreciation].[DepAmt]" caption="DepAmt" attribute="1" defaultMemberUniqueName="[Tax depreciation].[DepAmt].[All]" allUniqueName="[Tax depreciation].[DepAmt].[All]" dimensionUniqueName="[Tax depreciation]" displayFolder="" count="2" memberValueDatatype="5" unbalanced="0"/>
    <cacheHierarchy uniqueName="[00_Generic Measures].[Column]" caption="Column" attribute="1" defaultMemberUniqueName="[00_Generic Measures].[Column].[All]" allUniqueName="[00_Generic Measures].[Column].[All]" dimensionUniqueName="[00_Generic Measures]" displayFolder="" count="2" memberValueDatatype="130" unbalanced="0" hidden="1"/>
    <cacheHierarchy uniqueName="[01_Sales Measures].[Column]" caption="Column" attribute="1" defaultMemberUniqueName="[01_Sales Measures].[Column].[All]" allUniqueName="[01_Sales Measures].[Column].[All]" dimensionUniqueName="[01_Sales Measures]" displayFolder="" count="2" memberValueDatatype="130" unbalanced="0" hidden="1"/>
    <cacheHierarchy uniqueName="[Measures].[Sales]" caption="Sales" measure="1" displayFolder="" measureGroup="01_Sales Measures" count="0"/>
    <cacheHierarchy uniqueName="[Measures].[Total Amount]" caption="Total Amount" measure="1" displayFolder="" measureGroup="00_Generic Measures" count="0"/>
    <cacheHierarchy uniqueName="[Measures].[Sales YTD]" caption="Sales YTD" measure="1" displayFolder="" measureGroup="01_Sales Measures" count="0"/>
    <cacheHierarchy uniqueName="[Measures].[Sales cash receipts]" caption="Sales cash receipts" measure="1" displayFolder="" measureGroup="01_Sales Measures" count="0"/>
    <cacheHierarchy uniqueName="[Measures].[Sales cum]" caption="Sales cum" measure="1" displayFolder="" measureGroup="01_Sales Measures" count="0"/>
    <cacheHierarchy uniqueName="[Measures].[Sales cash receipts cum]" caption="Sales cash receipts cum" measure="1" displayFolder="" measureGroup="01_Sales Measures" count="0"/>
    <cacheHierarchy uniqueName="[Measures].[Sales opening receivables]" caption="Sales opening receivables" measure="1" displayFolder="" measureGroup="01_Sales Measures" count="0"/>
    <cacheHierarchy uniqueName="[Measures].[Sales closing receivables]" caption="Sales closing receivables" measure="1" displayFolder="" measureGroup="01_Sales Measures" count="0"/>
    <cacheHierarchy uniqueName="[Measures].[*]" caption="*" measure="1" displayFolder="" measureGroup="00_Generic Measures" count="0"/>
    <cacheHierarchy uniqueName="[Measures].[_]" caption="_" measure="1" displayFolder="" measureGroup="00_Generic Measures" count="0"/>
    <cacheHierarchy uniqueName="[Measures].[__XL_Count Calendar]" caption="__XL_Count Calendar" measure="1" displayFolder="" measureGroup="Calendar" count="0" hidden="1"/>
    <cacheHierarchy uniqueName="[Measures].[__XL_Count Inventory  FIFO]" caption="__XL_Count Inventory  FIFO" measure="1" displayFolder="" measureGroup="Inventory  FIFO" count="0" hidden="1"/>
    <cacheHierarchy uniqueName="[Measures].[__XL_Count Tax depreciation]" caption="__XL_Count Tax depreciation" measure="1" displayFolder="" measureGroup="Tax depreciation" count="0" hidden="1"/>
    <cacheHierarchy uniqueName="[Measures].[__XL_Count Gross margin]" caption="__XL_Count Gross margin" measure="1" displayFolder="" measureGroup="Gross margin" count="0" hidden="1"/>
    <cacheHierarchy uniqueName="[Measures].[__XL_Count Equity]" caption="__XL_Count Equity" measure="1" displayFolder="" measureGroup="Equity" count="0" hidden="1"/>
    <cacheHierarchy uniqueName="[Measures].[__XL_Count Dividends]" caption="__XL_Count Dividends" measure="1" displayFolder="" measureGroup="Dividends" count="0" hidden="1"/>
    <cacheHierarchy uniqueName="[Measures].[__XL_Count Depreciation straight line]" caption="__XL_Count Depreciation straight line" measure="1" displayFolder="" measureGroup="Depreciation straight line" count="0" hidden="1"/>
    <cacheHierarchy uniqueName="[Measures].[__XL_Count 01_Sales]" caption="__XL_Count 01_Sales" measure="1" displayFolder="" measureGroup="01_Sales Measures" count="0" hidden="1"/>
    <cacheHierarchy uniqueName="[Measures].[__XL_Count 00_Generic Measures]" caption="__XL_Count 00_Generic Measures" measure="1" displayFolder="" measureGroup="00_Generic Measures" count="0" hidden="1"/>
    <cacheHierarchy uniqueName="[Measures].[__XL_Count Parameters]" caption="__XL_Count Parameters" measure="1" displayFolder="" measureGroup="Parameters" count="0" hidden="1"/>
    <cacheHierarchy uniqueName="[Measures].[__XL_Count Actuals]" caption="__XL_Count Actuals" measure="1" displayFolder="" measureGroup="Actuals" count="0" hidden="1"/>
    <cacheHierarchy uniqueName="[Measures].[__No measures defined]" caption="__No measures defined" measure="1" displayFolder="" count="0" hidden="1"/>
  </cacheHierarchies>
  <kpis count="0"/>
  <tupleCache>
    <entries count="6">
      <n v="22407.570000000003" in="0">
        <tpls c="4">
          <tpl fld="2" item="0"/>
          <tpl fld="1" item="2"/>
          <tpl fld="0" item="0"/>
          <tpl fld="3" item="0"/>
        </tpls>
      </n>
      <n v="27642.329999999962" in="0">
        <tpls c="3">
          <tpl fld="2" item="0"/>
          <tpl fld="1" item="1"/>
          <tpl fld="3" item="1"/>
        </tpls>
      </n>
      <n v="25514.459999999995" in="0">
        <tpls c="4">
          <tpl fld="2" item="0"/>
          <tpl fld="1" item="1"/>
          <tpl fld="0" item="0"/>
          <tpl fld="3" item="0"/>
        </tpls>
      </n>
      <n v="24645.329999999976" in="0">
        <tpls c="3">
          <tpl fld="2" item="0"/>
          <tpl fld="1" item="2"/>
          <tpl fld="3" item="1"/>
        </tpls>
      </n>
      <n v="35088.790000000037" in="0">
        <tpls c="3">
          <tpl fld="2" item="0"/>
          <tpl fld="1" item="0"/>
          <tpl fld="3" item="1"/>
        </tpls>
      </n>
      <n v="32560.700000000015" in="0">
        <tpls c="4">
          <tpl fld="2" item="0"/>
          <tpl fld="1" item="0"/>
          <tpl fld="0" item="0"/>
          <tpl fld="3" item="0"/>
        </tpls>
      </n>
    </entries>
    <queryCache count="7">
      <query mdx="[Calendar].[Month Name].[All].[Nov]">
        <tpls c="1">
          <tpl fld="0" item="0"/>
        </tpls>
      </query>
      <query mdx="[Calendar].[Year].&amp;[2023]">
        <tpls c="1">
          <tpl fld="1" item="0"/>
        </tpls>
      </query>
      <query mdx="[Calendar].[Year].&amp;[2022]">
        <tpls c="1">
          <tpl fld="1" item="1"/>
        </tpls>
      </query>
      <query mdx="[Calendar].[Year].&amp;[2021]">
        <tpls c="1">
          <tpl fld="1" item="2"/>
        </tpls>
      </query>
      <query mdx="[Actuals].[Account].&amp;[1000]">
        <tpls c="1">
          <tpl fld="2" item="0"/>
        </tpls>
      </query>
      <query mdx="[Measures].[Sales YTD]">
        <tpls c="1">
          <tpl fld="3" item="0"/>
        </tpls>
      </query>
      <query mdx="[Measures].[Total Amount]">
        <tpls c="1">
          <tpl fld="3" item="1"/>
        </tpls>
      </query>
    </queryCache>
    <serverFormats count="1">
      <serverFormat format="#,0"/>
    </serverFormats>
  </tupleCache>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ian Delibas" refreshedDate="45272.554603703706" backgroundQuery="1" createdVersion="8" refreshedVersion="8" minRefreshableVersion="3" recordCount="0" supportSubquery="1" supportAdvancedDrill="1" xr:uid="{5A15D87F-C3CA-4D6E-810C-03F47DC38A43}">
  <cacheSource type="external" connectionId="46"/>
  <cacheFields count="9">
    <cacheField name="[Calendar].[Year].[Year]" caption="Year" numFmtId="0" hierarchy="10" level="1">
      <sharedItems containsSemiMixedTypes="0" containsString="0" containsNumber="1" containsInteger="1" minValue="2021" maxValue="2021" count="1">
        <n v="2021"/>
      </sharedItems>
      <extLst>
        <ext xmlns:x15="http://schemas.microsoft.com/office/spreadsheetml/2010/11/main" uri="{4F2E5C28-24EA-4eb8-9CBF-B6C8F9C3D259}">
          <x15:cachedUniqueNames>
            <x15:cachedUniqueName index="0" name="[Calendar].[Year].&amp;[2021]"/>
          </x15:cachedUniqueNames>
        </ext>
      </extLst>
    </cacheField>
    <cacheField name="[Calendar].[Qtr].[Qtr]" caption="Qtr" numFmtId="0" hierarchy="14" level="1">
      <sharedItems count="4">
        <s v="Q1"/>
        <s v="Q2"/>
        <s v="Q3"/>
        <s v="Q4"/>
      </sharedItems>
      <extLst>
        <ext xmlns:x15="http://schemas.microsoft.com/office/spreadsheetml/2010/11/main" uri="{4F2E5C28-24EA-4eb8-9CBF-B6C8F9C3D259}">
          <x15:cachedUniqueNames>
            <x15:cachedUniqueName index="0" name="[Calendar].[Qtr].&amp;[Q1]"/>
            <x15:cachedUniqueName index="1" name="[Calendar].[Qtr].&amp;[Q2]"/>
            <x15:cachedUniqueName index="2" name="[Calendar].[Qtr].&amp;[Q3]"/>
            <x15:cachedUniqueName index="3" name="[Calendar].[Qtr].&amp;[Q4]"/>
          </x15:cachedUniqueNames>
        </ext>
      </extLst>
    </cacheField>
    <cacheField name="[Calendar].[Month].[Month]" caption="Month" numFmtId="0" hierarchy="11" level="1">
      <sharedItems containsSemiMixedTypes="0" containsString="0" containsNumber="1" containsInteger="1" minValue="1" maxValue="12" count="12">
        <n v="1"/>
        <n v="2"/>
        <n v="3"/>
        <n v="4"/>
        <n v="5"/>
        <n v="6"/>
        <n v="7"/>
        <n v="8"/>
        <n v="9"/>
        <n v="10"/>
        <n v="11"/>
        <n v="12"/>
      </sharedItems>
      <extLst>
        <ext xmlns:x15="http://schemas.microsoft.com/office/spreadsheetml/2010/11/main" uri="{4F2E5C28-24EA-4eb8-9CBF-B6C8F9C3D259}">
          <x15:cachedUniqueNames>
            <x15:cachedUniqueName index="0" name="[Calendar].[Month].&amp;[1]"/>
            <x15:cachedUniqueName index="1" name="[Calendar].[Month].&amp;[2]"/>
            <x15:cachedUniqueName index="2" name="[Calendar].[Month].&amp;[3]"/>
            <x15:cachedUniqueName index="3" name="[Calendar].[Month].&amp;[4]"/>
            <x15:cachedUniqueName index="4" name="[Calendar].[Month].&amp;[5]"/>
            <x15:cachedUniqueName index="5" name="[Calendar].[Month].&amp;[6]"/>
            <x15:cachedUniqueName index="6" name="[Calendar].[Month].&amp;[7]"/>
            <x15:cachedUniqueName index="7" name="[Calendar].[Month].&amp;[8]"/>
            <x15:cachedUniqueName index="8" name="[Calendar].[Month].&amp;[9]"/>
            <x15:cachedUniqueName index="9" name="[Calendar].[Month].&amp;[10]"/>
            <x15:cachedUniqueName index="10" name="[Calendar].[Month].&amp;[11]"/>
            <x15:cachedUniqueName index="11" name="[Calendar].[Month].&amp;[12]"/>
          </x15:cachedUniqueNames>
        </ext>
      </extLst>
    </cacheField>
    <cacheField name="[Measures].[Sales opening receivables]" caption="Sales opening receivables" numFmtId="0" hierarchy="51" level="32767"/>
    <cacheField name="[Measures].[Sales]" caption="Sales" numFmtId="0" hierarchy="45" level="32767"/>
    <cacheField name="[Measures].[Sales cash receipts]" caption="Sales cash receipts" numFmtId="0" hierarchy="48" level="32767"/>
    <cacheField name="[Measures].[Sales closing receivables]" caption="Sales closing receivables" numFmtId="0" hierarchy="52" level="32767"/>
    <cacheField name="[Measures].[_]" caption="_" numFmtId="0" hierarchy="54" level="32767"/>
    <cacheField name="Dummy0" numFmtId="0" hierarchy="67" level="32767">
      <extLst>
        <ext xmlns:x14="http://schemas.microsoft.com/office/spreadsheetml/2009/9/main" uri="{63CAB8AC-B538-458d-9737-405883B0398D}">
          <x14:cacheField ignore="1"/>
        </ext>
      </extLst>
    </cacheField>
  </cacheFields>
  <cacheHierarchies count="68">
    <cacheHierarchy uniqueName="[Actuals].[Account]" caption="Account" attribute="1" defaultMemberUniqueName="[Actuals].[Account].[All]" allUniqueName="[Actuals].[Account].[All]" dimensionUniqueName="[Actuals]" displayFolder="" count="0" memberValueDatatype="130" unbalanced="0"/>
    <cacheHierarchy uniqueName="[Actuals].[Date]" caption="Date" attribute="1" time="1" defaultMemberUniqueName="[Actuals].[Date].[All]" allUniqueName="[Actuals].[Date].[All]" dimensionUniqueName="[Actuals]" displayFolder="" count="0" memberValueDatatype="7" unbalanced="0"/>
    <cacheHierarchy uniqueName="[Actuals].[Amount]" caption="Amount" attribute="1" defaultMemberUniqueName="[Actuals].[Amount].[All]" allUniqueName="[Actuals].[Amount].[All]" dimensionUniqueName="[Actuals]" displayFolder="" count="0" memberValueDatatype="5" unbalanced="0"/>
    <cacheHierarchy uniqueName="[Actuals].[Price]" caption="Price" attribute="1" defaultMemberUniqueName="[Actuals].[Price].[All]" allUniqueName="[Actuals].[Price].[All]" dimensionUniqueName="[Actuals]" displayFolder="" count="0" memberValueDatatype="5" unbalanced="0"/>
    <cacheHierarchy uniqueName="[Actuals].[Purchase]" caption="Purchase" attribute="1" defaultMemberUniqueName="[Actuals].[Purchase].[All]" allUniqueName="[Actuals].[Purchase].[All]" dimensionUniqueName="[Actuals]" displayFolder="" count="0" memberValueDatatype="5" unbalanced="0"/>
    <cacheHierarchy uniqueName="[Actuals].[Market price]" caption="Market price" attribute="1" defaultMemberUniqueName="[Actuals].[Market price].[All]" allUniqueName="[Actuals].[Market price].[All]" dimensionUniqueName="[Actuals]" displayFolder="" count="0" memberValueDatatype="5" unbalanced="0"/>
    <cacheHierarchy uniqueName="[Actuals].[Amount sold]" caption="Amount sold" attribute="1" defaultMemberUniqueName="[Actuals].[Amount sold].[All]" allUniqueName="[Actuals].[Amount sold].[All]" dimensionUniqueName="[Actuals]" displayFolder="" count="0" memberValueDatatype="20" unbalanced="0"/>
    <cacheHierarchy uniqueName="[Actuals].[Dividend declared]" caption="Dividend declared" attribute="1" defaultMemberUniqueName="[Actuals].[Dividend declared].[All]" allUniqueName="[Actuals].[Dividend declared].[All]" dimensionUniqueName="[Actuals]" displayFolder="" count="0" memberValueDatatype="20" unbalanced="0"/>
    <cacheHierarchy uniqueName="[Actuals].[Payment date]" caption="Payment date" attribute="1" time="1" defaultMemberUniqueName="[Actuals].[Payment date].[All]" allUniqueName="[Actuals].[Payment date].[All]" dimensionUniqueName="[Actuals]" displayFolder="" count="0" memberValueDatatype="7" unbalanced="0"/>
    <cacheHierarchy uniqueName="[Calendar].[Date]" caption="Date" attribute="1" time="1" keyAttribute="1" defaultMemberUniqueName="[Calendar].[Date].[All]" allUniqueName="[Calendar].[Date].[All]" dimensionUniqueName="[Calendar]" displayFolder="" count="0" memberValueDatatype="7" unbalanced="0"/>
    <cacheHierarchy uniqueName="[Calendar].[Year]" caption="Year" attribute="1" time="1" defaultMemberUniqueName="[Calendar].[Year].[All]" allUniqueName="[Calendar].[Year].[All]" dimensionUniqueName="[Calendar]" displayFolder="" count="2" memberValueDatatype="20" unbalanced="0">
      <fieldsUsage count="2">
        <fieldUsage x="-1"/>
        <fieldUsage x="0"/>
      </fieldsUsage>
    </cacheHierarchy>
    <cacheHierarchy uniqueName="[Calendar].[Month]" caption="Month" attribute="1" time="1" defaultMemberUniqueName="[Calendar].[Month].[All]" allUniqueName="[Calendar].[Month].[All]" dimensionUniqueName="[Calendar]" displayFolder="" count="2" memberValueDatatype="20" unbalanced="0">
      <fieldsUsage count="2">
        <fieldUsage x="-1"/>
        <fieldUsage x="2"/>
      </fieldsUsage>
    </cacheHierarchy>
    <cacheHierarchy uniqueName="[Calendar].[Month Name]" caption="Month Name" attribute="1" time="1" defaultMemberUniqueName="[Calendar].[Month Name].[All]" allUniqueName="[Calendar].[Month Name].[All]" dimensionUniqueName="[Calendar]" displayFolder="" count="0" memberValueDatatype="130" unbalanced="0"/>
    <cacheHierarchy uniqueName="[Calendar].[Day]" caption="Day" attribute="1" time="1" defaultMemberUniqueName="[Calendar].[Day].[All]" allUniqueName="[Calendar].[Day].[All]" dimensionUniqueName="[Calendar]" displayFolder="" count="0" memberValueDatatype="20" unbalanced="0"/>
    <cacheHierarchy uniqueName="[Calendar].[Qtr]" caption="Qtr" attribute="1" time="1" defaultMemberUniqueName="[Calendar].[Qtr].[All]" allUniqueName="[Calendar].[Qtr].[All]" dimensionUniqueName="[Calendar]" displayFolder="" count="2" memberValueDatatype="130" unbalanced="0">
      <fieldsUsage count="2">
        <fieldUsage x="-1"/>
        <fieldUsage x="1"/>
      </fieldsUsage>
    </cacheHierarchy>
    <cacheHierarchy uniqueName="[Depreciation straight line].[Account]" caption="Account" attribute="1" defaultMemberUniqueName="[Depreciation straight line].[Account].[All]" allUniqueName="[Depreciation straight line].[Account].[All]" dimensionUniqueName="[Depreciation straight line]" displayFolder="" count="0" memberValueDatatype="20" unbalanced="0"/>
    <cacheHierarchy uniqueName="[Depreciation straight line].[Date]" caption="Date" attribute="1" time="1" defaultMemberUniqueName="[Depreciation straight line].[Date].[All]" allUniqueName="[Depreciation straight line].[Date].[All]" dimensionUniqueName="[Depreciation straight line]" displayFolder="" count="0" memberValueDatatype="7" unbalanced="0"/>
    <cacheHierarchy uniqueName="[Depreciation straight line].[Amount]" caption="Amount" attribute="1" defaultMemberUniqueName="[Depreciation straight line].[Amount].[All]" allUniqueName="[Depreciation straight line].[Amount].[All]" dimensionUniqueName="[Depreciation straight line]" displayFolder="" count="0" memberValueDatatype="20" unbalanced="0"/>
    <cacheHierarchy uniqueName="[Depreciation straight line].[Year]" caption="Year" attribute="1" defaultMemberUniqueName="[Depreciation straight line].[Year].[All]" allUniqueName="[Depreciation straight line].[Year].[All]" dimensionUniqueName="[Depreciation straight line]" displayFolder="" count="0" memberValueDatatype="20" unbalanced="0"/>
    <cacheHierarchy uniqueName="[Depreciation straight line].[DepWindow]" caption="DepWindow" attribute="1" time="1" defaultMemberUniqueName="[Depreciation straight line].[DepWindow].[All]" allUniqueName="[Depreciation straight line].[DepWindow].[All]" dimensionUniqueName="[Depreciation straight line]" displayFolder="" count="0" memberValueDatatype="7" unbalanced="0"/>
    <cacheHierarchy uniqueName="[Depreciation straight line].[DepAmt]" caption="DepAmt" attribute="1" defaultMemberUniqueName="[Depreciation straight line].[DepAmt].[All]" allUniqueName="[Depreciation straight line].[DepAmt].[All]" dimensionUniqueName="[Depreciation straight line]" displayFolder="" count="0" memberValueDatatype="5" unbalanced="0"/>
    <cacheHierarchy uniqueName="[Dividends].[Account]" caption="Account" attribute="1" defaultMemberUniqueName="[Dividends].[Account].[All]" allUniqueName="[Dividends].[Account].[All]" dimensionUniqueName="[Dividends]" displayFolder="" count="0" memberValueDatatype="130" unbalanced="0"/>
    <cacheHierarchy uniqueName="[Dividends].[Date]" caption="Date" attribute="1" time="1" defaultMemberUniqueName="[Dividends].[Date].[All]" allUniqueName="[Dividends].[Date].[All]" dimensionUniqueName="[Dividends]" displayFolder="" count="0" memberValueDatatype="7" unbalanced="0"/>
    <cacheHierarchy uniqueName="[Dividends].[Dividend declared]" caption="Dividend declared" attribute="1" defaultMemberUniqueName="[Dividends].[Dividend declared].[All]" allUniqueName="[Dividends].[Dividend declared].[All]" dimensionUniqueName="[Dividends]" displayFolder="" count="0" memberValueDatatype="20" unbalanced="0"/>
    <cacheHierarchy uniqueName="[Equity].[Account]" caption="Account" attribute="1" defaultMemberUniqueName="[Equity].[Account].[All]" allUniqueName="[Equity].[Account].[All]" dimensionUniqueName="[Equity]" displayFolder="" count="0" memberValueDatatype="130" unbalanced="0"/>
    <cacheHierarchy uniqueName="[Equity].[Date]" caption="Date" attribute="1" time="1" defaultMemberUniqueName="[Equity].[Date].[All]" allUniqueName="[Equity].[Date].[All]" dimensionUniqueName="[Equity]" displayFolder="" count="0" memberValueDatatype="7" unbalanced="0"/>
    <cacheHierarchy uniqueName="[Equity].[Amount]" caption="Amount" attribute="1" defaultMemberUniqueName="[Equity].[Amount].[All]" allUniqueName="[Equity].[Amount].[All]" dimensionUniqueName="[Equity]" displayFolder="" count="0" memberValueDatatype="20" unbalanced="0"/>
    <cacheHierarchy uniqueName="[Gross margin].[Gross margin]" caption="Gross margin" attribute="1" defaultMemberUniqueName="[Gross margin].[Gross margin].[All]" allUniqueName="[Gross margin].[Gross margin].[All]" dimensionUniqueName="[Gross margin]" displayFolder="" count="0" memberValueDatatype="5" unbalanced="0"/>
    <cacheHierarchy uniqueName="[Inventory  FIFO].[Index]" caption="Index" attribute="1" defaultMemberUniqueName="[Inventory  FIFO].[Index].[All]" allUniqueName="[Inventory  FIFO].[Index].[All]" dimensionUniqueName="[Inventory  FIFO]" displayFolder="" count="0" memberValueDatatype="20" unbalanced="0"/>
    <cacheHierarchy uniqueName="[Inventory  FIFO].[Date]" caption="Date" attribute="1" time="1" defaultMemberUniqueName="[Inventory  FIFO].[Date].[All]" allUniqueName="[Inventory  FIFO].[Date].[All]" dimensionUniqueName="[Inventory  FIFO]" displayFolder="" count="0" memberValueDatatype="7" unbalanced="0"/>
    <cacheHierarchy uniqueName="[Inventory  FIFO].[Amount]" caption="Amount" attribute="1" defaultMemberUniqueName="[Inventory  FIFO].[Amount].[All]" allUniqueName="[Inventory  FIFO].[Amount].[All]" dimensionUniqueName="[Inventory  FIFO]" displayFolder="" count="0" memberValueDatatype="5" unbalanced="0"/>
    <cacheHierarchy uniqueName="[Inventory  FIFO].[Price]" caption="Price" attribute="1" defaultMemberUniqueName="[Inventory  FIFO].[Price].[All]" allUniqueName="[Inventory  FIFO].[Price].[All]" dimensionUniqueName="[Inventory  FIFO]" displayFolder="" count="0" memberValueDatatype="5" unbalanced="0"/>
    <cacheHierarchy uniqueName="[Inventory  FIFO].[Purchase]" caption="Purchase" attribute="1" defaultMemberUniqueName="[Inventory  FIFO].[Purchase].[All]" allUniqueName="[Inventory  FIFO].[Purchase].[All]" dimensionUniqueName="[Inventory  FIFO]" displayFolder="" count="0" memberValueDatatype="5" unbalanced="0"/>
    <cacheHierarchy uniqueName="[Inventory  FIFO].[COGS]" caption="COGS" attribute="1" defaultMemberUniqueName="[Inventory  FIFO].[COGS].[All]" allUniqueName="[Inventory  FIFO].[COGS].[All]" dimensionUniqueName="[Inventory  FIFO]" displayFolder="" count="0" memberValueDatatype="5" unbalanced="0"/>
    <cacheHierarchy uniqueName="[Inventory  FIFO].[Market price]" caption="Market price" attribute="1" defaultMemberUniqueName="[Inventory  FIFO].[Market price].[All]" allUniqueName="[Inventory  FIFO].[Market price].[All]" dimensionUniqueName="[Inventory  FIFO]" displayFolder="" count="0" memberValueDatatype="5" unbalanced="0"/>
    <cacheHierarchy uniqueName="[Parameters].[Parameter]" caption="Parameter" attribute="1" defaultMemberUniqueName="[Parameters].[Parameter].[All]" allUniqueName="[Parameters].[Parameter].[All]" dimensionUniqueName="[Parameters]" displayFolder="" count="0" memberValueDatatype="130" unbalanced="0"/>
    <cacheHierarchy uniqueName="[Parameters].[Value]" caption="Value" attribute="1" defaultMemberUniqueName="[Parameters].[Value].[All]" allUniqueName="[Parameters].[Value].[All]" dimensionUniqueName="[Parameters]" displayFolder="" count="0" memberValueDatatype="5" unbalanced="0"/>
    <cacheHierarchy uniqueName="[Tax depreciation].[Account]" caption="Account" attribute="1" defaultMemberUniqueName="[Tax depreciation].[Account].[All]" allUniqueName="[Tax depreciation].[Account].[All]" dimensionUniqueName="[Tax depreciation]" displayFolder="" count="0" memberValueDatatype="130" unbalanced="0"/>
    <cacheHierarchy uniqueName="[Tax depreciation].[Date]" caption="Date" attribute="1" time="1" defaultMemberUniqueName="[Tax depreciation].[Date].[All]" allUniqueName="[Tax depreciation].[Date].[All]" dimensionUniqueName="[Tax depreciation]" displayFolder="" count="0" memberValueDatatype="7" unbalanced="0"/>
    <cacheHierarchy uniqueName="[Tax depreciation].[Amount]" caption="Amount" attribute="1" defaultMemberUniqueName="[Tax depreciation].[Amount].[All]" allUniqueName="[Tax depreciation].[Amount].[All]" dimensionUniqueName="[Tax depreciation]" displayFolder="" count="0" memberValueDatatype="20" unbalanced="0"/>
    <cacheHierarchy uniqueName="[Tax depreciation].[CurrYear]" caption="CurrYear" attribute="1" defaultMemberUniqueName="[Tax depreciation].[CurrYear].[All]" allUniqueName="[Tax depreciation].[CurrYear].[All]" dimensionUniqueName="[Tax depreciation]" displayFolder="" count="0" memberValueDatatype="20" unbalanced="0"/>
    <cacheHierarchy uniqueName="[Tax depreciation].[DepWindow]" caption="DepWindow" attribute="1" time="1" defaultMemberUniqueName="[Tax depreciation].[DepWindow].[All]" allUniqueName="[Tax depreciation].[DepWindow].[All]" dimensionUniqueName="[Tax depreciation]" displayFolder="" count="0" memberValueDatatype="7" unbalanced="0"/>
    <cacheHierarchy uniqueName="[Tax depreciation].[DepAmt]" caption="DepAmt" attribute="1" defaultMemberUniqueName="[Tax depreciation].[DepAmt].[All]" allUniqueName="[Tax depreciation].[DepAmt].[All]" dimensionUniqueName="[Tax depreciation]" displayFolder="" count="0" memberValueDatatype="5" unbalanced="0"/>
    <cacheHierarchy uniqueName="[00_Generic Measures].[Column]" caption="Column" attribute="1" defaultMemberUniqueName="[00_Generic Measures].[Column].[All]" allUniqueName="[00_Generic Measures].[Column].[All]" dimensionUniqueName="[00_Generic Measures]" displayFolder="" count="0" memberValueDatatype="130" unbalanced="0" hidden="1"/>
    <cacheHierarchy uniqueName="[01_Sales Measures].[Column]" caption="Column" attribute="1" defaultMemberUniqueName="[01_Sales Measures].[Column].[All]" allUniqueName="[01_Sales Measures].[Column].[All]" dimensionUniqueName="[01_Sales Measures]" displayFolder="" count="0" memberValueDatatype="130" unbalanced="0" hidden="1"/>
    <cacheHierarchy uniqueName="[Measures].[Sales]" caption="Sales" measure="1" displayFolder="" measureGroup="01_Sales Measures" count="0" oneField="1">
      <fieldsUsage count="1">
        <fieldUsage x="4"/>
      </fieldsUsage>
    </cacheHierarchy>
    <cacheHierarchy uniqueName="[Measures].[Total Amount]" caption="Total Amount" measure="1" displayFolder="" measureGroup="00_Generic Measures" count="0"/>
    <cacheHierarchy uniqueName="[Measures].[Sales YTD]" caption="Sales YTD" measure="1" displayFolder="" measureGroup="01_Sales Measures" count="0"/>
    <cacheHierarchy uniqueName="[Measures].[Sales cash receipts]" caption="Sales cash receipts" measure="1" displayFolder="" measureGroup="01_Sales Measures" count="0" oneField="1">
      <fieldsUsage count="1">
        <fieldUsage x="5"/>
      </fieldsUsage>
    </cacheHierarchy>
    <cacheHierarchy uniqueName="[Measures].[Sales cum]" caption="Sales cum" measure="1" displayFolder="" measureGroup="01_Sales Measures" count="0"/>
    <cacheHierarchy uniqueName="[Measures].[Sales cash receipts cum]" caption="Sales cash receipts cum" measure="1" displayFolder="" measureGroup="01_Sales Measures" count="0"/>
    <cacheHierarchy uniqueName="[Measures].[Sales opening receivables]" caption="Sales opening receivables" measure="1" displayFolder="" measureGroup="01_Sales Measures" count="0" oneField="1">
      <fieldsUsage count="1">
        <fieldUsage x="3"/>
      </fieldsUsage>
    </cacheHierarchy>
    <cacheHierarchy uniqueName="[Measures].[Sales closing receivables]" caption="Sales closing receivables" measure="1" displayFolder="" measureGroup="01_Sales Measures" count="0" oneField="1">
      <fieldsUsage count="1">
        <fieldUsage x="6"/>
      </fieldsUsage>
    </cacheHierarchy>
    <cacheHierarchy uniqueName="[Measures].[*]" caption="*" measure="1" displayFolder="" measureGroup="00_Generic Measures" count="0"/>
    <cacheHierarchy uniqueName="[Measures].[_]" caption="_" measure="1" displayFolder="" measureGroup="00_Generic Measures" count="0" oneField="1">
      <fieldsUsage count="1">
        <fieldUsage x="7"/>
      </fieldsUsage>
    </cacheHierarchy>
    <cacheHierarchy uniqueName="[Measures].[__XL_Count Calendar]" caption="__XL_Count Calendar" measure="1" displayFolder="" measureGroup="Calendar" count="0" hidden="1"/>
    <cacheHierarchy uniqueName="[Measures].[__XL_Count Inventory  FIFO]" caption="__XL_Count Inventory  FIFO" measure="1" displayFolder="" measureGroup="Inventory  FIFO" count="0" hidden="1"/>
    <cacheHierarchy uniqueName="[Measures].[__XL_Count Tax depreciation]" caption="__XL_Count Tax depreciation" measure="1" displayFolder="" measureGroup="Tax depreciation" count="0" hidden="1"/>
    <cacheHierarchy uniqueName="[Measures].[__XL_Count Gross margin]" caption="__XL_Count Gross margin" measure="1" displayFolder="" measureGroup="Gross margin" count="0" hidden="1"/>
    <cacheHierarchy uniqueName="[Measures].[__XL_Count Equity]" caption="__XL_Count Equity" measure="1" displayFolder="" measureGroup="Equity" count="0" hidden="1"/>
    <cacheHierarchy uniqueName="[Measures].[__XL_Count Dividends]" caption="__XL_Count Dividends" measure="1" displayFolder="" measureGroup="Dividends" count="0" hidden="1"/>
    <cacheHierarchy uniqueName="[Measures].[__XL_Count Depreciation straight line]" caption="__XL_Count Depreciation straight line" measure="1" displayFolder="" measureGroup="Depreciation straight line" count="0" hidden="1"/>
    <cacheHierarchy uniqueName="[Measures].[__XL_Count 01_Sales]" caption="__XL_Count 01_Sales" measure="1" displayFolder="" measureGroup="01_Sales Measures" count="0" hidden="1"/>
    <cacheHierarchy uniqueName="[Measures].[__XL_Count 00_Generic Measures]" caption="__XL_Count 00_Generic Measures" measure="1" displayFolder="" measureGroup="00_Generic Measures" count="0" hidden="1"/>
    <cacheHierarchy uniqueName="[Measures].[__XL_Count Parameters]" caption="__XL_Count Parameters" measure="1" displayFolder="" measureGroup="Parameters" count="0" hidden="1"/>
    <cacheHierarchy uniqueName="[Measures].[__XL_Count Actuals]" caption="__XL_Count Actuals" measure="1" displayFolder="" measureGroup="Actuals" count="0" hidden="1"/>
    <cacheHierarchy uniqueName="[Measures].[__No measures defined]" caption="__No measures defined" measure="1" displayFolder="" count="0" hidden="1"/>
    <cacheHierarchy uniqueName="Dummy0" caption="Account" measure="1" count="0">
      <extLst>
        <ext xmlns:x14="http://schemas.microsoft.com/office/spreadsheetml/2009/9/main" uri="{8CF416AD-EC4C-4aba-99F5-12A058AE0983}">
          <x14:cacheHierarchy ignore="1"/>
        </ext>
      </extLst>
    </cacheHierarchy>
  </cacheHierarchies>
  <kpis count="0"/>
  <dimensions count="10">
    <dimension name="Actuals" uniqueName="[Actuals]" caption="Actuals"/>
    <dimension name="Calendar" uniqueName="[Calendar]" caption="Calendar"/>
    <dimension name="Depreciation straight line" uniqueName="[Depreciation straight line]" caption="Depreciation straight line"/>
    <dimension name="Dividends" uniqueName="[Dividends]" caption="Dividends"/>
    <dimension name="Equity" uniqueName="[Equity]" caption="Equity"/>
    <dimension name="Gross margin" uniqueName="[Gross margin]" caption="Gross margin"/>
    <dimension name="Inventory  FIFO" uniqueName="[Inventory  FIFO]" caption="Inventory  FIFO"/>
    <dimension measure="1" name="Measures" uniqueName="[Measures]" caption="Measures"/>
    <dimension name="Parameters" uniqueName="[Parameters]" caption="Parameters"/>
    <dimension name="Tax depreciation" uniqueName="[Tax depreciation]" caption="Tax depreciation"/>
  </dimensions>
  <measureGroups count="11">
    <measureGroup name="00_Generic Measures" caption="00_Generic Measures"/>
    <measureGroup name="01_Sales Measures" caption="01_Sales Measures"/>
    <measureGroup name="Actuals" caption="Actuals"/>
    <measureGroup name="Calendar" caption="Calendar"/>
    <measureGroup name="Depreciation straight line" caption="Depreciation straight line"/>
    <measureGroup name="Dividends" caption="Dividends"/>
    <measureGroup name="Equity" caption="Equity"/>
    <measureGroup name="Gross margin" caption="Gross margin"/>
    <measureGroup name="Inventory  FIFO" caption="Inventory  FIFO"/>
    <measureGroup name="Parameters" caption="Parameters"/>
    <measureGroup name="Tax depreciation" caption="Tax depreciation"/>
  </measureGroups>
  <maps count="10">
    <map measureGroup="2" dimension="0"/>
    <map measureGroup="2" dimension="1"/>
    <map measureGroup="3" dimension="1"/>
    <map measureGroup="4" dimension="2"/>
    <map measureGroup="5" dimension="3"/>
    <map measureGroup="6" dimension="4"/>
    <map measureGroup="7" dimension="5"/>
    <map measureGroup="8" dimension="6"/>
    <map measureGroup="9" dimension="8"/>
    <map measureGroup="10"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ian Delibas" refreshedDate="45272.562310069443" backgroundQuery="1" createdVersion="8" refreshedVersion="8" minRefreshableVersion="3" recordCount="0" supportSubquery="1" supportAdvancedDrill="1" xr:uid="{3F65FBB5-8047-4684-BAD2-EEA70C4C574D}">
  <cacheSource type="external" connectionId="46"/>
  <cacheFields count="3">
    <cacheField name="[Calendar].[Year].[Year]" caption="Year" numFmtId="0" hierarchy="10" level="1">
      <sharedItems containsSemiMixedTypes="0" containsString="0" containsNumber="1" containsInteger="1" minValue="2021" maxValue="2025" count="5">
        <n v="2021"/>
        <n v="2022"/>
        <n v="2023"/>
        <n v="2024"/>
        <n v="2025"/>
      </sharedItems>
      <extLst>
        <ext xmlns:x15="http://schemas.microsoft.com/office/spreadsheetml/2010/11/main" uri="{4F2E5C28-24EA-4eb8-9CBF-B6C8F9C3D259}">
          <x15:cachedUniqueNames>
            <x15:cachedUniqueName index="0" name="[Calendar].[Year].&amp;[2021]"/>
            <x15:cachedUniqueName index="1" name="[Calendar].[Year].&amp;[2022]"/>
            <x15:cachedUniqueName index="2" name="[Calendar].[Year].&amp;[2023]"/>
            <x15:cachedUniqueName index="3" name="[Calendar].[Year].&amp;[2024]"/>
            <x15:cachedUniqueName index="4" name="[Calendar].[Year].&amp;[2025]"/>
          </x15:cachedUniqueNames>
        </ext>
      </extLst>
    </cacheField>
    <cacheField name="[Calendar].[Month].[Month]" caption="Month" numFmtId="0" hierarchy="11" level="1">
      <sharedItems containsSemiMixedTypes="0" containsString="0" containsNumber="1" containsInteger="1" minValue="1" maxValue="12" count="12">
        <n v="1"/>
        <n v="2"/>
        <n v="3"/>
        <n v="4"/>
        <n v="5"/>
        <n v="6"/>
        <n v="7"/>
        <n v="8"/>
        <n v="9"/>
        <n v="10"/>
        <n v="11"/>
        <n v="12"/>
      </sharedItems>
      <extLst>
        <ext xmlns:x15="http://schemas.microsoft.com/office/spreadsheetml/2010/11/main" uri="{4F2E5C28-24EA-4eb8-9CBF-B6C8F9C3D259}">
          <x15:cachedUniqueNames>
            <x15:cachedUniqueName index="0" name="[Calendar].[Month].&amp;[1]"/>
            <x15:cachedUniqueName index="1" name="[Calendar].[Month].&amp;[2]"/>
            <x15:cachedUniqueName index="2" name="[Calendar].[Month].&amp;[3]"/>
            <x15:cachedUniqueName index="3" name="[Calendar].[Month].&amp;[4]"/>
            <x15:cachedUniqueName index="4" name="[Calendar].[Month].&amp;[5]"/>
            <x15:cachedUniqueName index="5" name="[Calendar].[Month].&amp;[6]"/>
            <x15:cachedUniqueName index="6" name="[Calendar].[Month].&amp;[7]"/>
            <x15:cachedUniqueName index="7" name="[Calendar].[Month].&amp;[8]"/>
            <x15:cachedUniqueName index="8" name="[Calendar].[Month].&amp;[9]"/>
            <x15:cachedUniqueName index="9" name="[Calendar].[Month].&amp;[10]"/>
            <x15:cachedUniqueName index="10" name="[Calendar].[Month].&amp;[11]"/>
            <x15:cachedUniqueName index="11" name="[Calendar].[Month].&amp;[12]"/>
          </x15:cachedUniqueNames>
        </ext>
      </extLst>
    </cacheField>
    <cacheField name="[Measures].[Total Amount]" caption="Total Amount" numFmtId="0" hierarchy="46" level="32767"/>
  </cacheFields>
  <cacheHierarchies count="67">
    <cacheHierarchy uniqueName="[Actuals].[Account]" caption="Account" attribute="1" defaultMemberUniqueName="[Actuals].[Account].[All]" allUniqueName="[Actuals].[Account].[All]" dimensionUniqueName="[Actuals]" displayFolder="" count="0" memberValueDatatype="130" unbalanced="0"/>
    <cacheHierarchy uniqueName="[Actuals].[Date]" caption="Date" attribute="1" time="1" defaultMemberUniqueName="[Actuals].[Date].[All]" allUniqueName="[Actuals].[Date].[All]" dimensionUniqueName="[Actuals]" displayFolder="" count="0" memberValueDatatype="7" unbalanced="0"/>
    <cacheHierarchy uniqueName="[Actuals].[Amount]" caption="Amount" attribute="1" defaultMemberUniqueName="[Actuals].[Amount].[All]" allUniqueName="[Actuals].[Amount].[All]" dimensionUniqueName="[Actuals]" displayFolder="" count="0" memberValueDatatype="5" unbalanced="0"/>
    <cacheHierarchy uniqueName="[Actuals].[Price]" caption="Price" attribute="1" defaultMemberUniqueName="[Actuals].[Price].[All]" allUniqueName="[Actuals].[Price].[All]" dimensionUniqueName="[Actuals]" displayFolder="" count="0" memberValueDatatype="5" unbalanced="0"/>
    <cacheHierarchy uniqueName="[Actuals].[Purchase]" caption="Purchase" attribute="1" defaultMemberUniqueName="[Actuals].[Purchase].[All]" allUniqueName="[Actuals].[Purchase].[All]" dimensionUniqueName="[Actuals]" displayFolder="" count="0" memberValueDatatype="5" unbalanced="0"/>
    <cacheHierarchy uniqueName="[Actuals].[Market price]" caption="Market price" attribute="1" defaultMemberUniqueName="[Actuals].[Market price].[All]" allUniqueName="[Actuals].[Market price].[All]" dimensionUniqueName="[Actuals]" displayFolder="" count="0" memberValueDatatype="5" unbalanced="0"/>
    <cacheHierarchy uniqueName="[Actuals].[Amount sold]" caption="Amount sold" attribute="1" defaultMemberUniqueName="[Actuals].[Amount sold].[All]" allUniqueName="[Actuals].[Amount sold].[All]" dimensionUniqueName="[Actuals]" displayFolder="" count="0" memberValueDatatype="20" unbalanced="0"/>
    <cacheHierarchy uniqueName="[Actuals].[Dividend declared]" caption="Dividend declared" attribute="1" defaultMemberUniqueName="[Actuals].[Dividend declared].[All]" allUniqueName="[Actuals].[Dividend declared].[All]" dimensionUniqueName="[Actuals]" displayFolder="" count="0" memberValueDatatype="20" unbalanced="0"/>
    <cacheHierarchy uniqueName="[Actuals].[Payment date]" caption="Payment date" attribute="1" time="1" defaultMemberUniqueName="[Actuals].[Payment date].[All]" allUniqueName="[Actuals].[Payment date].[All]" dimensionUniqueName="[Actuals]" displayFolder="" count="0" memberValueDatatype="7" unbalanced="0"/>
    <cacheHierarchy uniqueName="[Calendar].[Date]" caption="Date" attribute="1" time="1" keyAttribute="1" defaultMemberUniqueName="[Calendar].[Date].[All]" allUniqueName="[Calendar].[Date].[All]" dimensionUniqueName="[Calendar]" displayFolder="" count="0" memberValueDatatype="7" unbalanced="0"/>
    <cacheHierarchy uniqueName="[Calendar].[Year]" caption="Year" attribute="1" time="1" defaultMemberUniqueName="[Calendar].[Year].[All]" allUniqueName="[Calendar].[Year].[All]" dimensionUniqueName="[Calendar]" displayFolder="" count="2" memberValueDatatype="20" unbalanced="0">
      <fieldsUsage count="2">
        <fieldUsage x="-1"/>
        <fieldUsage x="0"/>
      </fieldsUsage>
    </cacheHierarchy>
    <cacheHierarchy uniqueName="[Calendar].[Month]" caption="Month" attribute="1" time="1" defaultMemberUniqueName="[Calendar].[Month].[All]" allUniqueName="[Calendar].[Month].[All]" dimensionUniqueName="[Calendar]" displayFolder="" count="2" memberValueDatatype="20" unbalanced="0">
      <fieldsUsage count="2">
        <fieldUsage x="-1"/>
        <fieldUsage x="1"/>
      </fieldsUsage>
    </cacheHierarchy>
    <cacheHierarchy uniqueName="[Calendar].[Month Name]" caption="Month Name" attribute="1" time="1" defaultMemberUniqueName="[Calendar].[Month Name].[All]" allUniqueName="[Calendar].[Month Name].[All]" dimensionUniqueName="[Calendar]" displayFolder="" count="0" memberValueDatatype="130" unbalanced="0"/>
    <cacheHierarchy uniqueName="[Calendar].[Day]" caption="Day" attribute="1" time="1" defaultMemberUniqueName="[Calendar].[Day].[All]" allUniqueName="[Calendar].[Day].[All]" dimensionUniqueName="[Calendar]" displayFolder="" count="0" memberValueDatatype="20" unbalanced="0"/>
    <cacheHierarchy uniqueName="[Calendar].[Qtr]" caption="Qtr" attribute="1" time="1" defaultMemberUniqueName="[Calendar].[Qtr].[All]" allUniqueName="[Calendar].[Qtr].[All]" dimensionUniqueName="[Calendar]" displayFolder="" count="0" memberValueDatatype="130" unbalanced="0"/>
    <cacheHierarchy uniqueName="[Depreciation straight line].[Account]" caption="Account" attribute="1" defaultMemberUniqueName="[Depreciation straight line].[Account].[All]" allUniqueName="[Depreciation straight line].[Account].[All]" dimensionUniqueName="[Depreciation straight line]" displayFolder="" count="0" memberValueDatatype="20" unbalanced="0"/>
    <cacheHierarchy uniqueName="[Depreciation straight line].[Date]" caption="Date" attribute="1" time="1" defaultMemberUniqueName="[Depreciation straight line].[Date].[All]" allUniqueName="[Depreciation straight line].[Date].[All]" dimensionUniqueName="[Depreciation straight line]" displayFolder="" count="0" memberValueDatatype="7" unbalanced="0"/>
    <cacheHierarchy uniqueName="[Depreciation straight line].[Amount]" caption="Amount" attribute="1" defaultMemberUniqueName="[Depreciation straight line].[Amount].[All]" allUniqueName="[Depreciation straight line].[Amount].[All]" dimensionUniqueName="[Depreciation straight line]" displayFolder="" count="0" memberValueDatatype="20" unbalanced="0"/>
    <cacheHierarchy uniqueName="[Depreciation straight line].[Year]" caption="Year" attribute="1" defaultMemberUniqueName="[Depreciation straight line].[Year].[All]" allUniqueName="[Depreciation straight line].[Year].[All]" dimensionUniqueName="[Depreciation straight line]" displayFolder="" count="0" memberValueDatatype="20" unbalanced="0"/>
    <cacheHierarchy uniqueName="[Depreciation straight line].[DepWindow]" caption="DepWindow" attribute="1" time="1" defaultMemberUniqueName="[Depreciation straight line].[DepWindow].[All]" allUniqueName="[Depreciation straight line].[DepWindow].[All]" dimensionUniqueName="[Depreciation straight line]" displayFolder="" count="0" memberValueDatatype="7" unbalanced="0"/>
    <cacheHierarchy uniqueName="[Depreciation straight line].[DepAmt]" caption="DepAmt" attribute="1" defaultMemberUniqueName="[Depreciation straight line].[DepAmt].[All]" allUniqueName="[Depreciation straight line].[DepAmt].[All]" dimensionUniqueName="[Depreciation straight line]" displayFolder="" count="0" memberValueDatatype="5" unbalanced="0"/>
    <cacheHierarchy uniqueName="[Dividends].[Account]" caption="Account" attribute="1" defaultMemberUniqueName="[Dividends].[Account].[All]" allUniqueName="[Dividends].[Account].[All]" dimensionUniqueName="[Dividends]" displayFolder="" count="0" memberValueDatatype="130" unbalanced="0"/>
    <cacheHierarchy uniqueName="[Dividends].[Date]" caption="Date" attribute="1" time="1" defaultMemberUniqueName="[Dividends].[Date].[All]" allUniqueName="[Dividends].[Date].[All]" dimensionUniqueName="[Dividends]" displayFolder="" count="0" memberValueDatatype="7" unbalanced="0"/>
    <cacheHierarchy uniqueName="[Dividends].[Dividend declared]" caption="Dividend declared" attribute="1" defaultMemberUniqueName="[Dividends].[Dividend declared].[All]" allUniqueName="[Dividends].[Dividend declared].[All]" dimensionUniqueName="[Dividends]" displayFolder="" count="0" memberValueDatatype="20" unbalanced="0"/>
    <cacheHierarchy uniqueName="[Equity].[Account]" caption="Account" attribute="1" defaultMemberUniqueName="[Equity].[Account].[All]" allUniqueName="[Equity].[Account].[All]" dimensionUniqueName="[Equity]" displayFolder="" count="0" memberValueDatatype="130" unbalanced="0"/>
    <cacheHierarchy uniqueName="[Equity].[Date]" caption="Date" attribute="1" time="1" defaultMemberUniqueName="[Equity].[Date].[All]" allUniqueName="[Equity].[Date].[All]" dimensionUniqueName="[Equity]" displayFolder="" count="0" memberValueDatatype="7" unbalanced="0"/>
    <cacheHierarchy uniqueName="[Equity].[Amount]" caption="Amount" attribute="1" defaultMemberUniqueName="[Equity].[Amount].[All]" allUniqueName="[Equity].[Amount].[All]" dimensionUniqueName="[Equity]" displayFolder="" count="0" memberValueDatatype="20" unbalanced="0"/>
    <cacheHierarchy uniqueName="[Gross margin].[Gross margin]" caption="Gross margin" attribute="1" defaultMemberUniqueName="[Gross margin].[Gross margin].[All]" allUniqueName="[Gross margin].[Gross margin].[All]" dimensionUniqueName="[Gross margin]" displayFolder="" count="0" memberValueDatatype="5" unbalanced="0"/>
    <cacheHierarchy uniqueName="[Inventory  FIFO].[Index]" caption="Index" attribute="1" defaultMemberUniqueName="[Inventory  FIFO].[Index].[All]" allUniqueName="[Inventory  FIFO].[Index].[All]" dimensionUniqueName="[Inventory  FIFO]" displayFolder="" count="0" memberValueDatatype="20" unbalanced="0"/>
    <cacheHierarchy uniqueName="[Inventory  FIFO].[Date]" caption="Date" attribute="1" time="1" defaultMemberUniqueName="[Inventory  FIFO].[Date].[All]" allUniqueName="[Inventory  FIFO].[Date].[All]" dimensionUniqueName="[Inventory  FIFO]" displayFolder="" count="0" memberValueDatatype="7" unbalanced="0"/>
    <cacheHierarchy uniqueName="[Inventory  FIFO].[Amount]" caption="Amount" attribute="1" defaultMemberUniqueName="[Inventory  FIFO].[Amount].[All]" allUniqueName="[Inventory  FIFO].[Amount].[All]" dimensionUniqueName="[Inventory  FIFO]" displayFolder="" count="0" memberValueDatatype="5" unbalanced="0"/>
    <cacheHierarchy uniqueName="[Inventory  FIFO].[Price]" caption="Price" attribute="1" defaultMemberUniqueName="[Inventory  FIFO].[Price].[All]" allUniqueName="[Inventory  FIFO].[Price].[All]" dimensionUniqueName="[Inventory  FIFO]" displayFolder="" count="0" memberValueDatatype="5" unbalanced="0"/>
    <cacheHierarchy uniqueName="[Inventory  FIFO].[Purchase]" caption="Purchase" attribute="1" defaultMemberUniqueName="[Inventory  FIFO].[Purchase].[All]" allUniqueName="[Inventory  FIFO].[Purchase].[All]" dimensionUniqueName="[Inventory  FIFO]" displayFolder="" count="0" memberValueDatatype="5" unbalanced="0"/>
    <cacheHierarchy uniqueName="[Inventory  FIFO].[COGS]" caption="COGS" attribute="1" defaultMemberUniqueName="[Inventory  FIFO].[COGS].[All]" allUniqueName="[Inventory  FIFO].[COGS].[All]" dimensionUniqueName="[Inventory  FIFO]" displayFolder="" count="0" memberValueDatatype="5" unbalanced="0"/>
    <cacheHierarchy uniqueName="[Inventory  FIFO].[Market price]" caption="Market price" attribute="1" defaultMemberUniqueName="[Inventory  FIFO].[Market price].[All]" allUniqueName="[Inventory  FIFO].[Market price].[All]" dimensionUniqueName="[Inventory  FIFO]" displayFolder="" count="0" memberValueDatatype="5" unbalanced="0"/>
    <cacheHierarchy uniqueName="[Parameters].[Parameter]" caption="Parameter" attribute="1" defaultMemberUniqueName="[Parameters].[Parameter].[All]" allUniqueName="[Parameters].[Parameter].[All]" dimensionUniqueName="[Parameters]" displayFolder="" count="0" memberValueDatatype="130" unbalanced="0"/>
    <cacheHierarchy uniqueName="[Parameters].[Value]" caption="Value" attribute="1" defaultMemberUniqueName="[Parameters].[Value].[All]" allUniqueName="[Parameters].[Value].[All]" dimensionUniqueName="[Parameters]" displayFolder="" count="0" memberValueDatatype="5" unbalanced="0"/>
    <cacheHierarchy uniqueName="[Tax depreciation].[Account]" caption="Account" attribute="1" defaultMemberUniqueName="[Tax depreciation].[Account].[All]" allUniqueName="[Tax depreciation].[Account].[All]" dimensionUniqueName="[Tax depreciation]" displayFolder="" count="0" memberValueDatatype="130" unbalanced="0"/>
    <cacheHierarchy uniqueName="[Tax depreciation].[Date]" caption="Date" attribute="1" time="1" defaultMemberUniqueName="[Tax depreciation].[Date].[All]" allUniqueName="[Tax depreciation].[Date].[All]" dimensionUniqueName="[Tax depreciation]" displayFolder="" count="0" memberValueDatatype="7" unbalanced="0"/>
    <cacheHierarchy uniqueName="[Tax depreciation].[Amount]" caption="Amount" attribute="1" defaultMemberUniqueName="[Tax depreciation].[Amount].[All]" allUniqueName="[Tax depreciation].[Amount].[All]" dimensionUniqueName="[Tax depreciation]" displayFolder="" count="0" memberValueDatatype="20" unbalanced="0"/>
    <cacheHierarchy uniqueName="[Tax depreciation].[CurrYear]" caption="CurrYear" attribute="1" defaultMemberUniqueName="[Tax depreciation].[CurrYear].[All]" allUniqueName="[Tax depreciation].[CurrYear].[All]" dimensionUniqueName="[Tax depreciation]" displayFolder="" count="0" memberValueDatatype="20" unbalanced="0"/>
    <cacheHierarchy uniqueName="[Tax depreciation].[DepWindow]" caption="DepWindow" attribute="1" time="1" defaultMemberUniqueName="[Tax depreciation].[DepWindow].[All]" allUniqueName="[Tax depreciation].[DepWindow].[All]" dimensionUniqueName="[Tax depreciation]" displayFolder="" count="0" memberValueDatatype="7" unbalanced="0"/>
    <cacheHierarchy uniqueName="[Tax depreciation].[DepAmt]" caption="DepAmt" attribute="1" defaultMemberUniqueName="[Tax depreciation].[DepAmt].[All]" allUniqueName="[Tax depreciation].[DepAmt].[All]" dimensionUniqueName="[Tax depreciation]" displayFolder="" count="0" memberValueDatatype="5" unbalanced="0"/>
    <cacheHierarchy uniqueName="[00_Generic Measures].[Column]" caption="Column" attribute="1" defaultMemberUniqueName="[00_Generic Measures].[Column].[All]" allUniqueName="[00_Generic Measures].[Column].[All]" dimensionUniqueName="[00_Generic Measures]" displayFolder="" count="0" memberValueDatatype="130" unbalanced="0" hidden="1"/>
    <cacheHierarchy uniqueName="[01_Sales Measures].[Column]" caption="Column" attribute="1" defaultMemberUniqueName="[01_Sales Measures].[Column].[All]" allUniqueName="[01_Sales Measures].[Column].[All]" dimensionUniqueName="[01_Sales Measures]" displayFolder="" count="0" memberValueDatatype="130" unbalanced="0" hidden="1"/>
    <cacheHierarchy uniqueName="[Measures].[Sales]" caption="Sales" measure="1" displayFolder="" measureGroup="01_Sales Measures" count="0"/>
    <cacheHierarchy uniqueName="[Measures].[Total Amount]" caption="Total Amount" measure="1" displayFolder="" measureGroup="00_Generic Measures" count="0" oneField="1">
      <fieldsUsage count="1">
        <fieldUsage x="2"/>
      </fieldsUsage>
    </cacheHierarchy>
    <cacheHierarchy uniqueName="[Measures].[Sales YTD]" caption="Sales YTD" measure="1" displayFolder="" measureGroup="01_Sales Measures" count="0"/>
    <cacheHierarchy uniqueName="[Measures].[Sales cash receipts]" caption="Sales cash receipts" measure="1" displayFolder="" measureGroup="01_Sales Measures" count="0"/>
    <cacheHierarchy uniqueName="[Measures].[Sales cum]" caption="Sales cum" measure="1" displayFolder="" measureGroup="01_Sales Measures" count="0"/>
    <cacheHierarchy uniqueName="[Measures].[Sales cash receipts cum]" caption="Sales cash receipts cum" measure="1" displayFolder="" measureGroup="01_Sales Measures" count="0"/>
    <cacheHierarchy uniqueName="[Measures].[Sales opening receivables]" caption="Sales opening receivables" measure="1" displayFolder="" measureGroup="01_Sales Measures" count="0"/>
    <cacheHierarchy uniqueName="[Measures].[Sales closing receivables]" caption="Sales closing receivables" measure="1" displayFolder="" measureGroup="01_Sales Measures" count="0"/>
    <cacheHierarchy uniqueName="[Measures].[*]" caption="*" measure="1" displayFolder="" measureGroup="00_Generic Measures" count="0"/>
    <cacheHierarchy uniqueName="[Measures].[_]" caption="_" measure="1" displayFolder="" measureGroup="00_Generic Measures" count="0"/>
    <cacheHierarchy uniqueName="[Measures].[__XL_Count Calendar]" caption="__XL_Count Calendar" measure="1" displayFolder="" measureGroup="Calendar" count="0" hidden="1"/>
    <cacheHierarchy uniqueName="[Measures].[__XL_Count Inventory  FIFO]" caption="__XL_Count Inventory  FIFO" measure="1" displayFolder="" measureGroup="Inventory  FIFO" count="0" hidden="1"/>
    <cacheHierarchy uniqueName="[Measures].[__XL_Count Tax depreciation]" caption="__XL_Count Tax depreciation" measure="1" displayFolder="" measureGroup="Tax depreciation" count="0" hidden="1"/>
    <cacheHierarchy uniqueName="[Measures].[__XL_Count Gross margin]" caption="__XL_Count Gross margin" measure="1" displayFolder="" measureGroup="Gross margin" count="0" hidden="1"/>
    <cacheHierarchy uniqueName="[Measures].[__XL_Count Equity]" caption="__XL_Count Equity" measure="1" displayFolder="" measureGroup="Equity" count="0" hidden="1"/>
    <cacheHierarchy uniqueName="[Measures].[__XL_Count Dividends]" caption="__XL_Count Dividends" measure="1" displayFolder="" measureGroup="Dividends" count="0" hidden="1"/>
    <cacheHierarchy uniqueName="[Measures].[__XL_Count Depreciation straight line]" caption="__XL_Count Depreciation straight line" measure="1" displayFolder="" measureGroup="Depreciation straight line" count="0" hidden="1"/>
    <cacheHierarchy uniqueName="[Measures].[__XL_Count 01_Sales]" caption="__XL_Count 01_Sales" measure="1" displayFolder="" measureGroup="01_Sales Measures" count="0" hidden="1"/>
    <cacheHierarchy uniqueName="[Measures].[__XL_Count 00_Generic Measures]" caption="__XL_Count 00_Generic Measures" measure="1" displayFolder="" measureGroup="00_Generic Measures" count="0" hidden="1"/>
    <cacheHierarchy uniqueName="[Measures].[__XL_Count Parameters]" caption="__XL_Count Parameters" measure="1" displayFolder="" measureGroup="Parameters" count="0" hidden="1"/>
    <cacheHierarchy uniqueName="[Measures].[__XL_Count Actuals]" caption="__XL_Count Actuals" measure="1" displayFolder="" measureGroup="Actuals" count="0" hidden="1"/>
    <cacheHierarchy uniqueName="[Measures].[__No measures defined]" caption="__No measures defined" measure="1" displayFolder="" count="0" hidden="1"/>
  </cacheHierarchies>
  <kpis count="0"/>
  <dimensions count="10">
    <dimension name="Actuals" uniqueName="[Actuals]" caption="Actuals"/>
    <dimension name="Calendar" uniqueName="[Calendar]" caption="Calendar"/>
    <dimension name="Depreciation straight line" uniqueName="[Depreciation straight line]" caption="Depreciation straight line"/>
    <dimension name="Dividends" uniqueName="[Dividends]" caption="Dividends"/>
    <dimension name="Equity" uniqueName="[Equity]" caption="Equity"/>
    <dimension name="Gross margin" uniqueName="[Gross margin]" caption="Gross margin"/>
    <dimension name="Inventory  FIFO" uniqueName="[Inventory  FIFO]" caption="Inventory  FIFO"/>
    <dimension measure="1" name="Measures" uniqueName="[Measures]" caption="Measures"/>
    <dimension name="Parameters" uniqueName="[Parameters]" caption="Parameters"/>
    <dimension name="Tax depreciation" uniqueName="[Tax depreciation]" caption="Tax depreciation"/>
  </dimensions>
  <measureGroups count="11">
    <measureGroup name="00_Generic Measures" caption="00_Generic Measures"/>
    <measureGroup name="01_Sales Measures" caption="01_Sales Measures"/>
    <measureGroup name="Actuals" caption="Actuals"/>
    <measureGroup name="Calendar" caption="Calendar"/>
    <measureGroup name="Depreciation straight line" caption="Depreciation straight line"/>
    <measureGroup name="Dividends" caption="Dividends"/>
    <measureGroup name="Equity" caption="Equity"/>
    <measureGroup name="Gross margin" caption="Gross margin"/>
    <measureGroup name="Inventory  FIFO" caption="Inventory  FIFO"/>
    <measureGroup name="Parameters" caption="Parameters"/>
    <measureGroup name="Tax depreciation" caption="Tax depreciation"/>
  </measureGroups>
  <maps count="10">
    <map measureGroup="2" dimension="0"/>
    <map measureGroup="2" dimension="1"/>
    <map measureGroup="3" dimension="1"/>
    <map measureGroup="4" dimension="2"/>
    <map measureGroup="5" dimension="3"/>
    <map measureGroup="6" dimension="4"/>
    <map measureGroup="7" dimension="5"/>
    <map measureGroup="8" dimension="6"/>
    <map measureGroup="9" dimension="8"/>
    <map measureGroup="10"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ian Delibas" refreshedDate="45272.552642361108" backgroundQuery="1" createdVersion="3" refreshedVersion="8" minRefreshableVersion="3" recordCount="0" supportSubquery="1" supportAdvancedDrill="1" xr:uid="{CB2BA29D-D1FF-4C51-A4B6-706FFA6C4975}">
  <cacheSource type="external" connectionId="46">
    <extLst>
      <ext xmlns:x14="http://schemas.microsoft.com/office/spreadsheetml/2009/9/main" uri="{F057638F-6D5F-4e77-A914-E7F072B9BCA8}">
        <x14:sourceConnection name="ThisWorkbookDataModel"/>
      </ext>
    </extLst>
  </cacheSource>
  <cacheFields count="0"/>
  <cacheHierarchies count="67">
    <cacheHierarchy uniqueName="[Actuals].[Account]" caption="Account" attribute="1" defaultMemberUniqueName="[Actuals].[Account].[All]" allUniqueName="[Actuals].[Account].[All]" dimensionUniqueName="[Actuals]" displayFolder="" count="0" memberValueDatatype="130" unbalanced="0"/>
    <cacheHierarchy uniqueName="[Actuals].[Date]" caption="Date" attribute="1" time="1" defaultMemberUniqueName="[Actuals].[Date].[All]" allUniqueName="[Actuals].[Date].[All]" dimensionUniqueName="[Actuals]" displayFolder="" count="0" memberValueDatatype="7" unbalanced="0"/>
    <cacheHierarchy uniqueName="[Actuals].[Amount]" caption="Amount" attribute="1" defaultMemberUniqueName="[Actuals].[Amount].[All]" allUniqueName="[Actuals].[Amount].[All]" dimensionUniqueName="[Actuals]" displayFolder="" count="0" memberValueDatatype="5" unbalanced="0"/>
    <cacheHierarchy uniqueName="[Actuals].[Price]" caption="Price" attribute="1" defaultMemberUniqueName="[Actuals].[Price].[All]" allUniqueName="[Actuals].[Price].[All]" dimensionUniqueName="[Actuals]" displayFolder="" count="0" memberValueDatatype="5" unbalanced="0"/>
    <cacheHierarchy uniqueName="[Actuals].[Purchase]" caption="Purchase" attribute="1" defaultMemberUniqueName="[Actuals].[Purchase].[All]" allUniqueName="[Actuals].[Purchase].[All]" dimensionUniqueName="[Actuals]" displayFolder="" count="0" memberValueDatatype="5" unbalanced="0"/>
    <cacheHierarchy uniqueName="[Actuals].[Market price]" caption="Market price" attribute="1" defaultMemberUniqueName="[Actuals].[Market price].[All]" allUniqueName="[Actuals].[Market price].[All]" dimensionUniqueName="[Actuals]" displayFolder="" count="0" memberValueDatatype="5" unbalanced="0"/>
    <cacheHierarchy uniqueName="[Actuals].[Amount sold]" caption="Amount sold" attribute="1" defaultMemberUniqueName="[Actuals].[Amount sold].[All]" allUniqueName="[Actuals].[Amount sold].[All]" dimensionUniqueName="[Actuals]" displayFolder="" count="0" memberValueDatatype="20" unbalanced="0"/>
    <cacheHierarchy uniqueName="[Actuals].[Dividend declared]" caption="Dividend declared" attribute="1" defaultMemberUniqueName="[Actuals].[Dividend declared].[All]" allUniqueName="[Actuals].[Dividend declared].[All]" dimensionUniqueName="[Actuals]" displayFolder="" count="0" memberValueDatatype="20" unbalanced="0"/>
    <cacheHierarchy uniqueName="[Actuals].[Payment date]" caption="Payment date" attribute="1" time="1" defaultMemberUniqueName="[Actuals].[Payment date].[All]" allUniqueName="[Actuals].[Payment date].[All]" dimensionUniqueName="[Actuals]" displayFolder="" count="0" memberValueDatatype="7" unbalanced="0"/>
    <cacheHierarchy uniqueName="[Calendar].[Date]" caption="Date" attribute="1" time="1" keyAttribute="1" defaultMemberUniqueName="[Calendar].[Date].[All]" allUniqueName="[Calendar].[Date].[All]" dimensionUniqueName="[Calendar]" displayFolder="" count="0" memberValueDatatype="7" unbalanced="0"/>
    <cacheHierarchy uniqueName="[Calendar].[Year]" caption="Year" attribute="1" time="1" defaultMemberUniqueName="[Calendar].[Year].[All]" allUniqueName="[Calendar].[Year].[All]" dimensionUniqueName="[Calendar]" displayFolder="" count="2" memberValueDatatype="20" unbalanced="0"/>
    <cacheHierarchy uniqueName="[Calendar].[Month]" caption="Month" attribute="1" time="1" defaultMemberUniqueName="[Calendar].[Month].[All]" allUniqueName="[Calendar].[Month].[All]" dimensionUniqueName="[Calendar]" displayFolder="" count="0" memberValueDatatype="20" unbalanced="0"/>
    <cacheHierarchy uniqueName="[Calendar].[Month Name]" caption="Month Name" attribute="1" time="1" defaultMemberUniqueName="[Calendar].[Month Name].[All]" allUniqueName="[Calendar].[Month Name].[All]" dimensionUniqueName="[Calendar]" displayFolder="" count="0" memberValueDatatype="130" unbalanced="0"/>
    <cacheHierarchy uniqueName="[Calendar].[Day]" caption="Day" attribute="1" time="1" defaultMemberUniqueName="[Calendar].[Day].[All]" allUniqueName="[Calendar].[Day].[All]" dimensionUniqueName="[Calendar]" displayFolder="" count="0" memberValueDatatype="20" unbalanced="0"/>
    <cacheHierarchy uniqueName="[Calendar].[Qtr]" caption="Qtr" attribute="1" time="1" defaultMemberUniqueName="[Calendar].[Qtr].[All]" allUniqueName="[Calendar].[Qtr].[All]" dimensionUniqueName="[Calendar]" displayFolder="" count="0" memberValueDatatype="130" unbalanced="0"/>
    <cacheHierarchy uniqueName="[Depreciation straight line].[Account]" caption="Account" attribute="1" defaultMemberUniqueName="[Depreciation straight line].[Account].[All]" allUniqueName="[Depreciation straight line].[Account].[All]" dimensionUniqueName="[Depreciation straight line]" displayFolder="" count="0" memberValueDatatype="20" unbalanced="0"/>
    <cacheHierarchy uniqueName="[Depreciation straight line].[Date]" caption="Date" attribute="1" time="1" defaultMemberUniqueName="[Depreciation straight line].[Date].[All]" allUniqueName="[Depreciation straight line].[Date].[All]" dimensionUniqueName="[Depreciation straight line]" displayFolder="" count="0" memberValueDatatype="7" unbalanced="0"/>
    <cacheHierarchy uniqueName="[Depreciation straight line].[Amount]" caption="Amount" attribute="1" defaultMemberUniqueName="[Depreciation straight line].[Amount].[All]" allUniqueName="[Depreciation straight line].[Amount].[All]" dimensionUniqueName="[Depreciation straight line]" displayFolder="" count="0" memberValueDatatype="20" unbalanced="0"/>
    <cacheHierarchy uniqueName="[Depreciation straight line].[Year]" caption="Year" attribute="1" defaultMemberUniqueName="[Depreciation straight line].[Year].[All]" allUniqueName="[Depreciation straight line].[Year].[All]" dimensionUniqueName="[Depreciation straight line]" displayFolder="" count="0" memberValueDatatype="20" unbalanced="0"/>
    <cacheHierarchy uniqueName="[Depreciation straight line].[DepWindow]" caption="DepWindow" attribute="1" time="1" defaultMemberUniqueName="[Depreciation straight line].[DepWindow].[All]" allUniqueName="[Depreciation straight line].[DepWindow].[All]" dimensionUniqueName="[Depreciation straight line]" displayFolder="" count="0" memberValueDatatype="7" unbalanced="0"/>
    <cacheHierarchy uniqueName="[Depreciation straight line].[DepAmt]" caption="DepAmt" attribute="1" defaultMemberUniqueName="[Depreciation straight line].[DepAmt].[All]" allUniqueName="[Depreciation straight line].[DepAmt].[All]" dimensionUniqueName="[Depreciation straight line]" displayFolder="" count="0" memberValueDatatype="5" unbalanced="0"/>
    <cacheHierarchy uniqueName="[Dividends].[Account]" caption="Account" attribute="1" defaultMemberUniqueName="[Dividends].[Account].[All]" allUniqueName="[Dividends].[Account].[All]" dimensionUniqueName="[Dividends]" displayFolder="" count="0" memberValueDatatype="130" unbalanced="0"/>
    <cacheHierarchy uniqueName="[Dividends].[Date]" caption="Date" attribute="1" time="1" defaultMemberUniqueName="[Dividends].[Date].[All]" allUniqueName="[Dividends].[Date].[All]" dimensionUniqueName="[Dividends]" displayFolder="" count="0" memberValueDatatype="7" unbalanced="0"/>
    <cacheHierarchy uniqueName="[Dividends].[Dividend declared]" caption="Dividend declared" attribute="1" defaultMemberUniqueName="[Dividends].[Dividend declared].[All]" allUniqueName="[Dividends].[Dividend declared].[All]" dimensionUniqueName="[Dividends]" displayFolder="" count="0" memberValueDatatype="20" unbalanced="0"/>
    <cacheHierarchy uniqueName="[Equity].[Account]" caption="Account" attribute="1" defaultMemberUniqueName="[Equity].[Account].[All]" allUniqueName="[Equity].[Account].[All]" dimensionUniqueName="[Equity]" displayFolder="" count="0" memberValueDatatype="130" unbalanced="0"/>
    <cacheHierarchy uniqueName="[Equity].[Date]" caption="Date" attribute="1" time="1" defaultMemberUniqueName="[Equity].[Date].[All]" allUniqueName="[Equity].[Date].[All]" dimensionUniqueName="[Equity]" displayFolder="" count="0" memberValueDatatype="7" unbalanced="0"/>
    <cacheHierarchy uniqueName="[Equity].[Amount]" caption="Amount" attribute="1" defaultMemberUniqueName="[Equity].[Amount].[All]" allUniqueName="[Equity].[Amount].[All]" dimensionUniqueName="[Equity]" displayFolder="" count="0" memberValueDatatype="20" unbalanced="0"/>
    <cacheHierarchy uniqueName="[Gross margin].[Gross margin]" caption="Gross margin" attribute="1" defaultMemberUniqueName="[Gross margin].[Gross margin].[All]" allUniqueName="[Gross margin].[Gross margin].[All]" dimensionUniqueName="[Gross margin]" displayFolder="" count="0" memberValueDatatype="5" unbalanced="0"/>
    <cacheHierarchy uniqueName="[Inventory  FIFO].[Index]" caption="Index" attribute="1" defaultMemberUniqueName="[Inventory  FIFO].[Index].[All]" allUniqueName="[Inventory  FIFO].[Index].[All]" dimensionUniqueName="[Inventory  FIFO]" displayFolder="" count="0" memberValueDatatype="20" unbalanced="0"/>
    <cacheHierarchy uniqueName="[Inventory  FIFO].[Date]" caption="Date" attribute="1" time="1" defaultMemberUniqueName="[Inventory  FIFO].[Date].[All]" allUniqueName="[Inventory  FIFO].[Date].[All]" dimensionUniqueName="[Inventory  FIFO]" displayFolder="" count="0" memberValueDatatype="7" unbalanced="0"/>
    <cacheHierarchy uniqueName="[Inventory  FIFO].[Amount]" caption="Amount" attribute="1" defaultMemberUniqueName="[Inventory  FIFO].[Amount].[All]" allUniqueName="[Inventory  FIFO].[Amount].[All]" dimensionUniqueName="[Inventory  FIFO]" displayFolder="" count="0" memberValueDatatype="5" unbalanced="0"/>
    <cacheHierarchy uniqueName="[Inventory  FIFO].[Price]" caption="Price" attribute="1" defaultMemberUniqueName="[Inventory  FIFO].[Price].[All]" allUniqueName="[Inventory  FIFO].[Price].[All]" dimensionUniqueName="[Inventory  FIFO]" displayFolder="" count="0" memberValueDatatype="5" unbalanced="0"/>
    <cacheHierarchy uniqueName="[Inventory  FIFO].[Purchase]" caption="Purchase" attribute="1" defaultMemberUniqueName="[Inventory  FIFO].[Purchase].[All]" allUniqueName="[Inventory  FIFO].[Purchase].[All]" dimensionUniqueName="[Inventory  FIFO]" displayFolder="" count="0" memberValueDatatype="5" unbalanced="0"/>
    <cacheHierarchy uniqueName="[Inventory  FIFO].[COGS]" caption="COGS" attribute="1" defaultMemberUniqueName="[Inventory  FIFO].[COGS].[All]" allUniqueName="[Inventory  FIFO].[COGS].[All]" dimensionUniqueName="[Inventory  FIFO]" displayFolder="" count="0" memberValueDatatype="5" unbalanced="0"/>
    <cacheHierarchy uniqueName="[Inventory  FIFO].[Market price]" caption="Market price" attribute="1" defaultMemberUniqueName="[Inventory  FIFO].[Market price].[All]" allUniqueName="[Inventory  FIFO].[Market price].[All]" dimensionUniqueName="[Inventory  FIFO]" displayFolder="" count="0" memberValueDatatype="5" unbalanced="0"/>
    <cacheHierarchy uniqueName="[Parameters].[Parameter]" caption="Parameter" attribute="1" defaultMemberUniqueName="[Parameters].[Parameter].[All]" allUniqueName="[Parameters].[Parameter].[All]" dimensionUniqueName="[Parameters]" displayFolder="" count="0" memberValueDatatype="130" unbalanced="0"/>
    <cacheHierarchy uniqueName="[Parameters].[Value]" caption="Value" attribute="1" defaultMemberUniqueName="[Parameters].[Value].[All]" allUniqueName="[Parameters].[Value].[All]" dimensionUniqueName="[Parameters]" displayFolder="" count="0" memberValueDatatype="5" unbalanced="0"/>
    <cacheHierarchy uniqueName="[Tax depreciation].[Account]" caption="Account" attribute="1" defaultMemberUniqueName="[Tax depreciation].[Account].[All]" allUniqueName="[Tax depreciation].[Account].[All]" dimensionUniqueName="[Tax depreciation]" displayFolder="" count="0" memberValueDatatype="130" unbalanced="0"/>
    <cacheHierarchy uniqueName="[Tax depreciation].[Date]" caption="Date" attribute="1" time="1" defaultMemberUniqueName="[Tax depreciation].[Date].[All]" allUniqueName="[Tax depreciation].[Date].[All]" dimensionUniqueName="[Tax depreciation]" displayFolder="" count="0" memberValueDatatype="7" unbalanced="0"/>
    <cacheHierarchy uniqueName="[Tax depreciation].[Amount]" caption="Amount" attribute="1" defaultMemberUniqueName="[Tax depreciation].[Amount].[All]" allUniqueName="[Tax depreciation].[Amount].[All]" dimensionUniqueName="[Tax depreciation]" displayFolder="" count="0" memberValueDatatype="20" unbalanced="0"/>
    <cacheHierarchy uniqueName="[Tax depreciation].[CurrYear]" caption="CurrYear" attribute="1" defaultMemberUniqueName="[Tax depreciation].[CurrYear].[All]" allUniqueName="[Tax depreciation].[CurrYear].[All]" dimensionUniqueName="[Tax depreciation]" displayFolder="" count="0" memberValueDatatype="20" unbalanced="0"/>
    <cacheHierarchy uniqueName="[Tax depreciation].[DepWindow]" caption="DepWindow" attribute="1" time="1" defaultMemberUniqueName="[Tax depreciation].[DepWindow].[All]" allUniqueName="[Tax depreciation].[DepWindow].[All]" dimensionUniqueName="[Tax depreciation]" displayFolder="" count="0" memberValueDatatype="7" unbalanced="0"/>
    <cacheHierarchy uniqueName="[Tax depreciation].[DepAmt]" caption="DepAmt" attribute="1" defaultMemberUniqueName="[Tax depreciation].[DepAmt].[All]" allUniqueName="[Tax depreciation].[DepAmt].[All]" dimensionUniqueName="[Tax depreciation]" displayFolder="" count="0" memberValueDatatype="5" unbalanced="0"/>
    <cacheHierarchy uniqueName="[00_Generic Measures].[Column]" caption="Column" attribute="1" defaultMemberUniqueName="[00_Generic Measures].[Column].[All]" allUniqueName="[00_Generic Measures].[Column].[All]" dimensionUniqueName="[00_Generic Measures]" displayFolder="" count="0" memberValueDatatype="130" unbalanced="0" hidden="1"/>
    <cacheHierarchy uniqueName="[01_Sales Measures].[Column]" caption="Column" attribute="1" defaultMemberUniqueName="[01_Sales Measures].[Column].[All]" allUniqueName="[01_Sales Measures].[Column].[All]" dimensionUniqueName="[01_Sales Measures]" displayFolder="" count="0" memberValueDatatype="130" unbalanced="0" hidden="1"/>
    <cacheHierarchy uniqueName="[Measures].[Sales]" caption="Sales" measure="1" displayFolder="" measureGroup="01_Sales Measures" count="0"/>
    <cacheHierarchy uniqueName="[Measures].[Total Amount]" caption="Total Amount" measure="1" displayFolder="" measureGroup="00_Generic Measures" count="0"/>
    <cacheHierarchy uniqueName="[Measures].[Sales YTD]" caption="Sales YTD" measure="1" displayFolder="" measureGroup="01_Sales Measures" count="0"/>
    <cacheHierarchy uniqueName="[Measures].[Sales cash receipts]" caption="Sales cash receipts" measure="1" displayFolder="" measureGroup="01_Sales Measures" count="0"/>
    <cacheHierarchy uniqueName="[Measures].[Sales cum]" caption="Sales cum" measure="1" displayFolder="" measureGroup="01_Sales Measures" count="0"/>
    <cacheHierarchy uniqueName="[Measures].[Sales cash receipts cum]" caption="Sales cash receipts cum" measure="1" displayFolder="" measureGroup="01_Sales Measures" count="0"/>
    <cacheHierarchy uniqueName="[Measures].[Sales opening receivables]" caption="Sales opening receivables" measure="1" displayFolder="" measureGroup="01_Sales Measures" count="0"/>
    <cacheHierarchy uniqueName="[Measures].[Sales closing receivables]" caption="Sales closing receivables" measure="1" displayFolder="" measureGroup="01_Sales Measures" count="0"/>
    <cacheHierarchy uniqueName="[Measures].[*]" caption="*" measure="1" displayFolder="" measureGroup="00_Generic Measures" count="0"/>
    <cacheHierarchy uniqueName="[Measures].[_]" caption="_" measure="1" displayFolder="" measureGroup="00_Generic Measures" count="0"/>
    <cacheHierarchy uniqueName="[Measures].[__XL_Count Calendar]" caption="__XL_Count Calendar" measure="1" displayFolder="" measureGroup="Calendar" count="0" hidden="1"/>
    <cacheHierarchy uniqueName="[Measures].[__XL_Count Inventory  FIFO]" caption="__XL_Count Inventory  FIFO" measure="1" displayFolder="" measureGroup="Inventory  FIFO" count="0" hidden="1"/>
    <cacheHierarchy uniqueName="[Measures].[__XL_Count Tax depreciation]" caption="__XL_Count Tax depreciation" measure="1" displayFolder="" measureGroup="Tax depreciation" count="0" hidden="1"/>
    <cacheHierarchy uniqueName="[Measures].[__XL_Count Gross margin]" caption="__XL_Count Gross margin" measure="1" displayFolder="" measureGroup="Gross margin" count="0" hidden="1"/>
    <cacheHierarchy uniqueName="[Measures].[__XL_Count Equity]" caption="__XL_Count Equity" measure="1" displayFolder="" measureGroup="Equity" count="0" hidden="1"/>
    <cacheHierarchy uniqueName="[Measures].[__XL_Count Dividends]" caption="__XL_Count Dividends" measure="1" displayFolder="" measureGroup="Dividends" count="0" hidden="1"/>
    <cacheHierarchy uniqueName="[Measures].[__XL_Count Depreciation straight line]" caption="__XL_Count Depreciation straight line" measure="1" displayFolder="" measureGroup="Depreciation straight line" count="0" hidden="1"/>
    <cacheHierarchy uniqueName="[Measures].[__XL_Count 01_Sales]" caption="__XL_Count 01_Sales" measure="1" displayFolder="" measureGroup="01_Sales Measures" count="0" hidden="1"/>
    <cacheHierarchy uniqueName="[Measures].[__XL_Count 00_Generic Measures]" caption="__XL_Count 00_Generic Measures" measure="1" displayFolder="" measureGroup="00_Generic Measures" count="0" hidden="1"/>
    <cacheHierarchy uniqueName="[Measures].[__XL_Count Parameters]" caption="__XL_Count Parameters" measure="1" displayFolder="" measureGroup="Parameters" count="0" hidden="1"/>
    <cacheHierarchy uniqueName="[Measures].[__XL_Count Actuals]" caption="__XL_Count Actuals" measure="1" displayFolder="" measureGroup="Actual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88503757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EA0C9A-36E0-4D21-BF96-18B5D60F7CFE}" name="PivotTable1" cacheId="63" applyNumberFormats="0" applyBorderFormats="0" applyFontFormats="0" applyPatternFormats="0" applyAlignmentFormats="0" applyWidthHeightFormats="1" dataCaption="Values" tag="2c7988fa-10ac-4119-97b3-63efb5133ad1" updatedVersion="8" minRefreshableVersion="3" useAutoFormatting="1" itemPrintTitles="1" createdVersion="8" indent="0" outline="1" outlineData="1" multipleFieldFilters="0">
  <location ref="A1:B7" firstHeaderRow="1" firstDataRow="1" firstDataCol="1"/>
  <pivotFields count="3">
    <pivotField axis="axisRow" allDrilled="1" subtotalTop="0" showAll="0" dataSourceSort="1" defaultSubtotal="0" defaultAttributeDrillState="1">
      <items count="5">
        <item x="0" e="0"/>
        <item x="1" e="0"/>
        <item x="2" e="0"/>
        <item x="3" e="0"/>
        <item x="4" e="0"/>
      </items>
    </pivotField>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2">
    <field x="0"/>
    <field x="1"/>
  </rowFields>
  <rowItems count="6">
    <i>
      <x/>
    </i>
    <i>
      <x v="1"/>
    </i>
    <i>
      <x v="2"/>
    </i>
    <i>
      <x v="3"/>
    </i>
    <i>
      <x v="4"/>
    </i>
    <i t="grand">
      <x/>
    </i>
  </rowItems>
  <colItems count="1">
    <i/>
  </colItems>
  <dataFields count="1">
    <dataField fld="2" subtotal="count" baseField="0" baseItem="0"/>
  </dataField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0"/>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01_Sales Measure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C5691F-7B3B-48DC-A96F-2FABCBF1FE26}" name="PivotTable1" cacheId="57" dataOnRows="1" applyNumberFormats="0" applyBorderFormats="0" applyFontFormats="0" applyPatternFormats="0" applyAlignmentFormats="0" applyWidthHeightFormats="1" dataCaption="Values" tag="091f56b1-5007-43e5-aa9a-e8a199fdfafd" updatedVersion="8" minRefreshableVersion="3" useAutoFormatting="1" itemPrintTitles="1" createdVersion="8" indent="0" outline="1" outlineData="1" multipleFieldFilters="0">
  <location ref="B2:O11" firstHeaderRow="1" firstDataRow="4" firstDataCol="1"/>
  <pivotFields count="9">
    <pivotField axis="axisCol" allDrilled="1" subtotalTop="0" showAll="0" dataSourceSort="1" defaultSubtotal="0" defaultAttributeDrillState="1">
      <items count="1">
        <item s="1" x="0"/>
      </items>
    </pivotField>
    <pivotField axis="axisCol"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6">
    <i>
      <x/>
    </i>
    <i i="1">
      <x v="1"/>
    </i>
    <i i="2">
      <x v="2"/>
    </i>
    <i i="3">
      <x v="3"/>
    </i>
    <i i="4">
      <x v="4"/>
    </i>
    <i i="5">
      <x v="5"/>
    </i>
  </rowItems>
  <colFields count="3">
    <field x="0"/>
    <field x="1"/>
    <field x="2"/>
  </colFields>
  <colItems count="13">
    <i>
      <x/>
      <x/>
      <x/>
    </i>
    <i r="2">
      <x v="1"/>
    </i>
    <i r="2">
      <x v="2"/>
    </i>
    <i r="1">
      <x v="1"/>
      <x v="3"/>
    </i>
    <i r="2">
      <x v="4"/>
    </i>
    <i r="2">
      <x v="5"/>
    </i>
    <i r="1">
      <x v="2"/>
      <x v="6"/>
    </i>
    <i r="2">
      <x v="7"/>
    </i>
    <i r="2">
      <x v="8"/>
    </i>
    <i r="1">
      <x v="3"/>
      <x v="9"/>
    </i>
    <i r="2">
      <x v="10"/>
    </i>
    <i r="2">
      <x v="11"/>
    </i>
    <i t="grand">
      <x/>
    </i>
  </colItems>
  <dataFields count="6">
    <dataField fld="3" subtotal="count" baseField="0" baseItem="0"/>
    <dataField name=" " fld="7" subtotal="count" baseField="2" baseItem="0">
      <extLst>
        <ext xmlns:x14="http://schemas.microsoft.com/office/spreadsheetml/2009/9/main" uri="{E15A36E0-9728-4e99-A89B-3F7291B0FE68}">
          <x14:dataField sourceField="7" uniqueName="[__Xl2].[Measures].[_]"/>
        </ext>
      </extLst>
    </dataField>
    <dataField fld="4" subtotal="count" baseField="0" baseItem="0"/>
    <dataField fld="5" subtotal="count" baseField="0" baseItem="0"/>
    <dataField name=" " fld="8" subtotal="count" baseField="2" baseItem="0">
      <extLst>
        <ext xmlns:x14="http://schemas.microsoft.com/office/spreadsheetml/2009/9/main" uri="{E15A36E0-9728-4e99-A89B-3F7291B0FE68}">
          <x14:dataField sourceField="7"/>
        </ext>
      </extLst>
    </dataField>
    <dataField fld="6" subtotal="count" baseField="0" baseItem="0"/>
  </dataField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 "/>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2"/>
  </rowHierarchiesUsage>
  <colHierarchiesUsage count="3">
    <colHierarchyUsage hierarchyUsage="10"/>
    <colHierarchyUsage hierarchyUsage="14"/>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01_Sales Measur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F1DE6510-6EC5-473F-8F92-801963946FE4}" sourceName="[Calendar].[Year]">
  <pivotTables>
    <pivotTable tabId="4" name="PivotTable1"/>
  </pivotTables>
  <data>
    <olap pivotCacheId="1885037574">
      <levels count="2">
        <level uniqueName="[Calendar].[Year].[(All)]" sourceCaption="(All)" count="0"/>
        <level uniqueName="[Calendar].[Year].[Year]" sourceCaption="Year" count="6">
          <ranges>
            <range startItem="0">
              <i n="[Calendar].[Year].&amp;[2021]" c="2021"/>
              <i n="[Calendar].[Year].&amp;[2022]" c="2022"/>
              <i n="[Calendar].[Year].&amp;[2023]" c="2023"/>
              <i n="[Calendar].[Year].&amp;[2024]" c="2024"/>
              <i n="[Calendar].[Year].&amp;[2025]" c="2025"/>
              <i n="[Calendar].[Year].&amp;[2026]" c="2026"/>
            </range>
          </ranges>
        </level>
      </levels>
      <selections count="1">
        <selection n="[Calendar].[Year].&amp;[2021]"/>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3BA83E69-2FC2-4517-8E74-A95945CB1390}" cache="Slicer_Year" caption="Year"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D784830-52E3-4155-BB77-9921736A490A}" name="doctbl_Measures" displayName="doctbl_Measures" ref="A1:D10" totalsRowShown="0" headerRowDxfId="0" dataDxfId="4">
  <autoFilter ref="A1:D10" xr:uid="{FD784830-52E3-4155-BB77-9921736A490A}"/>
  <tableColumns count="4">
    <tableColumn id="2" xr3:uid="{19FCEE2C-CCC1-4403-BA76-6D1DF69393BF}" name="TABLE" dataDxfId="5"/>
    <tableColumn id="3" xr3:uid="{A5B1452A-7CA9-45A2-A143-7D19D867B846}" name="MEASURE" dataDxfId="3"/>
    <tableColumn id="4" xr3:uid="{63DB56D0-2CDC-43A0-9474-12C4053C21A4}" name="DAX Expression" dataDxfId="2"/>
    <tableColumn id="5" xr3:uid="{AA5038D8-344C-4099-9C82-16C5BE47743A}" name="DESCRIPTION"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47234-546B-4597-807A-91635BD7B8B1}">
  <dimension ref="A3:B17"/>
  <sheetViews>
    <sheetView workbookViewId="0"/>
  </sheetViews>
  <sheetFormatPr defaultRowHeight="14.5" x14ac:dyDescent="0.35"/>
  <cols>
    <col min="1" max="1" width="20.7265625" bestFit="1" customWidth="1"/>
  </cols>
  <sheetData>
    <row r="3" spans="1:2" ht="15.5" x14ac:dyDescent="0.35">
      <c r="A3" s="4" t="s">
        <v>17</v>
      </c>
      <c r="B3" s="4" t="s">
        <v>18</v>
      </c>
    </row>
    <row r="4" spans="1:2" x14ac:dyDescent="0.35">
      <c r="A4" t="s">
        <v>0</v>
      </c>
      <c r="B4">
        <v>40</v>
      </c>
    </row>
    <row r="5" spans="1:2" x14ac:dyDescent="0.35">
      <c r="A5" t="s">
        <v>1</v>
      </c>
      <c r="B5">
        <v>45</v>
      </c>
    </row>
    <row r="6" spans="1:2" x14ac:dyDescent="0.35">
      <c r="A6" t="s">
        <v>2</v>
      </c>
      <c r="B6">
        <v>5100</v>
      </c>
    </row>
    <row r="7" spans="1:2" x14ac:dyDescent="0.35">
      <c r="A7" t="s">
        <v>3</v>
      </c>
      <c r="B7">
        <v>5</v>
      </c>
    </row>
    <row r="8" spans="1:2" x14ac:dyDescent="0.35">
      <c r="A8" t="s">
        <v>4</v>
      </c>
      <c r="B8">
        <v>5200</v>
      </c>
    </row>
    <row r="9" spans="1:2" x14ac:dyDescent="0.35">
      <c r="A9" t="s">
        <v>5</v>
      </c>
      <c r="B9">
        <v>6200</v>
      </c>
    </row>
    <row r="10" spans="1:2" x14ac:dyDescent="0.35">
      <c r="A10" t="s">
        <v>6</v>
      </c>
      <c r="B10">
        <v>6100</v>
      </c>
    </row>
    <row r="11" spans="1:2" x14ac:dyDescent="0.35">
      <c r="A11" t="s">
        <v>7</v>
      </c>
      <c r="B11">
        <v>7.0000000000000007E-2</v>
      </c>
    </row>
    <row r="12" spans="1:2" x14ac:dyDescent="0.35">
      <c r="A12" t="s">
        <v>8</v>
      </c>
      <c r="B12">
        <v>2000</v>
      </c>
    </row>
    <row r="13" spans="1:2" x14ac:dyDescent="0.35">
      <c r="A13" t="s">
        <v>9</v>
      </c>
      <c r="B13">
        <v>3000</v>
      </c>
    </row>
    <row r="14" spans="1:2" x14ac:dyDescent="0.35">
      <c r="A14" t="s">
        <v>10</v>
      </c>
      <c r="B14">
        <v>1000</v>
      </c>
    </row>
    <row r="15" spans="1:2" x14ac:dyDescent="0.35">
      <c r="A15" t="s">
        <v>11</v>
      </c>
      <c r="B15">
        <v>0.5</v>
      </c>
    </row>
    <row r="16" spans="1:2" x14ac:dyDescent="0.35">
      <c r="A16" t="s">
        <v>12</v>
      </c>
      <c r="B16">
        <v>4</v>
      </c>
    </row>
    <row r="17" spans="1:2" x14ac:dyDescent="0.35">
      <c r="A17" t="s">
        <v>13</v>
      </c>
      <c r="B17">
        <v>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858F07-6F29-4CC4-9C99-575B10A96CAB}">
  <dimension ref="A1:B7"/>
  <sheetViews>
    <sheetView workbookViewId="0"/>
  </sheetViews>
  <sheetFormatPr defaultRowHeight="14.5" x14ac:dyDescent="0.35"/>
  <cols>
    <col min="1" max="2" width="12.36328125" bestFit="1" customWidth="1"/>
    <col min="3" max="13" width="6.36328125" bestFit="1" customWidth="1"/>
    <col min="14" max="14" width="10.7265625" bestFit="1" customWidth="1"/>
    <col min="15" max="17" width="6.6328125" bestFit="1" customWidth="1"/>
    <col min="18" max="18" width="10.7265625" bestFit="1" customWidth="1"/>
    <col min="19" max="28" width="5.36328125" bestFit="1" customWidth="1"/>
    <col min="29" max="29" width="10.7265625" bestFit="1" customWidth="1"/>
    <col min="30" max="39" width="5.36328125" bestFit="1" customWidth="1"/>
    <col min="40" max="40" width="10.7265625" bestFit="1" customWidth="1"/>
    <col min="41" max="50" width="5.36328125" bestFit="1" customWidth="1"/>
    <col min="51" max="51" width="10.7265625" bestFit="1" customWidth="1"/>
    <col min="52" max="61" width="5.36328125" bestFit="1" customWidth="1"/>
    <col min="62" max="62" width="10.7265625" bestFit="1" customWidth="1"/>
    <col min="63" max="72" width="15.26953125" bestFit="1" customWidth="1"/>
    <col min="73" max="73" width="10.7265625" bestFit="1" customWidth="1"/>
  </cols>
  <sheetData>
    <row r="1" spans="1:2" x14ac:dyDescent="0.35">
      <c r="A1" s="1" t="s">
        <v>14</v>
      </c>
      <c r="B1" t="s">
        <v>34</v>
      </c>
    </row>
    <row r="2" spans="1:2" x14ac:dyDescent="0.35">
      <c r="A2" s="2">
        <v>2021</v>
      </c>
      <c r="B2" s="3">
        <v>34980.745599999958</v>
      </c>
    </row>
    <row r="3" spans="1:2" x14ac:dyDescent="0.35">
      <c r="A3" s="2">
        <v>2022</v>
      </c>
      <c r="B3" s="3">
        <v>34554.965935999935</v>
      </c>
    </row>
    <row r="4" spans="1:2" x14ac:dyDescent="0.35">
      <c r="A4" s="2">
        <v>2023</v>
      </c>
      <c r="B4" s="3">
        <v>54392.790000000037</v>
      </c>
    </row>
    <row r="5" spans="1:2" x14ac:dyDescent="0.35">
      <c r="A5" s="2">
        <v>2024</v>
      </c>
      <c r="B5" s="3">
        <v>65687.370000000141</v>
      </c>
    </row>
    <row r="6" spans="1:2" x14ac:dyDescent="0.35">
      <c r="A6" s="2">
        <v>2025</v>
      </c>
      <c r="B6" s="3">
        <v>71894.800000000163</v>
      </c>
    </row>
    <row r="7" spans="1:2" x14ac:dyDescent="0.35">
      <c r="A7" s="2" t="s">
        <v>15</v>
      </c>
      <c r="B7" s="3">
        <v>261510.67153600251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2D81C-7232-47C1-80A6-963BAC4FE722}">
  <dimension ref="A1:C6"/>
  <sheetViews>
    <sheetView workbookViewId="0">
      <selection activeCell="C3" sqref="C3"/>
    </sheetView>
  </sheetViews>
  <sheetFormatPr defaultRowHeight="14.5" x14ac:dyDescent="0.35"/>
  <cols>
    <col min="1" max="1" width="11.7265625" customWidth="1"/>
    <col min="2" max="2" width="9.36328125" customWidth="1"/>
    <col min="3" max="3" width="12.90625" customWidth="1"/>
  </cols>
  <sheetData>
    <row r="1" spans="1:3" ht="18.5" x14ac:dyDescent="0.35">
      <c r="B1" s="8" t="str" vm="1">
        <f>CUBEMEMBER("ThisWorkbookDataModel","[Actuals].[Account].&amp;[1000]","Sales")</f>
        <v>Sales</v>
      </c>
    </row>
    <row r="2" spans="1:3" ht="37" x14ac:dyDescent="0.35">
      <c r="A2" s="8" t="s">
        <v>20</v>
      </c>
      <c r="B2" s="9" t="s">
        <v>19</v>
      </c>
      <c r="C2" s="9" t="str" vm="8">
        <f>CUBEMEMBER("ThisWorkbookDataModel","[Calendar].[Month Name].[All].[Nov]", "YTD - November")</f>
        <v>YTD - November</v>
      </c>
    </row>
    <row r="3" spans="1:3" ht="15.5" x14ac:dyDescent="0.35">
      <c r="A3" s="7" t="str" vm="2">
        <f>CUBEMEMBER("ThisWorkbookDataModel","[Calendar].[Year].&amp;[2021]")</f>
        <v>2021</v>
      </c>
      <c r="B3" s="10" vm="5">
        <f>CUBEVALUE("ThisWorkbookDataModel","[Measures].[Total Amount]",B$1,A3)</f>
        <v>24645.329999999976</v>
      </c>
      <c r="C3" s="10" vm="9">
        <f>CUBEVALUE("ThisWorkbookDataModel","[Measures].[Sales YTD]",B$1,A3,C$2)</f>
        <v>22407.570000000003</v>
      </c>
    </row>
    <row r="4" spans="1:3" ht="15.5" x14ac:dyDescent="0.35">
      <c r="A4" s="7" t="str" vm="3">
        <f>CUBEMEMBER("ThisWorkbookDataModel","[Calendar].[Year].&amp;[2022]")</f>
        <v>2022</v>
      </c>
      <c r="B4" s="10" vm="6">
        <f>CUBEVALUE("ThisWorkbookDataModel","[Measures].[Total Amount]",B$1,A4)</f>
        <v>27642.329999999962</v>
      </c>
      <c r="C4" s="10" vm="10">
        <f t="shared" ref="C4" si="0">CUBEVALUE("ThisWorkbookDataModel","[Measures].[Sales YTD]",B$1,A4,C$2)</f>
        <v>25514.459999999995</v>
      </c>
    </row>
    <row r="5" spans="1:3" ht="15.5" x14ac:dyDescent="0.35">
      <c r="A5" s="7" t="str" vm="4">
        <f>CUBEMEMBER("ThisWorkbookDataModel","[Calendar].[Year].&amp;[2023]")</f>
        <v>2023</v>
      </c>
      <c r="B5" s="10" vm="7">
        <f>CUBEVALUE("ThisWorkbookDataModel","[Measures].[Total Amount]",B$1,A5)</f>
        <v>35088.790000000037</v>
      </c>
      <c r="C5" s="10" vm="11">
        <f>CUBEVALUE("ThisWorkbookDataModel",
"[Measures].[Sales YTD]",
B$1,
A5,
C$2)</f>
        <v>32560.700000000015</v>
      </c>
    </row>
    <row r="6" spans="1:3" x14ac:dyDescent="0.35">
      <c r="A6" s="6"/>
      <c r="B6"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76634-83DC-4811-8913-51A80C76F8E9}">
  <dimension ref="B2:O11"/>
  <sheetViews>
    <sheetView workbookViewId="0">
      <selection activeCell="D9" sqref="D9"/>
    </sheetView>
  </sheetViews>
  <sheetFormatPr defaultRowHeight="14.5" x14ac:dyDescent="0.35"/>
  <cols>
    <col min="1" max="1" width="28.6328125" customWidth="1"/>
    <col min="2" max="2" width="22.1796875" bestFit="1" customWidth="1"/>
    <col min="3" max="3" width="15.26953125" bestFit="1" customWidth="1"/>
    <col min="4" max="4" width="5.26953125" bestFit="1" customWidth="1"/>
    <col min="5" max="14" width="5.90625" bestFit="1" customWidth="1"/>
    <col min="15" max="15" width="10.7265625" bestFit="1" customWidth="1"/>
    <col min="16" max="26" width="5.90625" bestFit="1" customWidth="1"/>
    <col min="27" max="27" width="6.6328125" bestFit="1" customWidth="1"/>
    <col min="28" max="38" width="5.90625" bestFit="1" customWidth="1"/>
    <col min="39" max="39" width="6.6328125" bestFit="1" customWidth="1"/>
    <col min="40" max="50" width="5.90625" bestFit="1" customWidth="1"/>
    <col min="51" max="51" width="6.6328125" bestFit="1" customWidth="1"/>
    <col min="52" max="62" width="5.90625" bestFit="1" customWidth="1"/>
    <col min="63" max="63" width="6.6328125" bestFit="1" customWidth="1"/>
    <col min="64" max="64" width="5.90625" bestFit="1" customWidth="1"/>
    <col min="65" max="65" width="1.81640625" bestFit="1" customWidth="1"/>
    <col min="66" max="66" width="5" bestFit="1" customWidth="1"/>
    <col min="67" max="68" width="1.81640625" bestFit="1" customWidth="1"/>
    <col min="69" max="69" width="5" bestFit="1" customWidth="1"/>
    <col min="70" max="71" width="1.81640625" bestFit="1" customWidth="1"/>
    <col min="72" max="72" width="5" bestFit="1" customWidth="1"/>
    <col min="73" max="74" width="2.81640625" bestFit="1" customWidth="1"/>
    <col min="75" max="75" width="10.7265625" bestFit="1" customWidth="1"/>
    <col min="76" max="125" width="16.36328125" bestFit="1" customWidth="1"/>
    <col min="126" max="126" width="9.7265625" bestFit="1" customWidth="1"/>
    <col min="127" max="127" width="21.26953125" bestFit="1" customWidth="1"/>
  </cols>
  <sheetData>
    <row r="2" spans="2:15" x14ac:dyDescent="0.35">
      <c r="C2" s="1" t="s">
        <v>21</v>
      </c>
    </row>
    <row r="3" spans="2:15" x14ac:dyDescent="0.35">
      <c r="C3">
        <v>2021</v>
      </c>
      <c r="O3" t="s">
        <v>15</v>
      </c>
    </row>
    <row r="4" spans="2:15" x14ac:dyDescent="0.35">
      <c r="C4" t="s">
        <v>22</v>
      </c>
      <c r="F4" t="s">
        <v>23</v>
      </c>
      <c r="I4" t="s">
        <v>24</v>
      </c>
      <c r="L4" t="s">
        <v>25</v>
      </c>
    </row>
    <row r="5" spans="2:15" x14ac:dyDescent="0.35">
      <c r="B5" s="1" t="s">
        <v>27</v>
      </c>
      <c r="C5">
        <v>1</v>
      </c>
      <c r="D5">
        <v>2</v>
      </c>
      <c r="E5">
        <v>3</v>
      </c>
      <c r="F5">
        <v>4</v>
      </c>
      <c r="G5">
        <v>5</v>
      </c>
      <c r="H5">
        <v>6</v>
      </c>
      <c r="I5">
        <v>7</v>
      </c>
      <c r="J5">
        <v>8</v>
      </c>
      <c r="K5">
        <v>9</v>
      </c>
      <c r="L5">
        <v>10</v>
      </c>
      <c r="M5">
        <v>11</v>
      </c>
      <c r="N5">
        <v>12</v>
      </c>
    </row>
    <row r="6" spans="2:15" x14ac:dyDescent="0.35">
      <c r="B6" s="2" t="s">
        <v>39</v>
      </c>
      <c r="C6" s="3"/>
      <c r="D6" s="3">
        <v>599.4</v>
      </c>
      <c r="E6" s="3">
        <v>2457.5400000000009</v>
      </c>
      <c r="F6" s="3">
        <v>3546.45</v>
      </c>
      <c r="G6" s="3">
        <v>3516.4800000000018</v>
      </c>
      <c r="H6" s="3">
        <v>3416.5800000000017</v>
      </c>
      <c r="I6" s="3">
        <v>3156.840000000002</v>
      </c>
      <c r="J6" s="3">
        <v>3216.779999999997</v>
      </c>
      <c r="K6" s="3">
        <v>3206.7899999999991</v>
      </c>
      <c r="L6" s="3">
        <v>2957.0400000000009</v>
      </c>
      <c r="M6" s="3">
        <v>2857.1399999999994</v>
      </c>
      <c r="N6" s="3">
        <v>3206.7900000000009</v>
      </c>
      <c r="O6" s="3"/>
    </row>
    <row r="7" spans="2:15" x14ac:dyDescent="0.35">
      <c r="B7" s="2" t="s">
        <v>47</v>
      </c>
      <c r="C7" s="16"/>
      <c r="D7" s="16"/>
      <c r="E7" s="16"/>
      <c r="F7" s="16"/>
      <c r="G7" s="16"/>
      <c r="H7" s="16"/>
      <c r="I7" s="16"/>
      <c r="J7" s="16"/>
      <c r="K7" s="16"/>
      <c r="L7" s="16"/>
      <c r="M7" s="16"/>
      <c r="N7" s="16"/>
      <c r="O7" s="16"/>
    </row>
    <row r="8" spans="2:15" x14ac:dyDescent="0.35">
      <c r="B8" s="2" t="s">
        <v>16</v>
      </c>
      <c r="C8" s="3">
        <v>599.4</v>
      </c>
      <c r="D8" s="3">
        <v>2097.900000000001</v>
      </c>
      <c r="E8" s="3">
        <v>2447.5500000000006</v>
      </c>
      <c r="F8" s="3">
        <v>2267.73</v>
      </c>
      <c r="G8" s="3">
        <v>2297.7000000000003</v>
      </c>
      <c r="H8" s="3">
        <v>2057.940000000001</v>
      </c>
      <c r="I8" s="3">
        <v>2267.7300000000009</v>
      </c>
      <c r="J8" s="3">
        <v>2207.7900000000004</v>
      </c>
      <c r="K8" s="3">
        <v>1918.0800000000011</v>
      </c>
      <c r="L8" s="3">
        <v>2077.920000000001</v>
      </c>
      <c r="M8" s="3">
        <v>2167.8300000000004</v>
      </c>
      <c r="N8" s="3">
        <v>2237.7600000000007</v>
      </c>
      <c r="O8" s="3">
        <v>24645.329999999976</v>
      </c>
    </row>
    <row r="9" spans="2:15" x14ac:dyDescent="0.35">
      <c r="B9" s="2" t="s">
        <v>26</v>
      </c>
      <c r="C9" s="3"/>
      <c r="D9" s="3">
        <v>-239.76</v>
      </c>
      <c r="E9" s="3">
        <v>-1358.6400000000006</v>
      </c>
      <c r="F9" s="3">
        <v>-2297.7000000000007</v>
      </c>
      <c r="G9" s="3">
        <v>-2397.6000000000004</v>
      </c>
      <c r="H9" s="3">
        <v>-2317.6800000000012</v>
      </c>
      <c r="I9" s="3">
        <v>-2207.7900000000004</v>
      </c>
      <c r="J9" s="3">
        <v>-2217.7800000000007</v>
      </c>
      <c r="K9" s="3">
        <v>-2167.8300000000008</v>
      </c>
      <c r="L9" s="3">
        <v>-2177.8200000000011</v>
      </c>
      <c r="M9" s="3">
        <v>-1818.180000000001</v>
      </c>
      <c r="N9" s="3">
        <v>-2287.71</v>
      </c>
      <c r="O9" s="3">
        <v>-21488.489999999983</v>
      </c>
    </row>
    <row r="10" spans="2:15" x14ac:dyDescent="0.35">
      <c r="B10" s="2" t="s">
        <v>47</v>
      </c>
      <c r="C10" s="16"/>
      <c r="D10" s="16"/>
      <c r="E10" s="16"/>
      <c r="F10" s="16"/>
      <c r="G10" s="16"/>
      <c r="H10" s="16"/>
      <c r="I10" s="16"/>
      <c r="J10" s="16"/>
      <c r="K10" s="16"/>
      <c r="L10" s="16"/>
      <c r="M10" s="16"/>
      <c r="N10" s="16"/>
      <c r="O10" s="16"/>
    </row>
    <row r="11" spans="2:15" x14ac:dyDescent="0.35">
      <c r="B11" s="2" t="s">
        <v>40</v>
      </c>
      <c r="C11" s="3">
        <v>599.4</v>
      </c>
      <c r="D11" s="3">
        <v>2457.5400000000009</v>
      </c>
      <c r="E11" s="3">
        <v>3546.4500000000016</v>
      </c>
      <c r="F11" s="3">
        <v>3516.4799999999996</v>
      </c>
      <c r="G11" s="3">
        <v>3416.5800000000017</v>
      </c>
      <c r="H11" s="3">
        <v>3156.8400000000011</v>
      </c>
      <c r="I11" s="3">
        <v>3216.7800000000029</v>
      </c>
      <c r="J11" s="3">
        <v>3206.7899999999972</v>
      </c>
      <c r="K11" s="3">
        <v>2957.0399999999991</v>
      </c>
      <c r="L11" s="3">
        <v>2857.1400000000008</v>
      </c>
      <c r="M11" s="3">
        <v>3206.7899999999981</v>
      </c>
      <c r="N11" s="3">
        <v>3156.8400000000011</v>
      </c>
      <c r="O11" s="3">
        <v>3156.8399999999929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C0B3A-FD17-4CED-BA75-5146033CD77B}">
  <sheetPr>
    <tabColor theme="9"/>
  </sheetPr>
  <dimension ref="A1:D11"/>
  <sheetViews>
    <sheetView tabSelected="1" workbookViewId="0">
      <selection activeCell="C2" sqref="C2"/>
    </sheetView>
  </sheetViews>
  <sheetFormatPr defaultRowHeight="14.5" x14ac:dyDescent="0.35"/>
  <cols>
    <col min="1" max="1" width="19" bestFit="1" customWidth="1"/>
    <col min="2" max="2" width="22.1796875" bestFit="1" customWidth="1"/>
    <col min="3" max="3" width="70.6328125" customWidth="1"/>
    <col min="4" max="4" width="40.6328125" customWidth="1"/>
  </cols>
  <sheetData>
    <row r="1" spans="1:4" x14ac:dyDescent="0.35">
      <c r="A1" s="13" t="s">
        <v>28</v>
      </c>
      <c r="B1" s="13" t="s">
        <v>29</v>
      </c>
      <c r="C1" s="13" t="s">
        <v>30</v>
      </c>
      <c r="D1" s="13" t="s">
        <v>31</v>
      </c>
    </row>
    <row r="2" spans="1:4" ht="29" x14ac:dyDescent="0.35">
      <c r="A2" s="11"/>
      <c r="B2" s="11" t="s">
        <v>32</v>
      </c>
      <c r="C2" s="15" t="s">
        <v>38</v>
      </c>
      <c r="D2" s="12"/>
    </row>
    <row r="3" spans="1:4" ht="29" x14ac:dyDescent="0.35">
      <c r="A3" s="11" t="s">
        <v>33</v>
      </c>
      <c r="B3" s="11" t="s">
        <v>34</v>
      </c>
      <c r="C3" s="14" t="s">
        <v>43</v>
      </c>
      <c r="D3" s="12"/>
    </row>
    <row r="4" spans="1:4" ht="29" x14ac:dyDescent="0.35">
      <c r="A4" s="11" t="s">
        <v>35</v>
      </c>
      <c r="B4" s="11" t="s">
        <v>16</v>
      </c>
      <c r="C4" s="14" t="s">
        <v>44</v>
      </c>
      <c r="D4" s="12"/>
    </row>
    <row r="5" spans="1:4" ht="72.5" x14ac:dyDescent="0.35">
      <c r="A5" s="11" t="s">
        <v>35</v>
      </c>
      <c r="B5" s="11" t="s">
        <v>26</v>
      </c>
      <c r="C5" s="14" t="s">
        <v>45</v>
      </c>
      <c r="D5" s="12"/>
    </row>
    <row r="6" spans="1:4" ht="72.5" x14ac:dyDescent="0.35">
      <c r="A6" s="11" t="s">
        <v>35</v>
      </c>
      <c r="B6" s="11" t="s">
        <v>41</v>
      </c>
      <c r="C6" s="15" t="s">
        <v>48</v>
      </c>
      <c r="D6" s="12"/>
    </row>
    <row r="7" spans="1:4" ht="29" x14ac:dyDescent="0.35">
      <c r="A7" s="11" t="s">
        <v>35</v>
      </c>
      <c r="B7" s="11" t="s">
        <v>40</v>
      </c>
      <c r="C7" s="15" t="s">
        <v>46</v>
      </c>
      <c r="D7" s="12"/>
    </row>
    <row r="8" spans="1:4" ht="72.5" x14ac:dyDescent="0.35">
      <c r="A8" s="11" t="s">
        <v>35</v>
      </c>
      <c r="B8" s="11" t="s">
        <v>42</v>
      </c>
      <c r="C8" s="15" t="s">
        <v>49</v>
      </c>
      <c r="D8" s="12"/>
    </row>
    <row r="9" spans="1:4" ht="72.5" x14ac:dyDescent="0.35">
      <c r="A9" s="11" t="s">
        <v>35</v>
      </c>
      <c r="B9" s="11" t="s">
        <v>39</v>
      </c>
      <c r="C9" s="15" t="s">
        <v>50</v>
      </c>
      <c r="D9" s="12"/>
    </row>
    <row r="10" spans="1:4" ht="29" x14ac:dyDescent="0.35">
      <c r="A10" s="11" t="s">
        <v>35</v>
      </c>
      <c r="B10" s="11" t="s">
        <v>36</v>
      </c>
      <c r="C10" s="14" t="s">
        <v>37</v>
      </c>
      <c r="D10" s="12"/>
    </row>
    <row r="11" spans="1:4" ht="25" customHeight="1" x14ac:dyDescent="0.35"/>
  </sheetData>
  <phoneticPr fontId="5" type="noConversion"/>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a l e n d a r _ f c e b 1 2 1 7 - 0 7 2 f - 4 e 5 3 - b 2 7 4 - 1 f 8 f d d e 4 7 a 9 8 " > < 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 9 2 < / i n t > < / v a l u e > < / i t e m > < i t e m > < k e y > < s t r i n g > Y e a r < / s t r i n g > < / k e y > < v a l u e > < i n t > 8 8 < / i n t > < / v a l u e > < / i t e m > < i t e m > < k e y > < s t r i n g > M o n t h < / s t r i n g > < / k e y > < v a l u e > < i n t > 1 1 1 < / i n t > < / v a l u e > < / i t e m > < i t e m > < k e y > < s t r i n g > M o n t h   N a m e < / s t r i n g > < / k e y > < v a l u e > < i n t > 1 7 0 < / i n t > < / v a l u e > < / i t e m > < i t e m > < k e y > < s t r i n g > D a y < / s t r i n g > < / k e y > < v a l u e > < i n t > 8 4 < / i n t > < / v a l u e > < / i t e m > < i t e m > < k e y > < s t r i n g > Q t r < / s t r i n g > < / k e y > < v a l u e > < i n t > 7 9 < / i n t > < / v a l u e > < / i t e m > < / C o l u m n W i d t h s > < C o l u m n D i s p l a y I n d e x > < i t e m > < k e y > < s t r i n g > D a t e < / s t r i n g > < / k e y > < v a l u e > < i n t > 0 < / i n t > < / v a l u e > < / i t e m > < i t e m > < k e y > < s t r i n g > Y e a r < / s t r i n g > < / k e y > < v a l u e > < i n t > 1 < / i n t > < / v a l u e > < / i t e m > < i t e m > < k e y > < s t r i n g > M o n t h < / s t r i n g > < / k e y > < v a l u e > < i n t > 2 < / i n t > < / v a l u e > < / i t e m > < i t e m > < k e y > < s t r i n g > M o n t h   N a m e < / s t r i n g > < / k e y > < v a l u e > < i n t > 3 < / i n t > < / v a l u e > < / i t e m > < i t e m > < k e y > < s t r i n g > D a y < / s t r i n g > < / k e y > < v a l u e > < i n t > 4 < / i n t > < / v a l u e > < / i t e m > < i t e m > < k e y > < s t r i n g > Q t r < / s t r i n g > < / k e y > < v a l u e > < i n t > 5 < / 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D i v i d e n d s _ 9 a d 2 3 b 8 a - e 1 8 6 - 4 d 6 3 - 8 4 4 c - 1 e 4 d f 8 9 e 4 8 7 3 " > < C u s t o m C o n t e n t > < ! [ C D A T A [ < T a b l e W i d g e t G r i d S e r i a l i z a t i o n   x m l n s : x s d = " h t t p : / / w w w . w 3 . o r g / 2 0 0 1 / X M L S c h e m a "   x m l n s : x s i = " h t t p : / / w w w . w 3 . o r g / 2 0 0 1 / X M L S c h e m a - i n s t a n c e " > < C o l u m n S u g g e s t e d T y p e   / > < C o l u m n F o r m a t   / > < C o l u m n A c c u r a c y   / > < C o l u m n C u r r e n c y S y m b o l   / > < C o l u m n P o s i t i v e P a t t e r n   / > < C o l u m n N e g a t i v e P a t t e r n   / > < C o l u m n W i d t h s > < i t e m > < k e y > < s t r i n g > A c c o u n t < / s t r i n g > < / k e y > < v a l u e > < i n t > 1 2 3 < / i n t > < / v a l u e > < / i t e m > < i t e m > < k e y > < s t r i n g > D a t e < / s t r i n g > < / k e y > < v a l u e > < i n t > 9 2 < / i n t > < / v a l u e > < / i t e m > < i t e m > < k e y > < s t r i n g > D i v i d e n d   d e c l a r e d < / s t r i n g > < / k e y > < v a l u e > < i n t > 2 1 4 < / i n t > < / v a l u e > < / i t e m > < / C o l u m n W i d t h s > < C o l u m n D i s p l a y I n d e x > < i t e m > < k e y > < s t r i n g > A c c o u n t < / s t r i n g > < / k e y > < v a l u e > < i n t > 0 < / i n t > < / v a l u e > < / i t e m > < i t e m > < k e y > < s t r i n g > D a t e < / s t r i n g > < / k e y > < v a l u e > < i n t > 1 < / i n t > < / v a l u e > < / i t e m > < i t e m > < k e y > < s t r i n g > D i v i d e n d   d e c l a r e d < / s t r i n g > < / k e y > < v a l u e > < i n t > 2 < / i n t > < / v a l u e > < / i t e m > < / C o l u m n D i s p l a y I n d e x > < C o l u m n F r o z e n   / > < C o l u m n C h e c k e d   / > < C o l u m n F i l t e r   / > < S e l e c t i o n F i l t e r   / > < F i l t e r P a r a m e t e r s   / > < I s S o r t D e s c e n d i n g > f a l s e < / I s S o r t D e s c e n d i n g > < / T a b l e W i d g e t G r i d S e r i a l i z a t i o n > ] ] > < / C u s t o m C o n t e n t > < / G e m i n i > 
</file>

<file path=customXml/item11.xml>��< ? x m l   v e r s i o n = " 1 . 0 "   e n c o d i n g = " u t f - 1 6 " ? > < D a t a M a s h u p   s q m i d = " b a 5 f c 9 a c - 6 5 b 5 - 4 3 9 c - 8 9 c d - f 9 0 e 0 b d e 2 0 6 8 "   x m l n s = " h t t p : / / s c h e m a s . m i c r o s o f t . c o m / D a t a M a s h u p " > A A A A A G E V A A B Q S w M E F A A C A A g A o 2 u M V 7 W f P K q k A A A A 9 g A A A B I A H A B D b 2 5 m a W c v U G F j a 2 F n Z S 5 4 b W w g o h g A K K A U A A A A A A A A A A A A A A A A A A A A A A A A A A A A h Y 9 B D o I w F E S v Q r q n L S U m h n x K j F t J T I z G b Y M V G u F j a L H c z Y V H 8 g p i F H X n c t 6 8 x c z 9 e o N s a O r g o j t r W k x J R D k J N B b t w W C Z k t 4 d w z n J J K x V c V K l D k Y Z b T L Y Q 0 o q 5 8 4 J Y 9 5 7 6 m P a d i U T n E d s n 6 8 2 R a U b R T 6 y + S + H B q 1 T W G g i Y f c a I w W N R E x n X F A O b I K Q G / w K Y t z 7 b H 8 g L P v a 9 Z 2 W G s P F F t g U g b 0 / y A d Q S w M E F A A C A A g A o 2 u M 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N r j F c t + h / D W x I A A J 9 6 A A A T A B w A R m 9 y b X V s Y X M v U 2 V j d G l v b j E u b S C i G A A o o B Q A A A A A A A A A A A A A A A A A A A A A A A A A A A D t H f 1 P 2 0 j 2 9 0 j 9 H 0 b m 7 p T s p i y B t r u 6 3 V S i U H r c t k C B 2 1 U v j S q T D G D h 2 F n b o a C I / / 3 e f H o + Y z s E 2 t s t W m 2 T m f G 8 N + 9 r 3 s d M n O N R E a U J O m H / 9 n 5 + 0 n r S y i / D D I / R W n C S z r I R R r t h E Q a o j 2 J c t B D 8 8 e Y + e n 0 z w v H 6 7 2 l 2 d Z a m V + 2 9 K M b r O 2 l S 4 K T I 6 b e j s L j s d F E y i + M u K r I Z 7 r S i R J l D B 0 c e z d I Y h a N R O k s K N M F h P s t w 7 o Q d B I u m 2 o u S M B l F 4 Q o m 2 8 X T D M N U l E 6 O Z 3 U y d W k n Q S A u M H n 8 O P 1 M Y Z 6 G Z 0 C d E x w D p U l b m z 3 V R T g c X a L 2 4 C C c 4 C F B R Y U X d D p i w m M 8 S a 9 h v s P i E m d o J 4 1 n k 8 S a m D e 3 T f j d e U C x u 5 P T v b 6 Z h s m Y L I 8 z l 0 3 D m u l n N l f b B 7 m L 2 J R d N A 9 Y W 4 + 0 s Y + b 5 c e t 4 K 7 G E I n X U Z Z O 0 g K g / Q u H Y 5 w p K + Q 9 v L 1 t L q G L B n z E d h y f j M I 4 z P I + E b m h n H v n M k w u Y P z p 7 R S X 8 5 5 m Y Z K f p 9 m E I U M 6 y e w W I t 3 5 P N h m w g T A C h i G C n x T 0 N U B B l g 0 j u E z b d y e 8 L H 7 S f H i 2 T q Z + O 5 O K o C B j i p x 2 6 N i F s Z 5 X W H j w z / R 5 c A Y N m I + 2 C / w p B / w 3 q D 7 a 5 S M + w E d F A z v B m S C 4 R K U 0 a A t T x P a n M w m Z z i j H U d Z N M K u d l j L Z Z i 7 u t 6 F 2 R U u 0 N T z J A O F 8 j Q e m z x g y 3 4 1 O z 8 n K i L o x h b N W t u q F k o B 2 p 5 O M Z W 4 9 z O c 3 Z a E 2 k k n Z 1 G C 2 3 O D k l 0 d h g C s A u p Z g K P r a A x Q c s f g T X P w 6 z 9 m U X H r w a / n R N B Y Q 1 f H R v + 6 W e r l 9 p g 8 s z P L i 3 R S z g u t 0 k y Y w E G 9 j 8 L b C e w F i I s C t X T k M 3 l u N 7 z N 2 0 Q K 8 b B 7 F G Z g / c B e 5 f P e 3 e C 3 M C Z a 6 1 T b X q X e a o g S + T S Q K O W R L u 7 w G m c Z E P y / O E v B V D K z K W H 8 F u H P 7 R b f v 1 p o 0 E J v c E E g w Y h 2 B / V f Q i O T e j I c u r k y k A l A D 6 i 8 k Q c J b G i j a x d t X D 7 7 6 I D K L G t v I a o I R i u M F n p g 9 6 h q Y M 2 m K A H 0 l U o A X U L Q 0 B i P Y m p 3 j A G C c G M D + R Y a E r h A C b K 3 K J Q w W U U Y e J i c h l e U X I w w Y c 5 1 l D 8 T n S N B s Q 0 E G 0 x C 5 q H U b P 8 l S c t o O 7 9 r o Q 7 8 i 2 N A q 8 W F c S / K 8 u K g b V G Z E b A z h E f o 5 u I U a X V / Y V a j 7 v b C R l M U P F u M M m J l 2 4 w F d U X b L 0 O l l t b D n 1 B 8 + B v Q / 9 v q T / 8 0 Q U V s U 3 Z I K x L j X U L L H h O S W y J N e 4 Z 8 h K 1 0 y E F a P r h K 9 + i f S w H Z n E I L H 2 W F Q z m A y D 7 8 d d h 3 r g H l T u j U A l U J k H S x K h V B 7 r V 1 d U E + s M s V 2 6 M R 1 r i V 6 Y U H g 8 b a Y Z m o / z N F W W x i / 2 Q 6 U 7 3 Y L 6 I + J 0 W Y F R x p S 3 1 4 n L B U + M p D Y y 6 6 p R N a H V T 7 o 1 X q f N I U h J j t J M 0 K e y 5 o d I T P U o s O M w g G 1 7 f z E b A j S i 7 u S u R + x d M C U f I a U 0 q S q w C 7 v e X C U h O K g p p D f T l z D B j z j T v m e A t O k y + a g 5 C M H 5 O t i x j h Y a f J k F 2 8 S o 5 U B z s W G 2 g 2 B C P 0 P e q h W x x m Z r j z A d p k v I N 6 d l 7 H o h 3 r K D M 6 R m B j E r G R F J l A B T 0 1 / B 3 y t G a O c g u X N W x Y Z j 2 M H l X s d s I Y e B h m L r m b S 2 O z v s 7 F 8 0 4 u P U 3 A V B F G F i l b t 8 L q L J 2 8 j f J C p t t O p n F U g G 6 v 0 w + v b g / S 4 h L E p i 3 T l O z / r 2 + K L K S R a L 7 + O s v S b D l C O 1 A j t C 6 z Y U Y 4 y k U i g X D Y K R K k o x Q J 3 Y Z r 8 3 L x K C f d T 3 K G y A f O N 1 u o T b g w y w d T l E k D F + O O K i I 2 n H d p U l y 6 A e m 4 A B g 2 V o V D W x o A Q i R / W g F N Q A m U J y y Y p L W E K z 0 p G + x u e F s H n g A T k P E q N P i + c H 1 U A k d k H m Z n g N n 0 u 5 o T N a Q u b x v 4 g a c 3 d 6 y W O h 9 U o d q f u m h L X a d L Y t 7 P Y C T 2 C M 0 C N G H R 7 w t d f P h U h + e V c s T M 3 V G G z 6 O b e g s W a N J F K 4 C D 9 w H 6 B 1 s z s Q Z k y Q F O n r 5 5 F T g X / v A u r 9 f P I 0 Q x U w X 0 j 7 H Q 3 0 O Y q z m V E t K t 8 y m g j j q 8 n r u s c e R R 3 O W v k l D N X W 2 D c M u 4 2 k T M r 3 F S p N k t a u / t 7 x 1 2 n H U s d d h Y L U c x F P a T M b 7 R 1 J i 2 c F 0 W O 2 T A h o G X Q v 9 z 6 O Y x T o n X 5 d 6 i a J f p t v A p 5 3 J u 4 b 6 V a R p Z A l B z / s H O 4 Z s T a r L V Z H 9 T V d W U t b G 6 U p R h m C o e 9 d M c R k q R / n k S k a z P n Y 3 k v Y Q c 7 p 4 1 n U T 6 I F R P w 2 2 + P o a a / 2 n o u 5 R x c N F c t R B L m Y i x r 2 J v h G + N q 9 Q 8 g U E K 1 U e f T s B f z 3 f S M U Z p h v Q u i Q r p 7 j x U y H 2 M p 3 E 4 g k e o o 6 4 a I d p O W 8 0 o j 1 q C j S 4 f k m l j u 3 P V H C l W y C g 1 a r X F J f x 2 A 2 + a v N O q l c z s K S t 9 k 6 W z q U U 5 2 u p 0 3 E V 4 S H 0 h u S b K R B I N r Z / M J s B M 2 i 7 d X E c 1 t n z g X X j T H t B m 5 / i S V g Y M 0 e N 6 i t t 2 4 w n S 6 h p t 8 M B A T e 0 1 n 1 a L 7 h o h f e o T X l + g v M D T Z n t s Q 2 V i z i / 6 B a 2 R 8 K + 9 u b E J m + 0 m b L k b K z 3 0 g R d v r U 0 q v N 6 D I A d A e d J F a l q C N S X n 0 V M k m L p M C G 0 V d A 1 o O q c b m g Y 9 g q 6 w D R p g k 3 C L f S t b 5 y v d L H F 0 g C U h Y G I q 7 L z w r 0 M d q J g N n R z t u V m q e W c g E n G a g 4 l F Z 2 E c J i N b n e k H v n X p + H U H d J J h p + M E v 7 k I v M A Q E D i c 4 s S B w M B A j M p U 9 a K 3 q q F u C k 1 A U w y 6 m R T h h Q K V S C 3 6 A b X R w E B s i L 5 X J f y e 6 b y t w C 9 d z U 4 / u B J 7 N l N N 0 2 p T 3 W W q d Q q 5 1 U 5 d 1 T M 3 9 c 3 q d f A O Z x c Y f B 7 S L 2 P 2 w D n l 8 2 q G P i N T 9 o T N U X A e i r m d n T 4 G 9 u p x 8 D n h o E m k p T w D A z p h o G 8 1 d C P K w L G k f X 9 X / Q W V y J s 1 p M b w H + Z z c + 4 u O p K w G x y j M j G R C F K m s 7 N C E c 4 D 8 d g B h n 1 3 / O 8 0 S t r a v N Q B U O X k z j h b 5 R p g w O 4 i M i + p w 6 6 / x e f F 4 Q z 2 S v s 8 p I d y r o O R x h o c A M s d 2 G S V 6 F v v 2 b 3 Q 5 h W d n l 9 2 P E s Q n v R 6 q W x j m n F m S F i g y 0 G R V 7 x U 0 X 9 R K 5 l M 5 z 3 N I s A M p O Q 8 D i + E O k L Y O F C w A o + o L 3 w j G k T 2 W P C 0 4 a 4 C 9 p y O l o m h j F 8 0 D E i o 0 u s o z q E x s + o e 7 h 2 U M c 0 2 k A X U g D m H P K S G 0 G w n j E c 0 R J 5 l G Q y k Z 3 s g U C b / d l G c p l d n 4 e i q b K E h M K E R a a J f W D D d a l k u p x y 6 g r K b I Q N + b q + u 6 s q 5 2 U c K Z Z p x 0 3 B s + b S a 1 L z s S x o 3 c G k N 6 N R V T s e z k R 4 t 8 T Z 7 / G D N Q 7 1 h h Q 9 v L d R f 5 x M I C Y b w 7 z Q S 8 c x N a n B 8 m K y 8 8 e 8 k n 6 C L r C 8 I G q V 5 w S S v W R h 0 P 9 m 0 I 5 W V R C g y 6 6 O F j 4 o H 9 x 2 S 0 W 2 t k F v n k h 5 v i 1 n z w B s O + w L V x g 6 D h q W S N C l X L A q B p Z k z J 1 8 U B o 9 A Q i r 5 L + P l s n R 0 n V 5 J + q C 9 W U K v l 7 i Y J r P O X E B f g Q L / X R D O Y X V l D V 1 T / y 5 H r O N z M C R k 6 l v 4 M V R Z 6 d E G N e G B x F j b t W B t 2 / F F m k X F 5 Y S m u S h S z W M F 0 9 G w 4 N / b 0 W Q n p R W 5 L b + g q M A T 4 n l G 6 V j 1 A X S k e h a F X U k p w / t 4 Z A I v 8 O X N x d Q n 8 Q K H z O n M e 4 h 8 C S Y C 1 g H q 5 i D 1 4 g M y p p 9 V J 3 N a b U q 1 p C k 4 C b O 4 i K Y x I M j V R D e g j g V Q m 7 q m q / U q r K s S z t r 2 V U d T s a 9 x T M O T q p w l S 3 M 2 y V n S J 3 w 5 S y l D 7 b 9 1 / H A 0 F f P i X C v e 2 o O H i H b l H V 6 I q H V p R d 9 E 3 J d W N I n o W W J o X i u p l 7 5 n + r E 7 Y x x T z f Q u U C l K q M + l w S 2 F Q f U g Y z J L + l n Z Y E g j a W k 7 w X R 1 M W q c N l R B V m U N d X l 1 F j c 1 M f k K z i E o K D e r o s k J F p T R t M X q g + p W K Y 1 M 6 s O X K L 9 S U i 1 V b j S I t 8 x p B G l l X I 7 h t 5 N 6 S 5 7 U q + u g 7 8 w m s x j 2 t 2 t A B 5 8 V a J y F n 8 f c + K 2 4 4 K s X d X c B G q 3 n P l A 5 t 1 4 h x X B M V l h F k f X Q 2 k 6 S W T 7 x c c Z Z R z k m I m G W U T Y c h Z T 7 l c s W I O W L P R s V H Q 3 R V q 6 h y F j U i 4 I u 9 C 6 w i 0 U / w 1 N 2 k 8 5 9 r X / V w n 8 s w H 3 T g m 9 a s E o t a F C x X f R r D B h 9 T 0 4 y 5 u R + K Y + k v X e u i U j D V z 7 y n g X M X s W F h O U K l + 4 V r W w f 7 l U J x i J z I w s 4 N o K N N 3 R Q V 5 D 9 v L C S b X V D P X u w 9 U s B C 9 w G 1 / N b 1 c 8 r x O A z S L t r B J g 6 Z k Z 8 u V U n 3 j T s q s g a 1 7 C m V c G h Z k c 1 t V 1 W M J q G t 1 o s a U e 3 N S N S V 5 B b F Z j e d 4 F 1 8 v H m o R e y j a K R + 5 j J w I c R O 0 L k R W l V B 4 s 8 u F W f d P C Y a u O K Z U D t R J T Y 9 8 M g T N J v R M B 6 a Q c N p f S u F f w s h s g R a t g 4 b 3 u x p y A g Y p M t v I d h n u u w Q d A F f y J 3 v 3 x E b X Z s w c S u 2 a o W H k w y C / m l j c Y 3 U 5 z k Z A e K Y n m h Z + A S H Z I A b Z O j s O z J Y 7 J Z / E C K o S W G H n Z u N W L n J j + v 4 U H Q R e k v c 6 2 7 M p f i U X 9 f 5 s R r E D w P u J j k T r 2 o P E K u e y F u a i + T z d L 5 / s V u o f 8 V e X P P W / N b S 2 b P 1 r S f e E N 5 k Y X R x W W B Y n C W n G G s O r x Z D a B u C U D E v Y 0 9 s c d K / L s 8 o 1 o 3 W m 2 v a J l L r d W e j n W l F Z j 2 e 5 S A i p h B m H 4 T / C n J L J T s p Z 2 r i n l L Z 1 b Z B n 0 / j U M J r O B c h l m k 5 8 O C 7 b R B s d / h E + H p 9 k S e t t k 7 I N Q 4 4 R r x l s i m J v x k o + U o k h M A h k d U / i A g m 1 Q i 4 D q 8 5 z 8 A U O I 0 5 x / J g T z 9 2 5 J e m I k h 8 z r 5 p P c + C 2 I H t 8 r c Y l V f x A e w j X T 1 x S 7 H b T D 7 2 m e 5 f X C x 0 O Y s O 2 H l y 5 W a z D M M j 7 o 9 f 6 V k W 6 r s Z B J y q b q T Z R 6 Q c g Y T u s Q R z N O z W J 6 q 7 K K 3 a X p F z h / s a i c y d 2 Z Z p r Y Q 3 j n O X s J U 9 7 v g 8 9 K A n 4 z l 1 Z + + R G L Z I 4 s s V m d z C C N q z X n f z K m c 3 k 6 9 8 Y D S R Q v L 1 v O k O k s v o 1 9 e U s v C 6 K E 0 e k 7 + O 0 N s 3 s V D 6 / 2 E o G p t 7 k p w L Z Y y 7 L j i 6 7 J 3 p T G 2 h t Z D R d n 2 2 h f G 2 b W v 5 i j B N d 1 B j h U 5 6 0 E 0 6 / J e 7 h P M q x F t C a 5 6 E Z 6 b P l Y Y r 7 s b U u 6 + o 4 7 F M d V K H q K X F H W n l 5 r F 6 F v K d u x d 0 O I z U W b o M W f H o Z Q t 3 j g L x X o W n C f y 3 I p s 0 U Z x T J h b V T 2 A O Q 1 v I K 5 T f q f 6 W 9 j y N Y Y t t T 1 H I 3 q Z S 4 c / k G a l 0 e F B x y 8 J 1 Y + H Q L i 2 8 x z D / n 6 O V x U K u S O b V c Y w 6 h V r 8 F N g E d B s D 2 4 Q w N A Z 7 x X D c J y k 4 b l T P 6 8 k h G E Q q k z b 1 5 l u X O Q y C 7 F / 1 G j D 3 N u / 0 l T g Y 9 P t n m m 6 3 v L B B l N i N c Z g L V 9 l m N H / M 8 c Z N e + J 1 Y k 4 m l T w 7 O t h J w U I R M + x D Z f R g y j e O a t 2 y 1 y K p z A 3 B U z Q d T o 9 / 4 U 8 B e 5 L x 0 / n e e 5 Q L n N L n q K x V Y 1 G 3 4 U G E U f a T H / 2 T k W 6 b / 0 c n g f n 5 Y M x 5 n 1 L 1 h l Z T 0 l e V / u W P + v J X S b w t W t e d I f O S L 0 9 I V 3 1 + Y D h R l w C h o 3 8 t D W 8 W 5 V v R x C l a e E S D e r m 7 R D 1 w J q H d z I 7 E 7 / q d 5 6 B Z 1 E j M H V c 9 5 l r 0 8 u 4 9 G m 9 u N T z 8 w E e 1 O g F M o z i M C 9 Y Z U j e I S s d y u 0 k m Y U x r c N + 1 x L b z F H 6 G Y I P t o u 0 y U 1 7 5 3 h x n Q I N l C U N W Z P b R 2 0 W 8 T 5 j d 4 O s F f g u 3 d f 6 W Q Q r + i V v R Y o N 8 q h k Q O 1 F J E B d f f W r q F 0 / p + s 2 8 K q 3 a M + 9 c z N M D o 6 s 3 / U A 0 9 X W w w w i k 8 R w a e t D L W q H B m s 6 f t B O D R O 9 2 6 T z y 3 1 o 8 s d q + / p C P R 7 C b 0 k v P C Z i 7 z Z N U l n P G v H o R + 1 g h Y G d Y T M 1 Y l f x s X n G 6 5 l + r s R F q d p 5 r 5 + a 5 L 0 8 S a N y h U P 1 a I e K 1 z J X 3 n 4 y 0 z s 1 k j s V O R 0 a J S S m E 6 v 5 u / x 9 b Y B Z s P P P j / + B X S P / + C 4 k P 5 j w c T c d z W j 1 / u P + 6 U d q K l 7 t f y z f s f Y u H e M 4 J p V 7 A M E s C f T n 1 E t 9 S i 6 H r 9 / E + U 2 A J r g I 0 W A / l + / 7 o c k X + p a u L u V v P 9 h O y J k V c 8 g x / m M W A Z L s h V 5 6 L g r W m e d o E m Y X k T s P 5 X 5 B m / r Y p 5 N L j G m s r b / G Q Z u a v 8 G B D T X f 4 N D g t W U O w I / y 7 j J 9 M Q 7 l r P F m M u 3 M M G D x b K M O T 9 k W U 4 + t A 0 R + y j 2 L p v x 1 e 4 F 8 A s E 6 I S g A D c v w C E f X l A A B G h r I H c t O g t / z V e N X w u K X Y Q i O z 3 s b G 7 W k m w T Z j e E Y + X U A + L C r 0 m 4 5 0 O V t P t z y 2 H t + X s 1 u S e A q A L 5 4 c I D 7 e T 7 D E t w D s k 8 7 / d d H G + s b P z 4 Y 8 7 Q f 3 S Q L A z I + 2 M I O p + Q 2 C o O z 9 Y B w y h 8 Z B U C 9 B w T k c H k J v x 5 O 1 z Q H F G z V Q w K S y 9 l 6 K C j y F X 5 s C 3 6 i 7 8 H s T b E 7 z C + S L 4 z t z O l r T / v B p / J x s r X y d 8 g O u 0 + a b q 8 i M + b f T 5 + s b E O V O I u M l X z j k j j t r r t m T 2 C D d U J X 6 a j J + z c 6 u u j I Q d P O H r J f Q N L b E O + Q L C n O B m u E t p y F b 9 R e i t q C 2 C W O z k v e v B L R I 1 E N m 8 x U C f u x n / 8 H U E s B A i 0 A F A A C A A g A o 2 u M V 7 W f P K q k A A A A 9 g A A A B I A A A A A A A A A A A A A A A A A A A A A A E N v b m Z p Z y 9 Q Y W N r Y W d l L n h t b F B L A Q I t A B Q A A g A I A K N r j F c P y u m r p A A A A O k A A A A T A A A A A A A A A A A A A A A A A P A A A A B b Q 2 9 u d G V u d F 9 U e X B l c 1 0 u e G 1 s U E s B A i 0 A F A A C A A g A o 2 u M V y 3 6 H 8 N b E g A A n 3 o A A B M A A A A A A A A A A A A A A A A A 4 Q E A A E Z v c m 1 1 b G F z L 1 N l Y 3 R p b 2 4 x L m 1 Q S w U G A A A A A A M A A w D C A A A A i R 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R y E B A A A A A A A l I Q E 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F 1 Z X J 5 R 3 J v d X B z I i B W Y W x 1 Z T 0 i c 0 J B Q U F B Q U F B Q U F C V k t N Y i 9 Z T G 9 5 U U s 5 U E Q r Q V F D N k 5 o Q z F O d m R Y S m p a U 0 J F W V h S a E F B Q U F B Q U F B Q U F B Q U F N U D h a U T l j M U 5 s T W t D S j d z a F V P d 0 t Z T V Q z V j B j S F Y w S U Z G M V p Y S j V B Q U F C Q U F B Q U F B Q U F B R m h w a H F t c E p v R k F z V U Z 0 b k 5 0 K 0 Z q b 0 9 S R 1 Z 3 Y 2 1 W a m F X R j B h V z l 1 V T B 3 Q U F B S U F B Q U F B Q U F B Q W U 0 Q k d 6 U U J O R l V X M y 9 w W m 1 2 Q 1 R O e l J C V V l Y Z 2 d a R 1 Z 3 Y 2 1 W a m F X R j B h V z l 1 Q U F B R E F B Q U E i I C 8 + P E V u d H J 5 I F R 5 c G U 9 I l J l b G F 0 a W 9 u c 2 h p c H M i I F Z h b H V l P S J z Q U F B Q U F B P T 0 i I C 8 + P C 9 T d G F i b G V F b n R y a W V z P j w v S X R l b T 4 8 S X R l b T 4 8 S X R l b U x v Y 2 F 0 a W 9 u P j x J d G V t V H l w Z T 5 G b 3 J t d W x h P C 9 J d G V t V H l w Z T 4 8 S X R l b V B h d G g + U 2 V j d G l v b j E v U 2 9 1 c m N l J T I w R G F 0 Y T w v S X R l b V B h d G g + P C 9 J d G V t T G 9 j Y X R p b 2 4 + P F N 0 Y W J s Z U V u d H J p Z X M + P E V u d H J 5 I F R 5 c G U 9 I k l z U H J p d m F 0 Z S I g V m F s d W U 9 I m w w I i A v P j x F b n R y e S B U e X B l P S J R d W V y e U d y b 3 V w S U Q i I F Z h b H V l P S J z Z m Z j N j I 4 N T U t Y m E 2 M C 0 0 M D M y L W F m N G Y t M G Z l M D E w M G J h M z Y x 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X Z p Z 2 F 0 a W 9 u U 3 R l c E 5 h b W U i I F Z h b H V l P S J z T m F 2 a W d h d G l v b i I g L z 4 8 R W 5 0 c n k g V H l w Z T 0 i R m l s b G V k Q 2 9 t c G x l d G V S Z X N 1 b H R U b 1 d v c m t z a G V l d C I g V m F s d W U 9 I m w w I i A v P j x F b n R y e S B U e X B l P S J B Z G R l Z F R v R G F 0 Y U 1 v Z G V s I i B W Y W x 1 Z T 0 i b D A i I C 8 + P E V u d H J 5 I F R 5 c G U 9 I k Z p b G x F c n J v c k N v Z G U i I F Z h b H V l P S J z V W 5 r b m 9 3 b i I g L z 4 8 R W 5 0 c n k g V H l w Z T 0 i R m l s b E x h c 3 R V c G R h d G V k I i B W Y W x 1 Z T 0 i Z D I w M j M t M T I t M D h U M T E 6 M z c 6 N T E u O T M 1 O D g 4 M V o i I C 8 + P E V u d H J 5 I F R 5 c G U 9 I k Z p b G x T d G F 0 d X M i I F Z h b H V l P S J z Q 2 9 t c G x l d G U i I C 8 + P C 9 T d G F i b G V F b n R y a W V z P j w v S X R l b T 4 8 S X R l b T 4 8 S X R l b U x v Y 2 F 0 a W 9 u P j x J d G V t V H l w Z T 5 G b 3 J t d W x h P C 9 J d G V t V H l w Z T 4 8 S X R l b V B h d G g + U 2 V j d G l v b j E v U 2 9 1 c m N l J T I w R G F 0 Y S 9 T b 3 V y Y 2 U 8 L 0 l 0 Z W 1 Q Y X R o P j w v S X R l b U x v Y 2 F 0 a W 9 u P j x T d G F i b G V F b n R y a W V z I C 8 + P C 9 J d G V t P j x J d G V t P j x J d G V t T G 9 j Y X R p b 2 4 + P E l 0 Z W 1 U e X B l P k Z v c m 1 1 b G E 8 L 0 l 0 Z W 1 U e X B l P j x J d G V t U G F 0 a D 5 T Z W N 0 a W 9 u M S 9 D b 2 5 0 c m 9 s J T I w Y W N j b 3 V u d C U y M G 1 l Y X N 1 c m V z P C 9 J d G V t U G F 0 a D 4 8 L 0 l 0 Z W 1 M b 2 N h d G l v b j 4 8 U 3 R h Y m x l R W 5 0 c m l l c z 4 8 R W 5 0 c n k g V H l w Z T 0 i S X N Q c m l 2 Y X R l I i B W Y W x 1 Z T 0 i b D A i I C 8 + P E V u d H J 5 I F R 5 c G U 9 I l F 1 Z X J 5 R 3 J v d X B J R C I g V m F s d W U 9 I n M w Z j Y 1 Z m N j M y 1 k N D V j L T R j Z D k t O T A y M i 0 3 Y m I y M T U w Z W M w Y T Y 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V 4 d C I g L z 4 8 R W 5 0 c n k g V H l w Z T 0 i T m F 2 a W d h d G l v b l N 0 Z X B O Y W 1 l I i B W Y W x 1 Z T 0 i c 0 5 h d m l n Y X R p b 2 4 i I C 8 + P E V u d H J 5 I F R 5 c G U 9 I k Z p b G x l Z E N v b X B s Z X R l U m V z d W x 0 V G 9 X b 3 J r c 2 h l Z X Q i I F Z h b H V l P S J s M C I g L z 4 8 R W 5 0 c n k g V H l w Z T 0 i Q W R k Z W R U b 0 R h d G F N b 2 R l b C I g V m F s d W U 9 I m w w I i A v P j x F b n R y e S B U e X B l P S J G a W x s R X J y b 3 J D b 2 R l I i B W Y W x 1 Z T 0 i c 1 V u a 2 5 v d 2 4 i I C 8 + P E V u d H J 5 I F R 5 c G U 9 I k Z p b G x M Y X N 0 V X B k Y X R l Z C I g V m F s d W U 9 I m Q y M D I z L T E y L T A 4 V D E x O j M 3 O j U x L j k 1 N D I w M T V a I i A v P j x F b n R y e S B U e X B l P S J G a W x s U 3 R h d H V z I i B W Y W x 1 Z T 0 i c 0 N v b X B s Z X R l I i A v P j w v U 3 R h Y m x l R W 5 0 c m l l c z 4 8 L 0 l 0 Z W 0 + P E l 0 Z W 0 + P E l 0 Z W 1 M b 2 N h d G l v b j 4 8 S X R l b V R 5 c G U + R m 9 y b X V s Y T w v S X R l b V R 5 c G U + P E l 0 Z W 1 Q Y X R o P l N l Y 3 R p b 2 4 x L 0 N v b n R y b 2 w l M j B h Y 2 N v d W 5 0 J T I w b W V h c 3 V y Z X M v U 2 9 1 c m N l P C 9 J d G V t U G F 0 a D 4 8 L 0 l 0 Z W 1 M b 2 N h d G l v b j 4 8 U 3 R h Y m x l R W 5 0 c m l l c y A v P j w v S X R l b T 4 8 S X R l b T 4 8 S X R l b U x v Y 2 F 0 a W 9 u P j x J d G V t V H l w Z T 5 G b 3 J t d W x h P C 9 J d G V t V H l w Z T 4 8 S X R l b V B h d G g + U 2 V j d G l v b j E v R m l u Y W 5 j a W F s J T I w Y W N j b 3 V u d C U y M G 1 l Y X N 1 c m V z P C 9 J d G V t U G F 0 a D 4 8 L 0 l 0 Z W 1 M b 2 N h d G l v b j 4 8 U 3 R h Y m x l R W 5 0 c m l l c z 4 8 R W 5 0 c n k g V H l w Z T 0 i S X N Q c m l 2 Y X R l I i B W Y W x 1 Z T 0 i b D A i I C 8 + P E V u d H J 5 I F R 5 c G U 9 I l F 1 Z X J 5 R 3 J v d X B J R C I g V m F s d W U 9 I n M w Z j Y 1 Z m N j M y 1 k N D V j L T R j Z D k t O T A y M i 0 3 Y m I y M T U w Z W M w Y T Y 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V 4 d C I g L z 4 8 R W 5 0 c n k g V H l w Z T 0 i T m F 2 a W d h d G l v b l N 0 Z X B O Y W 1 l I i B W Y W x 1 Z T 0 i c 0 5 h d m l n Y X R p b 2 4 i I C 8 + P E V u d H J 5 I F R 5 c G U 9 I k Z p b G x l Z E N v b X B s Z X R l U m V z d W x 0 V G 9 X b 3 J r c 2 h l Z X Q i I F Z h b H V l P S J s M C I g L z 4 8 R W 5 0 c n k g V H l w Z T 0 i Q W R k Z W R U b 0 R h d G F N b 2 R l b C I g V m F s d W U 9 I m w w I i A v P j x F b n R y e S B U e X B l P S J G a W x s R X J y b 3 J D b 2 R l I i B W Y W x 1 Z T 0 i c 1 V u a 2 5 v d 2 4 i I C 8 + P E V u d H J 5 I F R 5 c G U 9 I k Z p b G x M Y X N 0 V X B k Y X R l Z C I g V m F s d W U 9 I m Q y M D I z L T E y L T A 4 V D E x O j M 3 O j U x L j k 2 N D E 1 M z F a I i A v P j x F b n R y e S B U e X B l P S J G a W x s U 3 R h d H V z I i B W Y W x 1 Z T 0 i c 0 N v b X B s Z X R l I i A v P j w v U 3 R h Y m x l R W 5 0 c m l l c z 4 8 L 0 l 0 Z W 0 + P E l 0 Z W 0 + P E l 0 Z W 1 M b 2 N h d G l v b j 4 8 S X R l b V R 5 c G U + R m 9 y b X V s Y T w v S X R l b V R 5 c G U + P E l 0 Z W 1 Q Y X R o P l N l Y 3 R p b 2 4 x L 0 Z p b m F u Y 2 l h b C U y M G F j Y 2 9 1 b n Q l M j B t Z W F z d X J l c y 9 T b 3 V y Y 2 U 8 L 0 l 0 Z W 1 Q Y X R o P j w v S X R l b U x v Y 2 F 0 a W 9 u P j x T d G F i b G V F b n R y a W V z I C 8 + P C 9 J d G V t P j x J d G V t P j x J d G V t T G 9 j Y X R p b 2 4 + P E l 0 Z W 1 U e X B l P k Z v c m 1 1 b G E 8 L 0 l 0 Z W 1 U e X B l P j x J d G V t U G F 0 a D 5 T Z W N 0 a W 9 u M S 9 E Z X B y Z W N p Y X R p b 2 4 8 L 0 l 0 Z W 1 Q Y X R o P j w v S X R l b U x v Y 2 F 0 a W 9 u P j x T d G F i b G V F b n R y a W V z P j x F b n R y e S B U e X B l P S J J c 1 B y a X Z h d G U i I F Z h b H V l P S J s M C I g L z 4 8 R W 5 0 c n k g V H l w Z T 0 i U X V l c n l H c m 9 1 c E l E I i B W Y W x 1 Z T 0 i c z B m N j V m Y 2 M z L W Q 0 N W M t N G N k O S 0 5 M D I y L T d i Y j I x N T B l Y z B h N i 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z L T E y L T A 4 V D E x O j M 3 O j U x L j k 3 M T I 3 O T R a I i A v P j x F b n R y e S B U e X B l P S J G a W x s U 3 R h d H V z I i B W Y W x 1 Z T 0 i c 0 N v b X B s Z X R l I i A v P j w v U 3 R h Y m x l R W 5 0 c m l l c z 4 8 L 0 l 0 Z W 0 + P E l 0 Z W 0 + P E l 0 Z W 1 M b 2 N h d G l v b j 4 8 S X R l b V R 5 c G U + R m 9 y b X V s Y T w v S X R l b V R 5 c G U + P E l 0 Z W 1 Q Y X R o P l N l Y 3 R p b 2 4 x L 0 R l c H J l Y 2 l h d G l v b i 9 T b 3 V y Y 2 U 8 L 0 l 0 Z W 1 Q Y X R o P j w v S X R l b U x v Y 2 F 0 a W 9 u P j x T d G F i b G V F b n R y a W V z I C 8 + P C 9 J d G V t P j x J d G V t P j x J d G V t T G 9 j Y X R p b 2 4 + P E l 0 Z W 1 U e X B l P k Z v c m 1 1 b G E 8 L 0 l 0 Z W 1 U e X B l P j x J d G V t U G F 0 a D 5 T Z W N 0 a W 9 u M S 9 E Z X B y Z W N p Y X R p b 2 4 v R m l s d G V y Z W Q l M j B S b 3 d z P C 9 J d G V t U G F 0 a D 4 8 L 0 l 0 Z W 1 M b 2 N h d G l v b j 4 8 U 3 R h Y m x l R W 5 0 c m l l c y A v P j w v S X R l b T 4 8 S X R l b T 4 8 S X R l b U x v Y 2 F 0 a W 9 u P j x J d G V t V H l w Z T 5 G b 3 J t d W x h P C 9 J d G V t V H l w Z T 4 8 S X R l b V B h d G g + U 2 V j d G l v b j E v R G V w c m V j a W F 0 a W 9 u L 1 J l b W 9 2 Z W Q l M j B P d G h l c i U y M E N v b H V t b n M 8 L 0 l 0 Z W 1 Q Y X R o P j w v S X R l b U x v Y 2 F 0 a W 9 u P j x T d G F i b G V F b n R y a W V z I C 8 + P C 9 J d G V t P j x J d G V t P j x J d G V t T G 9 j Y X R p b 2 4 + P E l 0 Z W 1 U e X B l P k Z v c m 1 1 b G E 8 L 0 l 0 Z W 1 U e X B l P j x J d G V t U G F 0 a D 5 T Z W N 0 a W 9 u M S 9 E Z X B y Z W N p Y X R p b 2 4 v R X h w Y W 5 k Z W Q l M j B E Y X R h P C 9 J d G V t U G F 0 a D 4 8 L 0 l 0 Z W 1 M b 2 N h d G l v b j 4 8 U 3 R h Y m x l R W 5 0 c m l l c y A v P j w v S X R l b T 4 8 S X R l b T 4 8 S X R l b U x v Y 2 F 0 a W 9 u P j x J d G V t V H l w Z T 5 G b 3 J t d W x h P C 9 J d G V t V H l w Z T 4 8 S X R l b V B h d G g + U 2 V j d G l v b j E v R G V w c m V j a W F 0 a W 9 u L 1 B y b 2 1 v d G V k J T I w S G V h Z G V y c z w v S X R l b V B h d G g + P C 9 J d G V t T G 9 j Y X R p b 2 4 + P F N 0 Y W J s Z U V u d H J p Z X M g L z 4 8 L 0 l 0 Z W 0 + P E l 0 Z W 0 + P E l 0 Z W 1 M b 2 N h d G l v b j 4 8 S X R l b V R 5 c G U + R m 9 y b X V s Y T w v S X R l b V R 5 c G U + P E l 0 Z W 1 Q Y X R o P l N l Y 3 R p b 2 4 x L 0 R l c H J l Y 2 l h d G l v b i 9 D a G F u Z 2 V k J T I w V H l w Z T w v S X R l b V B h d G g + P C 9 J d G V t T G 9 j Y X R p b 2 4 + P F N 0 Y W J s Z U V u d H J p Z X M g L z 4 8 L 0 l 0 Z W 0 + P E l 0 Z W 0 + P E l 0 Z W 1 M b 2 N h d G l v b j 4 8 S X R l b V R 5 c G U + R m 9 y b X V s Y T w v S X R l b V R 5 c G U + P E l 0 Z W 1 Q Y X R o P l N l Y 3 R p b 2 4 x L 0 F j d H V h b H M 8 L 0 l 0 Z W 1 Q Y X R o P j w v S X R l b U x v Y 2 F 0 a W 9 u P j x T d G F i b G V F b n R y a W V z P j x F b n R y e S B U e X B l P S J J c 1 B y a X Z h d G U i I F Z h b H V l P S J s M C I g L z 4 8 R W 5 0 c n k g V H l w Z T 0 i U X V l c n l H c m 9 1 c E l E I i B W Y W x 1 Z T 0 i c z B m N j V m Y 2 M z L W Q 0 N W M t N G N k O S 0 5 M D I y L T d i Y j I x N T B l Y z B h N i 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N T A 2 M y I g L z 4 8 R W 5 0 c n k g V H l w Z T 0 i R m l s b E V y c m 9 y Q 2 9 k Z S I g V m F s d W U 9 I n N V b m t u b 3 d u I i A v P j x F b n R y e S B U e X B l P S J G a W x s R X J y b 3 J D b 3 V u d C I g V m F s d W U 9 I m w w I i A v P j x F b n R y e S B U e X B l P S J G a W x s T G F z d F V w Z G F 0 Z W Q i I F Z h b H V l P S J k M j A y M y 0 x M i 0 x M l Q x M j o w N T o w N C 4 z N j c 0 M j M 2 W i I g L z 4 8 R W 5 0 c n k g V H l w Z T 0 i R m l s b E N v b H V t b l R 5 c G V z I i B W Y W x 1 Z T 0 i c 0 J n a 0 Z C U V V G Q X d N S i I g L z 4 8 R W 5 0 c n k g V H l w Z T 0 i R m l s b E N v b H V t b k 5 h b W V z I i B W Y W x 1 Z T 0 i c 1 s m c X V v d D t B Y 2 N v d W 5 0 J n F 1 b 3 Q 7 L C Z x d W 9 0 O 0 R h d G U m c X V v d D s s J n F 1 b 3 Q 7 Q W 1 v d W 5 0 J n F 1 b 3 Q 7 L C Z x d W 9 0 O 1 B y a W N l J n F 1 b 3 Q 7 L C Z x d W 9 0 O 1 B 1 c m N o Y X N l J n F 1 b 3 Q 7 L C Z x d W 9 0 O 0 1 h c m t l d C B w c m l j Z S Z x d W 9 0 O y w m c X V v d D t B b W 9 1 b n Q g c 2 9 s Z C Z x d W 9 0 O y w m c X V v d D t E a X Z p Z G V u Z C B k Z W N s Y X J l Z C Z x d W 9 0 O y w m c X V v d D t Q Y X l t Z W 5 0 I G R h d G U m c X V v d D t d I i A v P j x F b n R y e S B U e X B l P S J G a W x s U 3 R h d H V z I i B W Y W x 1 Z T 0 i c 0 N v b X B s Z X R l I i A v P j x F b n R y e S B U e X B l P S J R d W V y e U l E I i B W Y W x 1 Z T 0 i c z k z O D c 1 M j k 3 L W Y y N z I t N D h k N y 1 h Z G Q w L T M 1 O W E 4 N W Y 1 N j M w N y I g L z 4 8 R W 5 0 c n k g V H l w Z T 0 i U m V s Y X R p b 2 5 z a G l w S W 5 m b 0 N v b n R h a W 5 l c i I g V m F s d W U 9 I n N 7 J n F 1 b 3 Q 7 Y 2 9 s d W 1 u Q 2 9 1 b n Q m c X V v d D s 6 O S w m c X V v d D t r Z X l D b 2 x 1 b W 5 O Y W 1 l c y Z x d W 9 0 O z p b X S w m c X V v d D t x d W V y e V J l b G F 0 a W 9 u c 2 h p c H M m c X V v d D s 6 W 1 0 s J n F 1 b 3 Q 7 Y 2 9 s d W 1 u S W R l b n R p d G l l c y Z x d W 9 0 O z p b J n F 1 b 3 Q 7 U 2 V j d G l v b j E v Q W N 0 d W F s c y 9 P d m V y c m l k Z V p l c m 9 S b 3 d G a W x 0 Z X I u e 0 F j Y 2 9 1 b n Q s M H 0 m c X V v d D s s J n F 1 b 3 Q 7 U 2 V j d G l v b j E v Q W N 0 d W F s c y 9 P d m V y c m l k Z V p l c m 9 S b 3 d G a W x 0 Z X I u e 0 R h d G U s M X 0 m c X V v d D s s J n F 1 b 3 Q 7 U 2 V j d G l v b j E v Q W N 0 d W F s c y 9 P d m V y c m l k Z V p l c m 9 S b 3 d G a W x 0 Z X I u e 0 F t b 3 V u d C w y f S Z x d W 9 0 O y w m c X V v d D t T Z W N 0 a W 9 u M S 9 B Y 3 R 1 Y W x z L 0 9 2 Z X J y a W R l W m V y b 1 J v d 0 Z p b H R l c i 5 7 U H J p Y 2 U s M 3 0 m c X V v d D s s J n F 1 b 3 Q 7 U 2 V j d G l v b j E v Q W N 0 d W F s c y 9 P d m V y c m l k Z V p l c m 9 S b 3 d G a W x 0 Z X I u e 1 B 1 c m N o Y X N l L D R 9 J n F 1 b 3 Q 7 L C Z x d W 9 0 O 1 N l Y 3 R p b 2 4 x L 0 F j d H V h b H M v T 3 Z l c n J p Z G V a Z X J v U m 9 3 R m l s d G V y L n t N Y X J r Z X Q g c H J p Y 2 U s N X 0 m c X V v d D s s J n F 1 b 3 Q 7 U 2 V j d G l v b j E v Q W N 0 d W F s c y 9 P d m V y c m l k Z V p l c m 9 S b 3 d G a W x 0 Z X I u e 0 F t b 3 V u d C B z b 2 x k L D Z 9 J n F 1 b 3 Q 7 L C Z x d W 9 0 O 1 N l Y 3 R p b 2 4 x L 0 F j d H V h b H M v T 3 Z l c n J p Z G V a Z X J v U m 9 3 R m l s d G V y L n t E a X Z p Z G V u Z C B k Z W N s Y X J l Z C w 3 f S Z x d W 9 0 O y w m c X V v d D t T Z W N 0 a W 9 u M S 9 B Y 3 R 1 Y W x z L 0 9 2 Z X J y a W R l W m V y b 1 J v d 0 Z p b H R l c i 5 7 U G F 5 b W V u d C B k Y X R l L D h 9 J n F 1 b 3 Q 7 X S w m c X V v d D t D b 2 x 1 b W 5 D b 3 V u d C Z x d W 9 0 O z o 5 L C Z x d W 9 0 O 0 t l e U N v b H V t b k 5 h b W V z J n F 1 b 3 Q 7 O l t d L C Z x d W 9 0 O 0 N v b H V t b k l k Z W 5 0 a X R p Z X M m c X V v d D s 6 W y Z x d W 9 0 O 1 N l Y 3 R p b 2 4 x L 0 F j d H V h b H M v T 3 Z l c n J p Z G V a Z X J v U m 9 3 R m l s d G V y L n t B Y 2 N v d W 5 0 L D B 9 J n F 1 b 3 Q 7 L C Z x d W 9 0 O 1 N l Y 3 R p b 2 4 x L 0 F j d H V h b H M v T 3 Z l c n J p Z G V a Z X J v U m 9 3 R m l s d G V y L n t E Y X R l L D F 9 J n F 1 b 3 Q 7 L C Z x d W 9 0 O 1 N l Y 3 R p b 2 4 x L 0 F j d H V h b H M v T 3 Z l c n J p Z G V a Z X J v U m 9 3 R m l s d G V y L n t B b W 9 1 b n Q s M n 0 m c X V v d D s s J n F 1 b 3 Q 7 U 2 V j d G l v b j E v Q W N 0 d W F s c y 9 P d m V y c m l k Z V p l c m 9 S b 3 d G a W x 0 Z X I u e 1 B y a W N l L D N 9 J n F 1 b 3 Q 7 L C Z x d W 9 0 O 1 N l Y 3 R p b 2 4 x L 0 F j d H V h b H M v T 3 Z l c n J p Z G V a Z X J v U m 9 3 R m l s d G V y L n t Q d X J j a G F z Z S w 0 f S Z x d W 9 0 O y w m c X V v d D t T Z W N 0 a W 9 u M S 9 B Y 3 R 1 Y W x z L 0 9 2 Z X J y a W R l W m V y b 1 J v d 0 Z p b H R l c i 5 7 T W F y a 2 V 0 I H B y a W N l L D V 9 J n F 1 b 3 Q 7 L C Z x d W 9 0 O 1 N l Y 3 R p b 2 4 x L 0 F j d H V h b H M v T 3 Z l c n J p Z G V a Z X J v U m 9 3 R m l s d G V y L n t B b W 9 1 b n Q g c 2 9 s Z C w 2 f S Z x d W 9 0 O y w m c X V v d D t T Z W N 0 a W 9 u M S 9 B Y 3 R 1 Y W x z L 0 9 2 Z X J y a W R l W m V y b 1 J v d 0 Z p b H R l c i 5 7 R G l 2 a W R l b m Q g Z G V j b G F y Z W Q s N 3 0 m c X V v d D s s J n F 1 b 3 Q 7 U 2 V j d G l v b j E v Q W N 0 d W F s c y 9 P d m V y c m l k Z V p l c m 9 S b 3 d G a W x 0 Z X I u e 1 B h e W 1 l b n Q g Z G F 0 Z S w 4 f S Z x d W 9 0 O 1 0 s J n F 1 b 3 Q 7 U m V s Y X R p b 2 5 z a G l w S W 5 m b y Z x d W 9 0 O z p b X X 0 i I C 8 + P C 9 T d G F i b G V F b n R y a W V z P j w v S X R l b T 4 8 S X R l b T 4 8 S X R l b U x v Y 2 F 0 a W 9 u P j x J d G V t V H l w Z T 5 G b 3 J t d W x h P C 9 J d G V t V H l w Z T 4 8 S X R l b V B h d G g + U 2 V j d G l v b j E v Q W N 0 d W F s c y 9 T b 3 V y Y 2 U 8 L 0 l 0 Z W 1 Q Y X R o P j w v S X R l b U x v Y 2 F 0 a W 9 u P j x T d G F i b G V F b n R y a W V z I C 8 + P C 9 J d G V t P j x J d G V t P j x J d G V t T G 9 j Y X R p b 2 4 + P E l 0 Z W 1 U e X B l P k Z v c m 1 1 b G E 8 L 0 l 0 Z W 1 U e X B l P j x J d G V t U G F 0 a D 5 T Z W N 0 a W 9 u M S 9 B Y 3 R 1 Y W x z L 0 F j d H V h b H N f V G F i b G U 8 L 0 l 0 Z W 1 Q Y X R o P j w v S X R l b U x v Y 2 F 0 a W 9 u P j x T d G F i b G V F b n R y a W V z I C 8 + P C 9 J d G V t P j x J d G V t P j x J d G V t T G 9 j Y X R p b 2 4 + P E l 0 Z W 1 U e X B l P k Z v c m 1 1 b G E 8 L 0 l 0 Z W 1 U e X B l P j x J d G V t U G F 0 a D 5 T Z W N 0 a W 9 u M S 9 B Y 3 R 1 Y W x z L 0 N o Y W 5 n Z W Q l M j B U e X B l P C 9 J d G V t U G F 0 a D 4 8 L 0 l 0 Z W 1 M b 2 N h d G l v b j 4 8 U 3 R h Y m x l R W 5 0 c m l l c y A v P j w v S X R l b T 4 8 S X R l b T 4 8 S X R l b U x v Y 2 F 0 a W 9 u P j x J d G V t V H l w Z T 5 G b 3 J t d W x h P C 9 J d G V t V H l w Z T 4 8 S X R l b V B h d G g + U 2 V j d G l v b j E v Q W N 0 d W F s c y 9 C d W Z m Z X J l Z F R h Y m x l P C 9 J d G V t U G F 0 a D 4 8 L 0 l 0 Z W 1 M b 2 N h d G l v b j 4 8 U 3 R h Y m x l R W 5 0 c m l l c y A v P j w v S X R l b T 4 8 S X R l b T 4 8 S X R l b U x v Y 2 F 0 a W 9 u P j x J d G V t V H l w Z T 5 G b 3 J t d W x h P C 9 J d G V t V H l w Z T 4 8 S X R l b V B h d G g + U 2 V j d G l v b j E v Q W N 0 d W F s c y 9 B c H B l b m R l Z C U y M F F 1 Z X J 5 P C 9 J d G V t U G F 0 a D 4 8 L 0 l 0 Z W 1 M b 2 N h d G l v b j 4 8 U 3 R h Y m x l R W 5 0 c m l l c y A v P j w v S X R l b T 4 8 S X R l b T 4 8 S X R l b U x v Y 2 F 0 a W 9 u P j x J d G V t V H l w Z T 5 G b 3 J t d W x h P C 9 J d G V t V H l w Z T 4 8 S X R l b V B h d G g + U 2 V j d G l v b j E v Q W N 0 d W F s c y 9 U Y W J s Z S 5 C d W Z m Z X I x P C 9 J d G V t U G F 0 a D 4 8 L 0 l 0 Z W 1 M b 2 N h d G l v b j 4 8 U 3 R h Y m x l R W 5 0 c m l l c y A v P j w v S X R l b T 4 8 S X R l b T 4 8 S X R l b U x v Y 2 F 0 a W 9 u P j x J d G V t V H l w Z T 5 G b 3 J t d W x h P C 9 J d G V t V H l w Z T 4 8 S X R l b V B h d G g + U 2 V j d G l v b j E v Q W N 0 d W F s c y 9 U Y W J s Z S 5 C d W Z m Z X I y P C 9 J d G V t U G F 0 a D 4 8 L 0 l 0 Z W 1 M b 2 N h d G l v b j 4 8 U 3 R h Y m x l R W 5 0 c m l l c y A v P j w v S X R l b T 4 8 S X R l b T 4 8 S X R l b U x v Y 2 F 0 a W 9 u P j x J d G V t V H l w Z T 5 G b 3 J t d W x h P C 9 J d G V t V H l w Z T 4 8 S X R l b V B h d G g + U 2 V j d G l v b j E v Q W N 0 d W F s c y 9 B c H B l b m R l Z C U y M F F 1 Z X J 5 M T w v S X R l b V B h d G g + P C 9 J d G V t T G 9 j Y X R p b 2 4 + P F N 0 Y W J s Z U V u d H J p Z X M g L z 4 8 L 0 l 0 Z W 0 + P E l 0 Z W 0 + P E l 0 Z W 1 M b 2 N h d G l v b j 4 8 S X R l b V R 5 c G U + R m 9 y b X V s Y T w v S X R l b V R 5 c G U + P E l 0 Z W 1 Q Y X R o P l N l Y 3 R p b 2 4 x L 0 F j d H V h b H M v T 3 Z l c n J p Z G V a Z X J v U m 9 3 R m l s d G V y P C 9 J d G V t U G F 0 a D 4 8 L 0 l 0 Z W 1 M b 2 N h d G l v b j 4 8 U 3 R h Y m x l R W 5 0 c m l l c y A v P j w v S X R l b T 4 8 S X R l b T 4 8 S X R l b U x v Y 2 F 0 a W 9 u P j x J d G V t V H l w Z T 5 G b 3 J t d W x h P C 9 J d G V t V H l w Z T 4 8 S X R l b V B h d G g + U 2 V j d G l v b j E v R X F 1 a X R 5 P C 9 J d G V t U G F 0 a D 4 8 L 0 l 0 Z W 1 M b 2 N h d G l v b j 4 8 U 3 R h Y m x l R W 5 0 c m l l c z 4 8 R W 5 0 c n k g V H l w Z T 0 i S X N Q c m l 2 Y X R l I i B W Y W x 1 Z T 0 i b D A i I C 8 + P E V u d H J 5 I F R 5 c G U 9 I l F 1 Z X J 5 R 3 J v d X B J R C I g V m F s d W U 9 I n M w Z j Y 1 Z m N j M y 1 k N D V j L T R j Z D k t O T A y M i 0 3 Y m I y M T U w Z W M w Y T Y 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M s J n F 1 b 3 Q 7 a 2 V 5 Q 2 9 s d W 1 u T m F t Z X M m c X V v d D s 6 W 1 0 s J n F 1 b 3 Q 7 c X V l c n l S Z W x h d G l v b n N o a X B z J n F 1 b 3 Q 7 O l t d L C Z x d W 9 0 O 2 N v b H V t b k l k Z W 5 0 a X R p Z X M m c X V v d D s 6 W y Z x d W 9 0 O 1 N l Y 3 R p b 2 4 x L 0 V x d W l 0 e S 9 P d m V y c m l k Z V p l c m 9 S b 3 d G a W x 0 Z X I u e 0 F j Y 2 9 1 b n Q s M H 0 m c X V v d D s s J n F 1 b 3 Q 7 U 2 V j d G l v b j E v R X F 1 a X R 5 L 0 9 2 Z X J y a W R l W m V y b 1 J v d 0 Z p b H R l c i 5 7 R G F 0 Z S w x f S Z x d W 9 0 O y w m c X V v d D t T Z W N 0 a W 9 u M S 9 F c X V p d H k v T 3 Z l c n J p Z G V a Z X J v U m 9 3 R m l s d G V y L n t B b W 9 1 b n Q s M n 0 m c X V v d D t d L C Z x d W 9 0 O 0 N v b H V t b k N v d W 5 0 J n F 1 b 3 Q 7 O j M s J n F 1 b 3 Q 7 S 2 V 5 Q 2 9 s d W 1 u T m F t Z X M m c X V v d D s 6 W 1 0 s J n F 1 b 3 Q 7 Q 2 9 s d W 1 u S W R l b n R p d G l l c y Z x d W 9 0 O z p b J n F 1 b 3 Q 7 U 2 V j d G l v b j E v R X F 1 a X R 5 L 0 9 2 Z X J y a W R l W m V y b 1 J v d 0 Z p b H R l c i 5 7 Q W N j b 3 V u d C w w f S Z x d W 9 0 O y w m c X V v d D t T Z W N 0 a W 9 u M S 9 F c X V p d H k v T 3 Z l c n J p Z G V a Z X J v U m 9 3 R m l s d G V y L n t E Y X R l L D F 9 J n F 1 b 3 Q 7 L C Z x d W 9 0 O 1 N l Y 3 R p b 2 4 x L 0 V x d W l 0 e S 9 P d m V y c m l k Z V p l c m 9 S b 3 d G a W x 0 Z X I u e 0 F t b 3 V u d C w y f S Z x d W 9 0 O 1 0 s J n F 1 b 3 Q 7 U m V s Y X R p b 2 5 z a G l w S W 5 m b y Z x d W 9 0 O z p b X X 0 i I C 8 + P E V u d H J 5 I F R 5 c G U 9 I k Z p b G x T d G F 0 d X M i I F Z h b H V l P S J z Q 2 9 t c G x l d G U i I C 8 + P E V u d H J 5 I F R 5 c G U 9 I k Z p b G x D b 2 x 1 b W 5 O Y W 1 l c y I g V m F s d W U 9 I n N b J n F 1 b 3 Q 7 Q W N j b 3 V u d C Z x d W 9 0 O y w m c X V v d D t E Y X R l J n F 1 b 3 Q 7 L C Z x d W 9 0 O 0 F t b 3 V u d C Z x d W 9 0 O 1 0 i I C 8 + P E V u d H J 5 I F R 5 c G U 9 I k Z p b G x D b 2 x 1 b W 5 U e X B l c y I g V m F s d W U 9 I n N C Z 2 t E I i A v P j x F b n R y e S B U e X B l P S J G a W x s T G F z d F V w Z G F 0 Z W Q i I F Z h b H V l P S J k M j A y M y 0 x M i 0 w O F Q x M j o w M z o x M i 4 1 M T A z O D E x W i I g L z 4 8 R W 5 0 c n k g V H l w Z T 0 i R m l s b E V y c m 9 y Q 2 9 1 b n Q i I F Z h b H V l P S J s M C I g L z 4 8 R W 5 0 c n k g V H l w Z T 0 i R m l s b E V y c m 9 y Q 2 9 k Z S I g V m F s d W U 9 I n N V b m t u b 3 d u I i A v P j x F b n R y e S B U e X B l P S J G a W x s Q 2 9 1 b n Q i I F Z h b H V l P S J s M T E i I C 8 + P E V u d H J 5 I F R 5 c G U 9 I k F k Z G V k V G 9 E Y X R h T W 9 k Z W w i I F Z h b H V l P S J s M S I g L z 4 8 L 1 N 0 Y W J s Z U V u d H J p Z X M + P C 9 J d G V t P j x J d G V t P j x J d G V t T G 9 j Y X R p b 2 4 + P E l 0 Z W 1 U e X B l P k Z v c m 1 1 b G E 8 L 0 l 0 Z W 1 U e X B l P j x J d G V t U G F 0 a D 5 T Z W N 0 a W 9 u M S 9 F c X V p d H k v U 2 9 1 c m N l P C 9 J d G V t U G F 0 a D 4 8 L 0 l 0 Z W 1 M b 2 N h d G l v b j 4 8 U 3 R h Y m x l R W 5 0 c m l l c y A v P j w v S X R l b T 4 8 S X R l b T 4 8 S X R l b U x v Y 2 F 0 a W 9 u P j x J d G V t V H l w Z T 5 G b 3 J t d W x h P C 9 J d G V t V H l w Z T 4 8 S X R l b V B h d G g + U 2 V j d G l v b j E v R X F 1 a X R 5 L 0 V x d W l 0 e V R h Y m x l X 1 R h Y m x l P C 9 J d G V t U G F 0 a D 4 8 L 0 l 0 Z W 1 M b 2 N h d G l v b j 4 8 U 3 R h Y m x l R W 5 0 c m l l c y A v P j w v S X R l b T 4 8 S X R l b T 4 8 S X R l b U x v Y 2 F 0 a W 9 u P j x J d G V t V H l w Z T 5 G b 3 J t d W x h P C 9 J d G V t V H l w Z T 4 8 S X R l b V B h d G g + U 2 V j d G l v b j E v R X F 1 a X R 5 L 0 N o Y W 5 n Z W Q l M j B U e X B l P C 9 J d G V t U G F 0 a D 4 8 L 0 l 0 Z W 1 M b 2 N h d G l v b j 4 8 U 3 R h Y m x l R W 5 0 c m l l c y A v P j w v S X R l b T 4 8 S X R l b T 4 8 S X R l b U x v Y 2 F 0 a W 9 u P j x J d G V t V H l w Z T 5 G b 3 J t d W x h P C 9 J d G V t V H l w Z T 4 8 S X R l b V B h d G g + U 2 V j d G l v b j E v R X F 1 a X R 5 L 0 9 2 Z X J y a W R l W m V y b 1 J v d 0 Z p b H R l c j w v S X R l b V B h d G g + P C 9 J d G V t T G 9 j Y X R p b 2 4 + P F N 0 Y W J s Z U V u d H J p Z X M g L z 4 8 L 0 l 0 Z W 0 + P E l 0 Z W 0 + P E l 0 Z W 1 M b 2 N h d G l v b j 4 8 S X R l b V R 5 c G U + R m 9 y b X V s Y T w v S X R l b V R 5 c G U + P E l 0 Z W 1 Q Y X R o P l N l Y 3 R p b 2 4 x L 0 R p d m l k Z W 5 k c z w v S X R l b V B h d G g + P C 9 J d G V t T G 9 j Y X R p b 2 4 + P F N 0 Y W J s Z U V u d H J p Z X M + P E V u d H J 5 I F R 5 c G U 9 I k l z U H J p d m F 0 Z S I g V m F s d W U 9 I m w w I i A v P j x F b n R y e S B U e X B l P S J R d W V y e U d y b 3 V w S U Q i I F Z h b H V l P S J z M G Y 2 N W Z j Y z M t Z D Q 1 Y y 0 0 Y 2 Q 5 L T k w M j I t N 2 J i M j E 1 M G V j M G E 2 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z L C Z x d W 9 0 O 2 t l e U N v b H V t b k 5 h b W V z J n F 1 b 3 Q 7 O l t d L C Z x d W 9 0 O 3 F 1 Z X J 5 U m V s Y X R p b 2 5 z a G l w c y Z x d W 9 0 O z p b X S w m c X V v d D t j b 2 x 1 b W 5 J Z G V u d G l 0 a W V z J n F 1 b 3 Q 7 O l s m c X V v d D t T Z W N 0 a W 9 u M S 9 E a X Z p Z G V u Z H M v T 3 Z l c n J p Z G V a Z X J v U m 9 3 R m l s d G V y L n t B Y 2 N v d W 5 0 L D B 9 J n F 1 b 3 Q 7 L C Z x d W 9 0 O 1 N l Y 3 R p b 2 4 x L 0 R p d m l k Z W 5 k c y 9 P d m V y c m l k Z V p l c m 9 S b 3 d G a W x 0 Z X I u e 0 R h d G U s M X 0 m c X V v d D s s J n F 1 b 3 Q 7 U 2 V j d G l v b j E v R G l 2 a W R l b m R z L 0 9 2 Z X J y a W R l W m V y b 1 J v d 0 Z p b H R l c i 5 7 R G l 2 a W R l b m Q g Z G V j b G F y Z W Q s M n 0 m c X V v d D t d L C Z x d W 9 0 O 0 N v b H V t b k N v d W 5 0 J n F 1 b 3 Q 7 O j M s J n F 1 b 3 Q 7 S 2 V 5 Q 2 9 s d W 1 u T m F t Z X M m c X V v d D s 6 W 1 0 s J n F 1 b 3 Q 7 Q 2 9 s d W 1 u S W R l b n R p d G l l c y Z x d W 9 0 O z p b J n F 1 b 3 Q 7 U 2 V j d G l v b j E v R G l 2 a W R l b m R z L 0 9 2 Z X J y a W R l W m V y b 1 J v d 0 Z p b H R l c i 5 7 Q W N j b 3 V u d C w w f S Z x d W 9 0 O y w m c X V v d D t T Z W N 0 a W 9 u M S 9 E a X Z p Z G V u Z H M v T 3 Z l c n J p Z G V a Z X J v U m 9 3 R m l s d G V y L n t E Y X R l L D F 9 J n F 1 b 3 Q 7 L C Z x d W 9 0 O 1 N l Y 3 R p b 2 4 x L 0 R p d m l k Z W 5 k c y 9 P d m V y c m l k Z V p l c m 9 S b 3 d G a W x 0 Z X I u e 0 R p d m l k Z W 5 k I G R l Y 2 x h c m V k L D J 9 J n F 1 b 3 Q 7 X S w m c X V v d D t S Z W x h d G l v b n N o a X B J b m Z v J n F 1 b 3 Q 7 O l t d f S I g L z 4 8 R W 5 0 c n k g V H l w Z T 0 i R m l s b F N 0 Y X R 1 c y I g V m F s d W U 9 I n N D b 2 1 w b G V 0 Z S I g L z 4 8 R W 5 0 c n k g V H l w Z T 0 i R m l s b E N v b H V t b k 5 h b W V z I i B W Y W x 1 Z T 0 i c 1 s m c X V v d D t B Y 2 N v d W 5 0 J n F 1 b 3 Q 7 L C Z x d W 9 0 O 0 R h d G U m c X V v d D s s J n F 1 b 3 Q 7 R G l 2 a W R l b m Q g Z G V j b G F y Z W Q m c X V v d D t d I i A v P j x F b n R y e S B U e X B l P S J G a W x s Q 2 9 s d W 1 u V H l w Z X M i I F Z h b H V l P S J z Q m d r R C I g L z 4 8 R W 5 0 c n k g V H l w Z T 0 i R m l s b E x h c 3 R V c G R h d G V k I i B W Y W x 1 Z T 0 i Z D I w M j M t M T I t M D h U M T I 6 M D M 6 M j Y u N D Q 3 O T c x M V o i I C 8 + P E V u d H J 5 I F R 5 c G U 9 I k Z p b G x F c n J v c k N v d W 5 0 I i B W Y W x 1 Z T 0 i b D A i I C 8 + P E V u d H J 5 I F R 5 c G U 9 I k Z p b G x F c n J v c k N v Z G U i I F Z h b H V l P S J z V W 5 r b m 9 3 b i I g L z 4 8 R W 5 0 c n k g V H l w Z T 0 i R m l s b E N v d W 5 0 I i B W Y W x 1 Z T 0 i b D k i I C 8 + P E V u d H J 5 I F R 5 c G U 9 I k F k Z G V k V G 9 E Y X R h T W 9 k Z W w i I F Z h b H V l P S J s M S I g L z 4 8 L 1 N 0 Y W J s Z U V u d H J p Z X M + P C 9 J d G V t P j x J d G V t P j x J d G V t T G 9 j Y X R p b 2 4 + P E l 0 Z W 1 U e X B l P k Z v c m 1 1 b G E 8 L 0 l 0 Z W 1 U e X B l P j x J d G V t U G F 0 a D 5 T Z W N 0 a W 9 u M S 9 E a X Z p Z G V u Z H M v U 2 9 1 c m N l P C 9 J d G V t U G F 0 a D 4 8 L 0 l 0 Z W 1 M b 2 N h d G l v b j 4 8 U 3 R h Y m x l R W 5 0 c m l l c y A v P j w v S X R l b T 4 8 S X R l b T 4 8 S X R l b U x v Y 2 F 0 a W 9 u P j x J d G V t V H l w Z T 5 G b 3 J t d W x h P C 9 J d G V t V H l w Z T 4 8 S X R l b V B h d G g + U 2 V j d G l v b j E v R G l 2 a W R l b m R z L 0 R p d m l k Z W 5 k c 0 R l Y 2 x h c m V k X 1 R h Y m x l P C 9 J d G V t U G F 0 a D 4 8 L 0 l 0 Z W 1 M b 2 N h d G l v b j 4 8 U 3 R h Y m x l R W 5 0 c m l l c y A v P j w v S X R l b T 4 8 S X R l b T 4 8 S X R l b U x v Y 2 F 0 a W 9 u P j x J d G V t V H l w Z T 5 G b 3 J t d W x h P C 9 J d G V t V H l w Z T 4 8 S X R l b V B h d G g + U 2 V j d G l v b j E v R G l 2 a W R l b m R z L 0 N o Y W 5 n Z W Q l M j B U e X B l P C 9 J d G V t U G F 0 a D 4 8 L 0 l 0 Z W 1 M b 2 N h d G l v b j 4 8 U 3 R h Y m x l R W 5 0 c m l l c y A v P j w v S X R l b T 4 8 S X R l b T 4 8 S X R l b U x v Y 2 F 0 a W 9 u P j x J d G V t V H l w Z T 5 G b 3 J t d W x h P C 9 J d G V t V H l w Z T 4 8 S X R l b V B h d G g + U 2 V j d G l v b j E v R G l 2 a W R l b m R z L 0 9 2 Z X J y a W R l W m V y b 1 J v d 0 Z p b H R l c j w v S X R l b V B h d G g + P C 9 J d G V t T G 9 j Y X R p b 2 4 + P F N 0 Y W J s Z U V u d H J p Z X M g L z 4 8 L 0 l 0 Z W 0 + P E l 0 Z W 0 + P E l 0 Z W 1 M b 2 N h d G l v b j 4 8 S X R l b V R 5 c G U + R m 9 y b X V s Y T w v S X R l b V R 5 c G U + P E l 0 Z W 1 Q Y X R o P l N l Y 3 R p b 2 4 x L 1 N 0 Y X J 0 R G F 0 Z T w v S X R l b V B h d G g + P C 9 J d G V t T G 9 j Y X R p b 2 4 + P F N 0 Y W J s Z U V u d H J p Z X M + P E V u d H J 5 I F R 5 c G U 9 I k l z U H J p d m F 0 Z S I g V m F s d W U 9 I m w w I i A v P j x F b n R y e S B U e X B l P S J R d W V y e U d y b 3 V w S U Q i I F Z h b H V l P S J z M G Y 2 N W Z j Y z M t Z D Q 1 Y y 0 0 Y 2 Q 5 L T k w M j I t N 2 J i M j E 1 M G V j M G E 2 I i A v P j x F b n R y e S B U e X B l P S J G a W x s R W 5 h Y m x l Z C I g V m F s d W U 9 I m w w I i A v P j x F b n R y e S B U e X B l P S J G a W x s T 2 J q Z W N 0 V H l w Z S I g V m F s d W U 9 I n N D b 2 5 u Z W N 0 a W 9 u T 2 5 s e S I g L z 4 8 R W 5 0 c n k g V H l w Z T 0 i R m l s b F R v R G F 0 Y U 1 v Z G V s R W 5 h Y m x l Z C I g V m F s d W U 9 I m w w I i A v P j x F b n R y e S B U e X B l P S J S Z X N 1 b H R U e X B l I i B W Y W x 1 Z T 0 i c 0 5 1 b W J l c 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M t M T I t M D h U M T E 6 M z c 6 N T I u M D E y M D I 1 M V o i I C 8 + P E V u d H J 5 I F R 5 c G U 9 I k Z p b G x T d G F 0 d X M i I F Z h b H V l P S J z Q 2 9 t c G x l d G U i I C 8 + P C 9 T d G F i b G V F b n R y a W V z P j w v S X R l b T 4 8 S X R l b T 4 8 S X R l b U x v Y 2 F 0 a W 9 u P j x J d G V t V H l w Z T 5 G b 3 J t d W x h P C 9 J d G V t V H l w Z T 4 8 S X R l b V B h d G g + U 2 V j d G l v b j E v U 3 R h c n R E Y X R l L 1 N v d X J j Z T w v S X R l b V B h d G g + P C 9 J d G V t T G 9 j Y X R p b 2 4 + P F N 0 Y W J s Z U V u d H J p Z X M g L z 4 8 L 0 l 0 Z W 0 + P E l 0 Z W 0 + P E l 0 Z W 1 M b 2 N h d G l v b j 4 8 S X R l b V R 5 c G U + R m 9 y b X V s Y T w v S X R l b V R 5 c G U + P E l 0 Z W 1 Q Y X R o P l N l Y 3 R p b 2 4 x L 1 N 0 Y X J 0 R G F 0 Z S 9 S Z W 1 v d m V k J T I w T 3 R o Z X I l M j B D b 2 x 1 b W 5 z P C 9 J d G V t U G F 0 a D 4 8 L 0 l 0 Z W 1 M b 2 N h d G l v b j 4 8 U 3 R h Y m x l R W 5 0 c m l l c y A v P j w v S X R l b T 4 8 S X R l b T 4 8 S X R l b U x v Y 2 F 0 a W 9 u P j x J d G V t V H l w Z T 5 G b 3 J t d W x h P C 9 J d G V t V H l w Z T 4 8 S X R l b V B h d G g + U 2 V j d G l v b j E v U 3 R h c n R E Y X R l L 0 Z p b H R l c m V k J T I w U m 9 3 c z w v S X R l b V B h d G g + P C 9 J d G V t T G 9 j Y X R p b 2 4 + P F N 0 Y W J s Z U V u d H J p Z X M g L z 4 8 L 0 l 0 Z W 0 + P E l 0 Z W 0 + P E l 0 Z W 1 M b 2 N h d G l v b j 4 8 S X R l b V R 5 c G U + R m 9 y b X V s Y T w v S X R l b V R 5 c G U + P E l 0 Z W 1 Q Y X R o P l N l Y 3 R p b 2 4 x L 1 N 0 Y X J 0 R G F 0 Z S 9 T b 3 J 0 Z W Q l M j B S b 3 d z P C 9 J d G V t U G F 0 a D 4 8 L 0 l 0 Z W 1 M b 2 N h d G l v b j 4 8 U 3 R h Y m x l R W 5 0 c m l l c y A v P j w v S X R l b T 4 8 S X R l b T 4 8 S X R l b U x v Y 2 F 0 a W 9 u P j x J d G V t V H l w Z T 5 G b 3 J t d W x h P C 9 J d G V t V H l w Z T 4 8 S X R l b V B h d G g + U 2 V j d G l v b j E v U 3 R h c n R E Y X R l L 0 t l c H Q l M j B G a X J z d C U y M F J v d 3 M 8 L 0 l 0 Z W 1 Q Y X R o P j w v S X R l b U x v Y 2 F 0 a W 9 u P j x T d G F i b G V F b n R y a W V z I C 8 + P C 9 J d G V t P j x J d G V t P j x J d G V t T G 9 j Y X R p b 2 4 + P E l 0 Z W 1 U e X B l P k Z v c m 1 1 b G E 8 L 0 l 0 Z W 1 U e X B l P j x J d G V t U G F 0 a D 5 T Z W N 0 a W 9 u M S 9 T d G F y d E R h d G U v Q 2 h h b m d l Z C U y M F R 5 c G U 8 L 0 l 0 Z W 1 Q Y X R o P j w v S X R l b U x v Y 2 F 0 a W 9 u P j x T d G F i b G V F b n R y a W V z I C 8 + P C 9 J d G V t P j x J d G V t P j x J d G V t T G 9 j Y X R p b 2 4 + P E l 0 Z W 1 U e X B l P k Z v c m 1 1 b G E 8 L 0 l 0 Z W 1 U e X B l P j x J d G V t U G F 0 a D 5 T Z W N 0 a W 9 u M S 9 T d G F y d E R h d G U v R G F 0 Z T w v S X R l b V B h d G g + P C 9 J d G V t T G 9 j Y X R p b 2 4 + P F N 0 Y W J s Z U V u d H J p Z X M g L z 4 8 L 0 l 0 Z W 0 + P E l 0 Z W 0 + P E l 0 Z W 1 M b 2 N h d G l v b j 4 8 S X R l b V R 5 c G U + R m 9 y b X V s Y T w v S X R l b V R 5 c G U + P E l 0 Z W 1 Q Y X R o P l N l Y 3 R p b 2 4 x L 0 V u Z E R h d G U 8 L 0 l 0 Z W 1 Q Y X R o P j w v S X R l b U x v Y 2 F 0 a W 9 u P j x T d G F i b G V F b n R y a W V z P j x F b n R y e S B U e X B l P S J J c 1 B y a X Z h d G U i I F Z h b H V l P S J s M C I g L z 4 8 R W 5 0 c n k g V H l w Z T 0 i U X V l c n l H c m 9 1 c E l E I i B W Y W x 1 Z T 0 i c z B m N j V m Y 2 M z L W Q 0 N W M t N G N k O S 0 5 M D I y L T d i Y j I x N T B l Y z B h N i I g L z 4 8 R W 5 0 c n k g V H l w Z T 0 i R m l s b E V u Y W J s Z W Q i I F Z h b H V l P S J s M C I g L z 4 8 R W 5 0 c n k g V H l w Z T 0 i R m l s b E 9 i a m V j d F R 5 c G U i I F Z h b H V l P S J z Q 2 9 u b m V j d G l v b k 9 u b H k i I C 8 + P E V u d H J 5 I F R 5 c G U 9 I k Z p b G x U b 0 R h d G F N b 2 R l b E V u Y W J s Z W Q i I F Z h b H V l P S J s M C I g L z 4 8 R W 5 0 c n k g V H l w Z T 0 i U m V z d W x 0 V H l w Z S I g V m F s d W U 9 I n N O d W 1 i Z X I 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z L T E y L T A 4 V D E x O j M 3 O j U y L j A y M T k 5 O D V a I i A v P j x F b n R y e S B U e X B l P S J G a W x s U 3 R h d H V z I i B W Y W x 1 Z T 0 i c 0 N v b X B s Z X R l I i A v P j w v U 3 R h Y m x l R W 5 0 c m l l c z 4 8 L 0 l 0 Z W 0 + P E l 0 Z W 0 + P E l 0 Z W 1 M b 2 N h d G l v b j 4 8 S X R l b V R 5 c G U + R m 9 y b X V s Y T w v S X R l b V R 5 c G U + P E l 0 Z W 1 Q Y X R o P l N l Y 3 R p b 2 4 x L 0 V u Z E R h d G U v U 2 9 1 c m N l P C 9 J d G V t U G F 0 a D 4 8 L 0 l 0 Z W 1 M b 2 N h d G l v b j 4 8 U 3 R h Y m x l R W 5 0 c m l l c y A v P j w v S X R l b T 4 8 S X R l b T 4 8 S X R l b U x v Y 2 F 0 a W 9 u P j x J d G V t V H l w Z T 5 G b 3 J t d W x h P C 9 J d G V t V H l w Z T 4 8 S X R l b V B h d G g + U 2 V j d G l v b j E v R W 5 k R G F 0 Z S 9 S Z W 1 v d m V k J T I w T 3 R o Z X I l M j B D b 2 x 1 b W 5 z P C 9 J d G V t U G F 0 a D 4 8 L 0 l 0 Z W 1 M b 2 N h d G l v b j 4 8 U 3 R h Y m x l R W 5 0 c m l l c y A v P j w v S X R l b T 4 8 S X R l b T 4 8 S X R l b U x v Y 2 F 0 a W 9 u P j x J d G V t V H l w Z T 5 G b 3 J t d W x h P C 9 J d G V t V H l w Z T 4 8 S X R l b V B h d G g + U 2 V j d G l v b j E v R W 5 k R G F 0 Z S 9 T b 3 J 0 Z W Q l M j B S b 3 d z P C 9 J d G V t U G F 0 a D 4 8 L 0 l 0 Z W 1 M b 2 N h d G l v b j 4 8 U 3 R h Y m x l R W 5 0 c m l l c y A v P j w v S X R l b T 4 8 S X R l b T 4 8 S X R l b U x v Y 2 F 0 a W 9 u P j x J d G V t V H l w Z T 5 G b 3 J t d W x h P C 9 J d G V t V H l w Z T 4 8 S X R l b V B h d G g + U 2 V j d G l v b j E v R W 5 k R G F 0 Z S 9 L Z X B 0 J T I w R m l y c 3 Q l M j B S b 3 d z P C 9 J d G V t U G F 0 a D 4 8 L 0 l 0 Z W 1 M b 2 N h d G l v b j 4 8 U 3 R h Y m x l R W 5 0 c m l l c y A v P j w v S X R l b T 4 8 S X R l b T 4 8 S X R l b U x v Y 2 F 0 a W 9 u P j x J d G V t V H l w Z T 5 G b 3 J t d W x h P C 9 J d G V t V H l w Z T 4 8 S X R l b V B h d G g + U 2 V j d G l v b j E v R W 5 k R G F 0 Z S 9 B Z G R l Z C U y M E N 1 c 3 R v b T w v S X R l b V B h d G g + P C 9 J d G V t T G 9 j Y X R p b 2 4 + P F N 0 Y W J s Z U V u d H J p Z X M g L z 4 8 L 0 l 0 Z W 0 + P E l 0 Z W 0 + P E l 0 Z W 1 M b 2 N h d G l v b j 4 8 S X R l b V R 5 c G U + R m 9 y b X V s Y T w v S X R l b V R 5 c G U + P E l 0 Z W 1 Q Y X R o P l N l Y 3 R p b 2 4 x L 0 V u Z E R h d G U v U m V t b 3 Z l Z C U y M E N v b H V t b n M 8 L 0 l 0 Z W 1 Q Y X R o P j w v S X R l b U x v Y 2 F 0 a W 9 u P j x T d G F i b G V F b n R y a W V z I C 8 + P C 9 J d G V t P j x J d G V t P j x J d G V t T G 9 j Y X R p b 2 4 + P E l 0 Z W 1 U e X B l P k Z v c m 1 1 b G E 8 L 0 l 0 Z W 1 U e X B l P j x J d G V t U G F 0 a D 5 T Z W N 0 a W 9 u M S 9 F b m R E Y X R l L 0 N o Y W 5 n Z W Q l M j B U e X B l P C 9 J d G V t U G F 0 a D 4 8 L 0 l 0 Z W 1 M b 2 N h d G l v b j 4 8 U 3 R h Y m x l R W 5 0 c m l l c y A v P j w v S X R l b T 4 8 S X R l b T 4 8 S X R l b U x v Y 2 F 0 a W 9 u P j x J d G V t V H l w Z T 5 G b 3 J t d W x h P C 9 J d G V t V H l w Z T 4 8 S X R l b V B h d G g + U 2 V j d G l v b j E v R W 5 k R G F 0 Z S 9 E Y X R l J T I w J T I w J T J C J T I w M S U y M H l l Y X I 8 L 0 l 0 Z W 1 Q Y X R o P j w v S X R l b U x v Y 2 F 0 a W 9 u P j x T d G F i b G V F b n R y a W V z I C 8 + P C 9 J d G V t P j x J d G V t P j x J d G V t T G 9 j Y X R p b 2 4 + P E l 0 Z W 1 U e X B l P k Z v c m 1 1 b G E 8 L 0 l 0 Z W 1 U e X B l P j x J d G V t U G F 0 a D 5 T Z W N 0 a W 9 u M S 9 D Y W x l b m R h c j w v S X R l b V B h d G g + P C 9 J d G V t T G 9 j Y X R p b 2 4 + P F N 0 Y W J s Z U V u d H J p Z X M + P E V u d H J 5 I F R 5 c G U 9 I k l z U H J p d m F 0 Z S I g V m F s d W U 9 I m w w I i A v P j x F b n R y e S B U e X B l P S J R d W V y e U d y b 3 V w S U Q i I F Z h b H V l P S J z M G Y 2 N W Z j Y z M t Z D Q 1 Y y 0 0 Y 2 Q 5 L T k w M j I t N 2 J i M j E 1 M G V j M G E 2 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y M T k x I i A v P j x F b n R y e S B U e X B l P S J G a W x s R X J y b 3 J D b 2 R l I i B W Y W x 1 Z T 0 i c 1 V u a 2 5 v d 2 4 i I C 8 + P E V u d H J 5 I F R 5 c G U 9 I k Z p b G x F c n J v c k N v d W 5 0 I i B W Y W x 1 Z T 0 i b D A i I C 8 + P E V u d H J 5 I F R 5 c G U 9 I k Z p b G x M Y X N 0 V X B k Y X R l Z C I g V m F s d W U 9 I m Q y M D I z L T E y L T E y V D E y O j M z O j U 1 L j E y M D E 0 M j B a I i A v P j x F b n R y e S B U e X B l P S J G a W x s Q 2 9 s d W 1 u V H l w Z X M i I F Z h b H V l P S J z Q 1 F N R E J n T U c i I C 8 + P E V u d H J 5 I F R 5 c G U 9 I k Z p b G x D b 2 x 1 b W 5 O Y W 1 l c y I g V m F s d W U 9 I n N b J n F 1 b 3 Q 7 R G F 0 Z S Z x d W 9 0 O y w m c X V v d D t Z Z W F y J n F 1 b 3 Q 7 L C Z x d W 9 0 O 0 1 v b n R o J n F 1 b 3 Q 7 L C Z x d W 9 0 O 0 1 v b n R o I E 5 h b W U m c X V v d D s s J n F 1 b 3 Q 7 R G F 5 J n F 1 b 3 Q 7 L C Z x d W 9 0 O 1 F 0 c i Z x d W 9 0 O 1 0 i I C 8 + P E V u d H J 5 I F R 5 c G U 9 I k Z p b G x T d G F 0 d X M i I F Z h b H V l P S J z Q 2 9 t c G x l d G U i I C 8 + P E V u d H J 5 I F R 5 c G U 9 I l F 1 Z X J 5 S U Q i I F Z h b H V l P S J z N z h k Z W Z j N j g t Z T g 3 N y 0 0 M W Q z L T k w M G E t N W M 3 Z W Q 4 Z j B m Y m I x I i A v P j x F b n R y e S B U e X B l P S J S Z W x h d G l v b n N o a X B J b m Z v Q 2 9 u d G F p b m V y I i B W Y W x 1 Z T 0 i c 3 s m c X V v d D t j b 2 x 1 b W 5 D b 3 V u d C Z x d W 9 0 O z o 2 L C Z x d W 9 0 O 2 t l e U N v b H V t b k 5 h b W V z J n F 1 b 3 Q 7 O l t d L C Z x d W 9 0 O 3 F 1 Z X J 5 U m V s Y X R p b 2 5 z a G l w c y Z x d W 9 0 O z p b X S w m c X V v d D t j b 2 x 1 b W 5 J Z G V u d G l 0 a W V z J n F 1 b 3 Q 7 O l s m c X V v d D t T Z W N 0 a W 9 u M S 9 D Y W x l b m R h c i 9 P d m V y c m l k Z V p l c m 9 S b 3 d G a W x 0 Z X I u e 0 R h d G U s M H 0 m c X V v d D s s J n F 1 b 3 Q 7 U 2 V j d G l v b j E v Q 2 F s Z W 5 k Y X I v T 3 Z l c n J p Z G V a Z X J v U m 9 3 R m l s d G V y L n t Z Z W F y L D F 9 J n F 1 b 3 Q 7 L C Z x d W 9 0 O 1 N l Y 3 R p b 2 4 x L 0 N h b G V u Z G F y L 0 9 2 Z X J y a W R l W m V y b 1 J v d 0 Z p b H R l c i 5 7 T W 9 u d G g s M n 0 m c X V v d D s s J n F 1 b 3 Q 7 U 2 V j d G l v b j E v Q 2 F s Z W 5 k Y X I v T 3 Z l c n J p Z G V a Z X J v U m 9 3 R m l s d G V y L n t N b 2 5 0 a C B O Y W 1 l L D N 9 J n F 1 b 3 Q 7 L C Z x d W 9 0 O 1 N l Y 3 R p b 2 4 x L 0 N h b G V u Z G F y L 0 9 2 Z X J y a W R l W m V y b 1 J v d 0 Z p b H R l c i 5 7 R G F 5 L D R 9 J n F 1 b 3 Q 7 L C Z x d W 9 0 O 1 N l Y 3 R p b 2 4 x L 0 N h b G V u Z G F y L 0 9 2 Z X J y a W R l W m V y b 1 J v d 0 Z p b H R l c i 5 7 U X R y L D V 9 J n F 1 b 3 Q 7 X S w m c X V v d D t D b 2 x 1 b W 5 D b 3 V u d C Z x d W 9 0 O z o 2 L C Z x d W 9 0 O 0 t l e U N v b H V t b k 5 h b W V z J n F 1 b 3 Q 7 O l t d L C Z x d W 9 0 O 0 N v b H V t b k l k Z W 5 0 a X R p Z X M m c X V v d D s 6 W y Z x d W 9 0 O 1 N l Y 3 R p b 2 4 x L 0 N h b G V u Z G F y L 0 9 2 Z X J y a W R l W m V y b 1 J v d 0 Z p b H R l c i 5 7 R G F 0 Z S w w f S Z x d W 9 0 O y w m c X V v d D t T Z W N 0 a W 9 u M S 9 D Y W x l b m R h c i 9 P d m V y c m l k Z V p l c m 9 S b 3 d G a W x 0 Z X I u e 1 l l Y X I s M X 0 m c X V v d D s s J n F 1 b 3 Q 7 U 2 V j d G l v b j E v Q 2 F s Z W 5 k Y X I v T 3 Z l c n J p Z G V a Z X J v U m 9 3 R m l s d G V y L n t N b 2 5 0 a C w y f S Z x d W 9 0 O y w m c X V v d D t T Z W N 0 a W 9 u M S 9 D Y W x l b m R h c i 9 P d m V y c m l k Z V p l c m 9 S b 3 d G a W x 0 Z X I u e 0 1 v b n R o I E 5 h b W U s M 3 0 m c X V v d D s s J n F 1 b 3 Q 7 U 2 V j d G l v b j E v Q 2 F s Z W 5 k Y X I v T 3 Z l c n J p Z G V a Z X J v U m 9 3 R m l s d G V y L n t E Y X k s N H 0 m c X V v d D s s J n F 1 b 3 Q 7 U 2 V j d G l v b j E v Q 2 F s Z W 5 k Y X I v T 3 Z l c n J p Z G V a Z X J v U m 9 3 R m l s d G V y L n t R d H I s N X 0 m c X V v d D t d L C Z x d W 9 0 O 1 J l b G F 0 a W 9 u c 2 h p c E l u Z m 8 m c X V v d D s 6 W 1 1 9 I i A v P j w v U 3 R h Y m x l R W 5 0 c m l l c z 4 8 L 0 l 0 Z W 0 + P E l 0 Z W 0 + P E l 0 Z W 1 M b 2 N h d G l v b j 4 8 S X R l b V R 5 c G U + R m 9 y b X V s Y T w v S X R l b V R 5 c G U + P E l 0 Z W 1 Q Y X R o P l N l Y 3 R p b 2 4 x L 0 N h b G V u Z G F y L 1 N v d X J j Z T w v S X R l b V B h d G g + P C 9 J d G V t T G 9 j Y X R p b 2 4 + P F N 0 Y W J s Z U V u d H J p Z X M g L z 4 8 L 0 l 0 Z W 0 + P E l 0 Z W 0 + P E l 0 Z W 1 M b 2 N h d G l v b j 4 8 S X R l b V R 5 c G U + R m 9 y b X V s Y T w v S X R l b V R 5 c G U + P E l 0 Z W 1 Q Y X R o P l N l Y 3 R p b 2 4 x L 0 N h b G V u Z G F y L 0 N v b n Z l c n R l Z C U y M H R v J T I w V G F i b G U 8 L 0 l 0 Z W 1 Q Y X R o P j w v S X R l b U x v Y 2 F 0 a W 9 u P j x T d G F i b G V F b n R y a W V z I C 8 + P C 9 J d G V t P j x J d G V t P j x J d G V t T G 9 j Y X R p b 2 4 + P E l 0 Z W 1 U e X B l P k Z v c m 1 1 b G E 8 L 0 l 0 Z W 1 U e X B l P j x J d G V t U G F 0 a D 5 T Z W N 0 a W 9 u M S 9 D Y W x l b m R h c i 9 D a G F u Z 2 V k J T I w V H l w Z T w v S X R l b V B h d G g + P C 9 J d G V t T G 9 j Y X R p b 2 4 + P F N 0 Y W J s Z U V u d H J p Z X M g L z 4 8 L 0 l 0 Z W 0 + P E l 0 Z W 0 + P E l 0 Z W 1 M b 2 N h d G l v b j 4 8 S X R l b V R 5 c G U + R m 9 y b X V s Y T w v S X R l b V R 5 c G U + P E l 0 Z W 1 Q Y X R o P l N l Y 3 R p b 2 4 x L 0 N h b G V u Z G F y L 1 J l b m F t Z W Q l M j B D b 2 x 1 b W 5 z P C 9 J d G V t U G F 0 a D 4 8 L 0 l 0 Z W 1 M b 2 N h d G l v b j 4 8 U 3 R h Y m x l R W 5 0 c m l l c y A v P j w v S X R l b T 4 8 S X R l b T 4 8 S X R l b U x v Y 2 F 0 a W 9 u P j x J d G V t V H l w Z T 5 G b 3 J t d W x h P C 9 J d G V t V H l w Z T 4 8 S X R l b V B h d G g + U 2 V j d G l v b j E v Q 2 F s Z W 5 k Y X I v S W 5 z Z X J 0 Z W Q l M j B Z Z W F y P C 9 J d G V t U G F 0 a D 4 8 L 0 l 0 Z W 1 M b 2 N h d G l v b j 4 8 U 3 R h Y m x l R W 5 0 c m l l c y A v P j w v S X R l b T 4 8 S X R l b T 4 8 S X R l b U x v Y 2 F 0 a W 9 u P j x J d G V t V H l w Z T 5 G b 3 J t d W x h P C 9 J d G V t V H l w Z T 4 8 S X R l b V B h d G g + U 2 V j d G l v b j E v Q 2 F s Z W 5 k Y X I v S W 5 z Z X J 0 Z W Q l M j B N b 2 5 0 a D w v S X R l b V B h d G g + P C 9 J d G V t T G 9 j Y X R p b 2 4 + P F N 0 Y W J s Z U V u d H J p Z X M g L z 4 8 L 0 l 0 Z W 0 + P E l 0 Z W 0 + P E l 0 Z W 1 M b 2 N h d G l v b j 4 8 S X R l b V R 5 c G U + R m 9 y b X V s Y T w v S X R l b V R 5 c G U + P E l 0 Z W 1 Q Y X R o P l N l Y 3 R p b 2 4 x L 0 N h b G V u Z G F y L 0 l u c 2 V y d G V k J T I w T W 9 u d G g l M j B O Y W 1 l P C 9 J d G V t U G F 0 a D 4 8 L 0 l 0 Z W 1 M b 2 N h d G l v b j 4 8 U 3 R h Y m x l R W 5 0 c m l l c y A v P j w v S X R l b T 4 8 S X R l b T 4 8 S X R l b U x v Y 2 F 0 a W 9 u P j x J d G V t V H l w Z T 5 G b 3 J t d W x h P C 9 J d G V t V H l w Z T 4 8 S X R l b V B h d G g + U 2 V j d G l v b j E v Q 2 F s Z W 5 k Y X I v S W 5 z Z X J 0 Z W Q l M j B E Y X k 8 L 0 l 0 Z W 1 Q Y X R o P j w v S X R l b U x v Y 2 F 0 a W 9 u P j x T d G F i b G V F b n R y a W V z I C 8 + P C 9 J d G V t P j x J d G V t P j x J d G V t T G 9 j Y X R p b 2 4 + P E l 0 Z W 1 U e X B l P k Z v c m 1 1 b G E 8 L 0 l 0 Z W 1 U e X B l P j x J d G V t U G F 0 a D 5 T Z W N 0 a W 9 u M S 9 D Y W x l b m R h c i 9 F e H R y Y W N 0 Z W Q l M j B G a X J z d C U y M E N o Y X J h Y 3 R l c n M 8 L 0 l 0 Z W 1 Q Y X R o P j w v S X R l b U x v Y 2 F 0 a W 9 u P j x T d G F i b G V F b n R y a W V z I C 8 + P C 9 J d G V t P j x J d G V t P j x J d G V t T G 9 j Y X R p b 2 4 + P E l 0 Z W 1 U e X B l P k Z v c m 1 1 b G E 8 L 0 l 0 Z W 1 U e X B l P j x J d G V t U G F 0 a D 5 T Z W N 0 a W 9 u M S 9 D Y W x l b m R h c i 9 J b n N l c n R l Z C U y M F F 1 Y X J 0 Z X I 8 L 0 l 0 Z W 1 Q Y X R o P j w v S X R l b U x v Y 2 F 0 a W 9 u P j x T d G F i b G V F b n R y a W V z I C 8 + P C 9 J d G V t P j x J d G V t P j x J d G V t T G 9 j Y X R p b 2 4 + P E l 0 Z W 1 U e X B l P k Z v c m 1 1 b G E 8 L 0 l 0 Z W 1 U e X B l P j x J d G V t U G F 0 a D 5 T Z W N 0 a W 9 u M S 9 D Y W x l b m R h c i 9 B Z G R l Z C U y M F B y Z W Z p e D w v S X R l b V B h d G g + P C 9 J d G V t T G 9 j Y X R p b 2 4 + P F N 0 Y W J s Z U V u d H J p Z X M g L z 4 8 L 0 l 0 Z W 0 + P E l 0 Z W 0 + P E l 0 Z W 1 M b 2 N h d G l v b j 4 8 S X R l b V R 5 c G U + R m 9 y b X V s Y T w v S X R l b V R 5 c G U + P E l 0 Z W 1 Q Y X R o P l N l Y 3 R p b 2 4 x L 0 N h b G V u Z G F y L 0 9 2 Z X J y a W R l W m V y b 1 J v d 0 Z p b H R l c j w v S X R l b V B h d G g + P C 9 J d G V t T G 9 j Y X R p b 2 4 + P F N 0 Y W J s Z U V u d H J p Z X M g L z 4 8 L 0 l 0 Z W 0 + P E l 0 Z W 0 + P E l 0 Z W 1 M b 2 N h d G l v b j 4 8 S X R l b V R 5 c G U + R m 9 y b X V s Y T w v S X R l b V R 5 c G U + P E l 0 Z W 1 Q Y X R o P l N l Y 3 R p b 2 4 x L 0 l u d m V u d G 9 y e S U y M C h G S U Z P K T w v S X R l b V B h d G g + P C 9 J d G V t T G 9 j Y X R p b 2 4 + P F N 0 Y W J s Z U V u d H J p Z X M + P E V u d H J 5 I F R 5 c G U 9 I k l z U H J p d m F 0 Z S I g V m F s d W U 9 I m w w I i A v P j x F b n R y e S B U e X B l P S J R d W V y e U d y b 3 V w S U Q i I F Z h b H V l P S J z M G Y 2 N W Z j Y z M t Z D Q 1 Y y 0 0 Y 2 Q 5 L T k w M j I t N 2 J i M j E 1 M G V j M G E 2 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l J l b G F 0 a W 9 u c 2 h p c E l u Z m 9 D b 2 5 0 Y W l u Z X I i I F Z h b H V l P S J z e y Z x d W 9 0 O 2 N v b H V t b k N v d W 5 0 J n F 1 b 3 Q 7 O j c s J n F 1 b 3 Q 7 a 2 V 5 Q 2 9 s d W 1 u T m F t Z X M m c X V v d D s 6 W 1 0 s J n F 1 b 3 Q 7 c X V l c n l S Z W x h d G l v b n N o a X B z J n F 1 b 3 Q 7 O l t d L C Z x d W 9 0 O 2 N v b H V t b k l k Z W 5 0 a X R p Z X M m c X V v d D s 6 W y Z x d W 9 0 O 1 N l Y 3 R p b 2 4 x L 0 l u d m V u d G 9 y e S A o R k l G T y k v T 3 Z l c n J p Z G V a Z X J v U m 9 3 R m l s d G V y L n t J b m R l e C w w f S Z x d W 9 0 O y w m c X V v d D t T Z W N 0 a W 9 u M S 9 J b n Z l b n R v c n k g K E Z J R k 8 p L 0 9 2 Z X J y a W R l W m V y b 1 J v d 0 Z p b H R l c i 5 7 R G F 0 Z S w x f S Z x d W 9 0 O y w m c X V v d D t T Z W N 0 a W 9 u M S 9 J b n Z l b n R v c n k g K E Z J R k 8 p L 0 9 2 Z X J y a W R l W m V y b 1 J v d 0 Z p b H R l c i 5 7 Q W 1 v d W 5 0 L D J 9 J n F 1 b 3 Q 7 L C Z x d W 9 0 O 1 N l Y 3 R p b 2 4 x L 0 l u d m V u d G 9 y e S A o R k l G T y k v T 3 Z l c n J p Z G V a Z X J v U m 9 3 R m l s d G V y L n t Q c m l j Z S w z f S Z x d W 9 0 O y w m c X V v d D t T Z W N 0 a W 9 u M S 9 J b n Z l b n R v c n k g K E Z J R k 8 p L 0 9 2 Z X J y a W R l W m V y b 1 J v d 0 Z p b H R l c i 5 7 U H V y Y 2 h h c 2 U s N H 0 m c X V v d D s s J n F 1 b 3 Q 7 U 2 V j d G l v b j E v S W 5 2 Z W 5 0 b 3 J 5 I C h G S U Z P K S 9 P d m V y c m l k Z V p l c m 9 S b 3 d G a W x 0 Z X I u e 0 N P R 1 M s N X 0 m c X V v d D s s J n F 1 b 3 Q 7 U 2 V j d G l v b j E v S W 5 2 Z W 5 0 b 3 J 5 I C h G S U Z P K S 9 P d m V y c m l k Z V p l c m 9 S b 3 d G a W x 0 Z X I u e 0 1 h c m t l d C B w c m l j Z S w 2 f S Z x d W 9 0 O 1 0 s J n F 1 b 3 Q 7 Q 2 9 s d W 1 u Q 2 9 1 b n Q m c X V v d D s 6 N y w m c X V v d D t L Z X l D b 2 x 1 b W 5 O Y W 1 l c y Z x d W 9 0 O z p b X S w m c X V v d D t D b 2 x 1 b W 5 J Z G V u d G l 0 a W V z J n F 1 b 3 Q 7 O l s m c X V v d D t T Z W N 0 a W 9 u M S 9 J b n Z l b n R v c n k g K E Z J R k 8 p L 0 9 2 Z X J y a W R l W m V y b 1 J v d 0 Z p b H R l c i 5 7 S W 5 k Z X g s M H 0 m c X V v d D s s J n F 1 b 3 Q 7 U 2 V j d G l v b j E v S W 5 2 Z W 5 0 b 3 J 5 I C h G S U Z P K S 9 P d m V y c m l k Z V p l c m 9 S b 3 d G a W x 0 Z X I u e 0 R h d G U s M X 0 m c X V v d D s s J n F 1 b 3 Q 7 U 2 V j d G l v b j E v S W 5 2 Z W 5 0 b 3 J 5 I C h G S U Z P K S 9 P d m V y c m l k Z V p l c m 9 S b 3 d G a W x 0 Z X I u e 0 F t b 3 V u d C w y f S Z x d W 9 0 O y w m c X V v d D t T Z W N 0 a W 9 u M S 9 J b n Z l b n R v c n k g K E Z J R k 8 p L 0 9 2 Z X J y a W R l W m V y b 1 J v d 0 Z p b H R l c i 5 7 U H J p Y 2 U s M 3 0 m c X V v d D s s J n F 1 b 3 Q 7 U 2 V j d G l v b j E v S W 5 2 Z W 5 0 b 3 J 5 I C h G S U Z P K S 9 P d m V y c m l k Z V p l c m 9 S b 3 d G a W x 0 Z X I u e 1 B 1 c m N o Y X N l L D R 9 J n F 1 b 3 Q 7 L C Z x d W 9 0 O 1 N l Y 3 R p b 2 4 x L 0 l u d m V u d G 9 y e S A o R k l G T y k v T 3 Z l c n J p Z G V a Z X J v U m 9 3 R m l s d G V y L n t D T 0 d T L D V 9 J n F 1 b 3 Q 7 L C Z x d W 9 0 O 1 N l Y 3 R p b 2 4 x L 0 l u d m V u d G 9 y e S A o R k l G T y k v T 3 Z l c n J p Z G V a Z X J v U m 9 3 R m l s d G V y L n t N Y X J r Z X Q g c H J p Y 2 U s N n 0 m c X V v d D t d L C Z x d W 9 0 O 1 J l b G F 0 a W 9 u c 2 h p c E l u Z m 8 m c X V v d D s 6 W 1 1 9 I i A v P j x F b n R y e S B U e X B l P S J G a W x s U 3 R h d H V z I i B W Y W x 1 Z T 0 i c 0 N v b X B s Z X R l I i A v P j x F b n R y e S B U e X B l P S J G a W x s Q 2 9 s d W 1 u T m F t Z X M i I F Z h b H V l P S J z W y Z x d W 9 0 O 0 l u Z G V 4 J n F 1 b 3 Q 7 L C Z x d W 9 0 O 0 R h d G U m c X V v d D s s J n F 1 b 3 Q 7 Q W 1 v d W 5 0 J n F 1 b 3 Q 7 L C Z x d W 9 0 O 1 B y a W N l J n F 1 b 3 Q 7 L C Z x d W 9 0 O 1 B 1 c m N o Y X N l J n F 1 b 3 Q 7 L C Z x d W 9 0 O 0 N P R 1 M m c X V v d D s s J n F 1 b 3 Q 7 T W F y a 2 V 0 I H B y a W N l J n F 1 b 3 Q 7 X S I g L z 4 8 R W 5 0 c n k g V H l w Z T 0 i R m l s b E N v b H V t b l R 5 c G V z I i B W Y W x 1 Z T 0 i c 0 F 3 a 0 Z C U V V G Q l E 9 P S I g L z 4 8 R W 5 0 c n k g V H l w Z T 0 i R m l s b E x h c 3 R V c G R h d G V k I i B W Y W x 1 Z T 0 i Z D I w M j M t M T I t M D h U M T E 6 N T A 6 M T A u N z g 2 M D Y 5 O V o i I C 8 + P E V u d H J 5 I F R 5 c G U 9 I k Z p b G x F c n J v c k N v d W 5 0 I i B W Y W x 1 Z T 0 i b D A i I C 8 + P E V u d H J 5 I F R 5 c G U 9 I k Z p b G x F c n J v c k N v Z G U i I F Z h b H V l P S J z V W 5 r b m 9 3 b i I g L z 4 8 R W 5 0 c n k g V H l w Z T 0 i R m l s b E N v d W 5 0 I i B W Y W x 1 Z T 0 i b D E 0 N D Q i I C 8 + P E V u d H J 5 I F R 5 c G U 9 I k F k Z G V k V G 9 E Y X R h T W 9 k Z W w i I F Z h b H V l P S J s M S I g L z 4 8 L 1 N 0 Y W J s Z U V u d H J p Z X M + P C 9 J d G V t P j x J d G V t P j x J d G V t T G 9 j Y X R p b 2 4 + P E l 0 Z W 1 U e X B l P k Z v c m 1 1 b G E 8 L 0 l 0 Z W 1 U e X B l P j x J d G V t U G F 0 a D 5 T Z W N 0 a W 9 u M S 9 J b n Z l b n R v c n k l M j A o R k l G T y k v U 2 9 1 c m N l P C 9 J d G V t U G F 0 a D 4 8 L 0 l 0 Z W 1 M b 2 N h d G l v b j 4 8 U 3 R h Y m x l R W 5 0 c m l l c y A v P j w v S X R l b T 4 8 S X R l b T 4 8 S X R l b U x v Y 2 F 0 a W 9 u P j x J d G V t V H l w Z T 5 G b 3 J t d W x h P C 9 J d G V t V H l w Z T 4 8 S X R l b V B h d G g + U 2 V j d G l v b j E v S W 5 2 Z W 5 0 b 3 J 5 J T I w K E Z J R k 8 p L 0 F k Z G V k J T I w S W 5 k Z X g 8 L 0 l 0 Z W 1 Q Y X R o P j w v S X R l b U x v Y 2 F 0 a W 9 u P j x T d G F i b G V F b n R y a W V z I C 8 + P C 9 J d G V t P j x J d G V t P j x J d G V t T G 9 j Y X R p b 2 4 + P E l 0 Z W 1 U e X B l P k Z v c m 1 1 b G E 8 L 0 l 0 Z W 1 U e X B l P j x J d G V t U G F 0 a D 5 T Z W N 0 a W 9 u M S 9 J b n Z l b n R v c n k l M j A o R k l G T y k v U m V v c m R l c m V k J T I w Q 2 9 s d W 1 u c z w v S X R l b V B h d G g + P C 9 J d G V t T G 9 j Y X R p b 2 4 + P F N 0 Y W J s Z U V u d H J p Z X M g L z 4 8 L 0 l 0 Z W 0 + P E l 0 Z W 0 + P E l 0 Z W 1 M b 2 N h d G l v b j 4 8 S X R l b V R 5 c G U + R m 9 y b X V s Y T w v S X R l b V R 5 c G U + P E l 0 Z W 1 Q Y X R o P l N l Y 3 R p b 2 4 x L 0 l u d m V u d G 9 y e S U y M C h G S U Z P K S 9 P d m V y c m l k Z V p l c m 9 S b 3 d G a W x 0 Z X I 8 L 0 l 0 Z W 1 Q Y X R o P j w v S X R l b U x v Y 2 F 0 a W 9 u P j x T d G F i b G V F b n R y a W V z I C 8 + P C 9 J d G V t P j x J d G V t P j x J d G V t T G 9 j Y X R p b 2 4 + P E l 0 Z W 1 U e X B l P k Z v c m 1 1 b G E 8 L 0 l 0 Z W 1 U e X B l P j x J d G V t U G F 0 a D 5 T Z W N 0 a W 9 u M S 9 J b n Z l b n R v c n k l M j B k Y X R h P C 9 J d G V t U G F 0 a D 4 8 L 0 l 0 Z W 1 M b 2 N h d G l v b j 4 8 U 3 R h Y m x l R W 5 0 c m l l c z 4 8 R W 5 0 c n k g V H l w Z T 0 i S X N Q c m l 2 Y X R l I i B W Y W x 1 Z T 0 i b D A i I C 8 + P E V u d H J 5 I F R 5 c G U 9 I l F 1 Z X J 5 R 3 J v d X B J R C I g V m F s d W U 9 I n M w Z j Y 1 Z m N j M y 1 k N D V j L T R j Z D k t O T A y M i 0 3 Y m I y M T U w Z W M w Y T Y i I C 8 + P E V u d H J 5 I F R 5 c G U 9 I k Z p b G x F b m F i b G V k I i B W Y W x 1 Z T 0 i b D A i I C 8 + P E V u d H J 5 I F R 5 c G U 9 I k Z p b G x P Y m p l Y 3 R U e X B l I i B W Y W x 1 Z T 0 i c 0 N v b m 5 l Y 3 R p b 2 5 P b m x 5 I i A v P j x F b n R y e S B U e X B l P S J G a W x s V G 9 E Y X R h T W 9 k Z W x F b m F i b G V k I i B W Y W x 1 Z T 0 i b D A 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z L T E y L T A 4 V D E x O j M 3 O j U y L j A 0 O T k y M z l a I i A v P j x F b n R y e S B U e X B l P S J G a W x s U 3 R h d H V z I i B W Y W x 1 Z T 0 i c 0 N v b X B s Z X R l I i A v P j w v U 3 R h Y m x l R W 5 0 c m l l c z 4 8 L 0 l 0 Z W 0 + P E l 0 Z W 0 + P E l 0 Z W 1 M b 2 N h d G l v b j 4 8 S X R l b V R 5 c G U + R m 9 y b X V s Y T w v S X R l b V R 5 c G U + P E l 0 Z W 1 Q Y X R o P l N l Y 3 R p b 2 4 x L 0 l u d m V u d G 9 y e S U y M G R h d G E v U 2 9 1 c m N l P C 9 J d G V t U G F 0 a D 4 8 L 0 l 0 Z W 1 M b 2 N h d G l v b j 4 8 U 3 R h Y m x l R W 5 0 c m l l c y A v P j w v S X R l b T 4 8 S X R l b T 4 8 S X R l b U x v Y 2 F 0 a W 9 u P j x J d G V t V H l w Z T 5 G b 3 J t d W x h P C 9 J d G V t V H l w Z T 4 8 S X R l b V B h d G g + U 2 V j d G l v b j E v S W 5 2 Z W 5 0 b 3 J 5 J T I w Z G F 0 Y S 9 G a W x 0 Z X J l Z C U y M F J v d 3 M 8 L 0 l 0 Z W 1 Q Y X R o P j w v S X R l b U x v Y 2 F 0 a W 9 u P j x T d G F i b G V F b n R y a W V z I C 8 + P C 9 J d G V t P j x J d G V t P j x J d G V t T G 9 j Y X R p b 2 4 + P E l 0 Z W 1 U e X B l P k Z v c m 1 1 b G E 8 L 0 l 0 Z W 1 U e X B l P j x J d G V t U G F 0 a D 5 T Z W N 0 a W 9 u M S 9 J b n Z l b n R v c n k l M j B k Y X R h L 1 N v c n R l Z C U y M F J v d 3 M 8 L 0 l 0 Z W 1 Q Y X R o P j w v S X R l b U x v Y 2 F 0 a W 9 u P j x T d G F i b G V F b n R y a W V z I C 8 + P C 9 J d G V t P j x J d G V t P j x J d G V t T G 9 j Y X R p b 2 4 + P E l 0 Z W 1 U e X B l P k Z v c m 1 1 b G E 8 L 0 l 0 Z W 1 U e X B l P j x J d G V t U G F 0 a D 5 T Z W N 0 a W 9 u M S 9 J b n Z l b n R v c n k l M j B k Y X R h L 1 J l c G x h Y 2 V k J T I w V m F s d W U 8 L 0 l 0 Z W 1 Q Y X R o P j w v S X R l b U x v Y 2 F 0 a W 9 u P j x T d G F i b G V F b n R y a W V z I C 8 + P C 9 J d G V t P j x J d G V t P j x J d G V t T G 9 j Y X R p b 2 4 + P E l 0 Z W 1 U e X B l P k Z v c m 1 1 b G E 8 L 0 l 0 Z W 1 U e X B l P j x J d G V t U G F 0 a D 5 T Z W N 0 a W 9 u M S 9 J b n Z l b n R v c n k l M j B k Y X R h L 1 J l b m F t Z W Q l M j B D b 2 x 1 b W 5 z P C 9 J d G V t U G F 0 a D 4 8 L 0 l 0 Z W 1 M b 2 N h d G l v b j 4 8 U 3 R h Y m x l R W 5 0 c m l l c y A v P j w v S X R l b T 4 8 S X R l b T 4 8 S X R l b U x v Y 2 F 0 a W 9 u P j x J d G V t V H l w Z T 5 G b 3 J t d W x h P C 9 J d G V t V H l w Z T 4 8 S X R l b V B h d G g + U 2 V j d G l v b j E v S W 5 2 Z W 5 0 b 3 J 5 J T I w Z G F 0 Y S 9 H c m 9 1 c G V k J T I w U m 9 3 c z w v S X R l b V B h d G g + P C 9 J d G V t T G 9 j Y X R p b 2 4 + P F N 0 Y W J s Z U V u d H J p Z X M g L z 4 8 L 0 l 0 Z W 0 + P E l 0 Z W 0 + P E l 0 Z W 1 M b 2 N h d G l v b j 4 8 S X R l b V R 5 c G U + R m 9 y b X V s Y T w v S X R l b V R 5 c G U + P E l 0 Z W 1 Q Y X R o P l N l Y 3 R p b 2 4 x L 0 l u d m V u d G 9 y e S U y M G F 2 Z y U y M H N 0 Z X A 8 L 0 l 0 Z W 1 Q Y X R o P j w v S X R l b U x v Y 2 F 0 a W 9 u P j x T d G F i b G V F b n R y a W V z P j x F b n R y e S B U e X B l P S J J c 1 B y a X Z h d G U i I F Z h b H V l P S J s M C I g L z 4 8 R W 5 0 c n k g V H l w Z T 0 i U X V l c n l H c m 9 1 c E l E I i B W Y W x 1 Z T 0 i c z B m N j V m Y 2 M z L W Q 0 N W M t N G N k O S 0 5 M D I y L T d i Y j I x N T B l Y z B h N i 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M t M T I t M D h U M T E 6 M z c 6 N T I u M D U 4 O D k 5 O V o i I C 8 + P E V u d H J 5 I F R 5 c G U 9 I k Z p b G x T d G F 0 d X M i I F Z h b H V l P S J z Q 2 9 t c G x l d G U i I C 8 + P C 9 T d G F i b G V F b n R y a W V z P j w v S X R l b T 4 8 S X R l b T 4 8 S X R l b U x v Y 2 F 0 a W 9 u P j x J d G V t V H l w Z T 5 G b 3 J t d W x h P C 9 J d G V t V H l w Z T 4 8 S X R l b V B h d G g + U 2 V j d G l v b j E v S W 5 2 Z W 5 0 b 3 J 5 J T I w Y X Z n J T I w c 3 R l c C 9 T b 3 V y Y 2 U 8 L 0 l 0 Z W 1 Q Y X R o P j w v S X R l b U x v Y 2 F 0 a W 9 u P j x T d G F i b G V F b n R y a W V z I C 8 + P C 9 J d G V t P j x J d G V t P j x J d G V t T G 9 j Y X R p b 2 4 + P E l 0 Z W 1 U e X B l P k Z v c m 1 1 b G E 8 L 0 l 0 Z W 1 U e X B l P j x J d G V t U G F 0 a D 5 T Z W N 0 a W 9 u M S 9 J b n Z l b n R v c n k l M j B h d m c l M j B z d G V w L 0 Z p b H R l c m V k J T I w U m 9 3 c z w v S X R l b V B h d G g + P C 9 J d G V t T G 9 j Y X R p b 2 4 + P F N 0 Y W J s Z U V u d H J p Z X M g L z 4 8 L 0 l 0 Z W 0 + P E l 0 Z W 0 + P E l 0 Z W 1 M b 2 N h d G l v b j 4 8 S X R l b V R 5 c G U + R m 9 y b X V s Y T w v S X R l b V R 5 c G U + P E l 0 Z W 1 Q Y X R o P l N l Y 3 R p b 2 4 x L 0 l u d m V u d G 9 y e S U y M G F 2 Z y U y M H N 0 Z X A v U m V t b 3 Z l Z C U y M E 9 0 a G V y J T I w Q 2 9 s d W 1 u c z w v S X R l b V B h d G g + P C 9 J d G V t T G 9 j Y X R p b 2 4 + P F N 0 Y W J s Z U V u d H J p Z X M g L z 4 8 L 0 l 0 Z W 0 + P E l 0 Z W 0 + P E l 0 Z W 1 M b 2 N h d G l v b j 4 8 S X R l b V R 5 c G U + R m 9 y b X V s Y T w v S X R l b V R 5 c G U + P E l 0 Z W 1 Q Y X R o P l N l Y 3 R p b 2 4 x L 0 l u d m V u d G 9 y e S U y M G F 2 Z y U y M H N 0 Z X A v Q W R k Z W Q l M j B D d X N 0 b 2 0 8 L 0 l 0 Z W 1 Q Y X R o P j w v S X R l b U x v Y 2 F 0 a W 9 u P j x T d G F i b G V F b n R y a W V z I C 8 + P C 9 J d G V t P j x J d G V t P j x J d G V t T G 9 j Y X R p b 2 4 + P E l 0 Z W 1 U e X B l P k Z v c m 1 1 b G E 8 L 0 l 0 Z W 1 U e X B l P j x J d G V t U G F 0 a D 5 T Z W N 0 a W 9 u M S 9 J b n Z l b n R v c n k l M j B h d m c l M j B z d G V w L 0 N o Y W 5 n Z W Q l M j B U e X B l P C 9 J d G V t U G F 0 a D 4 8 L 0 l 0 Z W 1 M b 2 N h d G l v b j 4 8 U 3 R h Y m x l R W 5 0 c m l l c y A v P j w v S X R l b T 4 8 S X R l b T 4 8 S X R l b U x v Y 2 F 0 a W 9 u P j x J d G V t V H l w Z T 5 G b 3 J t d W x h P C 9 J d G V t V H l w Z T 4 8 S X R l b V B h d G g + U 2 V j d G l v b j E v S W 5 2 Z W 5 0 b 3 J 5 J T I w Y X Z n J T I w c 3 R l c C 9 S Z X B s Y W N l Z C U y M F Z h b H V l P C 9 J d G V t U G F 0 a D 4 8 L 0 l 0 Z W 1 M b 2 N h d G l v b j 4 8 U 3 R h Y m x l R W 5 0 c m l l c y A v P j w v S X R l b T 4 8 S X R l b T 4 8 S X R l b U x v Y 2 F 0 a W 9 u P j x J d G V t V H l w Z T 5 G b 3 J t d W x h P C 9 J d G V t V H l w Z T 4 8 S X R l b V B h d G g + U 2 V j d G l v b j E v S W 5 2 Z W 5 0 b 3 J 5 J T I w Y X Z n J T I w c 3 R l c C 9 B Z G R l Z C U y M E l u Z G V 4 P C 9 J d G V t U G F 0 a D 4 8 L 0 l 0 Z W 1 M b 2 N h d G l v b j 4 8 U 3 R h Y m x l R W 5 0 c m l l c y A v P j w v S X R l b T 4 8 S X R l b T 4 8 S X R l b U x v Y 2 F 0 a W 9 u P j x J d G V t V H l w Z T 5 G b 3 J t d W x h P C 9 J d G V t V H l w Z T 4 8 S X R l b V B h d G g + U 2 V j d G l v b j E v S W 5 2 Z W 5 0 b 3 J 5 J T I w Y X Z n J T I w c 3 R l c C 9 C d W Z m Z X J l Z F Z h b H V l c z w v S X R l b V B h d G g + P C 9 J d G V t T G 9 j Y X R p b 2 4 + P F N 0 Y W J s Z U V u d H J p Z X M g L z 4 8 L 0 l 0 Z W 0 + P E l 0 Z W 0 + P E l 0 Z W 1 M b 2 N h d G l v b j 4 8 S X R l b V R 5 c G U + R m 9 y b X V s Y T w v S X R l b V R 5 c G U + P E l 0 Z W 1 Q Y X R o P l N l Y 3 R p b 2 4 x L 0 l u d m V u d G 9 y e S U y M G F 2 Z y U y M H N 0 Z X A v Q W R k Z W Q l M j B D d X N 0 b 2 0 x P C 9 J d G V t U G F 0 a D 4 8 L 0 l 0 Z W 1 M b 2 N h d G l v b j 4 8 U 3 R h Y m x l R W 5 0 c m l l c y A v P j w v S X R l b T 4 8 S X R l b T 4 8 S X R l b U x v Y 2 F 0 a W 9 u P j x J d G V t V H l w Z T 5 G b 3 J t d W x h P C 9 J d G V t V H l w Z T 4 8 S X R l b V B h d G g + U 2 V j d G l v b j E v S W 5 2 Z W 5 0 b 3 J 5 J T I w Y X Z n J T I w c 3 R l c C 9 B Z G R l Z C U y M E N 1 c 3 R v b T I 8 L 0 l 0 Z W 1 Q Y X R o P j w v S X R l b U x v Y 2 F 0 a W 9 u P j x T d G F i b G V F b n R y a W V z I C 8 + P C 9 J d G V t P j x J d G V t P j x J d G V t T G 9 j Y X R p b 2 4 + P E l 0 Z W 1 U e X B l P k Z v c m 1 1 b G E 8 L 0 l 0 Z W 1 U e X B l P j x J d G V t U G F 0 a D 5 T Z W N 0 a W 9 u M S 9 J b n Z l b n R v c n k l M j B h d m c l M j B z d G V w L 0 F k Z G V k J T I w Q 3 V z d G 9 t M z w v S X R l b V B h d G g + P C 9 J d G V t T G 9 j Y X R p b 2 4 + P F N 0 Y W J s Z U V u d H J p Z X M g L z 4 8 L 0 l 0 Z W 0 + P E l 0 Z W 0 + P E l 0 Z W 1 M b 2 N h d G l v b j 4 8 S X R l b V R 5 c G U + R m 9 y b X V s Y T w v S X R l b V R 5 c G U + P E l 0 Z W 1 Q Y X R o P l N l Y 3 R p b 2 4 x L 0 l u d m V u d G 9 y e S U y M G F 2 Z y U y M H N 0 Z X A v U m V t b 3 Z l Z C U y M E N v b H V t b n M 8 L 0 l 0 Z W 1 Q Y X R o P j w v S X R l b U x v Y 2 F 0 a W 9 u P j x T d G F i b G V F b n R y a W V z I C 8 + P C 9 J d G V t P j x J d G V t P j x J d G V t T G 9 j Y X R p b 2 4 + P E l 0 Z W 1 U e X B l P k Z v c m 1 1 b G E 8 L 0 l 0 Z W 1 U e X B l P j x J d G V t U G F 0 a D 5 T Z W N 0 a W 9 u M S 9 J b n Z l b n R v c n k l M j B h d m c l M j B z d G V w L 0 N o Y W 5 n Z W Q l M j B U e X B l M T w v S X R l b V B h d G g + P C 9 J d G V t T G 9 j Y X R p b 2 4 + P F N 0 Y W J s Z U V u d H J p Z X M g L z 4 8 L 0 l 0 Z W 0 + P E l 0 Z W 0 + P E l 0 Z W 1 M b 2 N h d G l v b j 4 8 S X R l b V R 5 c G U + R m 9 y b X V s Y T w v S X R l b V R 5 c G U + P E l 0 Z W 1 Q Y X R o P l N l Y 3 R p b 2 4 x L 0 l u d m V u d G 9 y e S U y M G F 2 Z y U y M H N 0 Z X A v Q W R k Z W Q l M j B D d X N 0 b 2 0 0 P C 9 J d G V t U G F 0 a D 4 8 L 0 l 0 Z W 1 M b 2 N h d G l v b j 4 8 U 3 R h Y m x l R W 5 0 c m l l c y A v P j w v S X R l b T 4 8 S X R l b T 4 8 S X R l b U x v Y 2 F 0 a W 9 u P j x J d G V t V H l w Z T 5 G b 3 J t d W x h P C 9 J d G V t V H l w Z T 4 8 S X R l b V B h d G g + U 2 V j d G l v b j E v S W 5 2 Z W 5 0 b 3 J 5 J T I w Y X Z n J T I w c 3 R l c C 9 B Z G R l Z C U y M E N 1 c 3 R v b T U 8 L 0 l 0 Z W 1 Q Y X R o P j w v S X R l b U x v Y 2 F 0 a W 9 u P j x T d G F i b G V F b n R y a W V z I C 8 + P C 9 J d G V t P j x J d G V t P j x J d G V t T G 9 j Y X R p b 2 4 + P E l 0 Z W 1 U e X B l P k Z v c m 1 1 b G E 8 L 0 l 0 Z W 1 U e X B l P j x J d G V t U G F 0 a D 5 T Z W N 0 a W 9 u M S 9 J b n Z l b n R v c n k l M j B h d m c l M j B z d G V w L 1 J l b W 9 2 Z W Q l M j B D b 2 x 1 b W 5 z M T w v S X R l b V B h d G g + P C 9 J d G V t T G 9 j Y X R p b 2 4 + P F N 0 Y W J s Z U V u d H J p Z X M g L z 4 8 L 0 l 0 Z W 0 + P E l 0 Z W 0 + P E l 0 Z W 1 M b 2 N h d G l v b j 4 8 S X R l b V R 5 c G U + R m 9 y b X V s Y T w v S X R l b V R 5 c G U + P E l 0 Z W 1 Q Y X R o P l N l Y 3 R p b 2 4 x L 0 l u d m V u d G 9 y e S U y M G F 2 Z y U y M H N 0 Z X A v U m V u Y W 1 l Z C U y M E N v b H V t b n M 8 L 0 l 0 Z W 1 Q Y X R o P j w v S X R l b U x v Y 2 F 0 a W 9 u P j x T d G F i b G V F b n R y a W V z I C 8 + P C 9 J d G V t P j x J d G V t P j x J d G V t T G 9 j Y X R p b 2 4 + P E l 0 Z W 1 U e X B l P k Z v c m 1 1 b G E 8 L 0 l 0 Z W 1 U e X B l P j x J d G V t U G F 0 a D 5 T Z W N 0 a W 9 u M S 9 J b n Z l b n R v c n k l M j B h d m c l M j B z d G V w L 0 N o Y W 5 n Z W Q l M j B U e X B l M j w v S X R l b V B h d G g + P C 9 J d G V t T G 9 j Y X R p b 2 4 + P F N 0 Y W J s Z U V u d H J p Z X M g L z 4 8 L 0 l 0 Z W 0 + P E l 0 Z W 0 + P E l 0 Z W 1 M b 2 N h d G l v b j 4 8 S X R l b V R 5 c G U + R m 9 y b X V s Y T w v S X R l b V R 5 c G U + P E l 0 Z W 1 Q Y X R o P l N l Y 3 R p b 2 4 x L 0 l u d m V u d G 9 y e S U y M G F 2 Z y U y M H N 0 Z X A v Q n V m Z m V y Z W R U Y W J s Z T w v S X R l b V B h d G g + P C 9 J d G V t T G 9 j Y X R p b 2 4 + P F N 0 Y W J s Z U V u d H J p Z X M g L z 4 8 L 0 l 0 Z W 0 + P E l 0 Z W 0 + P E l 0 Z W 1 M b 2 N h d G l v b j 4 8 S X R l b V R 5 c G U + R m 9 y b X V s Y T w v S X R l b V R 5 c G U + P E l 0 Z W 1 Q Y X R o P l N l Y 3 R p b 2 4 x L 0 l u d m V u d G 9 y e S U y M G F 2 Z y U y M H N 0 Z X A v T W V y Z 2 V k J T I w U X V l c m l l c z w v S X R l b V B h d G g + P C 9 J d G V t T G 9 j Y X R p b 2 4 + P F N 0 Y W J s Z U V u d H J p Z X M g L z 4 8 L 0 l 0 Z W 0 + P E l 0 Z W 0 + P E l 0 Z W 1 M b 2 N h d G l v b j 4 8 S X R l b V R 5 c G U + R m 9 y b X V s Y T w v S X R l b V R 5 c G U + P E l 0 Z W 1 Q Y X R o P l N l Y 3 R p b 2 4 x L 0 l u d m V u d G 9 y e S U y M G F 2 Z y U y M H N 0 Z X A v R X h w Y W 5 k Z W Q l M j B D a G F u Z 2 V k J T I w V H l w Z T I 8 L 0 l 0 Z W 1 Q Y X R o P j w v S X R l b U x v Y 2 F 0 a W 9 u P j x T d G F i b G V F b n R y a W V z I C 8 + P C 9 J d G V t P j x J d G V t P j x J d G V t T G 9 j Y X R p b 2 4 + P E l 0 Z W 1 U e X B l P k Z v c m 1 1 b G E 8 L 0 l 0 Z W 1 U e X B l P j x J d G V t U G F 0 a D 5 T Z W N 0 a W 9 u M S 9 J b n Z l b n R v c n k l M j B h d m c l M j B z d G V w L 1 J l b m F t Z W Q l M j B D b 2 x 1 b W 5 z M T w v S X R l b V B h d G g + P C 9 J d G V t T G 9 j Y X R p b 2 4 + P F N 0 Y W J s Z U V u d H J p Z X M g L z 4 8 L 0 l 0 Z W 0 + P E l 0 Z W 0 + P E l 0 Z W 1 M b 2 N h d G l v b j 4 8 S X R l b V R 5 c G U + R m 9 y b X V s Y T w v S X R l b V R 5 c G U + P E l 0 Z W 1 Q Y X R o P l N l Y 3 R p b 2 4 x L 0 l u d m V u d G 9 y e S U y M G F 2 Z y U y M H N 0 Z X A v Q W R k Z W Q l M j B D d X N 0 b 2 0 2 P C 9 J d G V t U G F 0 a D 4 8 L 0 l 0 Z W 1 M b 2 N h d G l v b j 4 8 U 3 R h Y m x l R W 5 0 c m l l c y A v P j w v S X R l b T 4 8 S X R l b T 4 8 S X R l b U x v Y 2 F 0 a W 9 u P j x J d G V t V H l w Z T 5 G b 3 J t d W x h P C 9 J d G V t V H l w Z T 4 8 S X R l b V B h d G g + U 2 V j d G l v b j E v S W 5 2 Z W 5 0 b 3 J 5 J T I w Y X Z n J T I w c 3 R l c C 9 G a W x 0 Z X J l Z C U y M F J v d 3 M x P C 9 J d G V t U G F 0 a D 4 8 L 0 l 0 Z W 1 M b 2 N h d G l v b j 4 8 U 3 R h Y m x l R W 5 0 c m l l c y A v P j w v S X R l b T 4 8 S X R l b T 4 8 S X R l b U x v Y 2 F 0 a W 9 u P j x J d G V t V H l w Z T 5 G b 3 J t d W x h P C 9 J d G V t V H l w Z T 4 8 S X R l b V B h d G g + U 2 V j d G l v b j E v R k 5 f S W 5 2 Z W 5 0 b 3 J 5 Q X Z l c m F n Z T w v S X R l b V B h d G g + P C 9 J d G V t T G 9 j Y X R p b 2 4 + P F N 0 Y W J s Z U V u d H J p Z X M + P E V u d H J 5 I F R 5 c G U 9 I k l z U H J p d m F 0 Z S I g V m F s d W U 9 I m w w I i A v P j x F b n R y e S B U e X B l P S J R d W V y e U d y b 3 V w S U Q i I F Z h b H V l P S J z M G Y 2 N W Z j Y z M t Z D Q 1 Y y 0 0 Y 2 Q 5 L T k w M j I t N 2 J i M j E 1 M G V j M G E 2 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y 0 x M i 0 w O F Q x M T o z N z o 1 M i 4 w N z A 4 N z A 1 W i I g L z 4 8 R W 5 0 c n k g V H l w Z T 0 i R m l s b F N 0 Y X R 1 c y I g V m F s d W U 9 I n N D b 2 1 w b G V 0 Z S I g L z 4 8 L 1 N 0 Y W J s Z U V u d H J p Z X M + P C 9 J d G V t P j x J d G V t P j x J d G V t T G 9 j Y X R p b 2 4 + P E l 0 Z W 1 U e X B l P k Z v c m 1 1 b G E 8 L 0 l 0 Z W 1 U e X B l P j x J d G V t U G F 0 a D 5 T Z W N 0 a W 9 u M S 9 G T l 9 J b n Z l b n R v c n l B d m V y Y W d l L 0 d y a W R D Y W x j P C 9 J d G V t U G F 0 a D 4 8 L 0 l 0 Z W 1 M b 2 N h d G l v b j 4 8 U 3 R h Y m x l R W 5 0 c m l l c y A v P j w v S X R l b T 4 8 S X R l b T 4 8 S X R l b U x v Y 2 F 0 a W 9 u P j x J d G V t V H l w Z T 5 G b 3 J t d W x h P C 9 J d G V t V H l w Z T 4 8 S X R l b V B h d G g + U 2 V j d G l v b j E v S W 5 2 Z W 5 0 b 3 J 5 J T I w Y 2 9 z d C U y M H R h Y m x l P C 9 J d G V t U G F 0 a D 4 8 L 0 l 0 Z W 1 M b 2 N h d G l v b j 4 8 U 3 R h Y m x l R W 5 0 c m l l c z 4 8 R W 5 0 c n k g V H l w Z T 0 i S X N Q c m l 2 Y X R l I i B W Y W x 1 Z T 0 i b D A i I C 8 + P E V u d H J 5 I F R 5 c G U 9 I l F 1 Z X J 5 R 3 J v d X B J R C I g V m F s d W U 9 I n M w Z j Y 1 Z m N j M y 1 k N D V j L T R j Z D k t O T A y M i 0 3 Y m I y M T U w Z W M w Y T Y i I C 8 + P E V u d H J 5 I F R 5 c G U 9 I k Z p b G x F b m F i b G V k I i B W Y W x 1 Z T 0 i b D A i I C 8 + P E V u d H J 5 I F R 5 c G U 9 I k Z p b G x P Y m p l Y 3 R U e X B l I i B W Y W x 1 Z T 0 i c 0 N v b m 5 l Y 3 R p b 2 5 P b m x 5 I i A v P j x F b n R y e S B U e X B l P S J G a W x s V G 9 E Y X R h T W 9 k Z W x F b m F i b G V k I i B W Y W x 1 Z T 0 i b D A 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z L T E y L T A 4 V D E x O j M 3 O j U y L j A 3 N z g 1 M D J a I i A v P j x F b n R y e S B U e X B l P S J G a W x s U 3 R h d H V z I i B W Y W x 1 Z T 0 i c 0 N v b X B s Z X R l I i A v P j x F b n R y e S B U e X B l P S J O Y X Z p Z 2 F 0 a W 9 u U 3 R l c E 5 h b W U i I F Z h b H V l P S J z T m F 2 a W d h d G l v b i I g L z 4 8 L 1 N 0 Y W J s Z U V u d H J p Z X M + P C 9 J d G V t P j x J d G V t P j x J d G V t T G 9 j Y X R p b 2 4 + P E l 0 Z W 1 U e X B l P k Z v c m 1 1 b G E 8 L 0 l 0 Z W 1 U e X B l P j x J d G V t U G F 0 a D 5 T Z W N 0 a W 9 u M S 9 J b n Z l b n R v c n k l M j B j b 3 N 0 J T I w d G F i b G U v U 2 9 1 c m N l P C 9 J d G V t U G F 0 a D 4 8 L 0 l 0 Z W 1 M b 2 N h d G l v b j 4 8 U 3 R h Y m x l R W 5 0 c m l l c y A v P j w v S X R l b T 4 8 S X R l b T 4 8 S X R l b U x v Y 2 F 0 a W 9 u P j x J d G V t V H l w Z T 5 G b 3 J t d W x h P C 9 J d G V t V H l w Z T 4 8 S X R l b V B h d G g + U 2 V j d G l v b j E v S W 5 2 Z W 5 0 b 3 J 5 J T I w Y 2 9 z d C U y M H R h Y m x l L 1 J l b W 9 2 Z W Q l M j B P d G h l c i U y M E N v b H V t b n M 8 L 0 l 0 Z W 1 Q Y X R o P j w v S X R l b U x v Y 2 F 0 a W 9 u P j x T d G F i b G V F b n R y a W V z I C 8 + P C 9 J d G V t P j x J d G V t P j x J d G V t T G 9 j Y X R p b 2 4 + P E l 0 Z W 1 U e X B l P k Z v c m 1 1 b G E 8 L 0 l 0 Z W 1 U e X B l P j x J d G V t U G F 0 a D 5 T Z W N 0 a W 9 u M S 9 J b n Z l b n R v c n k l M j B j b 3 N 0 J T I w d G F i b G U v Q W R k Z W Q l M j B D d X N 0 b 2 0 8 L 0 l 0 Z W 1 Q Y X R o P j w v S X R l b U x v Y 2 F 0 a W 9 u P j x T d G F i b G V F b n R y a W V z I C 8 + P C 9 J d G V t P j x J d G V t P j x J d G V t T G 9 j Y X R p b 2 4 + P E l 0 Z W 1 U e X B l P k Z v c m 1 1 b G E 8 L 0 l 0 Z W 1 U e X B l P j x J d G V t U G F 0 a D 5 T Z W N 0 a W 9 u M S 9 J b n Z l b n R v c n k l M j B j b 3 N 0 J T I w d G F i b G U v R 3 J v d X B l Z C U y M F J v d 3 M 8 L 0 l 0 Z W 1 Q Y X R o P j w v S X R l b U x v Y 2 F 0 a W 9 u P j x T d G F i b G V F b n R y a W V z I C 8 + P C 9 J d G V t P j x J d G V t P j x J d G V t T G 9 j Y X R p b 2 4 + P E l 0 Z W 1 U e X B l P k Z v c m 1 1 b G E 8 L 0 l 0 Z W 1 U e X B l P j x J d G V t U G F 0 a D 5 T Z W N 0 a W 9 u M S 9 J b n Z l b n R v c n k l M j B j b 3 N 0 J T I w d G F i b G U v U m V u Y W 1 l Z C U y M E N v b H V t b n M 8 L 0 l 0 Z W 1 Q Y X R o P j w v S X R l b U x v Y 2 F 0 a W 9 u P j x T d G F i b G V F b n R y a W V z I C 8 + P C 9 J d G V t P j x J d G V t P j x J d G V t T G 9 j Y X R p b 2 4 + P E l 0 Z W 1 U e X B l P k Z v c m 1 1 b G E 8 L 0 l 0 Z W 1 U e X B l P j x J d G V t U G F 0 a D 5 T Z W N 0 a W 9 u M S 9 J b n Z l b n R v c n k l M j B h d m c l M j B j Y W x j P C 9 J d G V t U G F 0 a D 4 8 L 0 l 0 Z W 1 M b 2 N h d G l v b j 4 8 U 3 R h Y m x l R W 5 0 c m l l c z 4 8 R W 5 0 c n k g V H l w Z T 0 i S X N Q c m l 2 Y X R l I i B W Y W x 1 Z T 0 i b D A i I C 8 + P E V u d H J 5 I F R 5 c G U 9 I l F 1 Z X J 5 R 3 J v d X B J R C I g V m F s d W U 9 I n M w Z j Y 1 Z m N j M y 1 k N D V j L T R j Z D k t O T A y M i 0 3 Y m I y M T U w Z W M w Y T Y i I C 8 + P E V u d H J 5 I F R 5 c G U 9 I k Z p b G x F b m F i b G V k I i B W Y W x 1 Z T 0 i b D A i I C 8 + P E V u d H J 5 I F R 5 c G U 9 I k Z p b G x P Y m p l Y 3 R U e X B l I i B W Y W x 1 Z T 0 i c 0 N v b m 5 l Y 3 R p b 2 5 P b m x 5 I i A v P j x F b n R y e S B U e X B l P S J G a W x s V G 9 E Y X R h T W 9 k Z W x F b m F i b G V k I i B W Y W x 1 Z T 0 i b D A 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z L T E y L T A 4 V D E x O j M 3 O j U y L j A 4 N z g 1 N j F a I i A v P j x F b n R y e S B U e X B l P S J G a W x s U 3 R h d H V z I i B W Y W x 1 Z T 0 i c 0 N v b X B s Z X R l I i A v P j x F b n R y e S B U e X B l P S J O Y X Z p Z 2 F 0 a W 9 u U 3 R l c E 5 h b W U i I F Z h b H V l P S J z T m F 2 a W d h d G l v b i I g L z 4 8 L 1 N 0 Y W J s Z U V u d H J p Z X M + P C 9 J d G V t P j x J d G V t P j x J d G V t T G 9 j Y X R p b 2 4 + P E l 0 Z W 1 U e X B l P k Z v c m 1 1 b G E 8 L 0 l 0 Z W 1 U e X B l P j x J d G V t U G F 0 a D 5 T Z W N 0 a W 9 u M S 9 J b n Z l b n R v c n k l M j B h d m c l M j B j Y W x j L 1 N v d X J j Z T w v S X R l b V B h d G g + P C 9 J d G V t T G 9 j Y X R p b 2 4 + P F N 0 Y W J s Z U V u d H J p Z X M g L z 4 8 L 0 l 0 Z W 0 + P E l 0 Z W 0 + P E l 0 Z W 1 M b 2 N h d G l v b j 4 8 S X R l b V R 5 c G U + R m 9 y b X V s Y T w v S X R l b V R 5 c G U + P E l 0 Z W 1 Q Y X R o P l N l Y 3 R p b 2 4 x L 0 l u d m V u d G 9 y e S U y M G F 2 Z y U y M G N h b G M v S W 5 2 b 2 t l Z C U y M E N 1 c 3 R v b S U y M E Z 1 b m N 0 a W 9 u P C 9 J d G V t U G F 0 a D 4 8 L 0 l 0 Z W 1 M b 2 N h d G l v b j 4 8 U 3 R h Y m x l R W 5 0 c m l l c y A v P j w v S X R l b T 4 8 S X R l b T 4 8 S X R l b U x v Y 2 F 0 a W 9 u P j x J d G V t V H l w Z T 5 G b 3 J t d W x h P C 9 J d G V t V H l w Z T 4 8 S X R l b V B h d G g + U 2 V j d G l v b j E v S W 5 2 Z W 5 0 b 3 J 5 J T I w Y X Z n J T I w Y 2 F s Y y 9 N Z X J n Z W Q l M j B R d W V y a W V z P C 9 J d G V t U G F 0 a D 4 8 L 0 l 0 Z W 1 M b 2 N h d G l v b j 4 8 U 3 R h Y m x l R W 5 0 c m l l c y A v P j w v S X R l b T 4 8 S X R l b T 4 8 S X R l b U x v Y 2 F 0 a W 9 u P j x J d G V t V H l w Z T 5 G b 3 J t d W x h P C 9 J d G V t V H l w Z T 4 8 S X R l b V B h d G g + U 2 V j d G l v b j E v S W 5 2 Z W 5 0 b 3 J 5 J T I w Y X Z n J T I w Y 2 F s Y y 9 S Z W 1 v d m V k J T I w Q 2 9 s d W 1 u c z w v S X R l b V B h d G g + P C 9 J d G V t T G 9 j Y X R p b 2 4 + P F N 0 Y W J s Z U V u d H J p Z X M g L z 4 8 L 0 l 0 Z W 0 + P E l 0 Z W 0 + P E l 0 Z W 1 M b 2 N h d G l v b j 4 8 S X R l b V R 5 c G U + R m 9 y b X V s Y T w v S X R l b V R 5 c G U + P E l 0 Z W 1 Q Y X R o P l N l Y 3 R p b 2 4 x L 0 l u d m V u d G 9 y e S U y M G F 2 Z y U y M G N h b G M v U m V u Y W 1 l Z C U y M E N v b H V t b n M 8 L 0 l 0 Z W 1 Q Y X R o P j w v S X R l b U x v Y 2 F 0 a W 9 u P j x T d G F i b G V F b n R y a W V z I C 8 + P C 9 J d G V t P j x J d G V t P j x J d G V t T G 9 j Y X R p b 2 4 + P E l 0 Z W 1 U e X B l P k Z v c m 1 1 b G E 8 L 0 l 0 Z W 1 U e X B l P j x J d G V t U G F 0 a D 5 T Z W N 0 a W 9 u M S 9 J b n Z l b n R v c n k l M j B h d m c l M j B j Y W x j L 0 1 l c m d l Z C U y M F F 1 Z X J p Z X M x P C 9 J d G V t U G F 0 a D 4 8 L 0 l 0 Z W 1 M b 2 N h d G l v b j 4 8 U 3 R h Y m x l R W 5 0 c m l l c y A v P j w v S X R l b T 4 8 S X R l b T 4 8 S X R l b U x v Y 2 F 0 a W 9 u P j x J d G V t V H l w Z T 5 G b 3 J t d W x h P C 9 J d G V t V H l w Z T 4 8 S X R l b V B h d G g + U 2 V j d G l v b j E v S W 5 2 Z W 5 0 b 3 J 5 J T I w Y X Z n J T I w Y 2 F s Y y 9 S Z W 1 v d m V k J T I w Q 2 9 s d W 1 u c z E 8 L 0 l 0 Z W 1 Q Y X R o P j w v S X R l b U x v Y 2 F 0 a W 9 u P j x T d G F i b G V F b n R y a W V z I C 8 + P C 9 J d G V t P j x J d G V t P j x J d G V t T G 9 j Y X R p b 2 4 + P E l 0 Z W 1 U e X B l P k Z v c m 1 1 b G E 8 L 0 l 0 Z W 1 U e X B l P j x J d G V t U G F 0 a D 5 T Z W N 0 a W 9 u M S 9 J b n Z l b n R v c n k l M j B h d m c l M j B j Y W x j L 1 J l b m F t Z W Q l M j B D b 2 x 1 b W 5 z M T w v S X R l b V B h d G g + P C 9 J d G V t T G 9 j Y X R p b 2 4 + P F N 0 Y W J s Z U V u d H J p Z X M g L z 4 8 L 0 l 0 Z W 0 + P E l 0 Z W 0 + P E l 0 Z W 1 M b 2 N h d G l v b j 4 8 S X R l b V R 5 c G U + R m 9 y b X V s Y T w v S X R l b V R 5 c G U + P E l 0 Z W 1 Q Y X R o P l N l Y 3 R p b 2 4 x L 0 l u d m V u d G 9 y e S U y M G F 2 Z y U y M G N h b G M v U 2 9 y d G V k J T I w U m 9 3 c z w v S X R l b V B h d G g + P C 9 J d G V t T G 9 j Y X R p b 2 4 + P F N 0 Y W J s Z U V u d H J p Z X M g L z 4 8 L 0 l 0 Z W 0 + P E l 0 Z W 0 + P E l 0 Z W 1 M b 2 N h d G l v b j 4 8 S X R l b V R 5 c G U + R m 9 y b X V s Y T w v S X R l b V R 5 c G U + P E l 0 Z W 1 Q Y X R o P l N l Y 3 R p b 2 4 x L 0 l u d m V u d G 9 y e S U y M G F 2 Z y U y M G N h b G M v Q W R k Z W Q l M j B D d X N 0 b 2 0 8 L 0 l 0 Z W 1 Q Y X R o P j w v S X R l b U x v Y 2 F 0 a W 9 u P j x T d G F i b G V F b n R y a W V z I C 8 + P C 9 J d G V t P j x J d G V t P j x J d G V t T G 9 j Y X R p b 2 4 + P E l 0 Z W 1 U e X B l P k Z v c m 1 1 b G E 8 L 0 l 0 Z W 1 U e X B l P j x J d G V t U G F 0 a D 5 T Z W N 0 a W 9 u M S 9 J b n Z l b n R v c n k l M j B h d m c l M j B j Y W x j L 0 d y b 3 V w Z W Q l M j B S b 3 d z P C 9 J d G V t U G F 0 a D 4 8 L 0 l 0 Z W 1 M b 2 N h d G l v b j 4 8 U 3 R h Y m x l R W 5 0 c m l l c y A v P j w v S X R l b T 4 8 S X R l b T 4 8 S X R l b U x v Y 2 F 0 a W 9 u P j x J d G V t V H l w Z T 5 G b 3 J t d W x h P C 9 J d G V t V H l w Z T 4 8 S X R l b V B h d G g + U 2 V j d G l v b j E v S W 5 2 Z W 5 0 b 3 J 5 J T I w Y X Z n J T I w Y 2 F s Y y 9 C d W Z m Z X J l Z F R h Y m x l P C 9 J d G V t U G F 0 a D 4 8 L 0 l 0 Z W 1 M b 2 N h d G l v b j 4 8 U 3 R h Y m x l R W 5 0 c m l l c y A v P j w v S X R l b T 4 8 S X R l b T 4 8 S X R l b U x v Y 2 F 0 a W 9 u P j x J d G V t V H l w Z T 5 G b 3 J t d W x h P C 9 J d G V t V H l w Z T 4 8 S X R l b V B h d G g + U 2 V j d G l v b j E v S W 5 2 Z W 5 0 b 3 J 5 J T I w Y X Z n J T I w Y 2 F s Y y 9 B c H B l b m R l Z C U y M F F 1 Z X J 5 P C 9 J d G V t U G F 0 a D 4 8 L 0 l 0 Z W 1 M b 2 N h d G l v b j 4 8 U 3 R h Y m x l R W 5 0 c m l l c y A v P j w v S X R l b T 4 8 S X R l b T 4 8 S X R l b U x v Y 2 F 0 a W 9 u P j x J d G V t V H l w Z T 5 G b 3 J t d W x h P C 9 J d G V t V H l w Z T 4 8 S X R l b V B h d G g + U 2 V j d G l v b j E v S W 5 2 Z W 5 0 b 3 J 5 J T I w Y X Z n J T I w Y 2 F s Y y 9 T b 3 J 0 Z W Q l M j B S b 3 d z M T w v S X R l b V B h d G g + P C 9 J d G V t T G 9 j Y X R p b 2 4 + P F N 0 Y W J s Z U V u d H J p Z X M g L z 4 8 L 0 l 0 Z W 0 + P E l 0 Z W 0 + P E l 0 Z W 1 M b 2 N h d G l v b j 4 8 S X R l b V R 5 c G U + R m 9 y b X V s Y T w v S X R l b V R 5 c G U + P E l 0 Z W 1 Q Y X R o P l N l Y 3 R p b 2 4 x L 0 l u d m V u d G 9 y e S U y M G F 2 Z y U y M G N h b G M v U m V t b 3 Z l Z C U y M E R 1 c G x p Y 2 F 0 Z X M 8 L 0 l 0 Z W 1 Q Y X R o P j w v S X R l b U x v Y 2 F 0 a W 9 u P j x T d G F i b G V F b n R y a W V z I C 8 + P C 9 J d G V t P j x J d G V t P j x J d G V t T G 9 j Y X R p b 2 4 + P E l 0 Z W 1 U e X B l P k Z v c m 1 1 b G E 8 L 0 l 0 Z W 1 U e X B l P j x J d G V t U G F 0 a D 5 T Z W N 0 a W 9 u M S 9 J b n Z l b n R v c n k l M j B h d m c l M j B j Y W x j L 0 Z p b G x l Z C U y M E R v d 2 4 8 L 0 l 0 Z W 1 Q Y X R o P j w v S X R l b U x v Y 2 F 0 a W 9 u P j x T d G F i b G V F b n R y a W V z I C 8 + P C 9 J d G V t P j x J d G V t P j x J d G V t T G 9 j Y X R p b 2 4 + P E l 0 Z W 1 U e X B l P k Z v c m 1 1 b G E 8 L 0 l 0 Z W 1 U e X B l P j x J d G V t U G F 0 a D 5 T Z W N 0 a W 9 u M S 9 J b n Z l b n R v c n k l M j B h d m c l M j B j Y W x j L 1 J l c G x h Y 2 V k J T I w V m F s d W U 8 L 0 l 0 Z W 1 Q Y X R o P j w v S X R l b U x v Y 2 F 0 a W 9 u P j x T d G F i b G V F b n R y a W V z I C 8 + P C 9 J d G V t P j x J d G V t P j x J d G V t T G 9 j Y X R p b 2 4 + P E l 0 Z W 1 U e X B l P k Z v c m 1 1 b G E 8 L 0 l 0 Z W 1 U e X B l P j x J d G V t U G F 0 a D 5 T Z W N 0 a W 9 u M S 9 J b n Z l b n R v c n k l M j B h d m c l M j B j Y W x j L 0 9 2 Z X J y a W R l W m V y b 1 J v d 0 Z p b H R l c j w v S X R l b V B h d G g + P C 9 J d G V t T G 9 j Y X R p b 2 4 + P F N 0 Y W J s Z U V u d H J p Z X M g L z 4 8 L 0 l 0 Z W 0 + P E l 0 Z W 0 + P E l 0 Z W 1 M b 2 N h d G l v b j 4 8 S X R l b V R 5 c G U + R m 9 y b X V s Y T w v S X R l b V R 5 c G U + P E l 0 Z W 1 Q Y X R o P l N l Y 3 R p b 2 4 x L 0 Z 1 b G x k Y X R l c z w v S X R l b V B h d G g + P C 9 J d G V t T G 9 j Y X R p b 2 4 + P F N 0 Y W J s Z U V u d H J p Z X M + P E V u d H J 5 I F R 5 c G U 9 I k l z U H J p d m F 0 Z S I g V m F s d W U 9 I m w w I i A v P j x F b n R y e S B U e X B l P S J R d W V y e U d y b 3 V w S U Q i I F Z h b H V l P S J z M G Y 2 N W Z j Y z M t Z D Q 1 Y y 0 0 Y 2 Q 5 L T k w M j I t N 2 J i M j E 1 M G V j M G E 2 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G a W x s Z W R D b 2 1 w b G V 0 Z V J l c 3 V s d F R v V 2 9 y a 3 N o Z W V 0 I i B W Y W x 1 Z T 0 i b D A i I C 8 + P E V u d H J 5 I F R 5 c G U 9 I k F k Z G V k V G 9 E Y X R h T W 9 k Z W w i I F Z h b H V l P S J s M C I g L z 4 8 R W 5 0 c n k g V H l w Z T 0 i R m l s b E V y c m 9 y Q 2 9 k Z S I g V m F s d W U 9 I n N V b m t u b 3 d u I i A v P j x F b n R y e S B U e X B l P S J G a W x s T G F z d F V w Z G F 0 Z W Q i I F Z h b H V l P S J k M j A y M y 0 x M i 0 w O F Q x M T o z N z o 1 M i 4 w O T g 4 M j Q 5 W i I g L z 4 8 R W 5 0 c n k g V H l w Z T 0 i R m l s b F N 0 Y X R 1 c y I g V m F s d W U 9 I n N D b 2 1 w b G V 0 Z S I g L z 4 8 R W 5 0 c n k g V H l w Z T 0 i T m F 2 a W d h d G l v b l N 0 Z X B O Y W 1 l I i B W Y W x 1 Z T 0 i c 0 5 h d m l n Y X R p b 2 4 i I C 8 + P C 9 T d G F i b G V F b n R y a W V z P j w v S X R l b T 4 8 S X R l b T 4 8 S X R l b U x v Y 2 F 0 a W 9 u P j x J d G V t V H l w Z T 5 G b 3 J t d W x h P C 9 J d G V t V H l w Z T 4 8 S X R l b V B h d G g + U 2 V j d G l v b j E v R n V s b G R h d G V z L 1 N v d X J j Z T w v S X R l b V B h d G g + P C 9 J d G V t T G 9 j Y X R p b 2 4 + P F N 0 Y W J s Z U V u d H J p Z X M g L z 4 8 L 0 l 0 Z W 0 + P E l 0 Z W 0 + P E l 0 Z W 1 M b 2 N h d G l v b j 4 8 S X R l b V R 5 c G U + R m 9 y b X V s Y T w v S X R l b V R 5 c G U + P E l 0 Z W 1 Q Y X R o P l N l Y 3 R p b 2 4 x L 0 Z 1 b G x k Y X R l c y 9 D b 2 5 2 Z X J 0 Z W Q l M j B 0 b y U y M F R h Y m x l P C 9 J d G V t U G F 0 a D 4 8 L 0 l 0 Z W 1 M b 2 N h d G l v b j 4 8 U 3 R h Y m x l R W 5 0 c m l l c y A v P j w v S X R l b T 4 8 S X R l b T 4 8 S X R l b U x v Y 2 F 0 a W 9 u P j x J d G V t V H l w Z T 5 G b 3 J t d W x h P C 9 J d G V t V H l w Z T 4 8 S X R l b V B h d G g + U 2 V j d G l v b j E v R n V s b G R h d G V z L 0 N o Y W 5 n Z W Q l M j B U e X B l P C 9 J d G V t U G F 0 a D 4 8 L 0 l 0 Z W 1 M b 2 N h d G l v b j 4 8 U 3 R h Y m x l R W 5 0 c m l l c y A v P j w v S X R l b T 4 8 S X R l b T 4 8 S X R l b U x v Y 2 F 0 a W 9 u P j x J d G V t V H l w Z T 5 G b 3 J t d W x h P C 9 J d G V t V H l w Z T 4 8 S X R l b V B h d G g + U 2 V j d G l v b j E v R n V s b G R h d G V z L 1 J l b m F t Z W Q l M j B D b 2 x 1 b W 5 z P C 9 J d G V t U G F 0 a D 4 8 L 0 l 0 Z W 1 M b 2 N h d G l v b j 4 8 U 3 R h Y m x l R W 5 0 c m l l c y A v P j w v S X R l b T 4 8 S X R l b T 4 8 S X R l b U x v Y 2 F 0 a W 9 u P j x J d G V t V H l w Z T 5 G b 3 J t d W x h P C 9 J d G V t V H l w Z T 4 8 S X R l b V B h d G g + U 2 V j d G l v b j E v Q 3 V t d W x h d G l 2 Z S U y M G R l Y n Q l M j B k c m F 3 Z G 9 3 b j w v S X R l b V B h d G g + P C 9 J d G V t T G 9 j Y X R p b 2 4 + P F N 0 Y W J s Z U V u d H J p Z X M + P E V u d H J 5 I F R 5 c G U 9 I k l z U H J p d m F 0 Z S I g V m F s d W U 9 I m w w I i A v P j x F b n R y e S B U e X B l P S J R d W V y e U d y b 3 V w S U Q i I F Z h b H V l P S J z M G Y 2 N W Z j Y z M t Z D Q 1 Y y 0 0 Y 2 Q 5 L T k w M j I t N 2 J i M j E 1 M G V j M G E 2 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y 0 x M i 0 w O F Q x M T o z N z o 1 M i 4 x M D Y 4 M D Q 0 W i I g L z 4 8 R W 5 0 c n k g V H l w Z T 0 i R m l s b F N 0 Y X R 1 c y I g V m F s d W U 9 I n N D b 2 1 w b G V 0 Z S I g L z 4 8 L 1 N 0 Y W J s Z U V u d H J p Z X M + P C 9 J d G V t P j x J d G V t P j x J d G V t T G 9 j Y X R p b 2 4 + P E l 0 Z W 1 U e X B l P k Z v c m 1 1 b G E 8 L 0 l 0 Z W 1 U e X B l P j x J d G V t U G F 0 a D 5 T Z W N 0 a W 9 u M S 9 D d W 1 1 b G F 0 a X Z l J T I w Z G V i d C U y M G R y Y X d k b 3 d u L 1 N v d X J j Z T w v S X R l b V B h d G g + P C 9 J d G V t T G 9 j Y X R p b 2 4 + P F N 0 Y W J s Z U V u d H J p Z X M g L z 4 8 L 0 l 0 Z W 0 + P E l 0 Z W 0 + P E l 0 Z W 1 M b 2 N h d G l v b j 4 8 S X R l b V R 5 c G U + R m 9 y b X V s Y T w v S X R l b V R 5 c G U + P E l 0 Z W 1 Q Y X R o P l N l Y 3 R p b 2 4 x L 0 N 1 b X V s Y X R p d m U l M j B k Z W J 0 J T I w Z H J h d 2 R v d 2 4 v R m l s d G V y Z W Q l M j B S b 3 d z P C 9 J d G V t U G F 0 a D 4 8 L 0 l 0 Z W 1 M b 2 N h d G l v b j 4 8 U 3 R h Y m x l R W 5 0 c m l l c y A v P j w v S X R l b T 4 8 S X R l b T 4 8 S X R l b U x v Y 2 F 0 a W 9 u P j x J d G V t V H l w Z T 5 G b 3 J t d W x h P C 9 J d G V t V H l w Z T 4 8 S X R l b V B h d G g + U 2 V j d G l v b j E v Q 3 V t d W x h d G l 2 Z S U y M G R l Y n Q l M j B k c m F 3 Z G 9 3 b i 9 T b 3 J 0 Z W Q l M j B S b 3 d z P C 9 J d G V t U G F 0 a D 4 8 L 0 l 0 Z W 1 M b 2 N h d G l v b j 4 8 U 3 R h Y m x l R W 5 0 c m l l c y A v P j w v S X R l b T 4 8 S X R l b T 4 8 S X R l b U x v Y 2 F 0 a W 9 u P j x J d G V t V H l w Z T 5 G b 3 J t d W x h P C 9 J d G V t V H l w Z T 4 8 S X R l b V B h d G g + U 2 V j d G l v b j E v Q 3 V t d W x h d G l 2 Z S U y M G R l Y n Q l M j B k c m F 3 Z G 9 3 b i 9 B Z G R l Z C U y M E l u Z G V 4 P C 9 J d G V t U G F 0 a D 4 8 L 0 l 0 Z W 1 M b 2 N h d G l v b j 4 8 U 3 R h Y m x l R W 5 0 c m l l c y A v P j w v S X R l b T 4 8 S X R l b T 4 8 S X R l b U x v Y 2 F 0 a W 9 u P j x J d G V t V H l w Z T 5 G b 3 J t d W x h P C 9 J d G V t V H l w Z T 4 8 S X R l b V B h d G g + U 2 V j d G l v b j E v Q 3 V t d W x h d G l 2 Z S U y M G R l Y n Q l M j B k c m F 3 Z G 9 3 b i 9 C d W Z m Z X J l Z F Z h b H V l c z w v S X R l b V B h d G g + P C 9 J d G V t T G 9 j Y X R p b 2 4 + P F N 0 Y W J s Z U V u d H J p Z X M g L z 4 8 L 0 l 0 Z W 0 + P E l 0 Z W 0 + P E l 0 Z W 1 M b 2 N h d G l v b j 4 8 S X R l b V R 5 c G U + R m 9 y b X V s Y T w v S X R l b V R 5 c G U + P E l 0 Z W 1 Q Y X R o P l N l Y 3 R p b 2 4 x L 0 N 1 b X V s Y X R p d m U l M j B k Z W J 0 J T I w Z H J h d 2 R v d 2 4 v Q W R k Z W Q l M j B D d X N 0 b 2 0 8 L 0 l 0 Z W 1 Q Y X R o P j w v S X R l b U x v Y 2 F 0 a W 9 u P j x T d G F i b G V F b n R y a W V z I C 8 + P C 9 J d G V t P j x J d G V t P j x J d G V t T G 9 j Y X R p b 2 4 + P E l 0 Z W 1 U e X B l P k Z v c m 1 1 b G E 8 L 0 l 0 Z W 1 U e X B l P j x J d G V t U G F 0 a D 5 T Z W N 0 a W 9 u M S 9 D d W 1 1 b G F 0 a X Z l J T I w Z G V i d C U y M G R y Y X d k b 3 d u L 0 N o Y W 5 n Z W Q l M j B U e X B l P C 9 J d G V t U G F 0 a D 4 8 L 0 l 0 Z W 1 M b 2 N h d G l v b j 4 8 U 3 R h Y m x l R W 5 0 c m l l c y A v P j w v S X R l b T 4 8 S X R l b T 4 8 S X R l b U x v Y 2 F 0 a W 9 u P j x J d G V t V H l w Z T 5 G b 3 J t d W x h P C 9 J d G V t V H l w Z T 4 8 S X R l b V B h d G g + U 2 V j d G l v b j E v Q 3 V t d W x h d G l 2 Z S U y M G R l Y n Q l M j B k c m F 3 Z G 9 3 b i 9 S Z W 1 v d m V k J T I w T 3 R o Z X I l M j B D b 2 x 1 b W 5 z P C 9 J d G V t U G F 0 a D 4 8 L 0 l 0 Z W 1 M b 2 N h d G l v b j 4 8 U 3 R h Y m x l R W 5 0 c m l l c y A v P j w v S X R l b T 4 8 S X R l b T 4 8 S X R l b U x v Y 2 F 0 a W 9 u P j x J d G V t V H l w Z T 5 G b 3 J t d W x h P C 9 J d G V t V H l w Z T 4 8 S X R l b V B h d G g + U 2 V j d G l v b j E v Q 3 V t d W x h d G l 2 Z S U y M G R l Y n Q l M j B y Z X B h e W 1 l b n R z P C 9 J d G V t U G F 0 a D 4 8 L 0 l 0 Z W 1 M b 2 N h d G l v b j 4 8 U 3 R h Y m x l R W 5 0 c m l l c z 4 8 R W 5 0 c n k g V H l w Z T 0 i S X N Q c m l 2 Y X R l I i B W Y W x 1 Z T 0 i b D A i I C 8 + P E V u d H J 5 I F R 5 c G U 9 I l F 1 Z X J 5 R 3 J v d X B J R C I g V m F s d W U 9 I n M w Z j Y 1 Z m N j M y 1 k N D V j L T R j Z D k t O T A y M i 0 3 Y m I y M T U w Z W M w Y T Y i I C 8 + P E V u d H J 5 I F R 5 c G U 9 I k Z p b G x F b m F i b G V k I i B W Y W x 1 Z T 0 i b D A i I C 8 + P E V u d H J 5 I F R 5 c G U 9 I k Z p b G x P Y m p l Y 3 R U e X B l I i B W Y W x 1 Z T 0 i c 0 N v b m 5 l Y 3 R p b 2 5 P b m x 5 I i A v P j x F b n R y e S B U e X B l P S J G a W x s V G 9 E Y X R h T W 9 k Z W x F b m F i b G V k I i B W Y W x 1 Z T 0 i b D A 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z L T E y L T A 4 V D E x O j M 3 O j U y L j E x N z c 4 M D V a I i A v P j x F b n R y e S B U e X B l P S J G a W x s U 3 R h d H V z I i B W Y W x 1 Z T 0 i c 0 N v b X B s Z X R l I i A v P j w v U 3 R h Y m x l R W 5 0 c m l l c z 4 8 L 0 l 0 Z W 0 + P E l 0 Z W 0 + P E l 0 Z W 1 M b 2 N h d G l v b j 4 8 S X R l b V R 5 c G U + R m 9 y b X V s Y T w v S X R l b V R 5 c G U + P E l 0 Z W 1 Q Y X R o P l N l Y 3 R p b 2 4 x L 0 N 1 b X V s Y X R p d m U l M j B k Z W J 0 J T I w c m V w Y X l t Z W 5 0 c y 9 T b 3 V y Y 2 U 8 L 0 l 0 Z W 1 Q Y X R o P j w v S X R l b U x v Y 2 F 0 a W 9 u P j x T d G F i b G V F b n R y a W V z I C 8 + P C 9 J d G V t P j x J d G V t P j x J d G V t T G 9 j Y X R p b 2 4 + P E l 0 Z W 1 U e X B l P k Z v c m 1 1 b G E 8 L 0 l 0 Z W 1 U e X B l P j x J d G V t U G F 0 a D 5 T Z W N 0 a W 9 u M S 9 D d W 1 1 b G F 0 a X Z l J T I w Z G V i d C U y M H J l c G F 5 b W V u d H M v R m l s d G V y Z W Q l M j B S b 3 d z P C 9 J d G V t U G F 0 a D 4 8 L 0 l 0 Z W 1 M b 2 N h d G l v b j 4 8 U 3 R h Y m x l R W 5 0 c m l l c y A v P j w v S X R l b T 4 8 S X R l b T 4 8 S X R l b U x v Y 2 F 0 a W 9 u P j x J d G V t V H l w Z T 5 G b 3 J t d W x h P C 9 J d G V t V H l w Z T 4 8 S X R l b V B h d G g + U 2 V j d G l v b j E v Q 3 V t d W x h d G l 2 Z S U y M G R l Y n Q l M j B y Z X B h e W 1 l b n R z L 1 N v c n R l Z C U y M F J v d 3 M 8 L 0 l 0 Z W 1 Q Y X R o P j w v S X R l b U x v Y 2 F 0 a W 9 u P j x T d G F i b G V F b n R y a W V z I C 8 + P C 9 J d G V t P j x J d G V t P j x J d G V t T G 9 j Y X R p b 2 4 + P E l 0 Z W 1 U e X B l P k Z v c m 1 1 b G E 8 L 0 l 0 Z W 1 U e X B l P j x J d G V t U G F 0 a D 5 T Z W N 0 a W 9 u M S 9 D d W 1 1 b G F 0 a X Z l J T I w Z G V i d C U y M H J l c G F 5 b W V u d H M v Q W R k Z W Q l M j B J b m R l e D w v S X R l b V B h d G g + P C 9 J d G V t T G 9 j Y X R p b 2 4 + P F N 0 Y W J s Z U V u d H J p Z X M g L z 4 8 L 0 l 0 Z W 0 + P E l 0 Z W 0 + P E l 0 Z W 1 M b 2 N h d G l v b j 4 8 S X R l b V R 5 c G U + R m 9 y b X V s Y T w v S X R l b V R 5 c G U + P E l 0 Z W 1 Q Y X R o P l N l Y 3 R p b 2 4 x L 0 N 1 b X V s Y X R p d m U l M j B k Z W J 0 J T I w c m V w Y X l t Z W 5 0 c y 9 C d W Z m Z X J l Z F Z h b H V l c z w v S X R l b V B h d G g + P C 9 J d G V t T G 9 j Y X R p b 2 4 + P F N 0 Y W J s Z U V u d H J p Z X M g L z 4 8 L 0 l 0 Z W 0 + P E l 0 Z W 0 + P E l 0 Z W 1 M b 2 N h d G l v b j 4 8 S X R l b V R 5 c G U + R m 9 y b X V s Y T w v S X R l b V R 5 c G U + P E l 0 Z W 1 Q Y X R o P l N l Y 3 R p b 2 4 x L 0 N 1 b X V s Y X R p d m U l M j B k Z W J 0 J T I w c m V w Y X l t Z W 5 0 c y 9 B Z G R l Z C U y M E N 1 c 3 R v b T w v S X R l b V B h d G g + P C 9 J d G V t T G 9 j Y X R p b 2 4 + P F N 0 Y W J s Z U V u d H J p Z X M g L z 4 8 L 0 l 0 Z W 0 + P E l 0 Z W 0 + P E l 0 Z W 1 M b 2 N h d G l v b j 4 8 S X R l b V R 5 c G U + R m 9 y b X V s Y T w v S X R l b V R 5 c G U + P E l 0 Z W 1 Q Y X R o P l N l Y 3 R p b 2 4 x L 0 N 1 b X V s Y X R p d m U l M j B k Z W J 0 J T I w c m V w Y X l t Z W 5 0 c y 9 D a G F u Z 2 V k J T I w V H l w Z T w v S X R l b V B h d G g + P C 9 J d G V t T G 9 j Y X R p b 2 4 + P F N 0 Y W J s Z U V u d H J p Z X M g L z 4 8 L 0 l 0 Z W 0 + P E l 0 Z W 0 + P E l 0 Z W 1 M b 2 N h d G l v b j 4 8 S X R l b V R 5 c G U + R m 9 y b X V s Y T w v S X R l b V R 5 c G U + P E l 0 Z W 1 Q Y X R o P l N l Y 3 R p b 2 4 x L 0 N 1 b X V s Y X R p d m U l M j B k Z W J 0 J T I w c m V w Y X l t Z W 5 0 c y 9 S Z W 1 v d m V k J T I w T 3 R o Z X I l M j B D b 2 x 1 b W 5 z P C 9 J d G V t U G F 0 a D 4 8 L 0 l 0 Z W 1 M b 2 N h d G l v b j 4 8 U 3 R h Y m x l R W 5 0 c m l l c y A v P j w v S X R l b T 4 8 S X R l b T 4 8 S X R l b U x v Y 2 F 0 a W 9 u P j x J d G V t V H l w Z T 5 G b 3 J t d W x h P C 9 J d G V t V H l w Z T 4 8 S X R l b V B h d G g + U 2 V j d G l v b j E v Q 3 V t d W x h d G l 2 Z S U y M G R l Y n Q l M j B y Z X B h e W 1 l b n R z L 0 F k Z G V k J T I w Q 3 V z d G 9 t M T w v S X R l b V B h d G g + P C 9 J d G V t T G 9 j Y X R p b 2 4 + P F N 0 Y W J s Z U V u d H J p Z X M g L z 4 8 L 0 l 0 Z W 0 + P E l 0 Z W 0 + P E l 0 Z W 1 M b 2 N h d G l v b j 4 8 S X R l b V R 5 c G U + R m 9 y b X V s Y T w v S X R l b V R 5 c G U + P E l 0 Z W 1 Q Y X R o P l N l Y 3 R p b 2 4 x L 0 N 1 b X V s Y X R p d m U l M j B k Z W J 0 J T I w c m V w Y X l t Z W 5 0 c y 9 S Z W 1 v d m V k J T I w Q 2 9 s d W 1 u c z w v S X R l b V B h d G g + P C 9 J d G V t T G 9 j Y X R p b 2 4 + P F N 0 Y W J s Z U V u d H J p Z X M g L z 4 8 L 0 l 0 Z W 0 + P E l 0 Z W 0 + P E l 0 Z W 1 M b 2 N h d G l v b j 4 8 S X R l b V R 5 c G U + R m 9 y b X V s Y T w v S X R l b V R 5 c G U + P E l 0 Z W 1 Q Y X R o P l N l Y 3 R p b 2 4 x L 0 N 1 b X V s Y X R p d m U l M j B k Z W J 0 J T I w c m V w Y X l t Z W 5 0 c y 9 D a G F u Z 2 V k J T I w V H l w Z T E 8 L 0 l 0 Z W 1 Q Y X R o P j w v S X R l b U x v Y 2 F 0 a W 9 u P j x T d G F i b G V F b n R y a W V z I C 8 + P C 9 J d G V t P j x J d G V t P j x J d G V t T G 9 j Y X R p b 2 4 + P E l 0 Z W 1 U e X B l P k Z v c m 1 1 b G E 8 L 0 l 0 Z W 1 U e X B l P j x J d G V t U G F 0 a D 5 T Z W N 0 a W 9 u M S 9 D d W 1 1 b G F 0 a X Z l J T I w Z G V i d C U y M H J l c G F 5 b W V u d H M v U m V u Y W 1 l Z C U y M E N v b H V t b n M 8 L 0 l 0 Z W 1 Q Y X R o P j w v S X R l b U x v Y 2 F 0 a W 9 u P j x T d G F i b G V F b n R y a W V z I C 8 + P C 9 J d G V t P j x J d G V t P j x J d G V t T G 9 j Y X R p b 2 4 + P E l 0 Z W 1 U e X B l P k Z v c m 1 1 b G E 8 L 0 l 0 Z W 1 U e X B l P j x J d G V t U G F 0 a D 5 T Z W N 0 a W 9 u M S 9 J b n R l c m V z d C U y M G N h b G M 8 L 0 l 0 Z W 1 Q Y X R o P j w v S X R l b U x v Y 2 F 0 a W 9 u P j x T d G F i b G V F b n R y a W V z P j x F b n R y e S B U e X B l P S J J c 1 B y a X Z h d G U i I F Z h b H V l P S J s M C I g L z 4 8 R W 5 0 c n k g V H l w Z T 0 i U X V l c n l H c m 9 1 c E l E I i B W Y W x 1 Z T 0 i c z B m N j V m Y 2 M z L W Q 0 N W M t N G N k O S 0 5 M D I y L T d i Y j I x N T B l Y z B h N i 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M t M T I t M D h U M T E 6 M z c 6 N T I u M T I 1 N z U 1 N l o i I C 8 + P E V u d H J 5 I F R 5 c G U 9 I k Z p b G x T d G F 0 d X M i I F Z h b H V l P S J z Q 2 9 t c G x l d G U i I C 8 + P C 9 T d G F i b G V F b n R y a W V z P j w v S X R l b T 4 8 S X R l b T 4 8 S X R l b U x v Y 2 F 0 a W 9 u P j x J d G V t V H l w Z T 5 G b 3 J t d W x h P C 9 J d G V t V H l w Z T 4 8 S X R l b V B h d G g + U 2 V j d G l v b j E v S W 5 0 Z X J l c 3 Q l M j B j Y W x j L 0 J 1 Z m Z l c m V k V G F i b G U 8 L 0 l 0 Z W 1 Q Y X R o P j w v S X R l b U x v Y 2 F 0 a W 9 u P j x T d G F i b G V F b n R y a W V z I C 8 + P C 9 J d G V t P j x J d G V t P j x J d G V t T G 9 j Y X R p b 2 4 + P E l 0 Z W 1 U e X B l P k Z v c m 1 1 b G E 8 L 0 l 0 Z W 1 U e X B l P j x J d G V t U G F 0 a D 5 T Z W N 0 a W 9 u M S 9 J b n R l c m V z d C U y M G N h b G M v Q n V m Z m V y Z W R U Y W J s Z T I 8 L 0 l 0 Z W 1 Q Y X R o P j w v S X R l b U x v Y 2 F 0 a W 9 u P j x T d G F i b G V F b n R y a W V z I C 8 + P C 9 J d G V t P j x J d G V t P j x J d G V t T G 9 j Y X R p b 2 4 + P E l 0 Z W 1 U e X B l P k Z v c m 1 1 b G E 8 L 0 l 0 Z W 1 U e X B l P j x J d G V t U G F 0 a D 5 T Z W N 0 a W 9 u M S 9 J b n R l c m V z d C U y M G N h b G M v Q n V m Z m V y Z W R U Y W J s Z T M 8 L 0 l 0 Z W 1 Q Y X R o P j w v S X R l b U x v Y 2 F 0 a W 9 u P j x T d G F i b G V F b n R y a W V z I C 8 + P C 9 J d G V t P j x J d G V t P j x J d G V t T G 9 j Y X R p b 2 4 + P E l 0 Z W 1 U e X B l P k Z v c m 1 1 b G E 8 L 0 l 0 Z W 1 U e X B l P j x J d G V t U G F 0 a D 5 T Z W N 0 a W 9 u M S 9 J b n R l c m V z d C U y M G N h b G M v U 2 9 1 c m N l P C 9 J d G V t U G F 0 a D 4 8 L 0 l 0 Z W 1 M b 2 N h d G l v b j 4 8 U 3 R h Y m x l R W 5 0 c m l l c y A v P j w v S X R l b T 4 8 S X R l b T 4 8 S X R l b U x v Y 2 F 0 a W 9 u P j x J d G V t V H l w Z T 5 G b 3 J t d W x h P C 9 J d G V t V H l w Z T 4 8 S X R l b V B h d G g + U 2 V j d G l v b j E v S W 5 0 Z X J l c 3 Q l M j B j Y W x j L 1 N v c n R l Z C U y M F J v d 3 M 8 L 0 l 0 Z W 1 Q Y X R o P j w v S X R l b U x v Y 2 F 0 a W 9 u P j x T d G F i b G V F b n R y a W V z I C 8 + P C 9 J d G V t P j x J d G V t P j x J d G V t T G 9 j Y X R p b 2 4 + P E l 0 Z W 1 U e X B l P k Z v c m 1 1 b G E 8 L 0 l 0 Z W 1 U e X B l P j x J d G V t U G F 0 a D 5 T Z W N 0 a W 9 u M S 9 J b n R l c m V z d C U y M G N h b G M v R m l s b G V k J T I w R G 9 3 b j w v S X R l b V B h d G g + P C 9 J d G V t T G 9 j Y X R p b 2 4 + P F N 0 Y W J s Z U V u d H J p Z X M g L z 4 8 L 0 l 0 Z W 0 + P E l 0 Z W 0 + P E l 0 Z W 1 M b 2 N h d G l v b j 4 8 S X R l b V R 5 c G U + R m 9 y b X V s Y T w v S X R l b V R 5 c G U + P E l 0 Z W 1 Q Y X R o P l N l Y 3 R p b 2 4 x L 0 l u d G V y Z X N 0 J T I w Y 2 F s Y y 9 S Z W 1 v d m V k J T I w R H V w b G l j Y X R l c z w v S X R l b V B h d G g + P C 9 J d G V t T G 9 j Y X R p b 2 4 + P F N 0 Y W J s Z U V u d H J p Z X M g L z 4 8 L 0 l 0 Z W 0 + P E l 0 Z W 0 + P E l 0 Z W 1 M b 2 N h d G l v b j 4 8 S X R l b V R 5 c G U + R m 9 y b X V s Y T w v S X R l b V R 5 c G U + P E l 0 Z W 1 Q Y X R o P l N l Y 3 R p b 2 4 x L 0 l u d G V y Z X N 0 J T I w Y 2 F s Y y 9 S Z X B s Y W N l Z C U y M F Z h b H V l P C 9 J d G V t U G F 0 a D 4 8 L 0 l 0 Z W 1 M b 2 N h d G l v b j 4 8 U 3 R h Y m x l R W 5 0 c m l l c y A v P j w v S X R l b T 4 8 S X R l b T 4 8 S X R l b U x v Y 2 F 0 a W 9 u P j x J d G V t V H l w Z T 5 G b 3 J t d W x h P C 9 J d G V t V H l w Z T 4 8 S X R l b V B h d G g + U 2 V j d G l v b j E v S W 5 0 Z X J l c 3 Q l M j B j Y W x j L 0 F k Z G V k J T I w Q 3 V z d G 9 t P C 9 J d G V t U G F 0 a D 4 8 L 0 l 0 Z W 1 M b 2 N h d G l v b j 4 8 U 3 R h Y m x l R W 5 0 c m l l c y A v P j w v S X R l b T 4 8 S X R l b T 4 8 S X R l b U x v Y 2 F 0 a W 9 u P j x J d G V t V H l w Z T 5 G b 3 J t d W x h P C 9 J d G V t V H l w Z T 4 8 S X R l b V B h d G g + U 2 V j d G l v b j E v S W 5 0 Z X J l c 3 Q l M j B j Y W x j L 0 N o Y W 5 n Z W Q l M j B U e X B l P C 9 J d G V t U G F 0 a D 4 8 L 0 l 0 Z W 1 M b 2 N h d G l v b j 4 8 U 3 R h Y m x l R W 5 0 c m l l c y A v P j w v S X R l b T 4 8 S X R l b T 4 8 S X R l b U x v Y 2 F 0 a W 9 u P j x J d G V t V H l w Z T 5 G b 3 J t d W x h P C 9 J d G V t V H l w Z T 4 8 S X R l b V B h d G g + U 2 V j d G l v b j E v S W 5 0 Z X J l c 3 Q l M j B j Y W x j L 0 F k Z G V k J T I w Q 3 V z d G 9 t M T w v S X R l b V B h d G g + P C 9 J d G V t T G 9 j Y X R p b 2 4 + P F N 0 Y W J s Z U V u d H J p Z X M g L z 4 8 L 0 l 0 Z W 0 + P E l 0 Z W 0 + P E l 0 Z W 1 M b 2 N h d G l v b j 4 8 S X R l b V R 5 c G U + R m 9 y b X V s Y T w v S X R l b V R 5 c G U + P E l 0 Z W 1 Q Y X R o P l N l Y 3 R p b 2 4 x L 0 l u d G V y Z X N 0 J T I w Y 2 F s Y y 9 D a G F u Z 2 V k J T I w V H l w Z T E 8 L 0 l 0 Z W 1 Q Y X R o P j w v S X R l b U x v Y 2 F 0 a W 9 u P j x T d G F i b G V F b n R y a W V z I C 8 + P C 9 J d G V t P j x J d G V t P j x J d G V t T G 9 j Y X R p b 2 4 + P E l 0 Z W 1 U e X B l P k Z v c m 1 1 b G E 8 L 0 l 0 Z W 1 U e X B l P j x J d G V t U G F 0 a D 5 T Z W N 0 a W 9 u M S 9 J b n R l c m V z d C U y M G N h b G M v Q W R k Z W Q l M j B 0 b y U y M E N v b H V t b j w v S X R l b V B h d G g + P C 9 J d G V t T G 9 j Y X R p b 2 4 + P F N 0 Y W J s Z U V u d H J p Z X M g L z 4 8 L 0 l 0 Z W 0 + P E l 0 Z W 0 + P E l 0 Z W 1 M b 2 N h d G l v b j 4 8 S X R l b V R 5 c G U + R m 9 y b X V s Y T w v S X R l b V R 5 c G U + P E l 0 Z W 1 Q Y X R o P l N l Y 3 R p b 2 4 x L 0 l u d G V y Z X N 0 J T I w Y 2 F s Y y 9 D a G F u Z 2 V k J T I w V H l w Z T I 8 L 0 l 0 Z W 1 Q Y X R o P j w v S X R l b U x v Y 2 F 0 a W 9 u P j x T d G F i b G V F b n R y a W V z I C 8 + P C 9 J d G V t P j x J d G V t P j x J d G V t T G 9 j Y X R p b 2 4 + P E l 0 Z W 1 U e X B l P k Z v c m 1 1 b G E 8 L 0 l 0 Z W 1 U e X B l P j x J d G V t U G F 0 a D 5 T Z W N 0 a W 9 u M S 9 J b n R l c m V z d C U y M G N h b G M v Q W R k Z W Q l M j B D d X N 0 b 2 0 y P C 9 J d G V t U G F 0 a D 4 8 L 0 l 0 Z W 1 M b 2 N h d G l v b j 4 8 U 3 R h Y m x l R W 5 0 c m l l c y A v P j w v S X R l b T 4 8 S X R l b T 4 8 S X R l b U x v Y 2 F 0 a W 9 u P j x J d G V t V H l w Z T 5 G b 3 J t d W x h P C 9 J d G V t V H l w Z T 4 8 S X R l b V B h d G g + U 2 V j d G l v b j E v S W 5 0 Z X J l c 3 Q l M j B j Y W x j L 0 N o Y W 5 n Z W Q l M j B U e X B l M z w v S X R l b V B h d G g + P C 9 J d G V t T G 9 j Y X R p b 2 4 + P F N 0 Y W J s Z U V u d H J p Z X M g L z 4 8 L 0 l 0 Z W 0 + P E l 0 Z W 0 + P E l 0 Z W 1 M b 2 N h d G l v b j 4 8 S X R l b V R 5 c G U + R m 9 y b X V s Y T w v S X R l b V R 5 c G U + P E l 0 Z W 1 Q Y X R o P l N l Y 3 R p b 2 4 x L 0 l u d G V y Z X N 0 J T I w Y 2 F s Y y 9 P d m V y c m l k Z V p l c m 9 S b 3 d G a W x 0 Z X I 8 L 0 l 0 Z W 1 Q Y X R o P j w v S X R l b U x v Y 2 F 0 a W 9 u P j x T d G F i b G V F b n R y a W V z I C 8 + P C 9 J d G V t P j x J d G V t P j x J d G V t T G 9 j Y X R p b 2 4 + P E l 0 Z W 1 U e X B l P k Z v c m 1 1 b G E 8 L 0 l 0 Z W 1 U e X B l P j x J d G V t U G F 0 a D 5 T Z W N 0 a W 9 u M S 9 E Z X B y Z W N p Y X R p b 2 4 l M j B z d H J h a W d o d C U y M G x p b m U 8 L 0 l 0 Z W 1 Q Y X R o P j w v S X R l b U x v Y 2 F 0 a W 9 u P j x T d G F i b G V F b n R y a W V z P j x F b n R y e S B U e X B l P S J J c 1 B y a X Z h d G U i I F Z h b H V l P S J s M C I g L z 4 8 R W 5 0 c n k g V H l w Z T 0 i U X V l c n l H c m 9 1 c E l E I i B W Y W x 1 Z T 0 i c 2 E 5 O D Y 2 O T U 4 L T I 2 Y T k t N D A 4 M S 1 i M T Q x L T Z k O W N k Y j d l M T Y z Y S 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U m V s Y X R p b 2 5 z a G l w S W 5 m b 0 N v b n R h a W 5 l c i I g V m F s d W U 9 I n N 7 J n F 1 b 3 Q 7 Y 2 9 s d W 1 u Q 2 9 1 b n Q m c X V v d D s 6 N i w m c X V v d D t r Z X l D b 2 x 1 b W 5 O Y W 1 l c y Z x d W 9 0 O z p b X S w m c X V v d D t x d W V y e V J l b G F 0 a W 9 u c 2 h p c H M m c X V v d D s 6 W 1 0 s J n F 1 b 3 Q 7 Y 2 9 s d W 1 u S W R l b n R p d G l l c y Z x d W 9 0 O z p b J n F 1 b 3 Q 7 U 2 V j d G l v b j E v R G V w c m V j a W F 0 a W 9 u I H N 0 c m F p Z 2 h 0 I G x p b m U v T 3 Z l c n J p Z G V a Z X J v U m 9 3 R m l s d G V y L n t B Y 2 N v d W 5 0 L D B 9 J n F 1 b 3 Q 7 L C Z x d W 9 0 O 1 N l Y 3 R p b 2 4 x L 0 R l c H J l Y 2 l h d G l v b i B z d H J h a W d o d C B s a W 5 l L 0 9 2 Z X J y a W R l W m V y b 1 J v d 0 Z p b H R l c i 5 7 R G F 0 Z S w x f S Z x d W 9 0 O y w m c X V v d D t T Z W N 0 a W 9 u M S 9 E Z X B y Z W N p Y X R p b 2 4 g c 3 R y Y W l n a H Q g b G l u Z S 9 P d m V y c m l k Z V p l c m 9 S b 3 d G a W x 0 Z X I u e 0 F t b 3 V u d C w y f S Z x d W 9 0 O y w m c X V v d D t T Z W N 0 a W 9 u M S 9 E Z X B y Z W N p Y X R p b 2 4 g c 3 R y Y W l n a H Q g b G l u Z S 9 P d m V y c m l k Z V p l c m 9 S b 3 d G a W x 0 Z X I u e 1 l l Y X I s M 3 0 m c X V v d D s s J n F 1 b 3 Q 7 U 2 V j d G l v b j E v R G V w c m V j a W F 0 a W 9 u I H N 0 c m F p Z 2 h 0 I G x p b m U v T 3 Z l c n J p Z G V a Z X J v U m 9 3 R m l s d G V y L n t E Z X B X a W 5 k b 3 c s N H 0 m c X V v d D s s J n F 1 b 3 Q 7 U 2 V j d G l v b j E v R G V w c m V j a W F 0 a W 9 u I H N 0 c m F p Z 2 h 0 I G x p b m U v T 3 Z l c n J p Z G V a Z X J v U m 9 3 R m l s d G V y L n t E Z X B B b X Q s N X 0 m c X V v d D t d L C Z x d W 9 0 O 0 N v b H V t b k N v d W 5 0 J n F 1 b 3 Q 7 O j Y s J n F 1 b 3 Q 7 S 2 V 5 Q 2 9 s d W 1 u T m F t Z X M m c X V v d D s 6 W 1 0 s J n F 1 b 3 Q 7 Q 2 9 s d W 1 u S W R l b n R p d G l l c y Z x d W 9 0 O z p b J n F 1 b 3 Q 7 U 2 V j d G l v b j E v R G V w c m V j a W F 0 a W 9 u I H N 0 c m F p Z 2 h 0 I G x p b m U v T 3 Z l c n J p Z G V a Z X J v U m 9 3 R m l s d G V y L n t B Y 2 N v d W 5 0 L D B 9 J n F 1 b 3 Q 7 L C Z x d W 9 0 O 1 N l Y 3 R p b 2 4 x L 0 R l c H J l Y 2 l h d G l v b i B z d H J h a W d o d C B s a W 5 l L 0 9 2 Z X J y a W R l W m V y b 1 J v d 0 Z p b H R l c i 5 7 R G F 0 Z S w x f S Z x d W 9 0 O y w m c X V v d D t T Z W N 0 a W 9 u M S 9 E Z X B y Z W N p Y X R p b 2 4 g c 3 R y Y W l n a H Q g b G l u Z S 9 P d m V y c m l k Z V p l c m 9 S b 3 d G a W x 0 Z X I u e 0 F t b 3 V u d C w y f S Z x d W 9 0 O y w m c X V v d D t T Z W N 0 a W 9 u M S 9 E Z X B y Z W N p Y X R p b 2 4 g c 3 R y Y W l n a H Q g b G l u Z S 9 P d m V y c m l k Z V p l c m 9 S b 3 d G a W x 0 Z X I u e 1 l l Y X I s M 3 0 m c X V v d D s s J n F 1 b 3 Q 7 U 2 V j d G l v b j E v R G V w c m V j a W F 0 a W 9 u I H N 0 c m F p Z 2 h 0 I G x p b m U v T 3 Z l c n J p Z G V a Z X J v U m 9 3 R m l s d G V y L n t E Z X B X a W 5 k b 3 c s N H 0 m c X V v d D s s J n F 1 b 3 Q 7 U 2 V j d G l v b j E v R G V w c m V j a W F 0 a W 9 u I H N 0 c m F p Z 2 h 0 I G x p b m U v T 3 Z l c n J p Z G V a Z X J v U m 9 3 R m l s d G V y L n t E Z X B B b X Q s N X 0 m c X V v d D t d L C Z x d W 9 0 O 1 J l b G F 0 a W 9 u c 2 h p c E l u Z m 8 m c X V v d D s 6 W 1 1 9 I i A v P j x F b n R y e S B U e X B l P S J G a W x s U 3 R h d H V z I i B W Y W x 1 Z T 0 i c 0 N v b X B s Z X R l I i A v P j x F b n R y e S B U e X B l P S J G a W x s Q 2 9 s d W 1 u T m F t Z X M i I F Z h b H V l P S J z W y Z x d W 9 0 O 0 F j Y 2 9 1 b n Q m c X V v d D s s J n F 1 b 3 Q 7 R G F 0 Z S Z x d W 9 0 O y w m c X V v d D t B b W 9 1 b n Q m c X V v d D s s J n F 1 b 3 Q 7 W W V h c i Z x d W 9 0 O y w m c X V v d D t E Z X B X a W 5 k b 3 c m c X V v d D s s J n F 1 b 3 Q 7 R G V w Q W 1 0 J n F 1 b 3 Q 7 X S I g L z 4 8 R W 5 0 c n k g V H l w Z T 0 i R m l s b E N v b H V t b l R 5 c G V z I i B W Y W x 1 Z T 0 i c 0 F 3 a 0 R B d 2 t G I i A v P j x F b n R y e S B U e X B l P S J G a W x s T G F z d F V w Z G F 0 Z W Q i I F Z h b H V l P S J k M j A y M y 0 x M i 0 w O F Q x M j o w N D o x N S 4 5 N T E 2 M z M 2 W i I g L z 4 8 R W 5 0 c n k g V H l w Z T 0 i R m l s b E V y c m 9 y Q 2 9 1 b n Q i I F Z h b H V l P S J s M C I g L z 4 8 R W 5 0 c n k g V H l w Z T 0 i R m l s b E V y c m 9 y Q 2 9 k Z S I g V m F s d W U 9 I n N V b m t u b 3 d u I i A v P j x F b n R y e S B U e X B l P S J G a W x s Q 2 9 1 b n Q i I F Z h b H V l P S J s M j E 5 M S I g L z 4 8 R W 5 0 c n k g V H l w Z T 0 i Q W R k Z W R U b 0 R h d G F N b 2 R l b C I g V m F s d W U 9 I m w x I i A v P j w v U 3 R h Y m x l R W 5 0 c m l l c z 4 8 L 0 l 0 Z W 0 + P E l 0 Z W 0 + P E l 0 Z W 1 M b 2 N h d G l v b j 4 8 S X R l b V R 5 c G U + R m 9 y b X V s Y T w v S X R l b V R 5 c G U + P E l 0 Z W 1 Q Y X R o P l N l Y 3 R p b 2 4 x L 0 R l c H J l Y 2 l h d G l v b i U y M H N 0 c m F p Z 2 h 0 J T I w b G l u Z S 9 T b 3 V y Y 2 U 8 L 0 l 0 Z W 1 Q Y X R o P j w v S X R l b U x v Y 2 F 0 a W 9 u P j x T d G F i b G V F b n R y a W V z I C 8 + P C 9 J d G V t P j x J d G V t P j x J d G V t T G 9 j Y X R p b 2 4 + P E l 0 Z W 1 U e X B l P k Z v c m 1 1 b G E 8 L 0 l 0 Z W 1 U e X B l P j x J d G V t U G F 0 a D 5 T Z W N 0 a W 9 u M S 9 E Z X B y Z W N p Y X R p b 2 4 l M j B z d H J h a W d o d C U y M G x p b m U v Q n V m Z m V y Z W R U Y W J s Z T w v S X R l b V B h d G g + P C 9 J d G V t T G 9 j Y X R p b 2 4 + P F N 0 Y W J s Z U V u d H J p Z X M g L z 4 8 L 0 l 0 Z W 0 + P E l 0 Z W 0 + P E l 0 Z W 1 M b 2 N h d G l v b j 4 8 S X R l b V R 5 c G U + R m 9 y b X V s Y T w v S X R l b V R 5 c G U + P E l 0 Z W 1 Q Y X R o P l N l Y 3 R p b 2 4 x L 0 R l c H J l Y 2 l h d G l v b i U y M H N 0 c m F p Z 2 h 0 J T I w b G l u Z S 9 B c H B l b m R l Z C U y M F F 1 Z X J 5 P C 9 J d G V t U G F 0 a D 4 8 L 0 l 0 Z W 1 M b 2 N h d G l v b j 4 8 U 3 R h Y m x l R W 5 0 c m l l c y A v P j w v S X R l b T 4 8 S X R l b T 4 8 S X R l b U x v Y 2 F 0 a W 9 u P j x J d G V t V H l w Z T 5 G b 3 J t d W x h P C 9 J d G V t V H l w Z T 4 8 S X R l b V B h d G g + U 2 V j d G l v b j E v R G V w c m V j a W F 0 a W 9 u J T I w c 3 R y Y W l n a H Q l M j B s a W 5 l L 1 N v c n R l Z C U y M F J v d 3 M 8 L 0 l 0 Z W 1 Q Y X R o P j w v S X R l b U x v Y 2 F 0 a W 9 u P j x T d G F i b G V F b n R y a W V z I C 8 + P C 9 J d G V t P j x J d G V t P j x J d G V t T G 9 j Y X R p b 2 4 + P E l 0 Z W 1 U e X B l P k Z v c m 1 1 b G E 8 L 0 l 0 Z W 1 U e X B l P j x J d G V t U G F 0 a D 5 T Z W N 0 a W 9 u M S 9 E Z X B y Z W N p Y X R p b 2 4 l M j B z d H J h a W d o d C U y M G x p b m U v U m V t b 3 Z l Z C U y M E R 1 c G x p Y 2 F 0 Z X M 8 L 0 l 0 Z W 1 Q Y X R o P j w v S X R l b U x v Y 2 F 0 a W 9 u P j x T d G F i b G V F b n R y a W V z I C 8 + P C 9 J d G V t P j x J d G V t P j x J d G V t T G 9 j Y X R p b 2 4 + P E l 0 Z W 1 U e X B l P k Z v c m 1 1 b G E 8 L 0 l 0 Z W 1 U e X B l P j x J d G V t U G F 0 a D 5 T Z W N 0 a W 9 u M S 9 E Z X B y Z W N p Y X R p b 2 4 l M j B z d H J h a W d o d C U y M G x p b m U v S W 5 z Z X J 0 Z W Q l M j B Z Z W F y P C 9 J d G V t U G F 0 a D 4 8 L 0 l 0 Z W 1 M b 2 N h d G l v b j 4 8 U 3 R h Y m x l R W 5 0 c m l l c y A v P j w v S X R l b T 4 8 S X R l b T 4 8 S X R l b U x v Y 2 F 0 a W 9 u P j x J d G V t V H l w Z T 5 G b 3 J t d W x h P C 9 J d G V t V H l w Z T 4 8 S X R l b V B h d G g + U 2 V j d G l v b j E v R G V w c m V j a W F 0 a W 9 u J T I w c 3 R y Y W l n a H Q l M j B s a W 5 l L 0 F k Z G V k J T I w Q 3 V z d G 9 t P C 9 J d G V t U G F 0 a D 4 8 L 0 l 0 Z W 1 M b 2 N h d G l v b j 4 8 U 3 R h Y m x l R W 5 0 c m l l c y A v P j w v S X R l b T 4 8 S X R l b T 4 8 S X R l b U x v Y 2 F 0 a W 9 u P j x J d G V t V H l w Z T 5 G b 3 J t d W x h P C 9 J d G V t V H l w Z T 4 8 S X R l b V B h d G g + U 2 V j d G l v b j E v R G V w c m V j a W F 0 a W 9 u J T I w c 3 R y Y W l n a H Q l M j B s a W 5 l L 0 N o Y W 5 n Z W Q l M j B U e X B l P C 9 J d G V t U G F 0 a D 4 8 L 0 l 0 Z W 1 M b 2 N h d G l v b j 4 8 U 3 R h Y m x l R W 5 0 c m l l c y A v P j w v S X R l b T 4 8 S X R l b T 4 8 S X R l b U x v Y 2 F 0 a W 9 u P j x J d G V t V H l w Z T 5 G b 3 J t d W x h P C 9 J d G V t V H l w Z T 4 8 S X R l b V B h d G g + U 2 V j d G l v b j E v R G V w c m V j a W F 0 a W 9 u J T I w c 3 R y Y W l n a H Q l M j B s a W 5 l L 0 l u d m 9 r Z W Q l M j B D d X N 0 b 2 0 l M j B G d W 5 j d G l v b j w v S X R l b V B h d G g + P C 9 J d G V t T G 9 j Y X R p b 2 4 + P F N 0 Y W J s Z U V u d H J p Z X M g L z 4 8 L 0 l 0 Z W 0 + P E l 0 Z W 0 + P E l 0 Z W 1 M b 2 N h d G l v b j 4 8 S X R l b V R 5 c G U + R m 9 y b X V s Y T w v S X R l b V R 5 c G U + P E l 0 Z W 1 Q Y X R o P l N l Y 3 R p b 2 4 x L 0 R l c H J l Y 2 l h d G l v b i U y M H N 0 c m F p Z 2 h 0 J T I w b G l u Z S 9 F e H B h b m R l Z C U y M E R l c E F t d D w v S X R l b V B h d G g + P C 9 J d G V t T G 9 j Y X R p b 2 4 + P F N 0 Y W J s Z U V u d H J p Z X M g L z 4 8 L 0 l 0 Z W 0 + P E l 0 Z W 0 + P E l 0 Z W 1 M b 2 N h d G l v b j 4 8 S X R l b V R 5 c G U + R m 9 y b X V s Y T w v S X R l b V R 5 c G U + P E l 0 Z W 1 Q Y X R o P l N l Y 3 R p b 2 4 x L 0 R l c H J l Y 2 l h d G l v b i U y M H N 0 c m F p Z 2 h 0 J T I w b G l u Z S 9 D a G F u Z 2 V k J T I w V H l w Z T E 8 L 0 l 0 Z W 1 Q Y X R o P j w v S X R l b U x v Y 2 F 0 a W 9 u P j x T d G F i b G V F b n R y a W V z I C 8 + P C 9 J d G V t P j x J d G V t P j x J d G V t T G 9 j Y X R p b 2 4 + P E l 0 Z W 1 U e X B l P k Z v c m 1 1 b G E 8 L 0 l 0 Z W 1 U e X B l P j x J d G V t U G F 0 a D 5 T Z W N 0 a W 9 u M S 9 E Z X B y Z W N p Y X R p b 2 4 l M j B z d H J h a W d o d C U y M G x p b m U v U m V u Y W 1 l Z C U y M E N v b H V t b n M 8 L 0 l 0 Z W 1 Q Y X R o P j w v S X R l b U x v Y 2 F 0 a W 9 u P j x T d G F i b G V F b n R y a W V z I C 8 + P C 9 J d G V t P j x J d G V t P j x J d G V t T G 9 j Y X R p b 2 4 + P E l 0 Z W 1 U e X B l P k Z v c m 1 1 b G E 8 L 0 l 0 Z W 1 U e X B l P j x J d G V t U G F 0 a D 5 T Z W N 0 a W 9 u M S 9 E Z X B y Z W N p Y X R p b 2 4 l M j B z d H J h a W d o d C U y M G x p b m U v T 3 Z l c n J p Z G V a Z X J v U m 9 3 R m l s d G V y P C 9 J d G V t U G F 0 a D 4 8 L 0 l 0 Z W 1 M b 2 N h d G l v b j 4 8 U 3 R h Y m x l R W 5 0 c m l l c y A v P j w v S X R l b T 4 8 S X R l b T 4 8 S X R l b U x v Y 2 F 0 a W 9 u P j x J d G V t V H l w Z T 5 G b 3 J t d W x h P C 9 J d G V t V H l w Z T 4 8 S X R l b V B h d G g + U 2 V j d G l v b j E v R k 5 f R G V w U 3 R y Y W l n a H R M a W 5 l P C 9 J d G V t U G F 0 a D 4 8 L 0 l 0 Z W 1 M b 2 N h d G l v b j 4 8 U 3 R h Y m x l R W 5 0 c m l l c z 4 8 R W 5 0 c n k g V H l w Z T 0 i S X N Q c m l 2 Y X R l I i B W Y W x 1 Z T 0 i b D A i I C 8 + P E V u d H J 5 I F R 5 c G U 9 I l F 1 Z X J 5 R 3 J v d X B J R C I g V m F s d W U 9 I n N h O T g 2 N j k 1 O C 0 y N m E 5 L T Q w O D E t Y j E 0 M S 0 2 Z D l j Z G I 3 Z T E 2 M 2 E 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z L T E y L T A 4 V D E x O j M 3 O j U y L j E 0 N j Y 5 N z V a I i A v P j x F b n R y e S B U e X B l P S J G a W x s U 3 R h d H V z I i B W Y W x 1 Z T 0 i c 0 N v b X B s Z X R l I i A v P j w v U 3 R h Y m x l R W 5 0 c m l l c z 4 8 L 0 l 0 Z W 0 + P E l 0 Z W 0 + P E l 0 Z W 1 M b 2 N h d G l v b j 4 8 S X R l b V R 5 c G U + R m 9 y b X V s Y T w v S X R l b V R 5 c G U + P E l 0 Z W 1 Q Y X R o P l N l Y 3 R p b 2 4 x L 0 Z O X 0 R l c F N 0 c m F p Z 2 h 0 T G l u Z S 9 E Z X B D Y W x j P C 9 J d G V t U G F 0 a D 4 8 L 0 l 0 Z W 1 M b 2 N h d G l v b j 4 8 U 3 R h Y m x l R W 5 0 c m l l c y A v P j w v S X R l b T 4 8 S X R l b T 4 8 S X R l b U x v Y 2 F 0 a W 9 u P j x J d G V t V H l w Z T 5 G b 3 J t d W x h P C 9 J d G V t V H l w Z T 4 8 S X R l b V B h d G g + U 2 V j d G l v b j E v V G F 4 J T I w Z G V w c m V j a W F 0 a W 9 u P C 9 J d G V t U G F 0 a D 4 8 L 0 l 0 Z W 1 M b 2 N h d G l v b j 4 8 U 3 R h Y m x l R W 5 0 c m l l c z 4 8 R W 5 0 c n k g V H l w Z T 0 i S X N Q c m l 2 Y X R l I i B W Y W x 1 Z T 0 i b D A i I C 8 + P E V u d H J 5 I F R 5 c G U 9 I l F 1 Z X J 5 R 3 J v d X B J R C I g V m F s d W U 9 I n N j Z D Q 2 O D A 3 Y i 0 0 Z D A w L T Q 1 M T U t Y j d m Z S 0 5 N j Y 2 Y m M y N G N k Y 2 Q 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U m V s Y X R p b 2 5 z a G l w S W 5 m b 0 N v b n R h a W 5 l c i I g V m F s d W U 9 I n N 7 J n F 1 b 3 Q 7 Y 2 9 s d W 1 u Q 2 9 1 b n Q m c X V v d D s 6 N i w m c X V v d D t r Z X l D b 2 x 1 b W 5 O Y W 1 l c y Z x d W 9 0 O z p b X S w m c X V v d D t x d W V y e V J l b G F 0 a W 9 u c 2 h p c H M m c X V v d D s 6 W 1 0 s J n F 1 b 3 Q 7 Y 2 9 s d W 1 u S W R l b n R p d G l l c y Z x d W 9 0 O z p b J n F 1 b 3 Q 7 U 2 V j d G l v b j E v V G F 4 I G R l c H J l Y 2 l h d G l v b i 9 P d m V y c m l k Z V p l c m 9 S b 3 d G a W x 0 Z X I u e 0 F j Y 2 9 1 b n Q s M H 0 m c X V v d D s s J n F 1 b 3 Q 7 U 2 V j d G l v b j E v V G F 4 I G R l c H J l Y 2 l h d G l v b i 9 P d m V y c m l k Z V p l c m 9 S b 3 d G a W x 0 Z X I u e 0 R h d G U s M X 0 m c X V v d D s s J n F 1 b 3 Q 7 U 2 V j d G l v b j E v V G F 4 I G R l c H J l Y 2 l h d G l v b i 9 P d m V y c m l k Z V p l c m 9 S b 3 d G a W x 0 Z X I u e 0 F t b 3 V u d C w y f S Z x d W 9 0 O y w m c X V v d D t T Z W N 0 a W 9 u M S 9 U Y X g g Z G V w c m V j a W F 0 a W 9 u L 0 9 2 Z X J y a W R l W m V y b 1 J v d 0 Z p b H R l c i 5 7 Q 3 V y c l l l Y X I s M 3 0 m c X V v d D s s J n F 1 b 3 Q 7 U 2 V j d G l v b j E v V G F 4 I G R l c H J l Y 2 l h d G l v b i 9 P d m V y c m l k Z V p l c m 9 S b 3 d G a W x 0 Z X I u e 0 R l c F d p b m R v d y w 0 f S Z x d W 9 0 O y w m c X V v d D t T Z W N 0 a W 9 u M S 9 U Y X g g Z G V w c m V j a W F 0 a W 9 u L 0 9 2 Z X J y a W R l W m V y b 1 J v d 0 Z p b H R l c i 5 7 R G V w Q W 1 0 L D V 9 J n F 1 b 3 Q 7 X S w m c X V v d D t D b 2 x 1 b W 5 D b 3 V u d C Z x d W 9 0 O z o 2 L C Z x d W 9 0 O 0 t l e U N v b H V t b k 5 h b W V z J n F 1 b 3 Q 7 O l t d L C Z x d W 9 0 O 0 N v b H V t b k l k Z W 5 0 a X R p Z X M m c X V v d D s 6 W y Z x d W 9 0 O 1 N l Y 3 R p b 2 4 x L 1 R h e C B k Z X B y Z W N p Y X R p b 2 4 v T 3 Z l c n J p Z G V a Z X J v U m 9 3 R m l s d G V y L n t B Y 2 N v d W 5 0 L D B 9 J n F 1 b 3 Q 7 L C Z x d W 9 0 O 1 N l Y 3 R p b 2 4 x L 1 R h e C B k Z X B y Z W N p Y X R p b 2 4 v T 3 Z l c n J p Z G V a Z X J v U m 9 3 R m l s d G V y L n t E Y X R l L D F 9 J n F 1 b 3 Q 7 L C Z x d W 9 0 O 1 N l Y 3 R p b 2 4 x L 1 R h e C B k Z X B y Z W N p Y X R p b 2 4 v T 3 Z l c n J p Z G V a Z X J v U m 9 3 R m l s d G V y L n t B b W 9 1 b n Q s M n 0 m c X V v d D s s J n F 1 b 3 Q 7 U 2 V j d G l v b j E v V G F 4 I G R l c H J l Y 2 l h d G l v b i 9 P d m V y c m l k Z V p l c m 9 S b 3 d G a W x 0 Z X I u e 0 N 1 c n J Z Z W F y L D N 9 J n F 1 b 3 Q 7 L C Z x d W 9 0 O 1 N l Y 3 R p b 2 4 x L 1 R h e C B k Z X B y Z W N p Y X R p b 2 4 v T 3 Z l c n J p Z G V a Z X J v U m 9 3 R m l s d G V y L n t E Z X B X a W 5 k b 3 c s N H 0 m c X V v d D s s J n F 1 b 3 Q 7 U 2 V j d G l v b j E v V G F 4 I G R l c H J l Y 2 l h d G l v b i 9 P d m V y c m l k Z V p l c m 9 S b 3 d G a W x 0 Z X I u e 0 R l c E F t d C w 1 f S Z x d W 9 0 O 1 0 s J n F 1 b 3 Q 7 U m V s Y X R p b 2 5 z a G l w S W 5 m b y Z x d W 9 0 O z p b X X 0 i I C 8 + P E V u d H J 5 I F R 5 c G U 9 I k Z p b G x T d G F 0 d X M i I F Z h b H V l P S J z Q 2 9 t c G x l d G U i I C 8 + P E V u d H J 5 I F R 5 c G U 9 I k Z p b G x D b 2 x 1 b W 5 O Y W 1 l c y I g V m F s d W U 9 I n N b J n F 1 b 3 Q 7 Q W N j b 3 V u d C Z x d W 9 0 O y w m c X V v d D t E Y X R l J n F 1 b 3 Q 7 L C Z x d W 9 0 O 0 F t b 3 V u d C Z x d W 9 0 O y w m c X V v d D t D d X J y W W V h c i Z x d W 9 0 O y w m c X V v d D t E Z X B X a W 5 k b 3 c m c X V v d D s s J n F 1 b 3 Q 7 R G V w Q W 1 0 J n F 1 b 3 Q 7 X S I g L z 4 8 R W 5 0 c n k g V H l w Z T 0 i R m l s b E N v b H V t b l R 5 c G V z I i B W Y W x 1 Z T 0 i c 0 J n a 0 R B d 2 t G I i A v P j x F b n R y e S B U e X B l P S J G a W x s T G F z d F V w Z G F 0 Z W Q i I F Z h b H V l P S J k M j A y M y 0 x M i 0 w O F Q x M j o w M T o 1 M C 4 z N T A 3 M z A z W i I g L z 4 8 R W 5 0 c n k g V H l w Z T 0 i R m l s b E V y c m 9 y Q 2 9 1 b n Q i I F Z h b H V l P S J s M C I g L z 4 8 R W 5 0 c n k g V H l w Z T 0 i R m l s b E V y c m 9 y Q 2 9 k Z S I g V m F s d W U 9 I n N V b m t u b 3 d u I i A v P j x F b n R y e S B U e X B l P S J G a W x s Q 2 9 1 b n Q i I F Z h b H V l P S J s M j E 5 M S I g L z 4 8 R W 5 0 c n k g V H l w Z T 0 i Q W R k Z W R U b 0 R h d G F N b 2 R l b C I g V m F s d W U 9 I m w x I i A v P j w v U 3 R h Y m x l R W 5 0 c m l l c z 4 8 L 0 l 0 Z W 0 + P E l 0 Z W 0 + P E l 0 Z W 1 M b 2 N h d G l v b j 4 8 S X R l b V R 5 c G U + R m 9 y b X V s Y T w v S X R l b V R 5 c G U + P E l 0 Z W 1 Q Y X R o P l N l Y 3 R p b 2 4 x L 1 R h e C U y M G R l c H J l Y 2 l h d G l v b i 9 T b 3 V y Y 2 U 8 L 0 l 0 Z W 1 Q Y X R o P j w v S X R l b U x v Y 2 F 0 a W 9 u P j x T d G F i b G V F b n R y a W V z I C 8 + P C 9 J d G V t P j x J d G V t P j x J d G V t T G 9 j Y X R p b 2 4 + P E l 0 Z W 1 U e X B l P k Z v c m 1 1 b G E 8 L 0 l 0 Z W 1 U e X B l P j x J d G V t U G F 0 a D 5 T Z W N 0 a W 9 u M S 9 U Y X g l M j B k Z X B y Z W N p Y X R p b 2 4 v Q n V m Z m V y Z W R U Y W J s Z T w v S X R l b V B h d G g + P C 9 J d G V t T G 9 j Y X R p b 2 4 + P F N 0 Y W J s Z U V u d H J p Z X M g L z 4 8 L 0 l 0 Z W 0 + P E l 0 Z W 0 + P E l 0 Z W 1 M b 2 N h d G l v b j 4 8 S X R l b V R 5 c G U + R m 9 y b X V s Y T w v S X R l b V R 5 c G U + P E l 0 Z W 1 Q Y X R o P l N l Y 3 R p b 2 4 x L 1 R h e C U y M G R l c H J l Y 2 l h d G l v b i 9 B c H B l b m R l Z C U y M F F 1 Z X J 5 P C 9 J d G V t U G F 0 a D 4 8 L 0 l 0 Z W 1 M b 2 N h d G l v b j 4 8 U 3 R h Y m x l R W 5 0 c m l l c y A v P j w v S X R l b T 4 8 S X R l b T 4 8 S X R l b U x v Y 2 F 0 a W 9 u P j x J d G V t V H l w Z T 5 G b 3 J t d W x h P C 9 J d G V t V H l w Z T 4 8 S X R l b V B h d G g + U 2 V j d G l v b j E v V G F 4 J T I w Z G V w c m V j a W F 0 a W 9 u L 1 N v c n R l Z C U y M F J v d 3 M 8 L 0 l 0 Z W 1 Q Y X R o P j w v S X R l b U x v Y 2 F 0 a W 9 u P j x T d G F i b G V F b n R y a W V z I C 8 + P C 9 J d G V t P j x J d G V t P j x J d G V t T G 9 j Y X R p b 2 4 + P E l 0 Z W 1 U e X B l P k Z v c m 1 1 b G E 8 L 0 l 0 Z W 1 U e X B l P j x J d G V t U G F 0 a D 5 T Z W N 0 a W 9 u M S 9 U Y X g l M j B k Z X B y Z W N p Y X R p b 2 4 v U m V t b 3 Z l Z C U y M E R 1 c G x p Y 2 F 0 Z X M 8 L 0 l 0 Z W 1 Q Y X R o P j w v S X R l b U x v Y 2 F 0 a W 9 u P j x T d G F i b G V F b n R y a W V z I C 8 + P C 9 J d G V t P j x J d G V t P j x J d G V t T G 9 j Y X R p b 2 4 + P E l 0 Z W 1 U e X B l P k Z v c m 1 1 b G E 8 L 0 l 0 Z W 1 U e X B l P j x J d G V t U G F 0 a D 5 T Z W N 0 a W 9 u M S 9 U Y X g l M j B k Z X B y Z W N p Y X R p b 2 4 v S W 5 z Z X J 0 Z W Q l M j B Z Z W F y P C 9 J d G V t U G F 0 a D 4 8 L 0 l 0 Z W 1 M b 2 N h d G l v b j 4 8 U 3 R h Y m x l R W 5 0 c m l l c y A v P j w v S X R l b T 4 8 S X R l b T 4 8 S X R l b U x v Y 2 F 0 a W 9 u P j x J d G V t V H l w Z T 5 G b 3 J t d W x h P C 9 J d G V t V H l w Z T 4 8 S X R l b V B h d G g + U 2 V j d G l v b j E v V G F 4 J T I w Z G V w c m V j a W F 0 a W 9 u L 1 J l b m F t Z W Q l M j B D b 2 x 1 b W 5 z P C 9 J d G V t U G F 0 a D 4 8 L 0 l 0 Z W 1 M b 2 N h d G l v b j 4 8 U 3 R h Y m x l R W 5 0 c m l l c y A v P j w v S X R l b T 4 8 S X R l b T 4 8 S X R l b U x v Y 2 F 0 a W 9 u P j x J d G V t V H l w Z T 5 G b 3 J t d W x h P C 9 J d G V t V H l w Z T 4 8 S X R l b V B h d G g + U 2 V j d G l v b j E v V G F 4 J T I w Z G V w c m V j a W F 0 a W 9 u L 0 F k Z G V k J T I w Q 3 V z d G 9 t P C 9 J d G V t U G F 0 a D 4 8 L 0 l 0 Z W 1 M b 2 N h d G l v b j 4 8 U 3 R h Y m x l R W 5 0 c m l l c y A v P j w v S X R l b T 4 8 S X R l b T 4 8 S X R l b U x v Y 2 F 0 a W 9 u P j x J d G V t V H l w Z T 5 G b 3 J t d W x h P C 9 J d G V t V H l w Z T 4 8 S X R l b V B h d G g + U 2 V j d G l v b j E v V G F 4 J T I w Z G V w c m V j a W F 0 a W 9 u L 0 N o Y W 5 n Z W Q l M j B U e X B l P C 9 J d G V t U G F 0 a D 4 8 L 0 l 0 Z W 1 M b 2 N h d G l v b j 4 8 U 3 R h Y m x l R W 5 0 c m l l c y A v P j w v S X R l b T 4 8 S X R l b T 4 8 S X R l b U x v Y 2 F 0 a W 9 u P j x J d G V t V H l w Z T 5 G b 3 J t d W x h P C 9 J d G V t V H l w Z T 4 8 S X R l b V B h d G g + U 2 V j d G l v b j E v V G F 4 J T I w Z G V w c m V j a W F 0 a W 9 u L 0 l u d m 9 r Z W Q l M j B D d X N 0 b 2 0 l M j B G d W 5 j d G l v b j w v S X R l b V B h d G g + P C 9 J d G V t T G 9 j Y X R p b 2 4 + P F N 0 Y W J s Z U V u d H J p Z X M g L z 4 8 L 0 l 0 Z W 0 + P E l 0 Z W 0 + P E l 0 Z W 1 M b 2 N h d G l v b j 4 8 S X R l b V R 5 c G U + R m 9 y b X V s Y T w v S X R l b V R 5 c G U + P E l 0 Z W 1 Q Y X R o P l N l Y 3 R p b 2 4 x L 1 R h e C U y M G R l c H J l Y 2 l h d G l v b i 9 F e H B h b m R l Z C U y M E R l c E F t b 3 V u d D w v S X R l b V B h d G g + P C 9 J d G V t T G 9 j Y X R p b 2 4 + P F N 0 Y W J s Z U V u d H J p Z X M g L z 4 8 L 0 l 0 Z W 0 + P E l 0 Z W 0 + P E l 0 Z W 1 M b 2 N h d G l v b j 4 8 S X R l b V R 5 c G U + R m 9 y b X V s Y T w v S X R l b V R 5 c G U + P E l 0 Z W 1 Q Y X R o P l N l Y 3 R p b 2 4 x L 1 R h e C U y M G R l c H J l Y 2 l h d G l v b i 9 D a G F u Z 2 V k J T I w V H l w Z T E 8 L 0 l 0 Z W 1 Q Y X R o P j w v S X R l b U x v Y 2 F 0 a W 9 u P j x T d G F i b G V F b n R y a W V z I C 8 + P C 9 J d G V t P j x J d G V t P j x J d G V t T G 9 j Y X R p b 2 4 + P E l 0 Z W 1 U e X B l P k Z v c m 1 1 b G E 8 L 0 l 0 Z W 1 U e X B l P j x J d G V t U G F 0 a D 5 T Z W N 0 a W 9 u M S 9 U Y X g l M j B k Z X B y Z W N p Y X R p b 2 4 v T 3 Z l c n J p Z G V a Z X J v U m 9 3 R m l s d G V y P C 9 J d G V t U G F 0 a D 4 8 L 0 l 0 Z W 1 M b 2 N h d G l v b j 4 8 U 3 R h Y m x l R W 5 0 c m l l c y A v P j w v S X R l b T 4 8 S X R l b T 4 8 S X R l b U x v Y 2 F 0 a W 9 u P j x J d G V t V H l w Z T 5 G b 3 J t d W x h P C 9 J d G V t V H l w Z T 4 8 S X R l b V B h d G g + U 2 V j d G l v b j E v R k 5 f V G F 4 R G V w P C 9 J d G V t U G F 0 a D 4 8 L 0 l 0 Z W 1 M b 2 N h d G l v b j 4 8 U 3 R h Y m x l R W 5 0 c m l l c z 4 8 R W 5 0 c n k g V H l w Z T 0 i S X N Q c m l 2 Y X R l I i B W Y W x 1 Z T 0 i b D A i I C 8 + P E V u d H J 5 I F R 5 c G U 9 I l F 1 Z X J 5 R 3 J v d X B J R C I g V m F s d W U 9 I n N j Z D Q 2 O D A 3 Y i 0 0 Z D A w L T Q 1 M T U t Y j d m Z S 0 5 N j Y 2 Y m M y N G N k Y 2 Q 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z L T E y L T A 4 V D E x O j M 3 O j U y L j E 2 M j Y y M j R a I i A v P j x F b n R y e S B U e X B l P S J G a W x s U 3 R h d H V z I i B W Y W x 1 Z T 0 i c 0 N v b X B s Z X R l I i A v P j w v U 3 R h Y m x l R W 5 0 c m l l c z 4 8 L 0 l 0 Z W 0 + P E l 0 Z W 0 + P E l 0 Z W 1 M b 2 N h d G l v b j 4 8 S X R l b V R 5 c G U + R m 9 y b X V s Y T w v S X R l b V R 5 c G U + P E l 0 Z W 1 Q Y X R o P l N l Y 3 R p b 2 4 x L 0 Z O X 1 R h e E R l c C 9 U Y X h E Z X B D Y W x j P C 9 J d G V t U G F 0 a D 4 8 L 0 l 0 Z W 1 M b 2 N h d G l v b j 4 8 U 3 R h Y m x l R W 5 0 c m l l c y A v P j w v S X R l b T 4 8 S X R l b T 4 8 S X R l b U x v Y 2 F 0 a W 9 u P j x J d G V t V H l w Z T 5 G b 3 J t d W x h P C 9 J d G V t V H l w Z T 4 8 S X R l b V B h d G g + U 2 V j d G l v b j E v R m l s Z V B h d G g 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U Z X h 0 I i A v P j x F b n R y e S B U e X B l P S J C d W Z m Z X J O Z X h 0 U m V m c m V z a C I g V m F s d W U 9 I m w x I i A v P j x F b n R y e S B U e X B l P S J G a W x s Z W R D b 2 1 w b G V 0 Z V J l c 3 V s d F R v V 2 9 y a 3 N o Z W V 0 I i B W Y W x 1 Z T 0 i b D A i I C 8 + P E V u d H J 5 I F R 5 c G U 9 I k Z p b G x T d G F 0 d X M i I F Z h b H V l P S J z Q 2 9 t c G x l d G U i I C 8 + P E V u d H J 5 I F R 5 c G U 9 I k Z p b G x M Y X N 0 V X B k Y X R l Z C I g V m F s d W U 9 I m Q y M D I z L T E y L T A 4 V D E x O j Q y O j A 3 L j I z M T Q w M j F a I i A v P j x F b n R y e S B U e X B l P S J G a W x s R X J y b 3 J D b 2 R l I i B W Y W x 1 Z T 0 i c 1 V u a 2 5 v d 2 4 i I C 8 + P E V u d H J 5 I F R 5 c G U 9 I k F k Z G V k V G 9 E Y X R h T W 9 k Z W w i I F Z h b H V l P S J s M C I g L z 4 8 L 1 N 0 Y W J s Z U V u d H J p Z X M + P C 9 J d G V t P j x J d G V t P j x J d G V t T G 9 j Y X R p b 2 4 + P E l 0 Z W 1 U e X B l P k Z v c m 1 1 b G E 8 L 0 l 0 Z W 1 U e X B l P j x J d G V t U G F 0 a D 5 T Z W N 0 a W 9 u M S 9 H c m 9 z c y U y M G 1 h c m d p 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x L C Z x d W 9 0 O 2 t l e U N v b H V t b k 5 h b W V z J n F 1 b 3 Q 7 O l t d L C Z x d W 9 0 O 3 F 1 Z X J 5 U m V s Y X R p b 2 5 z a G l w c y Z x d W 9 0 O z p b X S w m c X V v d D t j b 2 x 1 b W 5 J Z G V u d G l 0 a W V z J n F 1 b 3 Q 7 O l s m c X V v d D t T Z W N 0 a W 9 u M S 9 H c m 9 z c y B t Y X J n a W 4 v Q 2 h h b m d l Z C B U e X B l L n t H c m 9 z c y B t Y X J n a W 4 s M H 0 m c X V v d D t d L C Z x d W 9 0 O 0 N v b H V t b k N v d W 5 0 J n F 1 b 3 Q 7 O j E s J n F 1 b 3 Q 7 S 2 V 5 Q 2 9 s d W 1 u T m F t Z X M m c X V v d D s 6 W 1 0 s J n F 1 b 3 Q 7 Q 2 9 s d W 1 u S W R l b n R p d G l l c y Z x d W 9 0 O z p b J n F 1 b 3 Q 7 U 2 V j d G l v b j E v R 3 J v c 3 M g b W F y Z 2 l u L 0 N o Y W 5 n Z W Q g V H l w Z S 5 7 R 3 J v c 3 M g b W F y Z 2 l u L D B 9 J n F 1 b 3 Q 7 X S w m c X V v d D t S Z W x h d G l v b n N o a X B J b m Z v J n F 1 b 3 Q 7 O l t d f S I g L z 4 8 R W 5 0 c n k g V H l w Z T 0 i R m l s b F N 0 Y X R 1 c y I g V m F s d W U 9 I n N D b 2 1 w b G V 0 Z S I g L z 4 8 R W 5 0 c n k g V H l w Z T 0 i R m l s b E N v b H V t b k 5 h b W V z I i B W Y W x 1 Z T 0 i c 1 s m c X V v d D t H c m 9 z c y B t Y X J n a W 4 m c X V v d D t d I i A v P j x F b n R y e S B U e X B l P S J G a W x s Q 2 9 s d W 1 u V H l w Z X M i I F Z h b H V l P S J z Q k E 9 P S I g L z 4 8 R W 5 0 c n k g V H l w Z T 0 i R m l s b E x h c 3 R V c G R h d G V k I i B W Y W x 1 Z T 0 i Z D I w M j M t M T I t M D h U M T I 6 M D I 6 N T I u O T k y M z I 2 M V o i I C 8 + P E V u d H J 5 I F R 5 c G U 9 I k Z p b G x F c n J v c k N v d W 5 0 I i B W Y W x 1 Z T 0 i b D A i I C 8 + P E V u d H J 5 I F R 5 c G U 9 I k Z p b G x F c n J v c k N v Z G U i I F Z h b H V l P S J z V W 5 r b m 9 3 b i I g L z 4 8 R W 5 0 c n k g V H l w Z T 0 i R m l s b E N v d W 5 0 I i B W Y W x 1 Z T 0 i b D E 0 I i A v P j x F b n R y e S B U e X B l P S J B Z G R l Z F R v R G F 0 Y U 1 v Z G V s I i B W Y W x 1 Z T 0 i b D E i I C 8 + P C 9 T d G F i b G V F b n R y a W V z P j w v S X R l b T 4 8 S X R l b T 4 8 S X R l b U x v Y 2 F 0 a W 9 u P j x J d G V t V H l w Z T 5 G b 3 J t d W x h P C 9 J d G V t V H l w Z T 4 8 S X R l b V B h d G g + U 2 V j d G l v b j E v R 3 J v c 3 M l M j B t Y X J n a W 4 v U 2 9 1 c m N l P C 9 J d G V t U G F 0 a D 4 8 L 0 l 0 Z W 1 M b 2 N h d G l v b j 4 8 U 3 R h Y m x l R W 5 0 c m l l c y A v P j w v S X R l b T 4 8 S X R l b T 4 8 S X R l b U x v Y 2 F 0 a W 9 u P j x J d G V t V H l w Z T 5 G b 3 J t d W x h P C 9 J d G V t V H l w Z T 4 8 S X R l b V B h d G g + U 2 V j d G l v b j E v R 3 J v c 3 M l M j B t Y X J n a W 4 v R 3 J v c 3 M l M j B t Y X J n a W 5 f U 2 h l Z X Q 8 L 0 l 0 Z W 1 Q Y X R o P j w v S X R l b U x v Y 2 F 0 a W 9 u P j x T d G F i b G V F b n R y a W V z I C 8 + P C 9 J d G V t P j x J d G V t P j x J d G V t T G 9 j Y X R p b 2 4 + P E l 0 Z W 1 U e X B l P k Z v c m 1 1 b G E 8 L 0 l 0 Z W 1 U e X B l P j x J d G V t U G F 0 a D 5 T Z W N 0 a W 9 u M S 9 H c m 9 z c y U y M G 1 h c m d p b i 9 Q c m 9 t b 3 R l Z C U y M E h l Y W R l c n M 8 L 0 l 0 Z W 1 Q Y X R o P j w v S X R l b U x v Y 2 F 0 a W 9 u P j x T d G F i b G V F b n R y a W V z I C 8 + P C 9 J d G V t P j x J d G V t P j x J d G V t T G 9 j Y X R p b 2 4 + P E l 0 Z W 1 U e X B l P k Z v c m 1 1 b G E 8 L 0 l 0 Z W 1 U e X B l P j x J d G V t U G F 0 a D 5 T Z W N 0 a W 9 u M S 9 H c m 9 z c y U y M G 1 h c m d p b i 9 D a G F u Z 2 V k J T I w V H l w Z T w v S X R l b V B h d G g + P C 9 J d G V t T G 9 j Y X R p b 2 4 + P F N 0 Y W J s Z U V u d H J p Z X M g L z 4 8 L 0 l 0 Z W 0 + P E l 0 Z W 0 + P E l 0 Z W 1 M b 2 N h d G l v b j 4 8 S X R l b V R 5 c G U + R m 9 y b X V s Y T w v S X R l b V R 5 c G U + P E l 0 Z W 1 Q Y X R o P l N l Y 3 R p b 2 4 x L 1 B f R G F 5 c 1 B h e W F i b G U 8 L 0 l 0 Z W 1 Q Y X R o P j w v S X R l b U x v Y 2 F 0 a W 9 u P j x T d G F i b G V F b n R y a W V z P j x F b n R y e S B U e X B l P S J J c 1 B y a X Z h d G U i I F Z h b H V l P S J s M C I g L z 4 8 R W 5 0 c n k g V H l w Z T 0 i R m l s b E V u Y W J s Z W Q i I F Z h b H V l P S J s M C I g L z 4 8 R W 5 0 c n k g V H l w Z T 0 i R m l s b E x h c 3 R V c G R h d G V k I i B W Y W x 1 Z T 0 i Z D I w M j M t M T I t M D h U M T E 6 M z c 6 N T I u M T k 0 N T Y 5 N V o i I C 8 + P E V u d H J 5 I F R 5 c G U 9 I k J 1 Z m Z l c k 5 l e H R S Z W Z y Z X N o I i B W Y W x 1 Z T 0 i b D E i I C 8 + P E V u d H J 5 I F R 5 c G U 9 I l J l c 3 V s d F R 5 c G U i I F Z h b H V l P S J z T n V t Y m V y I i A v P j x F b n R y e S B U e X B l P S J O Y X Z p Z 2 F 0 a W 9 u U 3 R l c E 5 h b W U i I F Z h b H V l P S J z T m F 2 a W d h d G l v b i I g L z 4 8 R W 5 0 c n k g V H l w Z T 0 i R m l s b E V y c m 9 y Q 2 9 k Z S I g V m F s d W U 9 I n N V b m t u b 3 d u I i A v P j x F b n R y e S B U e X B l P S J G a W x s Z W R D b 2 1 w b G V 0 Z V J l c 3 V s d F R v V 2 9 y a 3 N o Z W V 0 I i B W Y W x 1 Z T 0 i b D A i I C 8 + P E V u d H J 5 I F R 5 c G U 9 I k F k Z G V k V G 9 E Y X R h T W 9 k Z W w i I F Z h b H V l P S J s M C I g L z 4 8 R W 5 0 c n k g V H l w Z T 0 i R m l s b F R v R G F 0 Y U 1 v Z G V s R W 5 h Y m x l Z C I g V m F s d W U 9 I m w w I i A v P j x F b n R y e S B U e X B l P S J G a W x s T 2 J q Z W N 0 V H l w Z S I g V m F s d W U 9 I n N D b 2 5 u Z W N 0 a W 9 u T 2 5 s e S I g L z 4 8 R W 5 0 c n k g V H l w Z T 0 i R m l s b F N 0 Y X R 1 c y I g V m F s d W U 9 I n N D b 2 1 w b G V 0 Z S I g L z 4 8 L 1 N 0 Y W J s Z U V u d H J p Z X M + P C 9 J d G V t P j x J d G V t P j x J d G V t T G 9 j Y X R p b 2 4 + P E l 0 Z W 1 U e X B l P k Z v c m 1 1 b G E 8 L 0 l 0 Z W 1 U e X B l P j x J d G V t U G F 0 a D 5 T Z W N 0 a W 9 u M S 9 Q X 0 R h e X N S Z W N l a X Z h Y m x l 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T n V t Y m V y 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y 0 x M i 0 w O F Q x M T o z N z o 1 M i 4 y M D U 1 N D A w W i I g L z 4 8 R W 5 0 c n k g V H l w Z T 0 i R m l s b F N 0 Y X R 1 c y I g V m F s d W U 9 I n N D b 2 1 w b G V 0 Z S I g L z 4 8 L 1 N 0 Y W J s Z U V u d H J p Z X M + P C 9 J d G V t P j x J d G V t P j x J d G V t T G 9 j Y X R p b 2 4 + P E l 0 Z W 1 U e X B l P k Z v c m 1 1 b G E 8 L 0 l 0 Z W 1 U e X B l P j x J d G V t U G F 0 a D 5 T Z W N 0 a W 9 u M S 9 Q X 0 R l Y n R D b 2 R l 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V G V 4 d C 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M t M T I t M D h U M T E 6 M z c 6 N T I u M j E 4 N T A 1 O F o i I C 8 + P E V u d H J 5 I F R 5 c G U 9 I k Z p b G x T d G F 0 d X M i I F Z h b H V l P S J z Q 2 9 t c G x l d G U i I C 8 + P C 9 T d G F i b G V F b n R y a W V z P j w v S X R l b T 4 8 S X R l b T 4 8 S X R l b U x v Y 2 F 0 a W 9 u P j x J d G V t V H l w Z T 5 G b 3 J t d W x h P C 9 J d G V t V H l w Z T 4 8 S X R l b V B h d G g + U 2 V j d G l v b j E v U F 9 E Z X B y Z W N p Y X R p b 2 5 Z Z W F y 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5 1 b W J l c 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M t M T I t M D h U M T E 6 M z c 6 N T I u M j I 5 N D c 2 M 1 o i I C 8 + P E V u d H J 5 I F R 5 c G U 9 I k Z p b G x T d G F 0 d X M i I F Z h b H V l P S J z Q 2 9 t c G x l d G U i I C 8 + P C 9 T d G F i b G V F b n R y a W V z P j w v S X R l b T 4 8 S X R l b T 4 8 S X R l b U x v Y 2 F 0 a W 9 u P j x J d G V t V H l w Z T 5 G b 3 J t d W x h P C 9 J d G V t V H l w Z T 4 8 S X R l b V B h d G g + U 2 V j d G l v b j E v U F 9 E Z W J 0 U m V w Y X l t Z W 5 0 Q 2 9 k Z 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1 R l e H Q 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z L T E y L T A 4 V D E x O j M 3 O j U y L j I 0 M T Q 0 O D Z a I i A v P j x F b n R y e S B U e X B l P S J G a W x s U 3 R h d H V z I i B W Y W x 1 Z T 0 i c 0 N v b X B s Z X R l I i A v P j w v U 3 R h Y m x l R W 5 0 c m l l c z 4 8 L 0 l 0 Z W 0 + P E l 0 Z W 0 + P E l 0 Z W 1 M b 2 N h d G l v b j 4 8 S X R l b V R 5 c G U + R m 9 y b X V s Y T w v S X R l b V R 5 c G U + P E l 0 Z W 1 Q Y X R o P l N l Y 3 R p b 2 4 x L 1 B f R X F 1 a X R 5 Q n V 5 Q m F j a 0 N v Z G 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U Z X h 0 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y 0 x M i 0 w O F Q x M T o z N z o 1 M i 4 y N T E 0 M j E z W i I g L z 4 8 R W 5 0 c n k g V H l w Z T 0 i R m l s b F N 0 Y X R 1 c y I g V m F s d W U 9 I n N D b 2 1 w b G V 0 Z S I g L z 4 8 L 1 N 0 Y W J s Z U V u d H J p Z X M + P C 9 J d G V t P j x J d G V t P j x J d G V t T G 9 j Y X R p b 2 4 + P E l 0 Z W 1 U e X B l P k Z v c m 1 1 b G E 8 L 0 l 0 Z W 1 U e X B l P j x J d G V t U G F 0 a D 5 T Z W N 0 a W 9 u M S 9 Q X 0 V x d W l 0 e U l z c 3 V l Q 2 9 k Z 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1 R l e H Q 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z L T E y L T A 4 V D E x O j M 3 O j U y L j I 2 M z M 1 N D F a I i A v P j x F b n R y e S B U e X B l P S J G a W x s U 3 R h d H V z I i B W Y W x 1 Z T 0 i c 0 N v b X B s Z X R l I i A v P j w v U 3 R h Y m x l R W 5 0 c m l l c z 4 8 L 0 l 0 Z W 0 + P E l 0 Z W 0 + P E l 0 Z W 1 M b 2 N h d G l v b j 4 8 S X R l b V R 5 c G U + R m 9 y b X V s Y T w v S X R l b V R 5 c G U + P E l 0 Z W 1 Q Y X R o P l N l Y 3 R p b 2 4 x L 1 B f S W 5 0 Z X J l c 3 R S Y X R l 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T n V t Y m V y 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y 0 x M i 0 w O F Q x M T o z N z o 1 M i 4 y N z U z M j I 4 W i I g L z 4 8 R W 5 0 c n k g V H l w Z T 0 i R m l s b F N 0 Y X R 1 c y I g V m F s d W U 9 I n N D b 2 1 w b G V 0 Z S I g L z 4 8 L 1 N 0 Y W J s Z U V u d H J p Z X M + P C 9 J d G V t P j x J d G V t P j x J d G V t T G 9 j Y X R p b 2 4 + P E l 0 Z W 1 U e X B l P k Z v c m 1 1 b G E 8 L 0 l 0 Z W 1 U e X B l P j x J d G V t U G F 0 a D 5 T Z W N 0 a W 9 u M S 9 Q X 0 l u d m V u d G 9 y e U N v Z G 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U Z X h 0 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y 0 x M i 0 w O F Q x M T o z N z o 1 M i 4 y O D Y y O T M 3 W i I g L z 4 8 R W 5 0 c n k g V H l w Z T 0 i R m l s b F N 0 Y X R 1 c y I g V m F s d W U 9 I n N D b 2 1 w b G V 0 Z S I g L z 4 8 L 1 N 0 Y W J s Z U V u d H J p Z X M + P C 9 J d G V t P j x J d G V t P j x J d G V t T G 9 j Y X R p b 2 4 + P E l 0 Z W 1 U e X B l P k Z v c m 1 1 b G E 8 L 0 l 0 Z W 1 U e X B l P j x J d G V t U G F 0 a D 5 T Z W N 0 a W 9 u M S 9 Q X 0 9 w Z X h D b 2 R l 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V G V 4 d C 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M t M T I t M D h U M T E 6 M z c 6 N T I u M j k 4 M j k y O V o i I C 8 + P E V u d H J 5 I F R 5 c G U 9 I k Z p b G x T d G F 0 d X M i I F Z h b H V l P S J z Q 2 9 t c G x l d G U i I C 8 + P C 9 T d G F i b G V F b n R y a W V z P j w v S X R l b T 4 8 S X R l b T 4 8 S X R l b U x v Y 2 F 0 a W 9 u P j x J d G V t V H l w Z T 5 G b 3 J t d W x h P C 9 J d G V t V H l w Z T 4 8 S X R l b V B h d G g + U 2 V j d G l v b j E v U F 9 T Y W x l c 0 N v Z G 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U Z X h 0 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y 0 x M i 0 w O F Q x M T o z N z o 1 M i 4 z M T A y N T g 5 W i I g L z 4 8 R W 5 0 c n k g V H l w Z T 0 i R m l s b F N 0 Y X R 1 c y I g V m F s d W U 9 I n N D b 2 1 w b G V 0 Z S I g L z 4 8 L 1 N 0 Y W J s Z U V u d H J p Z X M + P C 9 J d G V t P j x J d G V t P j x J d G V t T G 9 j Y X R p b 2 4 + P E l 0 Z W 1 U e X B l P k Z v c m 1 1 b G E 8 L 0 l 0 Z W 1 U e X B l P j x J d G V t U G F 0 a D 5 T Z W N 0 a W 9 u M S 9 Q X 1 R h e E F z c 2 V 0 Q W 5 u d W F s U m F 0 Z 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5 1 b W J l c 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M t M T I t M D h U M T E 6 M z c 6 N T I u M z I x M j M z O F o i I C 8 + P E V u d H J 5 I F R 5 c G U 9 I k Z p b G x T d G F 0 d X M i I F Z h b H V l P S J z Q 2 9 t c G x l d G U i I C 8 + P C 9 T d G F i b G V F b n R y a W V z P j w v S X R l b T 4 8 S X R l b T 4 8 S X R l b U x v Y 2 F 0 a W 9 u P j x J d G V t V H l w Z T 5 G b 3 J t d W x h P C 9 J d G V t V H l w Z T 4 8 S X R l b V B h d G g + U 2 V j d G l v b j E v U F 9 U Y X h B c 3 N l d E x p Z m 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O d W 1 i Z X I 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z L T E y L T A 4 V D E x O j M 3 O j U y L j M z M z U z N D l a I i A v P j x F b n R y e S B U e X B l P S J G a W x s U 3 R h d H V z I i B W Y W x 1 Z T 0 i c 0 N v b X B s Z X R l I i A v P j w v U 3 R h Y m x l R W 5 0 c m l l c z 4 8 L 0 l 0 Z W 0 + P E l 0 Z W 0 + P E l 0 Z W 1 M b 2 N h d G l v b j 4 8 S X R l b V R 5 c G U + R m 9 y b X V s Y T w v S X R l b V R 5 c G U + P E l 0 Z W 1 Q Y X R o P l N l Y 3 R p b 2 4 x L 1 B f V G F 4 U m F 0 Z 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5 1 b W J l c 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M t M T I t M D h U M T E 6 M z c 6 N T I u M z Q 0 N T Q w N F o i I C 8 + P E V u d H J 5 I F R 5 c G U 9 I k Z p b G x T d G F 0 d X M i I F Z h b H V l P S J z Q 2 9 t c G x l d G U i I C 8 + P C 9 T d G F i b G V F b n R y a W V z P j w v S X R l b T 4 8 S X R l b T 4 8 S X R l b U x v Y 2 F 0 a W 9 u P j x J d G V t V H l w Z T 5 G b 3 J t d W x h P C 9 J d G V t V H l w Z T 4 8 S X R l b V B h d G g + U 2 V j d G l v b j E v U G F y Y W 1 l d G V y 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E i I C 8 + P E V u d H J 5 I F R 5 c G U 9 I k Z p b G x D b 3 V u d C I g V m F s d W U 9 I m w x N C I g L z 4 8 R W 5 0 c n k g V H l w Z T 0 i R m l s b E V y c m 9 y Q 2 9 k Z S I g V m F s d W U 9 I n N V b m t u b 3 d u I i A v P j x F b n R y e S B U e X B l P S J G a W x s R X J y b 3 J D b 3 V u d C I g V m F s d W U 9 I m w w I i A v P j x F b n R y e S B U e X B l P S J G a W x s T G F z d F V w Z G F 0 Z W Q i I F Z h b H V l P S J k M j A y M y 0 x M i 0 w O F Q x N T o y M z o y O C 4 w N T g z O D g y W i I g L z 4 8 R W 5 0 c n k g V H l w Z T 0 i R m l s b E N v b H V t b l R 5 c G V z I i B W Y W x 1 Z T 0 i c 0 J n V T 0 i I C 8 + P E V u d H J 5 I F R 5 c G U 9 I k Z p b G x D b 2 x 1 b W 5 O Y W 1 l c y I g V m F s d W U 9 I n N b J n F 1 b 3 Q 7 U G F y Y W 1 l d G V y J n F 1 b 3 Q 7 L C Z x d W 9 0 O 1 Z h b H V l 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U G F y Y W 1 l d G V y c y 9 D a G F u Z 2 V k I F R 5 c G U u e 1 B h c m F t Z X R l c i w w f S Z x d W 9 0 O y w m c X V v d D t T Z W N 0 a W 9 u M S 9 Q Y X J h b W V 0 Z X J z L 0 N o Y W 5 n Z W Q g V H l w Z S 5 7 V m F s d W U s M X 0 m c X V v d D t d L C Z x d W 9 0 O 0 N v b H V t b k N v d W 5 0 J n F 1 b 3 Q 7 O j I s J n F 1 b 3 Q 7 S 2 V 5 Q 2 9 s d W 1 u T m F t Z X M m c X V v d D s 6 W 1 0 s J n F 1 b 3 Q 7 Q 2 9 s d W 1 u S W R l b n R p d G l l c y Z x d W 9 0 O z p b J n F 1 b 3 Q 7 U 2 V j d G l v b j E v U G F y Y W 1 l d G V y c y 9 D a G F u Z 2 V k I F R 5 c G U u e 1 B h c m F t Z X R l c i w w f S Z x d W 9 0 O y w m c X V v d D t T Z W N 0 a W 9 u M S 9 Q Y X J h b W V 0 Z X J z L 0 N o Y W 5 n Z W Q g V H l w Z S 5 7 V m F s d W U s M X 0 m c X V v d D t d L C Z x d W 9 0 O 1 J l b G F 0 a W 9 u c 2 h p c E l u Z m 8 m c X V v d D s 6 W 1 1 9 I i A v P j w v U 3 R h Y m x l R W 5 0 c m l l c z 4 8 L 0 l 0 Z W 0 + P E l 0 Z W 0 + P E l 0 Z W 1 M b 2 N h d G l v b j 4 8 S X R l b V R 5 c G U + R m 9 y b X V s Y T w v S X R l b V R 5 c G U + P E l 0 Z W 1 Q Y X R o P l N l Y 3 R p b 2 4 x L 1 B h c m F t Z X R l c n M v U 2 9 1 c m N l P C 9 J d G V t U G F 0 a D 4 8 L 0 l 0 Z W 1 M b 2 N h d G l v b j 4 8 U 3 R h Y m x l R W 5 0 c m l l c y A v P j w v S X R l b T 4 8 S X R l b T 4 8 S X R l b U x v Y 2 F 0 a W 9 u P j x J d G V t V H l w Z T 5 G b 3 J t d W x h P C 9 J d G V t V H l w Z T 4 8 S X R l b V B h d G g + U 2 V j d G l v b j E v U G F y Y W 1 l d G V y c y 9 Q c m 9 t b 3 R l Z C U y M E h l Y W R l c n M 8 L 0 l 0 Z W 1 Q Y X R o P j w v S X R l b U x v Y 2 F 0 a W 9 u P j x T d G F i b G V F b n R y a W V z I C 8 + P C 9 J d G V t P j x J d G V t P j x J d G V t T G 9 j Y X R p b 2 4 + P E l 0 Z W 1 U e X B l P k Z v c m 1 1 b G E 8 L 0 l 0 Z W 1 U e X B l P j x J d G V t U G F 0 a D 5 T Z W N 0 a W 9 u M S 9 Q Y X J h b W V 0 Z X J z L 0 N o Y W 5 n Z W Q l M j B U e X B l P C 9 J d G V t U G F 0 a D 4 8 L 0 l 0 Z W 1 M b 2 N h d G l v b j 4 8 U 3 R h Y m x l R W 5 0 c m l l c y A v P j w v S X R l b T 4 8 S X R l b T 4 8 S X R l b U x v Y 2 F 0 a W 9 u P j x J d G V t V H l w Z T 5 G b 3 J t d W x h P C 9 J d G V t V H l w Z T 4 8 S X R l b V B h d G g + U 2 V j d G l v b j E v Q W N 0 d W F s c y 9 B Z G R l Z C U y M E N 1 c 3 R v b T w v S X R l b V B h d G g + P C 9 J d G V t T G 9 j Y X R p b 2 4 + P F N 0 Y W J s Z U V u d H J p Z X M g L z 4 8 L 0 l 0 Z W 0 + P E l 0 Z W 0 + P E l 0 Z W 1 M b 2 N h d G l v b j 4 8 S X R l b V R 5 c G U + R m 9 y b X V s Y T w v S X R l b V R 5 c G U + P E l 0 Z W 1 Q Y X R o P l N l Y 3 R p b 2 4 x L 0 F j d H V h b H M v Q 2 h h b m d l Z C U y M F R 5 c G U x P C 9 J d G V t U G F 0 a D 4 8 L 0 l 0 Z W 1 M b 2 N h d G l v b j 4 8 U 3 R h Y m x l R W 5 0 c m l l c y A v P j w v S X R l b T 4 8 S X R l b T 4 8 S X R l b U x v Y 2 F 0 a W 9 u P j x J d G V t V H l w Z T 5 G b 3 J t d W x h P C 9 J d G V t V H l w Z T 4 8 S X R l b V B h d G g + U 2 V j d G l v b j E v X 1 N h b G V z Q 2 9 k Z 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0 5 1 b W J l c i I g L z 4 8 R W 5 0 c n k g V H l w Z T 0 i T m F t Z V V w Z G F 0 Z W R B Z n R l c k Z p b G w i I F Z h b H V l P S J s M S I g L z 4 8 R W 5 0 c n k g V H l w Z T 0 i T m F 2 a W d h d G l v b l N 0 Z X B O Y W 1 l I i B W Y W x 1 Z T 0 i c 0 5 h d m l n Y X R p b 2 4 i I C 8 + P E V u d H J 5 I F R 5 c G U 9 I k Z p b G x l Z E N v b X B s Z X R l U m V z d W x 0 V G 9 X b 3 J r c 2 h l Z X Q i I F Z h b H V l P S J s M C I g L z 4 8 R W 5 0 c n k g V H l w Z T 0 i R m l s b F N 0 Y X R 1 c y I g V m F s d W U 9 I n N D b 2 1 w b G V 0 Z S I g L z 4 8 R W 5 0 c n k g V H l w Z T 0 i R m l s b E x h c 3 R V c G R h d G V k I i B W Y W x 1 Z T 0 i Z D I w M j M t M T I t M D h U M T U 6 M z A 6 M T g u O D I x N T Q 4 N V o i I C 8 + P E V u d H J 5 I F R 5 c G U 9 I k Z p b G x F c n J v c k N v Z G U i I F Z h b H V l P S J z V W 5 r b m 9 3 b i I g L z 4 8 R W 5 0 c n k g V H l w Z T 0 i Q W R k Z W R U b 0 R h d G F N b 2 R l b C I g V m F s d W U 9 I m w w I i A v P j w v U 3 R h Y m x l R W 5 0 c m l l c z 4 8 L 0 l 0 Z W 0 + P E l 0 Z W 0 + P E l 0 Z W 1 M b 2 N h d G l v b j 4 8 S X R l b V R 5 c G U + R m 9 y b X V s Y T w v S X R l b V R 5 c G U + P E l 0 Z W 1 Q Y X R o P l N l Y 3 R p b 2 4 x L 1 9 T Y W x l c 0 N v Z G U v U 2 9 1 c m N l P C 9 J d G V t U G F 0 a D 4 8 L 0 l 0 Z W 1 M b 2 N h d G l v b j 4 8 U 3 R h Y m x l R W 5 0 c m l l c y A v P j w v S X R l b T 4 8 S X R l b T 4 8 S X R l b U x v Y 2 F 0 a W 9 u P j x J d G V t V H l w Z T 5 G b 3 J t d W x h P C 9 J d G V t V H l w Z T 4 8 S X R l b V B h d G g + U 2 V j d G l v b j E v X 1 N h b G V z Q 2 9 k Z S 9 Q c m 9 t b 3 R l Z C U y M E h l Y W R l c n M 8 L 0 l 0 Z W 1 Q Y X R o P j w v S X R l b U x v Y 2 F 0 a W 9 u P j x T d G F i b G V F b n R y a W V z I C 8 + P C 9 J d G V t P j x J d G V t P j x J d G V t T G 9 j Y X R p b 2 4 + P E l 0 Z W 1 U e X B l P k Z v c m 1 1 b G E 8 L 0 l 0 Z W 1 U e X B l P j x J d G V t U G F 0 a D 5 T Z W N 0 a W 9 u M S 9 f U 2 F s Z X N D b 2 R l L 0 N o Y W 5 n Z W Q l M j B U e X B l P C 9 J d G V t U G F 0 a D 4 8 L 0 l 0 Z W 1 M b 2 N h d G l v b j 4 8 U 3 R h Y m x l R W 5 0 c m l l c y A v P j w v S X R l b T 4 8 S X R l b T 4 8 S X R l b U x v Y 2 F 0 a W 9 u P j x J d G V t V H l w Z T 5 G b 3 J t d W x h P C 9 J d G V t V H l w Z T 4 8 S X R l b V B h d G g + U 2 V j d G l v b j E v X 1 N h b G V z Q 2 9 k Z S 9 W Y W x 1 Z T E 8 L 0 l 0 Z W 1 Q Y X R o P j w v S X R l b U x v Y 2 F 0 a W 9 u P j x T d G F i b G V F b n R y a W V z I C 8 + P C 9 J d G V t P j x J d G V t P j x J d G V t T G 9 j Y X R p b 2 4 + P E l 0 Z W 1 U e X B l P k Z v c m 1 1 b G E 8 L 0 l 0 Z W 1 U e X B l P j x J d G V t U G F 0 a D 5 T Z W N 0 a W 9 u M S 9 f R G F 5 c 1 J l Y 2 V p d m F i b G 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F N 0 Y X R 1 c y I g V m F s d W U 9 I n N D b 2 1 w b G V 0 Z S I g L z 4 8 R W 5 0 c n k g V H l w Z T 0 i Q W R k Z W R U b 0 R h d G F N b 2 R l b C I g V m F s d W U 9 I m w w I i A v P j x F b n R y e S B U e X B l P S J G a W x s R X J y b 3 J D b 2 R l I i B W Y W x 1 Z T 0 i c 1 V u a 2 5 v d 2 4 i I C 8 + P E V u d H J 5 I F R 5 c G U 9 I k x v Y W R l Z F R v Q W 5 h b H l z a X N T Z X J 2 a W N l c y I g V m F s d W U 9 I m w w I i A v P j x F b n R y e S B U e X B l P S J G a W x s T G F z d F V w Z G F 0 Z W Q i I F Z h b H V l P S J k M j A y M y 0 x M i 0 x M l Q x M j o x M z o w O S 4 4 M j U x O D E y W i I g L z 4 8 L 1 N 0 Y W J s Z U V u d H J p Z X M + P C 9 J d G V t P j x J d G V t P j x J d G V t T G 9 j Y X R p b 2 4 + P E l 0 Z W 1 U e X B l P k Z v c m 1 1 b G E 8 L 0 l 0 Z W 1 U e X B l P j x J d G V t U G F 0 a D 5 T Z W N 0 a W 9 u M S 9 f R G F 5 c 1 J l Y 2 V p d m F i b G U v U 2 9 1 c m N l P C 9 J d G V t U G F 0 a D 4 8 L 0 l 0 Z W 1 M b 2 N h d G l v b j 4 8 U 3 R h Y m x l R W 5 0 c m l l c y A v P j w v S X R l b T 4 8 S X R l b T 4 8 S X R l b U x v Y 2 F 0 a W 9 u P j x J d G V t V H l w Z T 5 G b 3 J t d W x h P C 9 J d G V t V H l w Z T 4 8 S X R l b V B h d G g + U 2 V j d G l v b j E v X 0 R h e X N S Z W N l a X Z h Y m x l L 1 B y b 2 1 v d G V k J T I w S G V h Z G V y c z w v S X R l b V B h d G g + P C 9 J d G V t T G 9 j Y X R p b 2 4 + P F N 0 Y W J s Z U V u d H J p Z X M g L z 4 8 L 0 l 0 Z W 0 + P E l 0 Z W 0 + P E l 0 Z W 1 M b 2 N h d G l v b j 4 8 S X R l b V R 5 c G U + R m 9 y b X V s Y T w v S X R l b V R 5 c G U + P E l 0 Z W 1 Q Y X R o P l N l Y 3 R p b 2 4 x L 1 9 E Y X l z U m V j Z W l 2 Y W J s Z S 9 D a G F u Z 2 V k J T I w V H l w Z T w v S X R l b V B h d G g + P C 9 J d G V t T G 9 j Y X R p b 2 4 + P F N 0 Y W J s Z U V u d H J p Z X M g L z 4 8 L 0 l 0 Z W 0 + P E l 0 Z W 0 + P E l 0 Z W 1 M b 2 N h d G l v b j 4 8 S X R l b V R 5 c G U + R m 9 y b X V s Y T w v S X R l b V R 5 c G U + P E l 0 Z W 1 Q Y X R o P l N l Y 3 R p b 2 4 x L 1 9 E Y X l z U m V j Z W l 2 Y W J s Z S 9 W Y W x 1 Z T E 8 L 0 l 0 Z W 1 Q Y X R o P j w v S X R l b U x v Y 2 F 0 a W 9 u P j x T d G F i b G V F b n R y a W V z I C 8 + P C 9 J d G V t P j x J d G V t P j x J d G V t T G 9 j Y X R p b 2 4 + P E l 0 Z W 1 U e X B l P k Z v c m 1 1 b G E 8 L 0 l 0 Z W 1 U e X B l P j x J d G V t U G F 0 a D 5 T Z W N 0 a W 9 u M S 9 f R G F 5 c 1 J l Y 2 V p d m F i b G U v Q 2 9 u d m V y d G V k J T I w d G 8 l M j B U Y W J s Z T w v S X R l b V B h d G g + P C 9 J d G V t T G 9 j Y X R p b 2 4 + P F N 0 Y W J s Z U V u d H J p Z X M g L z 4 8 L 0 l 0 Z W 0 + P C 9 J d G V t c z 4 8 L 0 x v Y 2 F s U G F j a 2 F n Z U 1 l d G F k Y X R h R m l s Z T 4 W A A A A U E s F B g A A A A A A A A A A A A A A A A A A A A A A A C Y B A A A B A A A A 0 I y d 3 w E V 0 R G M e g D A T 8 K X 6 w E A A A C r 4 v t m G X e 0 Q 6 1 I 8 h I z X s H u A A A A A A I A A A A A A B B m A A A A A Q A A I A A A A O F 1 G h Z N e v B M M t y 8 z q I 4 2 b v o s Q X 3 8 Y m m G s n M 9 t M N k 9 A Z A A A A A A 6 A A A A A A g A A I A A A A G m D U D 1 / w H Q 5 j B V I Y Y 1 G / W 6 4 I s Y T M V z + G z 1 f k o D Q 7 L m q U A A A A M 1 v H o Y 9 6 j w + M 7 i 6 5 2 E d s y f B X T + 0 Z G z c C g 9 S h W j i 4 1 2 G h k 5 z 5 x u x u U Y y 5 1 m / b a u T B Q B o + Q V G D J Q S b i s Q O r H d b f J x q R q b A 3 m G f n k P J g y m 0 t t / Q A A A A D H Z d c C T g B c 3 s v v I 2 8 i x a z c f R 6 X V V v O I w D H q m 6 8 R D j R y R S h 8 D T b U n g o P T D v V G Z 3 K c I a r p Z o + s I v h S P q H J r D F k 3 Y = < / D a t a M a s h u p > 
</file>

<file path=customXml/item2.xml>��< ? x m l   v e r s i o n = " 1 . 0 "   e n c o d i n g = " U T F - 1 6 " ? > < G e m i n i   x m l n s = " h t t p : / / g e m i n i / p i v o t c u s t o m i z a t i o n / P o w e r P i v o t V e r s i o n " > < C u s t o m C o n t e n t > < ! [ C D A T A [ 2 0 1 5 . 1 3 0 . 1 6 0 5 . 1 5 5 0 ] ] > < / C u s t o m C o n t e n t > < / G e m i n i > 
</file>

<file path=customXml/item3.xml>��< ? x m l   v e r s i o n = " 1 . 0 "   e n c o d i n g = " U T F - 1 6 " ? > < G e m i n i   x m l n s = " h t t p : / / g e m i n i / p i v o t c u s t o m i z a t i o n / M a n u a l C a l c M o d e " > < C u s t o m C o n t e n t > < ! [ C D A T A [ F a l s e ] ] > < / C u s t o m C o n t e n t > < / G e m i n i > 
</file>

<file path=customXml/item4.xml>��< ? x m l   v e r s i o n = " 1 . 0 "   e n c o d i n g = " U T F - 1 6 " ? > < G e m i n i   x m l n s = " h t t p : / / g e m i n i / p i v o t c u s t o m i z a t i o n / T a b l e X M L _ 0 0 _ G e n e r i c   M e a s u r e s " > < C u s t o m C o n t e n t > < ! [ C D A T A [ < T a b l e W i d g e t G r i d S e r i a l i z a t i o n   x m l n s : x s d = " h t t p : / / w w w . w 3 . o r g / 2 0 0 1 / X M L S c h e m a "   x m l n s : x s i = " h t t p : / / w w w . w 3 . o r g / 2 0 0 1 / X M L S c h e m a - i n s t a n c e " > < C o l u m n S u g g e s t e d T y p e > < i t e m > < k e y > < s t r i n g > C o l u m n < / s t r i n g > < / k e y > < v a l u e > < s t r i n g > E m p t y < / s t r i n g > < / v a l u e > < / i t e m > < / C o l u m n S u g g e s t e d T y p e > < C o l u m n F o r m a t   / > < C o l u m n A c c u r a c y   / > < C o l u m n C u r r e n c y S y m b o l   / > < C o l u m n P o s i t i v e P a t t e r n   / > < C o l u m n N e g a t i v e P a t t e r n   / > < C o l u m n W i d t h s > < i t e m > < k e y > < s t r i n g > C o l u m n < / s t r i n g > < / k e y > < v a l u e > < i n t > 1 2 0 < / i n t > < / v a l u e > < / i t e m > < / C o l u m n W i d t h s > < C o l u m n D i s p l a y I n d e x > < i t e m > < k e y > < s t r i n g > C o l u m n < / s t r i n g > < / k e y > < v a l u e > < i n t > 0 < / 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I s S a n d b o x E m b e d d e d " > < C u s t o m C o n t e n t > < ! [ C D A T A [ y e s ] ] > < / C u s t o m C o n t e n t > < / G e m i n i > 
</file>

<file path=customXml/item6.xml>��< ? x m l   v e r s i o n = " 1 . 0 "   e n c o d i n g = " U T F - 1 6 " ? > < G e m i n i   x m l n s = " h t t p : / / g e m i n i / p i v o t c u s t o m i z a t i o n / T a b l e X M L _ 0 1 _ S a l e s " > < C u s t o m C o n t e n t > < ! [ C D A T A [ < T a b l e W i d g e t G r i d S e r i a l i z a t i o n   x m l n s : x s d = " h t t p : / / w w w . w 3 . o r g / 2 0 0 1 / X M L S c h e m a "   x m l n s : x s i = " h t t p : / / w w w . w 3 . o r g / 2 0 0 1 / X M L S c h e m a - i n s t a n c e " > < C o l u m n S u g g e s t e d T y p e > < i t e m > < k e y > < s t r i n g > C o l u m n < / s t r i n g > < / k e y > < v a l u e > < s t r i n g > E m p t y < / s t r i n g > < / v a l u e > < / i t e m > < / C o l u m n S u g g e s t e d T y p e > < C o l u m n F o r m a t   / > < C o l u m n A c c u r a c y   / > < C o l u m n C u r r e n c y S y m b o l   / > < C o l u m n P o s i t i v e P a t t e r n   / > < C o l u m n N e g a t i v e P a t t e r n   / > < C o l u m n W i d t h s > < i t e m > < k e y > < s t r i n g > C o l u m n < / s t r i n g > < / k e y > < v a l u e > < i n t > 1 2 0 < / i n t > < / v a l u e > < / i t e m > < / C o l u m n W i d t h s > < C o l u m n D i s p l a y I n d e x > < i t e m > < k e y > < s t r i n g > C o l u m n < / s t r i n g > < / k e y > < v a l u e > < i n t > 0 < / 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 9 3 < / H e i g h t > < / S a n d b o x E d i t o r . F o r m u l a B a r S t a t e > ] ] > < / C u s t o m C o n t e n t > < / G e m i n i > 
</file>

<file path=customXml/item8.xml>��< ? x m l   v e r s i o n = " 1 . 0 "   e n c o d i n g = " U T F - 1 6 " ? > < G e m i n i   x m l n s = " h t t p : / / g e m i n i / p i v o t c u s t o m i z a t i o n / L i n k e d T a b l e U p d a t e M o d e " > < C u s t o m C o n t e n t > < ! [ C D A T A [ T r u e ] ] > < / 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C7396E67-137C-494A-8001-7F4A068BCDC8}">
  <ds:schemaRefs/>
</ds:datastoreItem>
</file>

<file path=customXml/itemProps10.xml><?xml version="1.0" encoding="utf-8"?>
<ds:datastoreItem xmlns:ds="http://schemas.openxmlformats.org/officeDocument/2006/customXml" ds:itemID="{A83E0023-380A-4D1C-B655-5583A7CDCC75}">
  <ds:schemaRefs/>
</ds:datastoreItem>
</file>

<file path=customXml/itemProps11.xml><?xml version="1.0" encoding="utf-8"?>
<ds:datastoreItem xmlns:ds="http://schemas.openxmlformats.org/officeDocument/2006/customXml" ds:itemID="{C122AD04-A561-4333-B91C-71D1F02F34FA}">
  <ds:schemaRefs>
    <ds:schemaRef ds:uri="http://schemas.microsoft.com/DataMashup"/>
  </ds:schemaRefs>
</ds:datastoreItem>
</file>

<file path=customXml/itemProps2.xml><?xml version="1.0" encoding="utf-8"?>
<ds:datastoreItem xmlns:ds="http://schemas.openxmlformats.org/officeDocument/2006/customXml" ds:itemID="{845945C0-7DC9-4D72-83BA-B2E0F3ECBCD5}">
  <ds:schemaRefs/>
</ds:datastoreItem>
</file>

<file path=customXml/itemProps3.xml><?xml version="1.0" encoding="utf-8"?>
<ds:datastoreItem xmlns:ds="http://schemas.openxmlformats.org/officeDocument/2006/customXml" ds:itemID="{5479E83A-3171-4343-9E7B-CF3C757B4A46}">
  <ds:schemaRefs/>
</ds:datastoreItem>
</file>

<file path=customXml/itemProps4.xml><?xml version="1.0" encoding="utf-8"?>
<ds:datastoreItem xmlns:ds="http://schemas.openxmlformats.org/officeDocument/2006/customXml" ds:itemID="{D407B969-7935-431E-B3E7-A995198B2C68}">
  <ds:schemaRefs/>
</ds:datastoreItem>
</file>

<file path=customXml/itemProps5.xml><?xml version="1.0" encoding="utf-8"?>
<ds:datastoreItem xmlns:ds="http://schemas.openxmlformats.org/officeDocument/2006/customXml" ds:itemID="{6F7D8967-37C3-4827-9DA9-16E1CFA13849}">
  <ds:schemaRefs/>
</ds:datastoreItem>
</file>

<file path=customXml/itemProps6.xml><?xml version="1.0" encoding="utf-8"?>
<ds:datastoreItem xmlns:ds="http://schemas.openxmlformats.org/officeDocument/2006/customXml" ds:itemID="{2BBD741A-69C3-4305-AA4F-B0ADD9B6210B}">
  <ds:schemaRefs/>
</ds:datastoreItem>
</file>

<file path=customXml/itemProps7.xml><?xml version="1.0" encoding="utf-8"?>
<ds:datastoreItem xmlns:ds="http://schemas.openxmlformats.org/officeDocument/2006/customXml" ds:itemID="{775F128E-6D81-4C71-900D-8FA3103A6F06}">
  <ds:schemaRefs/>
</ds:datastoreItem>
</file>

<file path=customXml/itemProps8.xml><?xml version="1.0" encoding="utf-8"?>
<ds:datastoreItem xmlns:ds="http://schemas.openxmlformats.org/officeDocument/2006/customXml" ds:itemID="{829F1A24-31A5-4457-BE00-631D92EE9103}">
  <ds:schemaRefs/>
</ds:datastoreItem>
</file>

<file path=customXml/itemProps9.xml><?xml version="1.0" encoding="utf-8"?>
<ds:datastoreItem xmlns:ds="http://schemas.openxmlformats.org/officeDocument/2006/customXml" ds:itemID="{820385C4-191F-4A4E-B9EB-4DD195A7F9E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15</vt:i4>
      </vt:variant>
    </vt:vector>
  </HeadingPairs>
  <TitlesOfParts>
    <vt:vector size="20" baseType="lpstr">
      <vt:lpstr>Parameters</vt:lpstr>
      <vt:lpstr>PivotTable</vt:lpstr>
      <vt:lpstr>MDX</vt:lpstr>
      <vt:lpstr>Sheet1</vt:lpstr>
      <vt:lpstr>Measures</vt:lpstr>
      <vt:lpstr>_Parameters</vt:lpstr>
      <vt:lpstr>P_DaysPayables</vt:lpstr>
      <vt:lpstr>P_DaysReceivables</vt:lpstr>
      <vt:lpstr>P_DebtCode</vt:lpstr>
      <vt:lpstr>P_DebtRepaymentCode</vt:lpstr>
      <vt:lpstr>P_DepreciationYears</vt:lpstr>
      <vt:lpstr>P_EquityBuyBackCode</vt:lpstr>
      <vt:lpstr>P_EquityIssueCode</vt:lpstr>
      <vt:lpstr>P_InterestRate</vt:lpstr>
      <vt:lpstr>P_InventoryCode</vt:lpstr>
      <vt:lpstr>P_OpexCode</vt:lpstr>
      <vt:lpstr>P_SalesCode</vt:lpstr>
      <vt:lpstr>P_TaxAssetAnnualRate</vt:lpstr>
      <vt:lpstr>P_TaxAssetLife</vt:lpstr>
      <vt:lpstr>P_TaxRate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 Delibas</dc:creator>
  <cp:lastModifiedBy>Marian Delibas</cp:lastModifiedBy>
  <dcterms:created xsi:type="dcterms:W3CDTF">2023-12-08T11:35:44Z</dcterms:created>
  <dcterms:modified xsi:type="dcterms:W3CDTF">2023-12-12T13:46:27Z</dcterms:modified>
</cp:coreProperties>
</file>