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xlittleboarderxx/Desktop/"/>
    </mc:Choice>
  </mc:AlternateContent>
  <xr:revisionPtr revIDLastSave="0" documentId="8_{B3566034-6E8B-D34E-B39D-58EC2C772CA2}" xr6:coauthVersionLast="45" xr6:coauthVersionMax="45" xr10:uidLastSave="{00000000-0000-0000-0000-000000000000}"/>
  <bookViews>
    <workbookView xWindow="0" yWindow="460" windowWidth="28040" windowHeight="17040" xr2:uid="{1AE92159-142F-E14F-B857-CF0238D0BF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1" l="1"/>
  <c r="K26" i="1"/>
  <c r="K25" i="1"/>
  <c r="K24" i="1"/>
  <c r="K23" i="1"/>
  <c r="K22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Q18" i="1"/>
  <c r="P18" i="1"/>
  <c r="O18" i="1"/>
  <c r="N18" i="1"/>
  <c r="M18" i="1"/>
  <c r="L18" i="1"/>
  <c r="K18" i="1"/>
  <c r="J19" i="1"/>
  <c r="J20" i="1"/>
  <c r="J21" i="1"/>
  <c r="J22" i="1"/>
  <c r="J23" i="1"/>
  <c r="J24" i="1"/>
  <c r="J25" i="1"/>
  <c r="J26" i="1"/>
  <c r="J27" i="1"/>
  <c r="J28" i="1"/>
  <c r="J18" i="1"/>
  <c r="I18" i="1"/>
  <c r="H18" i="1"/>
  <c r="H19" i="1"/>
  <c r="I19" i="1"/>
  <c r="I20" i="1"/>
  <c r="I21" i="1"/>
  <c r="I22" i="1"/>
  <c r="I23" i="1"/>
  <c r="I24" i="1"/>
  <c r="I25" i="1"/>
  <c r="I26" i="1"/>
  <c r="I27" i="1"/>
  <c r="I28" i="1"/>
  <c r="G18" i="1"/>
  <c r="H28" i="1"/>
  <c r="H21" i="1"/>
  <c r="H20" i="1"/>
  <c r="H22" i="1"/>
  <c r="H23" i="1"/>
  <c r="H24" i="1"/>
  <c r="H25" i="1"/>
  <c r="H26" i="1"/>
  <c r="H27" i="1"/>
  <c r="G19" i="1"/>
  <c r="G20" i="1"/>
  <c r="G21" i="1"/>
  <c r="G22" i="1"/>
  <c r="G23" i="1"/>
  <c r="G24" i="1"/>
  <c r="G25" i="1"/>
  <c r="G26" i="1"/>
  <c r="G27" i="1"/>
  <c r="G28" i="1"/>
  <c r="J11" i="1"/>
  <c r="J3" i="1"/>
  <c r="I3" i="1"/>
  <c r="O3" i="1"/>
  <c r="L3" i="1"/>
  <c r="H3" i="1"/>
  <c r="G4" i="1"/>
  <c r="G6" i="1"/>
  <c r="G5" i="1"/>
  <c r="G3" i="1"/>
  <c r="Q13" i="1"/>
  <c r="I13" i="1"/>
  <c r="J13" i="1"/>
  <c r="K13" i="1"/>
  <c r="L13" i="1"/>
  <c r="M13" i="1"/>
  <c r="N13" i="1"/>
  <c r="O13" i="1"/>
  <c r="P13" i="1"/>
  <c r="I4" i="1"/>
  <c r="J4" i="1"/>
  <c r="K4" i="1"/>
  <c r="L4" i="1"/>
  <c r="M4" i="1"/>
  <c r="N4" i="1"/>
  <c r="O4" i="1"/>
  <c r="P4" i="1"/>
  <c r="Q4" i="1"/>
  <c r="I5" i="1"/>
  <c r="J5" i="1"/>
  <c r="K5" i="1"/>
  <c r="L5" i="1"/>
  <c r="M5" i="1"/>
  <c r="N5" i="1"/>
  <c r="O5" i="1"/>
  <c r="P5" i="1"/>
  <c r="Q5" i="1"/>
  <c r="I6" i="1"/>
  <c r="J6" i="1"/>
  <c r="K6" i="1"/>
  <c r="L6" i="1"/>
  <c r="M6" i="1"/>
  <c r="N6" i="1"/>
  <c r="O6" i="1"/>
  <c r="P6" i="1"/>
  <c r="Q6" i="1"/>
  <c r="I7" i="1"/>
  <c r="J7" i="1"/>
  <c r="K7" i="1"/>
  <c r="L7" i="1"/>
  <c r="M7" i="1"/>
  <c r="N7" i="1"/>
  <c r="O7" i="1"/>
  <c r="P7" i="1"/>
  <c r="Q7" i="1"/>
  <c r="I8" i="1"/>
  <c r="J8" i="1"/>
  <c r="K8" i="1"/>
  <c r="L8" i="1"/>
  <c r="M8" i="1"/>
  <c r="N8" i="1"/>
  <c r="O8" i="1"/>
  <c r="P8" i="1"/>
  <c r="Q8" i="1"/>
  <c r="I9" i="1"/>
  <c r="J9" i="1"/>
  <c r="K9" i="1"/>
  <c r="L9" i="1"/>
  <c r="M9" i="1"/>
  <c r="N9" i="1"/>
  <c r="O9" i="1"/>
  <c r="P9" i="1"/>
  <c r="Q9" i="1"/>
  <c r="I10" i="1"/>
  <c r="J10" i="1"/>
  <c r="K10" i="1"/>
  <c r="L10" i="1"/>
  <c r="M10" i="1"/>
  <c r="N10" i="1"/>
  <c r="O10" i="1"/>
  <c r="P10" i="1"/>
  <c r="Q10" i="1"/>
  <c r="I11" i="1"/>
  <c r="K11" i="1"/>
  <c r="L11" i="1"/>
  <c r="M11" i="1"/>
  <c r="N11" i="1"/>
  <c r="O11" i="1"/>
  <c r="P11" i="1"/>
  <c r="Q11" i="1"/>
  <c r="I12" i="1"/>
  <c r="J12" i="1"/>
  <c r="K12" i="1"/>
  <c r="L12" i="1"/>
  <c r="M12" i="1"/>
  <c r="N12" i="1"/>
  <c r="O12" i="1"/>
  <c r="P12" i="1"/>
  <c r="Q12" i="1"/>
  <c r="Q3" i="1"/>
  <c r="P3" i="1"/>
  <c r="N3" i="1"/>
  <c r="M3" i="1"/>
  <c r="K3" i="1"/>
  <c r="H4" i="1"/>
  <c r="H5" i="1"/>
  <c r="H6" i="1"/>
  <c r="H7" i="1"/>
  <c r="H8" i="1"/>
  <c r="H9" i="1"/>
  <c r="H10" i="1"/>
  <c r="H11" i="1"/>
  <c r="H12" i="1"/>
  <c r="H13" i="1"/>
  <c r="G7" i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<sst xmlns="http://schemas.openxmlformats.org/spreadsheetml/2006/main" count="32" uniqueCount="26">
  <si>
    <t>Variables:</t>
  </si>
  <si>
    <t>r_or</t>
  </si>
  <si>
    <t>r_r</t>
  </si>
  <si>
    <t>r_oa</t>
  </si>
  <si>
    <t>r_a</t>
  </si>
  <si>
    <t>d_a</t>
  </si>
  <si>
    <t>c_a</t>
  </si>
  <si>
    <t>c_r</t>
  </si>
  <si>
    <t>dy/dt y=0</t>
  </si>
  <si>
    <t>dy/dt y=10</t>
  </si>
  <si>
    <t>dy/dt y=20</t>
  </si>
  <si>
    <t>dy/dt y=30</t>
  </si>
  <si>
    <t>dy/dt y=40</t>
  </si>
  <si>
    <t>dy/dt y=50</t>
  </si>
  <si>
    <t>dy/dt y=60</t>
  </si>
  <si>
    <t>dy/dt y=70</t>
  </si>
  <si>
    <t>dy/dt y=80</t>
  </si>
  <si>
    <t>dy/dt y=90</t>
  </si>
  <si>
    <t>dy/dt y=100</t>
  </si>
  <si>
    <t>dy/dt y=120</t>
  </si>
  <si>
    <t>dy/dt y=140</t>
  </si>
  <si>
    <t>dy/dt y=160</t>
  </si>
  <si>
    <t>dy/dt y=180</t>
  </si>
  <si>
    <t>dy/dt y=200</t>
  </si>
  <si>
    <t>Ca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</si>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</sst>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9AD2-4675-A441-8129-E26305C4415F}">
  <dimension ref="A1:S28"/>
  <sheetViews>
    <sheetView tabSelected="1" workbookViewId="0">
      <selection activeCell="F31" sqref="F31"/>
    </sheetView>
  </sheetViews>
  <sheetFormatPr baseColWidth="10" defaultRowHeight="16"/>
  <cols>
    <col min="7" max="7" width="11.1640625" bestFit="1" customWidth="1"/>
    <col min="8" max="13" width="11.6640625" bestFit="1" customWidth="1"/>
    <col min="14" max="14" width="11.33203125" bestFit="1" customWidth="1"/>
    <col min="15" max="17" width="12.33203125" bestFit="1" customWidth="1"/>
  </cols>
  <sheetData>
    <row r="1" spans="1:19">
      <c r="F1" t="s">
        <v>24</v>
      </c>
    </row>
    <row r="2" spans="1:19">
      <c r="A2" s="2" t="s">
        <v>0</v>
      </c>
      <c r="D2" s="3" t="s">
        <v>6</v>
      </c>
      <c r="E2" s="3" t="s">
        <v>7</v>
      </c>
      <c r="G2" t="s">
        <v>8</v>
      </c>
      <c r="H2" t="s">
        <v>10</v>
      </c>
      <c r="I2" t="s">
        <v>12</v>
      </c>
      <c r="J2" t="s">
        <v>14</v>
      </c>
      <c r="K2" t="s">
        <v>16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S2" s="6"/>
    </row>
    <row r="3" spans="1:19">
      <c r="A3" s="2" t="s">
        <v>1</v>
      </c>
      <c r="B3" s="1">
        <v>1</v>
      </c>
      <c r="D3" s="3">
        <v>0</v>
      </c>
      <c r="E3" s="3">
        <v>0</v>
      </c>
      <c r="G3" s="5">
        <f>-$B$7*$D$3+(($B$5+$B$6*$D$3^2)/(1+$D$3^2+E3^2))</f>
        <v>100</v>
      </c>
      <c r="H3" s="5">
        <f>-$B$7*$D$4+(($B$5+$B$6*$D$4^2)/(1+$D$4^2+E3^2))</f>
        <v>4387.7805486284287</v>
      </c>
      <c r="I3" s="5">
        <f>-$B$7*$D$5+(($B$5+$B$6*$D$5^2)/(1+$D$5^2+E3^2))</f>
        <v>3796.9394128669583</v>
      </c>
      <c r="J3" s="5">
        <f>-$B$7*$D$6+(($B$5+$B$6*$D$6^2)/(1+$D$6^2+E3^2))</f>
        <v>3198.6392668703138</v>
      </c>
      <c r="K3" s="5">
        <f>-$B$7*$D$7+(($B$5+$B$6*$D$7^2)/(1+$D$7^2+E3^2))</f>
        <v>2599.2344946102176</v>
      </c>
      <c r="L3" s="5">
        <f>-$B$7*$D$8+(($B$5+$B$6*$D$8^2)/(1+$D$8^2+E3^2))</f>
        <v>1999.5100489951001</v>
      </c>
      <c r="M3" s="5">
        <f>-$B$7*$D$9+(($B$5+$B$6*$D$9^2)/(1+$D$9^2+E3^2))</f>
        <v>1399.6597458509823</v>
      </c>
      <c r="N3" s="5">
        <f>-$B$7*$D$10+(($B$5+$B$6*$D$10^2)/(1+$D$10^2+E3^2))</f>
        <v>799.75001275445175</v>
      </c>
      <c r="O3" s="5">
        <f>-$B$7*$D$11+(($B$5+$B$6*$D$11^2)/(1+$D$11^2+E3^2))</f>
        <v>199.80860122651484</v>
      </c>
      <c r="P3" s="5">
        <f>-$B$7*$D$12+(($B$5+$B$6*$D$12^2)/(1+$D$12^2+E3^2))</f>
        <v>-400.15122990031159</v>
      </c>
      <c r="Q3" s="5">
        <f>-$B$7*$D$13+(($B$5+$B$6*$D$13^2)/(1+$D$13^2+E3^2))</f>
        <v>-1000.1224969375762</v>
      </c>
      <c r="S3" s="6"/>
    </row>
    <row r="4" spans="1:19">
      <c r="A4" s="2" t="s">
        <v>2</v>
      </c>
      <c r="B4" s="1">
        <v>100</v>
      </c>
      <c r="D4" s="3">
        <v>20</v>
      </c>
      <c r="E4" s="3">
        <v>10</v>
      </c>
      <c r="G4" s="5">
        <f>-$B$7*$D$3+(($B$5+$B$6*$D$3^2)/(1+$D$3^2+E4^2))</f>
        <v>0.99009900990099009</v>
      </c>
      <c r="H4" s="5">
        <f t="shared" ref="H4:H13" si="0">-$B$7*$D$4+(($B$5+$B$6*$D$4^2)/(1+$D$4^2+E4^2))</f>
        <v>3392.2155688622756</v>
      </c>
      <c r="I4" s="5">
        <f t="shared" ref="I4:I12" si="1">-$B$7*$D$5+(($B$5+$B$6*$D$5^2)/(1+$D$5^2+E4^2))</f>
        <v>3503.1746031746034</v>
      </c>
      <c r="J4" s="5">
        <f t="shared" ref="J4:J12" si="2">-$B$7*$D$6+(($B$5+$B$6*$D$6^2)/(1+$D$6^2+E4^2))</f>
        <v>3063.5774115104023</v>
      </c>
      <c r="K4" s="5">
        <f t="shared" ref="K4:K12" si="3">-$B$7*$D$7+(($B$5+$B$6*$D$7^2)/(1+$D$7^2+E4^2))</f>
        <v>2522.3350253807102</v>
      </c>
      <c r="L4" s="5">
        <f t="shared" ref="L4:L12" si="4">-$B$7*$D$8+(($B$5+$B$6*$D$8^2)/(1+$D$8^2+E4^2))</f>
        <v>1950.0148500148498</v>
      </c>
      <c r="M4" s="5">
        <f t="shared" ref="M4:M12" si="5">-$B$7*$D$9+(($B$5+$B$6*$D$9^2)/(1+$D$9^2+E4^2))</f>
        <v>1365.1817116060965</v>
      </c>
      <c r="N4" s="5">
        <f t="shared" ref="N4:N12" si="6">-$B$7*$D$10+(($B$5+$B$6*$D$10^2)/(1+$D$10^2+E4^2))</f>
        <v>774.3718592964824</v>
      </c>
      <c r="O4" s="5">
        <f t="shared" ref="O4:O12" si="7">-$B$7*$D$11+(($B$5+$B$6*$D$11^2)/(1+$D$11^2+E4^2))</f>
        <v>180.35485000583594</v>
      </c>
      <c r="P4" s="5">
        <f t="shared" ref="P4:P12" si="8">-$B$7*$D$12+(($B$5+$B$6*$D$12^2)/(1+$D$12^2+E4^2))</f>
        <v>-415.53490661825799</v>
      </c>
      <c r="Q4" s="5">
        <f t="shared" ref="Q4:Q12" si="9">-$B$7*$D$13+(($B$5+$B$6*$D$13^2)/(1+$D$13^2+E4^2))</f>
        <v>-1012.5907084611354</v>
      </c>
    </row>
    <row r="5" spans="1:19">
      <c r="A5" s="2" t="s">
        <v>3</v>
      </c>
      <c r="B5" s="1">
        <v>100</v>
      </c>
      <c r="D5" s="3">
        <v>40</v>
      </c>
      <c r="E5" s="3">
        <v>20</v>
      </c>
      <c r="G5" s="5">
        <f>-$B$7*$D$3+(($B$5+$B$6*$D$3^2)/(1+$D$3^2+E5^2))</f>
        <v>0.24937655860349128</v>
      </c>
      <c r="H5" s="5">
        <f t="shared" si="0"/>
        <v>1897.0037453183522</v>
      </c>
      <c r="I5" s="5">
        <f t="shared" si="1"/>
        <v>2798.0509745127438</v>
      </c>
      <c r="J5" s="5">
        <f t="shared" si="2"/>
        <v>2698.9002749312676</v>
      </c>
      <c r="K5" s="5">
        <f t="shared" si="3"/>
        <v>2305.2051168945745</v>
      </c>
      <c r="L5" s="5">
        <f t="shared" si="4"/>
        <v>1807.2396884914915</v>
      </c>
      <c r="M5" s="5">
        <f t="shared" si="5"/>
        <v>1264.5429362880886</v>
      </c>
      <c r="N5" s="5">
        <f t="shared" si="6"/>
        <v>699.76001199940038</v>
      </c>
      <c r="O5" s="5">
        <f t="shared" si="7"/>
        <v>122.89142725279817</v>
      </c>
      <c r="P5" s="5">
        <f t="shared" si="8"/>
        <v>-461.12313648974123</v>
      </c>
      <c r="Q5" s="5">
        <f t="shared" si="9"/>
        <v>-1049.6250092819482</v>
      </c>
    </row>
    <row r="6" spans="1:19">
      <c r="A6" s="2" t="s">
        <v>4</v>
      </c>
      <c r="B6" s="1">
        <v>5000</v>
      </c>
      <c r="D6" s="3">
        <v>60</v>
      </c>
      <c r="E6" s="3">
        <v>30</v>
      </c>
      <c r="G6" s="5">
        <f>-$B$7*$D$3+(($B$5+$B$6*$D$3^2)/(1+$D$3^2+E6^2))</f>
        <v>0.11098779134295228</v>
      </c>
      <c r="H6" s="5">
        <f t="shared" si="0"/>
        <v>937.3558800922367</v>
      </c>
      <c r="I6" s="5">
        <f t="shared" si="1"/>
        <v>1998.7604958016796</v>
      </c>
      <c r="J6" s="5">
        <f t="shared" si="2"/>
        <v>2199.1335258831373</v>
      </c>
      <c r="K6" s="5">
        <f t="shared" si="3"/>
        <v>1982.9749349404192</v>
      </c>
      <c r="L6" s="5">
        <f t="shared" si="4"/>
        <v>1586.7443353820754</v>
      </c>
      <c r="M6" s="5">
        <f t="shared" si="5"/>
        <v>1105.581334553297</v>
      </c>
      <c r="N6" s="5">
        <f t="shared" si="6"/>
        <v>580.25949953660802</v>
      </c>
      <c r="O6" s="5">
        <f t="shared" si="7"/>
        <v>30.010188294781074</v>
      </c>
      <c r="P6" s="5">
        <f t="shared" si="8"/>
        <v>-535.27821987327752</v>
      </c>
      <c r="Q6" s="5">
        <f t="shared" si="9"/>
        <v>-1110.1415613310191</v>
      </c>
    </row>
    <row r="7" spans="1:19">
      <c r="A7" s="2" t="s">
        <v>5</v>
      </c>
      <c r="B7" s="1">
        <v>30</v>
      </c>
      <c r="D7" s="3">
        <v>80</v>
      </c>
      <c r="E7" s="3">
        <v>40</v>
      </c>
      <c r="G7" s="5">
        <f t="shared" ref="G7:G13" si="10">-$B$7*$D$3+(($B$5+$B$6*$D$3^2)/(1+$D$3^2+E7^2))</f>
        <v>6.2460961898813241E-2</v>
      </c>
      <c r="H7" s="5">
        <f t="shared" si="0"/>
        <v>399.55022488755617</v>
      </c>
      <c r="I7" s="5">
        <f t="shared" si="1"/>
        <v>1299.2502343017809</v>
      </c>
      <c r="J7" s="5">
        <f t="shared" si="2"/>
        <v>1660.892136127668</v>
      </c>
      <c r="K7" s="5">
        <f t="shared" si="3"/>
        <v>1599.5125609298839</v>
      </c>
      <c r="L7" s="5">
        <f t="shared" si="4"/>
        <v>1309.9818981122316</v>
      </c>
      <c r="M7" s="5">
        <f t="shared" si="5"/>
        <v>899.72501718642616</v>
      </c>
      <c r="N7" s="5">
        <f t="shared" si="6"/>
        <v>422.42818734965294</v>
      </c>
      <c r="O7" s="5">
        <f t="shared" si="7"/>
        <v>-94.286974743575229</v>
      </c>
      <c r="P7" s="5">
        <f t="shared" si="8"/>
        <v>-635.43131084379911</v>
      </c>
      <c r="Q7" s="5">
        <f t="shared" si="9"/>
        <v>-1192.420855267902</v>
      </c>
    </row>
    <row r="8" spans="1:19">
      <c r="D8" s="3">
        <v>100</v>
      </c>
      <c r="E8" s="3">
        <v>50</v>
      </c>
      <c r="G8" s="5">
        <f t="shared" si="10"/>
        <v>3.9984006397441027E-2</v>
      </c>
      <c r="H8" s="5">
        <f t="shared" si="0"/>
        <v>89.451913133402286</v>
      </c>
      <c r="I8" s="5">
        <f t="shared" si="1"/>
        <v>750.7681053401609</v>
      </c>
      <c r="J8" s="5">
        <f t="shared" si="2"/>
        <v>1150.3524012456974</v>
      </c>
      <c r="K8" s="5">
        <f t="shared" si="3"/>
        <v>1195.112908661948</v>
      </c>
      <c r="L8" s="5">
        <f t="shared" si="4"/>
        <v>999.68802495800355</v>
      </c>
      <c r="M8" s="5">
        <f t="shared" si="5"/>
        <v>660.10886929767457</v>
      </c>
      <c r="N8" s="5">
        <f t="shared" si="6"/>
        <v>234.19302294013869</v>
      </c>
      <c r="O8" s="5">
        <f t="shared" si="7"/>
        <v>-244.99839863350098</v>
      </c>
      <c r="P8" s="5">
        <f t="shared" si="8"/>
        <v>-758.29632388756727</v>
      </c>
      <c r="Q8" s="5">
        <f t="shared" si="9"/>
        <v>-1294.2260182113359</v>
      </c>
    </row>
    <row r="9" spans="1:19">
      <c r="D9" s="3">
        <v>120</v>
      </c>
      <c r="E9" s="3">
        <v>60</v>
      </c>
      <c r="G9" s="5">
        <f t="shared" si="10"/>
        <v>2.7770063871146902E-2</v>
      </c>
      <c r="H9" s="5">
        <f t="shared" si="0"/>
        <v>-100.09997500624843</v>
      </c>
      <c r="I9" s="5">
        <f t="shared" si="1"/>
        <v>338.18496442991727</v>
      </c>
      <c r="J9" s="5">
        <f t="shared" si="2"/>
        <v>699.66671295653396</v>
      </c>
      <c r="K9" s="5">
        <f t="shared" si="3"/>
        <v>799.69003099690053</v>
      </c>
      <c r="L9" s="5">
        <f t="shared" si="4"/>
        <v>676.20763179177993</v>
      </c>
      <c r="M9" s="5">
        <f t="shared" si="5"/>
        <v>399.78334536970169</v>
      </c>
      <c r="N9" s="5">
        <f t="shared" si="6"/>
        <v>23.960174130425003</v>
      </c>
      <c r="O9" s="5">
        <f t="shared" si="7"/>
        <v>-416.58504845724474</v>
      </c>
      <c r="P9" s="5">
        <f t="shared" si="8"/>
        <v>-900.12221882725498</v>
      </c>
      <c r="Q9" s="5">
        <f t="shared" si="9"/>
        <v>-1412.9469507580097</v>
      </c>
    </row>
    <row r="10" spans="1:19">
      <c r="D10" s="3">
        <v>140</v>
      </c>
      <c r="E10" s="3">
        <v>70</v>
      </c>
      <c r="G10" s="5">
        <f t="shared" si="10"/>
        <v>2.0403999183840033E-2</v>
      </c>
      <c r="H10" s="5">
        <f t="shared" si="0"/>
        <v>-222.69383135257499</v>
      </c>
      <c r="I10" s="5">
        <f t="shared" si="1"/>
        <v>30.595293031841265</v>
      </c>
      <c r="J10" s="5">
        <f t="shared" si="2"/>
        <v>317.40971650394067</v>
      </c>
      <c r="K10" s="5">
        <f t="shared" si="3"/>
        <v>431.61667109105383</v>
      </c>
      <c r="L10" s="5">
        <f t="shared" si="4"/>
        <v>355.48620897926321</v>
      </c>
      <c r="M10" s="5">
        <f t="shared" si="5"/>
        <v>130.38184550023334</v>
      </c>
      <c r="N10" s="5">
        <f t="shared" si="6"/>
        <v>-200.15917717644197</v>
      </c>
      <c r="O10" s="5">
        <f t="shared" si="7"/>
        <v>-603.41300285236593</v>
      </c>
      <c r="P10" s="5">
        <f t="shared" si="8"/>
        <v>-1056.9502158119085</v>
      </c>
      <c r="Q10" s="5">
        <f t="shared" si="9"/>
        <v>-1545.7539921159887</v>
      </c>
    </row>
    <row r="11" spans="1:19">
      <c r="D11" s="3">
        <v>160</v>
      </c>
      <c r="E11" s="3">
        <v>80</v>
      </c>
      <c r="G11" s="5">
        <f t="shared" si="10"/>
        <v>1.5622558975160131E-2</v>
      </c>
      <c r="H11" s="5">
        <f t="shared" si="0"/>
        <v>-305.91089545655052</v>
      </c>
      <c r="I11" s="5">
        <f t="shared" si="1"/>
        <v>-200.11248593925757</v>
      </c>
      <c r="J11" s="5">
        <f>-$B$7*$D$6+(($B$5+$B$6*$D$6^2)/(1+$D$6^2+E11^2))</f>
        <v>-0.16998300169984759</v>
      </c>
      <c r="K11" s="5">
        <f t="shared" si="3"/>
        <v>99.812514647293028</v>
      </c>
      <c r="L11" s="5">
        <f t="shared" si="4"/>
        <v>48.60069507956814</v>
      </c>
      <c r="M11" s="5">
        <f t="shared" si="5"/>
        <v>-138.62314311811951</v>
      </c>
      <c r="N11" s="5">
        <f t="shared" si="6"/>
        <v>-430.91034960193838</v>
      </c>
      <c r="O11" s="5">
        <f t="shared" si="7"/>
        <v>-800.12187119152532</v>
      </c>
      <c r="P11" s="5">
        <f t="shared" si="8"/>
        <v>-1224.8472977500578</v>
      </c>
      <c r="Q11" s="5">
        <f t="shared" si="9"/>
        <v>-1689.7459106484775</v>
      </c>
    </row>
    <row r="12" spans="1:19">
      <c r="D12" s="3">
        <v>180</v>
      </c>
      <c r="E12" s="3">
        <v>90</v>
      </c>
      <c r="G12" s="5">
        <f t="shared" si="10"/>
        <v>1.2344155042587335E-2</v>
      </c>
      <c r="H12" s="5">
        <f t="shared" si="0"/>
        <v>-364.72179743559582</v>
      </c>
      <c r="I12" s="5">
        <f t="shared" si="1"/>
        <v>-375.33243995464386</v>
      </c>
      <c r="J12" s="5">
        <f t="shared" si="2"/>
        <v>-261.66139646184092</v>
      </c>
      <c r="K12" s="5">
        <f t="shared" si="3"/>
        <v>-193.24874146610591</v>
      </c>
      <c r="L12" s="5">
        <f t="shared" si="4"/>
        <v>-237.71614827910071</v>
      </c>
      <c r="M12" s="5">
        <f t="shared" si="5"/>
        <v>-400.13777165459305</v>
      </c>
      <c r="N12" s="5">
        <f t="shared" si="6"/>
        <v>-662.21797047038035</v>
      </c>
      <c r="O12" s="5">
        <f t="shared" si="7"/>
        <v>-1001.8901516275482</v>
      </c>
      <c r="P12" s="5">
        <f t="shared" si="8"/>
        <v>-1400.0962939186688</v>
      </c>
      <c r="Q12" s="5">
        <f t="shared" si="9"/>
        <v>-1842.0802062327184</v>
      </c>
    </row>
    <row r="13" spans="1:19">
      <c r="D13" s="3">
        <v>200</v>
      </c>
      <c r="E13" s="3">
        <v>100</v>
      </c>
      <c r="G13" s="5">
        <f t="shared" si="10"/>
        <v>9.9990000999900016E-3</v>
      </c>
      <c r="H13" s="5">
        <f t="shared" si="0"/>
        <v>-407.70118257859821</v>
      </c>
      <c r="I13" s="5">
        <f>-$B$7*$D$5+(($B$5+$B$6*$D$5^2)/(1+$D$5^2+E13^2))</f>
        <v>-510.39565554693559</v>
      </c>
      <c r="J13" s="5">
        <f>-$B$7*$D$6+(($B$5+$B$6*$D$6^2)/(1+$D$6^2+E13^2))</f>
        <v>-476.56054701860148</v>
      </c>
      <c r="K13" s="5">
        <f>-$B$7*$D$7+(($B$5+$B$6*$D$7^2)/(1+$D$7^2+E13^2))</f>
        <v>-448.89336016096581</v>
      </c>
      <c r="L13" s="5">
        <f>-$B$7*$D$8+(($B$5+$B$6*$D$8^2)/(1+$D$8^2+E13^2))</f>
        <v>-500.11999400029981</v>
      </c>
      <c r="M13" s="5">
        <f>-$B$7*$D$9+(($B$5+$B$6*$D$9^2)/(1+$D$9^2+E13^2))</f>
        <v>-649.29715995246079</v>
      </c>
      <c r="N13" s="5">
        <f>-$B$7*$D$10+(($B$5+$B$6*$D$10^2)/(1+$D$10^2+E13^2))</f>
        <v>-889.29765886287623</v>
      </c>
      <c r="O13" s="5">
        <f>-$B$7*$D$11+(($B$5+$B$6*$D$11^2)/(1+$D$11^2+E13^2))</f>
        <v>-1204.5925676245051</v>
      </c>
      <c r="P13" s="5">
        <f>-$B$7*$D$12+(($B$5+$B$6*$D$12^2)/(1+$D$12^2+E13^2))</f>
        <v>-1579.3330345982408</v>
      </c>
      <c r="Q13" s="5">
        <f>-$B$7*$D$13+(($B$5+$B$6*$D$13^2)/(1+$D$13^2+E13^2))</f>
        <v>-2000.077998440031</v>
      </c>
    </row>
    <row r="14" spans="1:19">
      <c r="D14" s="3"/>
      <c r="E14" s="3"/>
    </row>
    <row r="15" spans="1:19">
      <c r="D15" s="3"/>
      <c r="E15" s="3"/>
    </row>
    <row r="16" spans="1:19">
      <c r="D16" s="3"/>
      <c r="E16" s="3"/>
      <c r="F16" t="s">
        <v>25</v>
      </c>
    </row>
    <row r="17" spans="4:17">
      <c r="D17" s="3"/>
      <c r="E17" s="3"/>
      <c r="G17" t="s">
        <v>8</v>
      </c>
      <c r="H17" t="s">
        <v>9</v>
      </c>
      <c r="I17" t="s">
        <v>10</v>
      </c>
      <c r="J17" t="s">
        <v>11</v>
      </c>
      <c r="K17" t="s">
        <v>12</v>
      </c>
      <c r="L17" t="s">
        <v>13</v>
      </c>
      <c r="M17" t="s">
        <v>14</v>
      </c>
      <c r="N17" t="s">
        <v>15</v>
      </c>
      <c r="O17" t="s">
        <v>16</v>
      </c>
      <c r="P17" t="s">
        <v>17</v>
      </c>
      <c r="Q17" t="s">
        <v>18</v>
      </c>
    </row>
    <row r="18" spans="4:17">
      <c r="D18" s="3"/>
      <c r="E18" s="3"/>
      <c r="G18" s="4">
        <f>-$E$3+(($B$3+$B$4*D3^2)/(1+D3^2))</f>
        <v>1</v>
      </c>
      <c r="H18" s="4">
        <f>-$E$4+(($B$3+$B$4*D3^2)/(1+D3^2))</f>
        <v>-9</v>
      </c>
      <c r="I18" s="4">
        <f>-$E$5+(($B$3+$B$4*D3^2)/(1+D3^2))</f>
        <v>-19</v>
      </c>
      <c r="J18" s="4">
        <f>-$E$6+(($B$3+$B$4*D3^2)/(1+D3^2))</f>
        <v>-29</v>
      </c>
      <c r="K18" s="4">
        <f>-$E$7+(($B$3+$B$4*D3^2)/(1+D3^2))</f>
        <v>-39</v>
      </c>
      <c r="L18" s="4">
        <f>-$E$8+(($B$3+$B$4*D3^2)/(1+D3^2))</f>
        <v>-49</v>
      </c>
      <c r="M18" s="4">
        <f>-$E$9+(($B$3+$B$4*D3^2)/(1+D3^2))</f>
        <v>-59</v>
      </c>
      <c r="N18" s="4">
        <f>-$E$10+(($B$3+$B$4*D3^2)/(1+D3^2))</f>
        <v>-69</v>
      </c>
      <c r="O18" s="4">
        <f>-$E$11+(($B$3+$B$4*D3^2)/(1+D3^2))</f>
        <v>-79</v>
      </c>
      <c r="P18" s="4">
        <f>-$E$12+(($B$3+$B$4*D3^2)/(1+D3^2))</f>
        <v>-89</v>
      </c>
      <c r="Q18" s="4">
        <f>-$E$13+(($B$3+$B$4*D3^2)/(1+D3^2))</f>
        <v>-99</v>
      </c>
    </row>
    <row r="19" spans="4:17">
      <c r="D19" s="3"/>
      <c r="E19" s="3"/>
      <c r="G19" s="4">
        <f t="shared" ref="G19:G28" si="11">-$E$3+(($B$3+$B$4*D4^2)/(1+D4^2))</f>
        <v>99.753117206982537</v>
      </c>
      <c r="H19" s="4">
        <f>-$E$4+(($B$3+$B$4*D4^2)/(1+D4^2))</f>
        <v>89.753117206982537</v>
      </c>
      <c r="I19" s="4">
        <f t="shared" ref="I19:I28" si="12">-$E$5+(($B$3+$B$4*D4^2)/(1+D4^2))</f>
        <v>79.753117206982537</v>
      </c>
      <c r="J19" s="4">
        <f t="shared" ref="J19:J28" si="13">-$E$6+(($B$3+$B$4*D4^2)/(1+D4^2))</f>
        <v>69.753117206982537</v>
      </c>
      <c r="K19" s="4">
        <f t="shared" ref="K19:K28" si="14">-$E$7+(($B$3+$B$4*D4^2)/(1+D4^2))</f>
        <v>59.753117206982537</v>
      </c>
      <c r="L19" s="4">
        <f t="shared" ref="L19:L28" si="15">-$E$8+(($B$3+$B$4*D4^2)/(1+D4^2))</f>
        <v>49.753117206982537</v>
      </c>
      <c r="M19" s="4">
        <f t="shared" ref="M19:M28" si="16">-$E$9+(($B$3+$B$4*D4^2)/(1+D4^2))</f>
        <v>39.753117206982537</v>
      </c>
      <c r="N19" s="4">
        <f t="shared" ref="N19:N28" si="17">-$E$10+(($B$3+$B$4*D4^2)/(1+D4^2))</f>
        <v>29.753117206982537</v>
      </c>
      <c r="O19" s="4">
        <f t="shared" ref="O19:O28" si="18">-$E$11+(($B$3+$B$4*D4^2)/(1+D4^2))</f>
        <v>19.753117206982537</v>
      </c>
      <c r="P19" s="4">
        <f t="shared" ref="P19:P28" si="19">-$E$12+(($B$3+$B$4*D4^2)/(1+D4^2))</f>
        <v>9.7531172069825374</v>
      </c>
      <c r="Q19" s="4">
        <f t="shared" ref="Q19:Q28" si="20">-$E$13+(($B$3+$B$4*D4^2)/(1+D4^2))</f>
        <v>-0.24688279301746263</v>
      </c>
    </row>
    <row r="20" spans="4:17">
      <c r="D20" s="3"/>
      <c r="E20" s="3"/>
      <c r="G20" s="4">
        <f t="shared" si="11"/>
        <v>99.938163647720174</v>
      </c>
      <c r="H20" s="4">
        <f>-$E$4+(($B$3+$B$4*D5^2)/(1+D5^2))</f>
        <v>89.938163647720174</v>
      </c>
      <c r="I20" s="4">
        <f t="shared" si="12"/>
        <v>79.938163647720174</v>
      </c>
      <c r="J20" s="4">
        <f t="shared" si="13"/>
        <v>69.938163647720174</v>
      </c>
      <c r="K20" s="4">
        <f t="shared" si="14"/>
        <v>59.938163647720174</v>
      </c>
      <c r="L20" s="4">
        <f t="shared" si="15"/>
        <v>49.938163647720174</v>
      </c>
      <c r="M20" s="4">
        <f t="shared" si="16"/>
        <v>39.938163647720174</v>
      </c>
      <c r="N20" s="4">
        <f t="shared" si="17"/>
        <v>29.938163647720174</v>
      </c>
      <c r="O20" s="4">
        <f t="shared" si="18"/>
        <v>19.938163647720174</v>
      </c>
      <c r="P20" s="4">
        <f t="shared" si="19"/>
        <v>9.9381636477201738</v>
      </c>
      <c r="Q20" s="4">
        <f t="shared" si="20"/>
        <v>-6.1836352279826201E-2</v>
      </c>
    </row>
    <row r="21" spans="4:17">
      <c r="D21" s="3"/>
      <c r="E21" s="3"/>
      <c r="G21" s="4">
        <f t="shared" si="11"/>
        <v>99.97250763676756</v>
      </c>
      <c r="H21" s="4">
        <f>-$E$4+(($B$3+$B$4*D6^2)/(1+D6^2))</f>
        <v>89.97250763676756</v>
      </c>
      <c r="I21" s="4">
        <f t="shared" si="12"/>
        <v>79.97250763676756</v>
      </c>
      <c r="J21" s="4">
        <f t="shared" si="13"/>
        <v>69.97250763676756</v>
      </c>
      <c r="K21" s="4">
        <f t="shared" si="14"/>
        <v>59.97250763676756</v>
      </c>
      <c r="L21" s="4">
        <f t="shared" si="15"/>
        <v>49.97250763676756</v>
      </c>
      <c r="M21" s="4">
        <f t="shared" si="16"/>
        <v>39.97250763676756</v>
      </c>
      <c r="N21" s="4">
        <f t="shared" si="17"/>
        <v>29.97250763676756</v>
      </c>
      <c r="O21" s="4">
        <f t="shared" si="18"/>
        <v>19.97250763676756</v>
      </c>
      <c r="P21" s="4">
        <f t="shared" si="19"/>
        <v>9.9725076367675598</v>
      </c>
      <c r="Q21" s="4">
        <f t="shared" si="20"/>
        <v>-2.7492363232440198E-2</v>
      </c>
    </row>
    <row r="22" spans="4:17">
      <c r="D22" s="3"/>
      <c r="E22" s="3"/>
      <c r="G22" s="4">
        <f t="shared" si="11"/>
        <v>99.984533666614595</v>
      </c>
      <c r="H22" s="4">
        <f t="shared" ref="H22:H27" si="21">-$E$4+(($B$3+$B$4*D7^2)/(1+D7^2))</f>
        <v>89.984533666614595</v>
      </c>
      <c r="I22" s="4">
        <f t="shared" si="12"/>
        <v>79.984533666614595</v>
      </c>
      <c r="J22" s="4">
        <f t="shared" si="13"/>
        <v>69.984533666614595</v>
      </c>
      <c r="K22" s="4">
        <f>-$E$7+(($B$3+$B$4*D7^2)/(1+D7^2))</f>
        <v>59.984533666614595</v>
      </c>
      <c r="L22" s="4">
        <f t="shared" si="15"/>
        <v>49.984533666614595</v>
      </c>
      <c r="M22" s="4">
        <f t="shared" si="16"/>
        <v>39.984533666614595</v>
      </c>
      <c r="N22" s="4">
        <f t="shared" si="17"/>
        <v>29.984533666614595</v>
      </c>
      <c r="O22" s="4">
        <f t="shared" si="18"/>
        <v>19.984533666614595</v>
      </c>
      <c r="P22" s="4">
        <f t="shared" si="19"/>
        <v>9.9845336666145954</v>
      </c>
      <c r="Q22" s="4">
        <f t="shared" si="20"/>
        <v>-1.5466333385404596E-2</v>
      </c>
    </row>
    <row r="23" spans="4:17">
      <c r="D23" s="3"/>
      <c r="E23" s="3"/>
      <c r="G23" s="4">
        <f t="shared" si="11"/>
        <v>99.990100989901009</v>
      </c>
      <c r="H23" s="4">
        <f t="shared" si="21"/>
        <v>89.990100989901009</v>
      </c>
      <c r="I23" s="4">
        <f t="shared" si="12"/>
        <v>79.990100989901009</v>
      </c>
      <c r="J23" s="4">
        <f t="shared" si="13"/>
        <v>69.990100989901009</v>
      </c>
      <c r="K23" s="4">
        <f>-$E$7+(($B$3+$B$4*D8^2)/(1+D8^2))</f>
        <v>59.990100989901009</v>
      </c>
      <c r="L23" s="4">
        <f t="shared" si="15"/>
        <v>49.990100989901009</v>
      </c>
      <c r="M23" s="4">
        <f t="shared" si="16"/>
        <v>39.990100989901009</v>
      </c>
      <c r="N23" s="4">
        <f t="shared" si="17"/>
        <v>29.990100989901009</v>
      </c>
      <c r="O23" s="4">
        <f t="shared" si="18"/>
        <v>19.990100989901009</v>
      </c>
      <c r="P23" s="4">
        <f t="shared" si="19"/>
        <v>9.9901009899010091</v>
      </c>
      <c r="Q23" s="4">
        <f t="shared" si="20"/>
        <v>-9.8990100989908569E-3</v>
      </c>
    </row>
    <row r="24" spans="4:17">
      <c r="G24" s="4">
        <f t="shared" si="11"/>
        <v>99.993125477397399</v>
      </c>
      <c r="H24" s="4">
        <f t="shared" si="21"/>
        <v>89.993125477397399</v>
      </c>
      <c r="I24" s="4">
        <f t="shared" si="12"/>
        <v>79.993125477397399</v>
      </c>
      <c r="J24" s="4">
        <f t="shared" si="13"/>
        <v>69.993125477397399</v>
      </c>
      <c r="K24" s="4">
        <f>-$E$7+(($B$3+$B$4*D9^2)/(1+D9^2))</f>
        <v>59.993125477397399</v>
      </c>
      <c r="L24" s="4">
        <f t="shared" si="15"/>
        <v>49.993125477397399</v>
      </c>
      <c r="M24" s="4">
        <f t="shared" si="16"/>
        <v>39.993125477397399</v>
      </c>
      <c r="N24" s="4">
        <f t="shared" si="17"/>
        <v>29.993125477397399</v>
      </c>
      <c r="O24" s="4">
        <f t="shared" si="18"/>
        <v>19.993125477397399</v>
      </c>
      <c r="P24" s="4">
        <f t="shared" si="19"/>
        <v>9.993125477397399</v>
      </c>
      <c r="Q24" s="4">
        <f t="shared" si="20"/>
        <v>-6.8745226026010187E-3</v>
      </c>
    </row>
    <row r="25" spans="4:17">
      <c r="G25" s="4">
        <f t="shared" si="11"/>
        <v>99.994949237283805</v>
      </c>
      <c r="H25" s="4">
        <f t="shared" si="21"/>
        <v>89.994949237283805</v>
      </c>
      <c r="I25" s="4">
        <f t="shared" si="12"/>
        <v>79.994949237283805</v>
      </c>
      <c r="J25" s="4">
        <f t="shared" si="13"/>
        <v>69.994949237283805</v>
      </c>
      <c r="K25" s="4">
        <f>-$E$7+(($B$3+$B$4*D10^2)/(1+D10^2))</f>
        <v>59.994949237283805</v>
      </c>
      <c r="L25" s="4">
        <f t="shared" si="15"/>
        <v>49.994949237283805</v>
      </c>
      <c r="M25" s="4">
        <f t="shared" si="16"/>
        <v>39.994949237283805</v>
      </c>
      <c r="N25" s="4">
        <f t="shared" si="17"/>
        <v>29.994949237283805</v>
      </c>
      <c r="O25" s="4">
        <f t="shared" si="18"/>
        <v>19.994949237283805</v>
      </c>
      <c r="P25" s="4">
        <f t="shared" si="19"/>
        <v>9.9949492372838051</v>
      </c>
      <c r="Q25" s="4">
        <f t="shared" si="20"/>
        <v>-5.0507627161948676E-3</v>
      </c>
    </row>
    <row r="26" spans="4:17">
      <c r="G26" s="4">
        <f t="shared" si="11"/>
        <v>99.996132963556107</v>
      </c>
      <c r="H26" s="4">
        <f t="shared" si="21"/>
        <v>89.996132963556107</v>
      </c>
      <c r="I26" s="4">
        <f t="shared" si="12"/>
        <v>79.996132963556107</v>
      </c>
      <c r="J26" s="4">
        <f t="shared" si="13"/>
        <v>69.996132963556107</v>
      </c>
      <c r="K26" s="4">
        <f>-$E$7+(($B$3+$B$4*D11^2)/(1+D11^2))</f>
        <v>59.996132963556107</v>
      </c>
      <c r="L26" s="4">
        <f t="shared" si="15"/>
        <v>49.996132963556107</v>
      </c>
      <c r="M26" s="4">
        <f t="shared" si="16"/>
        <v>39.996132963556107</v>
      </c>
      <c r="N26" s="4">
        <f t="shared" si="17"/>
        <v>29.996132963556107</v>
      </c>
      <c r="O26" s="4">
        <f t="shared" si="18"/>
        <v>19.996132963556107</v>
      </c>
      <c r="P26" s="4">
        <f t="shared" si="19"/>
        <v>9.9961329635561071</v>
      </c>
      <c r="Q26" s="4">
        <f t="shared" si="20"/>
        <v>-3.8670364438928573E-3</v>
      </c>
    </row>
    <row r="27" spans="4:17">
      <c r="G27" s="4">
        <f t="shared" si="11"/>
        <v>99.996944538748807</v>
      </c>
      <c r="H27" s="4">
        <f t="shared" si="21"/>
        <v>89.996944538748807</v>
      </c>
      <c r="I27" s="4">
        <f t="shared" si="12"/>
        <v>79.996944538748807</v>
      </c>
      <c r="J27" s="4">
        <f t="shared" si="13"/>
        <v>69.996944538748807</v>
      </c>
      <c r="K27" s="4">
        <f>-$E$7+(($B$3+$B$4*D12^2)/(1+D12^2))</f>
        <v>59.996944538748807</v>
      </c>
      <c r="L27" s="4">
        <f t="shared" si="15"/>
        <v>49.996944538748807</v>
      </c>
      <c r="M27" s="4">
        <f t="shared" si="16"/>
        <v>39.996944538748807</v>
      </c>
      <c r="N27" s="4">
        <f t="shared" si="17"/>
        <v>29.996944538748807</v>
      </c>
      <c r="O27" s="4">
        <f t="shared" si="18"/>
        <v>19.996944538748807</v>
      </c>
      <c r="P27" s="4">
        <f t="shared" si="19"/>
        <v>9.9969445387488065</v>
      </c>
      <c r="Q27" s="4">
        <f t="shared" si="20"/>
        <v>-3.055461251193492E-3</v>
      </c>
    </row>
    <row r="28" spans="4:17">
      <c r="G28" s="4">
        <f t="shared" si="11"/>
        <v>99.997525061873446</v>
      </c>
      <c r="H28" s="4">
        <f>-$E$4+(($B$3+$B$4*D13^2)/(1+D13^2))</f>
        <v>89.997525061873446</v>
      </c>
      <c r="I28" s="4">
        <f t="shared" si="12"/>
        <v>79.997525061873446</v>
      </c>
      <c r="J28" s="4">
        <f t="shared" si="13"/>
        <v>69.997525061873446</v>
      </c>
      <c r="K28" s="4">
        <f t="shared" si="14"/>
        <v>59.997525061873446</v>
      </c>
      <c r="L28" s="4">
        <f t="shared" si="15"/>
        <v>49.997525061873446</v>
      </c>
      <c r="M28" s="4">
        <f t="shared" si="16"/>
        <v>39.997525061873446</v>
      </c>
      <c r="N28" s="4">
        <f t="shared" si="17"/>
        <v>29.997525061873446</v>
      </c>
      <c r="O28" s="4">
        <f t="shared" si="18"/>
        <v>19.997525061873446</v>
      </c>
      <c r="P28" s="4">
        <f t="shared" si="19"/>
        <v>9.9975250618734464</v>
      </c>
      <c r="Q28" s="4">
        <f t="shared" si="20"/>
        <v>-2.4749381265536385E-3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2020-05-08T14:21:39Z</dcterms:created>
  <dcterms:modified xsi:type="dcterms:W3CDTF">2020-05-08T15:23:11Z</dcterms:modified>
</cp:coreProperties>
</file>