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fiebig/Documents/GCA 2021/"/>
    </mc:Choice>
  </mc:AlternateContent>
  <xr:revisionPtr revIDLastSave="0" documentId="13_ncr:1_{14E7160C-9849-1147-A61B-F388F69A00A9}" xr6:coauthVersionLast="36" xr6:coauthVersionMax="36" xr10:uidLastSave="{00000000-0000-0000-0000-000000000000}"/>
  <bookViews>
    <workbookView xWindow="4360" yWindow="460" windowWidth="21660" windowHeight="8580" xr2:uid="{00000000-000D-0000-FFFF-FFFF00000000}"/>
  </bookViews>
  <sheets>
    <sheet name="Parameters" sheetId="1" r:id="rId1"/>
    <sheet name="ETH" sheetId="2" r:id="rId2"/>
    <sheet name="Gases" sheetId="3" r:id="rId3"/>
    <sheet name="CA120" sheetId="4" r:id="rId4"/>
    <sheet name="CA170" sheetId="5" r:id="rId5"/>
    <sheet name="CA200" sheetId="6" r:id="rId6"/>
    <sheet name="CA250A" sheetId="7" r:id="rId7"/>
    <sheet name="CA250B" sheetId="8" r:id="rId8"/>
    <sheet name="CM351" sheetId="9" r:id="rId9"/>
  </sheets>
  <externalReferences>
    <externalReference r:id="rId10"/>
  </externalReferences>
  <calcPr calcId="181029"/>
</workbook>
</file>

<file path=xl/calcChain.xml><?xml version="1.0" encoding="utf-8"?>
<calcChain xmlns="http://schemas.openxmlformats.org/spreadsheetml/2006/main">
  <c r="AD14" i="9" l="1"/>
  <c r="AD13" i="9"/>
  <c r="AB14" i="9"/>
  <c r="AB13" i="9"/>
  <c r="AD13" i="8"/>
  <c r="AD12" i="8"/>
  <c r="AB13" i="8"/>
  <c r="AB12" i="8"/>
  <c r="AD12" i="7"/>
  <c r="AD11" i="7"/>
  <c r="AB12" i="7"/>
  <c r="AB11" i="7"/>
  <c r="AD13" i="6"/>
  <c r="AD12" i="6"/>
  <c r="AB13" i="6"/>
  <c r="AB12" i="6"/>
  <c r="AD12" i="5"/>
  <c r="AD11" i="5"/>
  <c r="AB12" i="5"/>
  <c r="AB11" i="5"/>
  <c r="AD11" i="4"/>
  <c r="AD10" i="4"/>
  <c r="AB11" i="4"/>
  <c r="AB10" i="4"/>
  <c r="B10" i="1" l="1"/>
  <c r="B9" i="1"/>
  <c r="B8" i="1"/>
  <c r="AA14" i="9"/>
  <c r="Z14" i="9"/>
  <c r="AA13" i="9"/>
  <c r="Z13" i="9"/>
  <c r="AA13" i="8"/>
  <c r="Z13" i="8"/>
  <c r="AA12" i="8"/>
  <c r="Z12" i="8"/>
  <c r="AA12" i="7"/>
  <c r="Z12" i="7"/>
  <c r="AA11" i="7"/>
  <c r="Z11" i="7"/>
  <c r="AA13" i="6"/>
  <c r="Z13" i="6"/>
  <c r="AA12" i="6"/>
  <c r="Z12" i="6"/>
  <c r="AA12" i="5"/>
  <c r="Z12" i="5"/>
  <c r="AA11" i="5"/>
  <c r="Z11" i="5"/>
  <c r="AA11" i="4"/>
  <c r="Z11" i="4"/>
  <c r="AA10" i="4"/>
  <c r="Z10" i="4"/>
</calcChain>
</file>

<file path=xl/sharedStrings.xml><?xml version="1.0" encoding="utf-8"?>
<sst xmlns="http://schemas.openxmlformats.org/spreadsheetml/2006/main" count="652" uniqueCount="178">
  <si>
    <t>Session 200611-200715</t>
  </si>
  <si>
    <t>R13 VPDB</t>
  </si>
  <si>
    <t>R17 VSMOW</t>
  </si>
  <si>
    <t>R18 VSMOW</t>
  </si>
  <si>
    <t>lambda</t>
  </si>
  <si>
    <t>∂13C WG</t>
  </si>
  <si>
    <t>∂18O WG</t>
  </si>
  <si>
    <t>Scaling factor 47.5/47</t>
  </si>
  <si>
    <t>Scaling factor 47.5/48</t>
  </si>
  <si>
    <t>Scaling factor 47.5/49</t>
  </si>
  <si>
    <t>Sample</t>
  </si>
  <si>
    <t>ID</t>
  </si>
  <si>
    <t>Replicate path</t>
  </si>
  <si>
    <t>Enabled Acquisitions</t>
  </si>
  <si>
    <t>∂13C VPDB</t>
  </si>
  <si>
    <t>∂18O VSMOW</t>
  </si>
  <si>
    <t>δ45 WG</t>
  </si>
  <si>
    <t>δ46 WG</t>
  </si>
  <si>
    <t>δ47 WG</t>
  </si>
  <si>
    <t>∆47 WG</t>
  </si>
  <si>
    <t>δ48 WG</t>
  </si>
  <si>
    <t>∆48 WG</t>
  </si>
  <si>
    <t>δ49 WG</t>
  </si>
  <si>
    <t>∆49 WG</t>
  </si>
  <si>
    <t>∆47_CDES90</t>
  </si>
  <si>
    <t>∆48_CDES90</t>
  </si>
  <si>
    <t>Time</t>
  </si>
  <si>
    <t>∆47 Offset</t>
  </si>
  <si>
    <t>first</t>
  </si>
  <si>
    <t>mean</t>
  </si>
  <si>
    <t>std</t>
  </si>
  <si>
    <t xml:space="preserve"> ETH1</t>
  </si>
  <si>
    <t xml:space="preserve">  ETH2</t>
  </si>
  <si>
    <t xml:space="preserve"> ETH2</t>
  </si>
  <si>
    <t xml:space="preserve"> ETH3</t>
  </si>
  <si>
    <t>../__DATA_IN/ETH1_200611-200715/200611</t>
  </si>
  <si>
    <t>../__DATA_IN/ETH1_200611-200715/200616</t>
  </si>
  <si>
    <t>../__DATA_IN/ETH1_200611-200715/200618</t>
  </si>
  <si>
    <t>../__DATA_IN/ETH1_200611-200715/200620</t>
  </si>
  <si>
    <t>../__DATA_IN/ETH1_200611-200715/200622</t>
  </si>
  <si>
    <t>../__DATA_IN/ETH1_200611-200715/200624</t>
  </si>
  <si>
    <t>../__DATA_IN/ETH1_200611-200715/200626</t>
  </si>
  <si>
    <t>../__DATA_IN/ETH1_200611-200715/200628</t>
  </si>
  <si>
    <t>../__DATA_IN/ETH1_200611-200715/200630</t>
  </si>
  <si>
    <t>../__DATA_IN/ETH1_200611-200715/200702</t>
  </si>
  <si>
    <t>../__DATA_IN/ETH1_200611-200715/200704</t>
  </si>
  <si>
    <t>../__DATA_IN/ETH1_200611-200715/200709</t>
  </si>
  <si>
    <t>../__DATA_IN/ETH1_200611-200715/200712</t>
  </si>
  <si>
    <t>../__DATA_IN/ETH1_200611-200715/200714</t>
  </si>
  <si>
    <t>../__DATA_IN/ETH2_200611-200715/200612</t>
  </si>
  <si>
    <t>../__DATA_IN/ETH2_200611-200715/200614</t>
  </si>
  <si>
    <t>../__DATA_IN/ETH2_200611-200715/200617</t>
  </si>
  <si>
    <t>../__DATA_IN/ETH2_200611-200715/200619</t>
  </si>
  <si>
    <t>../__DATA_IN/ETH2_200611-200715/200621</t>
  </si>
  <si>
    <t>../__DATA_IN/ETH2_200611-200715/200622</t>
  </si>
  <si>
    <t>../__DATA_IN/ETH2_200611-200715/200625</t>
  </si>
  <si>
    <t>../__DATA_IN/ETH2_200611-200715/200627</t>
  </si>
  <si>
    <t>../__DATA_IN/ETH2_200611-200715/200628</t>
  </si>
  <si>
    <t>../__DATA_IN/ETH2_200611-200715/200701</t>
  </si>
  <si>
    <t>../__DATA_IN/ETH2_200611-200715/200703</t>
  </si>
  <si>
    <t>../__DATA_IN/ETH2_200611-200715/200705</t>
  </si>
  <si>
    <t>../__DATA_IN/ETH2_200611-200715/200708</t>
  </si>
  <si>
    <t>../__DATA_IN/ETH2_200611-200715/200710</t>
  </si>
  <si>
    <t>../__DATA_IN/ETH2_200611-200715/200712</t>
  </si>
  <si>
    <t>../__DATA_IN/ETH2_200611-200715/200715</t>
  </si>
  <si>
    <t>../__DATA_IN/ETH3_200611-200715/200611</t>
  </si>
  <si>
    <t>../__DATA_IN/ETH3_200611-200715/200613</t>
  </si>
  <si>
    <t>../__DATA_IN/ETH3_200611-200715/200619</t>
  </si>
  <si>
    <t>../__DATA_IN/ETH3_200611-200715/200621</t>
  </si>
  <si>
    <t>../__DATA_IN/ETH3_200611-200715/200623</t>
  </si>
  <si>
    <t>../__DATA_IN/ETH3_200611-200715/200625</t>
  </si>
  <si>
    <t>../__DATA_IN/ETH3_200611-200715/200627</t>
  </si>
  <si>
    <t>../__DATA_IN/ETH3_200611-200715/200629</t>
  </si>
  <si>
    <t>../__DATA_IN/ETH3_200611-200715/200702</t>
  </si>
  <si>
    <t>../__DATA_IN/ETH3_200611-200715/200704</t>
  </si>
  <si>
    <t>../__DATA_IN/ETH3_200611-200715/200705</t>
  </si>
  <si>
    <t>../__DATA_IN/ETH3_200611-200715/200708</t>
  </si>
  <si>
    <t>../__DATA_IN/ETH3_200611-200715/200711</t>
  </si>
  <si>
    <t>../__DATA_IN/ETH3_200611-200715/200713</t>
  </si>
  <si>
    <t>reference</t>
  </si>
  <si>
    <t>ETF47 measured</t>
  </si>
  <si>
    <t>ETF47 intended</t>
  </si>
  <si>
    <t>ETF48 measured</t>
  </si>
  <si>
    <t>ETF48 intended</t>
  </si>
  <si>
    <t>ETH1</t>
  </si>
  <si>
    <t>ETH2</t>
  </si>
  <si>
    <t>ETH3</t>
  </si>
  <si>
    <t>HG</t>
  </si>
  <si>
    <t>25G</t>
  </si>
  <si>
    <t>47</t>
  </si>
  <si>
    <t>48</t>
  </si>
  <si>
    <t>m</t>
  </si>
  <si>
    <t>b</t>
  </si>
  <si>
    <t>err_m</t>
  </si>
  <si>
    <t xml:space="preserve"> 25G</t>
  </si>
  <si>
    <t xml:space="preserve"> HG</t>
  </si>
  <si>
    <t>../__DATA_IN/25G_200611-200715/200611</t>
  </si>
  <si>
    <t>../__DATA_IN/25G_200611-200715/200613</t>
  </si>
  <si>
    <t>../__DATA_IN/25G_200611-200715/200615</t>
  </si>
  <si>
    <t>../__DATA_IN/25G_200611-200715/200616</t>
  </si>
  <si>
    <t>../__DATA_IN/25G_200611-200715/200618</t>
  </si>
  <si>
    <t>../__DATA_IN/25G_200611-200715/200620</t>
  </si>
  <si>
    <t>../__DATA_IN/25G_200611-200715/200623</t>
  </si>
  <si>
    <t>../__DATA_IN/25G_200611-200715/200624</t>
  </si>
  <si>
    <t>../__DATA_IN/25G_200611-200715/200626</t>
  </si>
  <si>
    <t>../__DATA_IN/25G_200611-200715/200627</t>
  </si>
  <si>
    <t>../__DATA_IN/25G_200611-200715/200629</t>
  </si>
  <si>
    <t>../__DATA_IN/25G_200611-200715/200701</t>
  </si>
  <si>
    <t>../__DATA_IN/25G_200611-200715/200701_2</t>
  </si>
  <si>
    <t>../__DATA_IN/25G_200611-200715/200703</t>
  </si>
  <si>
    <t>../__DATA_IN/25G_200611-200715/200706</t>
  </si>
  <si>
    <t>../__DATA_IN/25G_200611-200715/200707</t>
  </si>
  <si>
    <t>../__DATA_IN/25G_200611-200715/200709</t>
  </si>
  <si>
    <t>../__DATA_IN/25G_200611-200715/200710</t>
  </si>
  <si>
    <t>../__DATA_IN/25G_200611-200715/200714</t>
  </si>
  <si>
    <t>../__DATA_IN/25G_200611-200715/200715</t>
  </si>
  <si>
    <t>../__DATA_IN/HG_200611-200715/200612</t>
  </si>
  <si>
    <t>../__DATA_IN/HG_200611-200715/200615</t>
  </si>
  <si>
    <t>../__DATA_IN/HG_200611-200715/200616</t>
  </si>
  <si>
    <t>../__DATA_IN/HG_200611-200715/200617</t>
  </si>
  <si>
    <t>../__DATA_IN/HG_200611-200715/200619</t>
  </si>
  <si>
    <t>../__DATA_IN/HG_200611-200715/200622</t>
  </si>
  <si>
    <t>../__DATA_IN/HG_200611-200715/200624</t>
  </si>
  <si>
    <t>../__DATA_IN/HG_200611-200715/200626</t>
  </si>
  <si>
    <t>../__DATA_IN/HG_200611-200715/200629</t>
  </si>
  <si>
    <t>../__DATA_IN/HG_200611-200715/200630</t>
  </si>
  <si>
    <t>../__DATA_IN/HG_200611-200715/200701</t>
  </si>
  <si>
    <t>../__DATA_IN/HG_200611-200715/200702</t>
  </si>
  <si>
    <t>../__DATA_IN/HG_200611-200715/200706</t>
  </si>
  <si>
    <t>../__DATA_IN/HG_200611-200715/200707</t>
  </si>
  <si>
    <t>../__DATA_IN/HG_200611-200715/200709</t>
  </si>
  <si>
    <t>../__DATA_IN/HG_200611-200715/200710</t>
  </si>
  <si>
    <t>../__DATA_IN/HG_200611-200715/200713</t>
  </si>
  <si>
    <t>../__DATA_IN/HG_200611-200715/200715</t>
  </si>
  <si>
    <t xml:space="preserve"> CA120</t>
  </si>
  <si>
    <t>../__DATA_IN/CA120_200611-200715/200613</t>
  </si>
  <si>
    <t>../__DATA_IN/CA120_200611-200715/200622</t>
  </si>
  <si>
    <t>../__DATA_IN/CA120_200611-200715/200702</t>
  </si>
  <si>
    <t>../__DATA_IN/CA120_200611-200715/200714</t>
  </si>
  <si>
    <t>1SE</t>
  </si>
  <si>
    <t>2SE</t>
  </si>
  <si>
    <t xml:space="preserve"> CA170</t>
  </si>
  <si>
    <t>../__DATA_IN/CA170_200611-200715/200613</t>
  </si>
  <si>
    <t>../__DATA_IN/CA170_200611-200715/200622</t>
  </si>
  <si>
    <t>../__DATA_IN/CA170_200611-200715/200628</t>
  </si>
  <si>
    <t>../__DATA_IN/CA170_200611-200715/200705</t>
  </si>
  <si>
    <t>../__DATA_IN/CA170_200611-200715/200715</t>
  </si>
  <si>
    <t xml:space="preserve"> CA200</t>
  </si>
  <si>
    <t>../__DATA_IN/CA200_200611-200715/200614</t>
  </si>
  <si>
    <t>../__DATA_IN/CA200_200611-200715/200625</t>
  </si>
  <si>
    <t>../__DATA_IN/CA200_200611-200715/200628</t>
  </si>
  <si>
    <t>../__DATA_IN/CA200_200611-200715/200705</t>
  </si>
  <si>
    <t>../__DATA_IN/CA200_200611-200715/200709</t>
  </si>
  <si>
    <t>../__DATA_IN/CA200_200611-200715/200715</t>
  </si>
  <si>
    <t xml:space="preserve"> CA250A</t>
  </si>
  <si>
    <t>../__DATA_IN/CA250A_200611-200715/200612</t>
  </si>
  <si>
    <t>../__DATA_IN/CA250A_200611-200715/200621</t>
  </si>
  <si>
    <t>../__DATA_IN/CA250A_200611-200715/200626</t>
  </si>
  <si>
    <t>../__DATA_IN/CA250A_200611-200715/200704</t>
  </si>
  <si>
    <t>../__DATA_IN/CA250A_200611-200715/200714</t>
  </si>
  <si>
    <t xml:space="preserve"> CA250B</t>
  </si>
  <si>
    <t>../__DATA_IN/CA250B_200611-200715/200614</t>
  </si>
  <si>
    <t>../__DATA_IN/CA250B_200611-200715/200622</t>
  </si>
  <si>
    <t>../__DATA_IN/CA250B_200611-200715/200626</t>
  </si>
  <si>
    <t>../__DATA_IN/CA250B_200611-200715/200704</t>
  </si>
  <si>
    <t>../__DATA_IN/CA250B_200611-200715/200708</t>
  </si>
  <si>
    <t>../__DATA_IN/CA250B_200611-200715/200714</t>
  </si>
  <si>
    <t xml:space="preserve"> CM351</t>
  </si>
  <si>
    <t>../__DATA_IN/CM351_200611-200715/200611</t>
  </si>
  <si>
    <t>../__DATA_IN/CM351_200611-200715/200613</t>
  </si>
  <si>
    <t>../__DATA_IN/CM351_200611-200715/200620</t>
  </si>
  <si>
    <t>../__DATA_IN/CM351_200611-200715/200625</t>
  </si>
  <si>
    <t>../__DATA_IN/CM351_200611-200715/200629</t>
  </si>
  <si>
    <t>../__DATA_IN/CM351_200611-200715/200706</t>
  </si>
  <si>
    <t>../__DATA_IN/CM351_200611-200715/200713</t>
  </si>
  <si>
    <t>∆47_I-CDES90</t>
  </si>
  <si>
    <t>ETF 47</t>
  </si>
  <si>
    <t>∆47_I-CDES90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</si>
</sst>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247964922614163"/>
                  <c:y val="-0.39016167824215164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ETH!$AC$4:$AC$47</c:f>
              <c:numCache>
                <c:formatCode>General</c:formatCode>
                <c:ptCount val="44"/>
                <c:pt idx="0">
                  <c:v>1.07837962962963</c:v>
                </c:pt>
                <c:pt idx="1">
                  <c:v>5.3356944444444441</c:v>
                </c:pt>
                <c:pt idx="2">
                  <c:v>7.67537037037037</c:v>
                </c:pt>
                <c:pt idx="3">
                  <c:v>9.8084490740740744</c:v>
                </c:pt>
                <c:pt idx="4">
                  <c:v>11.373032407407409</c:v>
                </c:pt>
                <c:pt idx="5">
                  <c:v>13.289976851851851</c:v>
                </c:pt>
                <c:pt idx="6">
                  <c:v>15.217962962962959</c:v>
                </c:pt>
                <c:pt idx="7">
                  <c:v>17.48530092592593</c:v>
                </c:pt>
                <c:pt idx="8">
                  <c:v>19.40456018518519</c:v>
                </c:pt>
                <c:pt idx="9">
                  <c:v>21.693680555555559</c:v>
                </c:pt>
                <c:pt idx="10">
                  <c:v>23.863449074074069</c:v>
                </c:pt>
                <c:pt idx="11">
                  <c:v>28.26094907407407</c:v>
                </c:pt>
                <c:pt idx="12">
                  <c:v>31.116990740740739</c:v>
                </c:pt>
                <c:pt idx="13">
                  <c:v>33.687268518518522</c:v>
                </c:pt>
                <c:pt idx="14">
                  <c:v>1.617083333333333</c:v>
                </c:pt>
                <c:pt idx="15">
                  <c:v>3.5345601851851849</c:v>
                </c:pt>
                <c:pt idx="16">
                  <c:v>6.2134027777777776</c:v>
                </c:pt>
                <c:pt idx="17">
                  <c:v>8.2121990740740749</c:v>
                </c:pt>
                <c:pt idx="18">
                  <c:v>10.329421296296299</c:v>
                </c:pt>
                <c:pt idx="19">
                  <c:v>11.892870370370369</c:v>
                </c:pt>
                <c:pt idx="20">
                  <c:v>14.17115740740741</c:v>
                </c:pt>
                <c:pt idx="21">
                  <c:v>16.448541666666671</c:v>
                </c:pt>
                <c:pt idx="22">
                  <c:v>18.005069444444441</c:v>
                </c:pt>
                <c:pt idx="23">
                  <c:v>20.281620370370369</c:v>
                </c:pt>
                <c:pt idx="24">
                  <c:v>22.39925925925926</c:v>
                </c:pt>
                <c:pt idx="25">
                  <c:v>24.432430555555559</c:v>
                </c:pt>
                <c:pt idx="26">
                  <c:v>27.21356481481482</c:v>
                </c:pt>
                <c:pt idx="27">
                  <c:v>29.321620370370368</c:v>
                </c:pt>
                <c:pt idx="28">
                  <c:v>31.857800925925929</c:v>
                </c:pt>
                <c:pt idx="29">
                  <c:v>34.379189814814808</c:v>
                </c:pt>
                <c:pt idx="30">
                  <c:v>0.38740740740740742</c:v>
                </c:pt>
                <c:pt idx="31">
                  <c:v>2.489560185185185</c:v>
                </c:pt>
                <c:pt idx="32">
                  <c:v>8.7310416666666661</c:v>
                </c:pt>
                <c:pt idx="33">
                  <c:v>10.8519212962963</c:v>
                </c:pt>
                <c:pt idx="34">
                  <c:v>12.770856481481481</c:v>
                </c:pt>
                <c:pt idx="35">
                  <c:v>14.698055555555561</c:v>
                </c:pt>
                <c:pt idx="36">
                  <c:v>16.966249999999999</c:v>
                </c:pt>
                <c:pt idx="37">
                  <c:v>18.523981481481481</c:v>
                </c:pt>
                <c:pt idx="38">
                  <c:v>21.161203703703698</c:v>
                </c:pt>
                <c:pt idx="39">
                  <c:v>23.301666666666669</c:v>
                </c:pt>
                <c:pt idx="40">
                  <c:v>25.020231481481481</c:v>
                </c:pt>
                <c:pt idx="41">
                  <c:v>27.743657407407412</c:v>
                </c:pt>
                <c:pt idx="42">
                  <c:v>30.20143518518519</c:v>
                </c:pt>
                <c:pt idx="43">
                  <c:v>32.634976851851853</c:v>
                </c:pt>
              </c:numCache>
            </c:numRef>
          </c:xVal>
          <c:yVal>
            <c:numRef>
              <c:f>ETH!$AD$4:$AD$47</c:f>
              <c:numCache>
                <c:formatCode>General</c:formatCode>
                <c:ptCount val="44"/>
                <c:pt idx="0">
                  <c:v>1.96061017967703E-2</c:v>
                </c:pt>
                <c:pt idx="1">
                  <c:v>-8.2742965793550782E-3</c:v>
                </c:pt>
                <c:pt idx="2">
                  <c:v>-6.9829891644554443E-3</c:v>
                </c:pt>
                <c:pt idx="3">
                  <c:v>1.227760131394628E-2</c:v>
                </c:pt>
                <c:pt idx="4">
                  <c:v>-2.0369917376027859E-2</c:v>
                </c:pt>
                <c:pt idx="5">
                  <c:v>-2.1004267736854649E-3</c:v>
                </c:pt>
                <c:pt idx="6">
                  <c:v>-4.4699956444484426E-3</c:v>
                </c:pt>
                <c:pt idx="7">
                  <c:v>-8.7936817354999919E-3</c:v>
                </c:pt>
                <c:pt idx="8">
                  <c:v>6.1756490188841504E-3</c:v>
                </c:pt>
                <c:pt idx="9">
                  <c:v>2.0312345619740162E-3</c:v>
                </c:pt>
                <c:pt idx="10">
                  <c:v>4.1152298095908918E-4</c:v>
                </c:pt>
                <c:pt idx="11">
                  <c:v>3.3961812384371288E-3</c:v>
                </c:pt>
                <c:pt idx="12">
                  <c:v>5.4645448114471473E-3</c:v>
                </c:pt>
                <c:pt idx="13">
                  <c:v>6.3972834257114419E-4</c:v>
                </c:pt>
                <c:pt idx="14">
                  <c:v>1.152986614952228E-2</c:v>
                </c:pt>
                <c:pt idx="15">
                  <c:v>1.20932395271654E-2</c:v>
                </c:pt>
                <c:pt idx="16">
                  <c:v>7.355684435006643E-3</c:v>
                </c:pt>
                <c:pt idx="17">
                  <c:v>-1.559346071617382E-2</c:v>
                </c:pt>
                <c:pt idx="18">
                  <c:v>-3.087487563188968E-3</c:v>
                </c:pt>
                <c:pt idx="19">
                  <c:v>3.1352373869674992E-3</c:v>
                </c:pt>
                <c:pt idx="20">
                  <c:v>-6.5995537901319956E-4</c:v>
                </c:pt>
                <c:pt idx="21">
                  <c:v>5.5278097362303769E-3</c:v>
                </c:pt>
                <c:pt idx="22">
                  <c:v>-1.657824292098414E-2</c:v>
                </c:pt>
                <c:pt idx="23">
                  <c:v>-1.106234000999284E-2</c:v>
                </c:pt>
                <c:pt idx="24">
                  <c:v>-1.0386345319558069E-2</c:v>
                </c:pt>
                <c:pt idx="25">
                  <c:v>1.076959706768923E-2</c:v>
                </c:pt>
                <c:pt idx="26">
                  <c:v>-3.5712030252317839E-3</c:v>
                </c:pt>
                <c:pt idx="27">
                  <c:v>8.7365529617619564E-3</c:v>
                </c:pt>
                <c:pt idx="28">
                  <c:v>7.2392079261342501E-3</c:v>
                </c:pt>
                <c:pt idx="29">
                  <c:v>-4.3085560736153827E-3</c:v>
                </c:pt>
                <c:pt idx="30">
                  <c:v>1.1968374593607221E-3</c:v>
                </c:pt>
                <c:pt idx="31">
                  <c:v>9.6912315960387962E-3</c:v>
                </c:pt>
                <c:pt idx="32">
                  <c:v>-1.0592201318026181E-2</c:v>
                </c:pt>
                <c:pt idx="33">
                  <c:v>3.3219315010857292E-4</c:v>
                </c:pt>
                <c:pt idx="34">
                  <c:v>-5.6928736032183513E-3</c:v>
                </c:pt>
                <c:pt idx="35">
                  <c:v>-8.375484727142557E-3</c:v>
                </c:pt>
                <c:pt idx="36">
                  <c:v>4.9785642665486352E-3</c:v>
                </c:pt>
                <c:pt idx="37">
                  <c:v>-7.2862556820414426E-3</c:v>
                </c:pt>
                <c:pt idx="38">
                  <c:v>7.1285697989161836E-3</c:v>
                </c:pt>
                <c:pt idx="39">
                  <c:v>-1.171870227240634E-2</c:v>
                </c:pt>
                <c:pt idx="40">
                  <c:v>1.9381081566003381E-2</c:v>
                </c:pt>
                <c:pt idx="41">
                  <c:v>-8.3828912007296585E-3</c:v>
                </c:pt>
                <c:pt idx="42">
                  <c:v>-7.4348349338815289E-4</c:v>
                </c:pt>
                <c:pt idx="43">
                  <c:v>1.0075004008580409E-2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1-4846-B522-481FC0D3A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84895"/>
        <c:axId val="579999151"/>
      </c:scatterChart>
      <c:valAx>
        <c:axId val="56428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999151"/>
        <c:crosses val="autoZero"/>
        <c:crossBetween val="midCat"/>
      </c:valAx>
      <c:valAx>
        <c:axId val="5799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D47 offset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28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177800</xdr:colOff>
      <xdr:row>18</xdr:row>
      <xdr:rowOff>38100</xdr:rowOff>
    </xdr:from>
    <xdr:to>
      <xdr:col>41</xdr:col>
      <xdr:colOff>441620</xdr:colOff>
      <xdr:row>44</xdr:row>
      <xdr:rowOff>121894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71388B-80A2-1349-A81B-18AD1A5F8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ssion%203%20200324-2006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ETH"/>
      <sheetName val="Gases"/>
      <sheetName val="CM351"/>
    </sheetNames>
    <sheetDataSet>
      <sheetData sheetId="0" refreshError="1"/>
      <sheetData sheetId="1">
        <row r="4">
          <cell r="AC4">
            <v>1.281481481481481</v>
          </cell>
          <cell r="AD4">
            <v>1.392493053105018E-2</v>
          </cell>
        </row>
        <row r="5">
          <cell r="AC5">
            <v>3.034421296296296</v>
          </cell>
          <cell r="AD5">
            <v>1.1074732053418379E-2</v>
          </cell>
        </row>
        <row r="6">
          <cell r="AC6">
            <v>4.7734259259259257</v>
          </cell>
          <cell r="AD6">
            <v>1.225740418700549E-2</v>
          </cell>
        </row>
        <row r="7">
          <cell r="AC7">
            <v>6.3731712962962961</v>
          </cell>
          <cell r="AD7">
            <v>-2.643347594625894E-3</v>
          </cell>
        </row>
        <row r="8">
          <cell r="AC8">
            <v>8.415162037037037</v>
          </cell>
          <cell r="AD8">
            <v>9.5574187210752393E-3</v>
          </cell>
        </row>
        <row r="9">
          <cell r="AC9">
            <v>10.173194444444441</v>
          </cell>
          <cell r="AD9">
            <v>1.225125939769448E-2</v>
          </cell>
        </row>
        <row r="10">
          <cell r="AC10">
            <v>11.94118055555556</v>
          </cell>
          <cell r="AD10">
            <v>2.4471415661855571E-3</v>
          </cell>
        </row>
        <row r="11">
          <cell r="AC11">
            <v>13.51673611111111</v>
          </cell>
          <cell r="AD11">
            <v>2.278212164047216E-2</v>
          </cell>
        </row>
        <row r="12">
          <cell r="AC12">
            <v>15.1044212962963</v>
          </cell>
          <cell r="AD12">
            <v>3.2470083440697961E-3</v>
          </cell>
        </row>
        <row r="13">
          <cell r="AC13">
            <v>17.259444444444441</v>
          </cell>
          <cell r="AD13">
            <v>7.1400035014538574E-3</v>
          </cell>
        </row>
        <row r="14">
          <cell r="AC14">
            <v>19.07631944444444</v>
          </cell>
          <cell r="AD14">
            <v>6.3166767678311531E-3</v>
          </cell>
        </row>
        <row r="15">
          <cell r="AC15">
            <v>20.647245370370371</v>
          </cell>
          <cell r="AD15">
            <v>-6.846714140158916E-3</v>
          </cell>
        </row>
        <row r="16">
          <cell r="AC16">
            <v>22.57863425925926</v>
          </cell>
          <cell r="AD16">
            <v>8.4086569528785682E-3</v>
          </cell>
        </row>
        <row r="17">
          <cell r="AC17">
            <v>24.37849537037037</v>
          </cell>
          <cell r="AD17">
            <v>5.2757007947485113E-3</v>
          </cell>
        </row>
        <row r="18">
          <cell r="AC18">
            <v>26.138888888888889</v>
          </cell>
          <cell r="AD18">
            <v>-5.1739813883182051E-3</v>
          </cell>
        </row>
        <row r="19">
          <cell r="AC19">
            <v>27.726944444444449</v>
          </cell>
          <cell r="AD19">
            <v>-1.156706508039701E-3</v>
          </cell>
        </row>
        <row r="20">
          <cell r="AC20">
            <v>29.646504629629629</v>
          </cell>
          <cell r="AD20">
            <v>-3.0653325266530311E-3</v>
          </cell>
        </row>
        <row r="21">
          <cell r="AC21">
            <v>31.465787037037039</v>
          </cell>
          <cell r="AD21">
            <v>6.4503333192698908E-3</v>
          </cell>
        </row>
        <row r="22">
          <cell r="AC22">
            <v>33.217777777777783</v>
          </cell>
          <cell r="AD22">
            <v>5.5410376480824468E-5</v>
          </cell>
        </row>
        <row r="23">
          <cell r="AC23">
            <v>34.819930555555558</v>
          </cell>
          <cell r="AD23">
            <v>1.9271090462493481E-3</v>
          </cell>
        </row>
        <row r="24">
          <cell r="AC24">
            <v>36.381226851851849</v>
          </cell>
          <cell r="AD24">
            <v>4.827740351533355E-3</v>
          </cell>
        </row>
        <row r="25">
          <cell r="AC25">
            <v>40.299861111111113</v>
          </cell>
          <cell r="AD25">
            <v>-8.2592970369668728E-4</v>
          </cell>
        </row>
        <row r="26">
          <cell r="AC26">
            <v>41.879444444444452</v>
          </cell>
          <cell r="AD26">
            <v>-1.483324279503689E-2</v>
          </cell>
        </row>
        <row r="27">
          <cell r="AC27">
            <v>44.016712962962963</v>
          </cell>
          <cell r="AD27">
            <v>7.2742240721486162E-3</v>
          </cell>
        </row>
        <row r="28">
          <cell r="AC28">
            <v>46.138171296296299</v>
          </cell>
          <cell r="AD28">
            <v>3.2387398850683419E-4</v>
          </cell>
        </row>
        <row r="29">
          <cell r="AC29">
            <v>47.69921296296296</v>
          </cell>
          <cell r="AD29">
            <v>3.1743728249589431E-3</v>
          </cell>
        </row>
        <row r="30">
          <cell r="AC30">
            <v>49.282361111111108</v>
          </cell>
          <cell r="AD30">
            <v>-1.126624605491419E-2</v>
          </cell>
        </row>
        <row r="31">
          <cell r="AC31">
            <v>51.40877314814815</v>
          </cell>
          <cell r="AD31">
            <v>-2.469302677016838E-3</v>
          </cell>
        </row>
        <row r="32">
          <cell r="AC32">
            <v>53.185648148148147</v>
          </cell>
          <cell r="AD32">
            <v>1.0513177767353299E-2</v>
          </cell>
        </row>
        <row r="33">
          <cell r="AC33">
            <v>54.743333333333332</v>
          </cell>
          <cell r="AD33">
            <v>-2.2612738559446571E-4</v>
          </cell>
        </row>
        <row r="34">
          <cell r="AC34">
            <v>56.327824074074073</v>
          </cell>
          <cell r="AD34">
            <v>-9.0323655538063208E-3</v>
          </cell>
        </row>
        <row r="35">
          <cell r="AC35">
            <v>58.801412037037039</v>
          </cell>
          <cell r="AD35">
            <v>-9.4965402896099449E-4</v>
          </cell>
        </row>
        <row r="36">
          <cell r="AC36">
            <v>60.582939814814807</v>
          </cell>
          <cell r="AD36">
            <v>-1.164199980444428E-2</v>
          </cell>
        </row>
        <row r="37">
          <cell r="AC37">
            <v>62.148888888888891</v>
          </cell>
          <cell r="AD37">
            <v>-1.9291283289254502E-2</v>
          </cell>
        </row>
        <row r="38">
          <cell r="AC38">
            <v>64.136134259259265</v>
          </cell>
          <cell r="AD38">
            <v>-3.3441932626305987E-2</v>
          </cell>
        </row>
        <row r="39">
          <cell r="AC39">
            <v>66.32863425925926</v>
          </cell>
          <cell r="AD39">
            <v>-1.137126126952556E-2</v>
          </cell>
        </row>
        <row r="40">
          <cell r="AC40">
            <v>67.788912037037036</v>
          </cell>
          <cell r="AD40">
            <v>-1.5574581086725161E-2</v>
          </cell>
        </row>
        <row r="41">
          <cell r="AC41">
            <v>69.423726851851853</v>
          </cell>
          <cell r="AD41">
            <v>-1.2445548588001509E-3</v>
          </cell>
        </row>
        <row r="42">
          <cell r="AC42">
            <v>1.813842592592593</v>
          </cell>
          <cell r="AD42">
            <v>6.3031792558898569E-3</v>
          </cell>
        </row>
        <row r="43">
          <cell r="AC43">
            <v>3.55275462962963</v>
          </cell>
          <cell r="AD43">
            <v>8.8661751115776122E-4</v>
          </cell>
        </row>
        <row r="44">
          <cell r="AC44">
            <v>5.3337268518518517</v>
          </cell>
          <cell r="AD44">
            <v>1.375657058782281E-2</v>
          </cell>
        </row>
        <row r="45">
          <cell r="AC45">
            <v>6.9061805555555553</v>
          </cell>
          <cell r="AD45">
            <v>5.1674482147605061E-3</v>
          </cell>
        </row>
        <row r="46">
          <cell r="AC46">
            <v>9.124351851851852</v>
          </cell>
          <cell r="AD46">
            <v>4.0144581477871977E-3</v>
          </cell>
        </row>
        <row r="47">
          <cell r="AC47">
            <v>10.730532407407409</v>
          </cell>
          <cell r="AD47">
            <v>1.0611095957007179E-2</v>
          </cell>
        </row>
        <row r="48">
          <cell r="AC48">
            <v>12.45988425925926</v>
          </cell>
          <cell r="AD48">
            <v>1.370374463135912E-2</v>
          </cell>
        </row>
        <row r="49">
          <cell r="AC49">
            <v>14.039027777777781</v>
          </cell>
          <cell r="AD49">
            <v>1.838131289820633E-3</v>
          </cell>
        </row>
        <row r="50">
          <cell r="AC50">
            <v>15.623935185185189</v>
          </cell>
          <cell r="AD50">
            <v>-2.95753809788793E-3</v>
          </cell>
        </row>
        <row r="51">
          <cell r="AC51">
            <v>18.03726851851852</v>
          </cell>
          <cell r="AD51">
            <v>4.2312964393645116E-3</v>
          </cell>
        </row>
        <row r="52">
          <cell r="AC52">
            <v>19.595972222222219</v>
          </cell>
          <cell r="AD52">
            <v>-6.5368997196749157E-4</v>
          </cell>
        </row>
        <row r="53">
          <cell r="AC53">
            <v>21.166712962962961</v>
          </cell>
          <cell r="AD53">
            <v>-5.9920674512341232E-3</v>
          </cell>
        </row>
        <row r="54">
          <cell r="AC54">
            <v>23.308865740740739</v>
          </cell>
          <cell r="AD54">
            <v>1.454749438079078E-3</v>
          </cell>
        </row>
        <row r="55">
          <cell r="AC55">
            <v>25.098518518518521</v>
          </cell>
          <cell r="AD55">
            <v>-9.2766853846404373E-6</v>
          </cell>
        </row>
        <row r="56">
          <cell r="AC56">
            <v>28.24675925925926</v>
          </cell>
          <cell r="AD56">
            <v>-6.4199029725186263E-3</v>
          </cell>
        </row>
        <row r="57">
          <cell r="AC57">
            <v>30.20645833333333</v>
          </cell>
          <cell r="AD57">
            <v>-3.6403790193062502E-3</v>
          </cell>
        </row>
        <row r="58">
          <cell r="AC58">
            <v>32.177314814814807</v>
          </cell>
          <cell r="AD58">
            <v>-9.4267104684131464E-4</v>
          </cell>
        </row>
        <row r="59">
          <cell r="AC59">
            <v>33.737314814814823</v>
          </cell>
          <cell r="AD59">
            <v>5.6956034166751879E-3</v>
          </cell>
        </row>
        <row r="60">
          <cell r="AC60">
            <v>35.338842592592592</v>
          </cell>
          <cell r="AD60">
            <v>8.7770297906079875E-3</v>
          </cell>
        </row>
        <row r="61">
          <cell r="AC61">
            <v>39.258657407407412</v>
          </cell>
          <cell r="AD61">
            <v>4.8992347259675106E-3</v>
          </cell>
        </row>
        <row r="62">
          <cell r="AC62">
            <v>40.82087962962963</v>
          </cell>
          <cell r="AD62">
            <v>6.1837917414422905E-4</v>
          </cell>
        </row>
        <row r="63">
          <cell r="AC63">
            <v>42.398819444444442</v>
          </cell>
          <cell r="AD63">
            <v>-6.1025332897600704E-3</v>
          </cell>
        </row>
        <row r="64">
          <cell r="AC64">
            <v>44.537824074074067</v>
          </cell>
          <cell r="AD64">
            <v>3.9854036775541501E-3</v>
          </cell>
        </row>
        <row r="65">
          <cell r="AC65">
            <v>46.65953703703704</v>
          </cell>
          <cell r="AD65">
            <v>-8.0231823430503835E-3</v>
          </cell>
        </row>
        <row r="66">
          <cell r="AC66">
            <v>48.219328703703702</v>
          </cell>
          <cell r="AD66">
            <v>-7.2288286761166831E-3</v>
          </cell>
        </row>
        <row r="67">
          <cell r="AC67">
            <v>49.988518518518518</v>
          </cell>
          <cell r="AD67">
            <v>-1.5831532129038008E-2</v>
          </cell>
        </row>
        <row r="68">
          <cell r="AC68">
            <v>51.952152777777783</v>
          </cell>
          <cell r="AD68">
            <v>-8.4609339473174505E-3</v>
          </cell>
        </row>
        <row r="69">
          <cell r="AC69">
            <v>53.706226851851852</v>
          </cell>
          <cell r="AD69">
            <v>-2.5438199844282361E-3</v>
          </cell>
        </row>
        <row r="70">
          <cell r="AC70">
            <v>55.263587962962973</v>
          </cell>
          <cell r="AD70">
            <v>1.1016109433353569E-3</v>
          </cell>
        </row>
        <row r="71">
          <cell r="AC71">
            <v>56.869259259259259</v>
          </cell>
          <cell r="AD71">
            <v>7.2220525287057524E-3</v>
          </cell>
        </row>
        <row r="72">
          <cell r="AC72">
            <v>59.322037037037028</v>
          </cell>
          <cell r="AD72">
            <v>-8.3363835646920459E-3</v>
          </cell>
        </row>
        <row r="73">
          <cell r="AC73">
            <v>61.104166666666657</v>
          </cell>
          <cell r="AD73">
            <v>6.5052398368811715E-4</v>
          </cell>
        </row>
        <row r="74">
          <cell r="AC74">
            <v>62.706273148148149</v>
          </cell>
          <cell r="AD74">
            <v>-6.3054674121913179E-3</v>
          </cell>
        </row>
        <row r="75">
          <cell r="AC75">
            <v>64.672731481481478</v>
          </cell>
          <cell r="AD75">
            <v>4.6404092572757683E-3</v>
          </cell>
        </row>
        <row r="76">
          <cell r="AC76">
            <v>68.331365740740736</v>
          </cell>
          <cell r="AD76">
            <v>-1.307195163465044E-2</v>
          </cell>
        </row>
        <row r="77">
          <cell r="AC77">
            <v>69.991365740740747</v>
          </cell>
          <cell r="AD77">
            <v>-1.488721041803401E-2</v>
          </cell>
        </row>
        <row r="78">
          <cell r="AC78">
            <v>72.275879629629628</v>
          </cell>
          <cell r="AD78">
            <v>1.3641980761218061E-2</v>
          </cell>
        </row>
        <row r="79">
          <cell r="AC79">
            <v>2.3335416666666671</v>
          </cell>
          <cell r="AD79">
            <v>4.0422798984958153E-3</v>
          </cell>
        </row>
        <row r="80">
          <cell r="AC80">
            <v>4.2530324074074084</v>
          </cell>
          <cell r="AD80">
            <v>1.5296925727243621E-2</v>
          </cell>
        </row>
        <row r="81">
          <cell r="AC81">
            <v>5.8524074074074077</v>
          </cell>
          <cell r="AD81">
            <v>1.9214522213581779E-2</v>
          </cell>
        </row>
        <row r="82">
          <cell r="AC82">
            <v>7.4281944444444443</v>
          </cell>
          <cell r="AD82">
            <v>8.5906781833986479E-3</v>
          </cell>
        </row>
        <row r="83">
          <cell r="AC83">
            <v>9.6541203703703697</v>
          </cell>
          <cell r="AD83">
            <v>3.2400864428322458E-3</v>
          </cell>
        </row>
        <row r="84">
          <cell r="AC84">
            <v>11.42282407407407</v>
          </cell>
          <cell r="AD84">
            <v>7.7168455995291207E-3</v>
          </cell>
        </row>
        <row r="85">
          <cell r="AC85">
            <v>12.98159722222222</v>
          </cell>
          <cell r="AD85">
            <v>8.9911395233721603E-3</v>
          </cell>
        </row>
        <row r="86">
          <cell r="AC86">
            <v>14.585625</v>
          </cell>
          <cell r="AD86">
            <v>8.6479320990056063E-3</v>
          </cell>
        </row>
        <row r="87">
          <cell r="AC87">
            <v>16.53824074074074</v>
          </cell>
          <cell r="AD87">
            <v>-1.684505528120606E-3</v>
          </cell>
        </row>
        <row r="88">
          <cell r="AC88">
            <v>18.557430555555559</v>
          </cell>
          <cell r="AD88">
            <v>1.6518722431411389E-2</v>
          </cell>
        </row>
        <row r="89">
          <cell r="AC89">
            <v>20.115509259259259</v>
          </cell>
          <cell r="AD89">
            <v>9.5919661999362971E-3</v>
          </cell>
        </row>
        <row r="90">
          <cell r="AC90">
            <v>22.060277777777781</v>
          </cell>
          <cell r="AD90">
            <v>5.5061818385213623E-3</v>
          </cell>
        </row>
        <row r="91">
          <cell r="AC91">
            <v>23.85916666666667</v>
          </cell>
          <cell r="AD91">
            <v>1.3151831915619311E-2</v>
          </cell>
        </row>
        <row r="92">
          <cell r="AC92">
            <v>25.619328703703701</v>
          </cell>
          <cell r="AD92">
            <v>5.1514045019718235E-4</v>
          </cell>
        </row>
        <row r="93">
          <cell r="AC93">
            <v>27.192245370370369</v>
          </cell>
          <cell r="AD93">
            <v>1.033577074011827E-2</v>
          </cell>
        </row>
        <row r="94">
          <cell r="AC94">
            <v>29.12726851851852</v>
          </cell>
          <cell r="AD94">
            <v>2.650991051010743E-3</v>
          </cell>
        </row>
        <row r="95">
          <cell r="AC95">
            <v>30.944837962962961</v>
          </cell>
          <cell r="AD95">
            <v>1.1602945283047389E-2</v>
          </cell>
        </row>
        <row r="96">
          <cell r="AC96">
            <v>32.698564814814823</v>
          </cell>
          <cell r="AD96">
            <v>9.9490524953782522E-4</v>
          </cell>
        </row>
        <row r="97">
          <cell r="AC97">
            <v>34.258125</v>
          </cell>
          <cell r="AD97">
            <v>-4.0023050850762631E-3</v>
          </cell>
        </row>
        <row r="98">
          <cell r="AC98">
            <v>35.860624999999999</v>
          </cell>
          <cell r="AD98">
            <v>9.3279417170519796E-3</v>
          </cell>
        </row>
        <row r="99">
          <cell r="AC99">
            <v>37.984421296296297</v>
          </cell>
          <cell r="AD99">
            <v>9.3300865083222329E-3</v>
          </cell>
        </row>
        <row r="100">
          <cell r="AC100">
            <v>39.780856481481479</v>
          </cell>
          <cell r="AD100">
            <v>4.8818592970273364E-3</v>
          </cell>
        </row>
        <row r="101">
          <cell r="AC101">
            <v>41.342847222222233</v>
          </cell>
          <cell r="AD101">
            <v>-1.539989590733193E-2</v>
          </cell>
        </row>
        <row r="102">
          <cell r="AC102">
            <v>43.278125000000003</v>
          </cell>
          <cell r="AD102">
            <v>-4.7632691139543049E-3</v>
          </cell>
        </row>
        <row r="103">
          <cell r="AC103">
            <v>45.243611111111107</v>
          </cell>
          <cell r="AD103">
            <v>1.213945832574947E-3</v>
          </cell>
        </row>
        <row r="104">
          <cell r="AC104">
            <v>47.179074074074073</v>
          </cell>
          <cell r="AD104">
            <v>-1.318599633335071E-2</v>
          </cell>
        </row>
        <row r="105">
          <cell r="AC105">
            <v>48.762129629629626</v>
          </cell>
          <cell r="AD105">
            <v>-1.241693527823595E-2</v>
          </cell>
        </row>
        <row r="106">
          <cell r="AC106">
            <v>50.507337962962957</v>
          </cell>
          <cell r="AD106">
            <v>5.8380240274957806E-3</v>
          </cell>
        </row>
        <row r="107">
          <cell r="AC107">
            <v>52.478657407407397</v>
          </cell>
          <cell r="AD107">
            <v>-1.725168380575581E-2</v>
          </cell>
        </row>
        <row r="108">
          <cell r="AC108">
            <v>54.224467592592603</v>
          </cell>
          <cell r="AD108">
            <v>-8.9276375026939858E-3</v>
          </cell>
        </row>
        <row r="109">
          <cell r="AC109">
            <v>55.80361111111111</v>
          </cell>
          <cell r="AD109">
            <v>-7.4396230433853017E-3</v>
          </cell>
        </row>
        <row r="110">
          <cell r="AC110">
            <v>58.279930555555552</v>
          </cell>
          <cell r="AD110">
            <v>-6.2584241531680176E-3</v>
          </cell>
        </row>
        <row r="111">
          <cell r="AC111">
            <v>60.056273148148151</v>
          </cell>
          <cell r="AD111">
            <v>7.3052584808227516E-3</v>
          </cell>
        </row>
        <row r="112">
          <cell r="AC112">
            <v>61.626018518518521</v>
          </cell>
          <cell r="AD112">
            <v>-1.698137275128031E-2</v>
          </cell>
        </row>
        <row r="113">
          <cell r="AC113">
            <v>63.233773148148153</v>
          </cell>
          <cell r="AD113">
            <v>-2.3687789034182671E-2</v>
          </cell>
        </row>
        <row r="114">
          <cell r="AC114">
            <v>65.417291666666671</v>
          </cell>
          <cell r="AD114">
            <v>-8.0437533319492882E-3</v>
          </cell>
        </row>
        <row r="115">
          <cell r="AC115">
            <v>67.248587962962958</v>
          </cell>
          <cell r="AD115">
            <v>-2.2472201465819519E-2</v>
          </cell>
        </row>
        <row r="116">
          <cell r="AC116">
            <v>68.874768518518522</v>
          </cell>
          <cell r="AD116">
            <v>-1.5288042199925741E-2</v>
          </cell>
        </row>
        <row r="117">
          <cell r="AC117">
            <v>70.546134259259262</v>
          </cell>
          <cell r="AD117">
            <v>-6.718269863581483E-3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E11" sqref="E11"/>
    </sheetView>
  </sheetViews>
  <sheetFormatPr baseColWidth="10" defaultColWidth="8.83203125" defaultRowHeight="15" x14ac:dyDescent="0.2"/>
  <cols>
    <col min="1" max="1" width="18.1640625" bestFit="1" customWidth="1"/>
    <col min="2" max="2" width="19.83203125" bestFit="1" customWidth="1"/>
  </cols>
  <sheetData>
    <row r="1" spans="1:2" x14ac:dyDescent="0.2">
      <c r="B1" s="1" t="s">
        <v>0</v>
      </c>
    </row>
    <row r="2" spans="1:2" x14ac:dyDescent="0.2">
      <c r="A2" s="1" t="s">
        <v>1</v>
      </c>
      <c r="B2">
        <v>1.1180000000000001E-2</v>
      </c>
    </row>
    <row r="3" spans="1:2" x14ac:dyDescent="0.2">
      <c r="A3" s="1" t="s">
        <v>2</v>
      </c>
      <c r="B3">
        <v>3.8475E-4</v>
      </c>
    </row>
    <row r="4" spans="1:2" x14ac:dyDescent="0.2">
      <c r="A4" s="1" t="s">
        <v>3</v>
      </c>
      <c r="B4">
        <v>2.0052E-3</v>
      </c>
    </row>
    <row r="5" spans="1:2" x14ac:dyDescent="0.2">
      <c r="A5" s="1" t="s">
        <v>4</v>
      </c>
      <c r="B5">
        <v>0.52800000000000002</v>
      </c>
    </row>
    <row r="6" spans="1:2" x14ac:dyDescent="0.2">
      <c r="A6" s="1" t="s">
        <v>5</v>
      </c>
      <c r="B6">
        <v>-4.2</v>
      </c>
    </row>
    <row r="7" spans="1:2" x14ac:dyDescent="0.2">
      <c r="A7" s="1" t="s">
        <v>6</v>
      </c>
      <c r="B7">
        <v>25.26</v>
      </c>
    </row>
    <row r="8" spans="1:2" x14ac:dyDescent="0.2">
      <c r="A8" s="1" t="s">
        <v>7</v>
      </c>
      <c r="B8">
        <f>-1-0.078230782766021</f>
        <v>-1.0782307827660209</v>
      </c>
    </row>
    <row r="9" spans="1:2" x14ac:dyDescent="0.2">
      <c r="A9" s="1" t="s">
        <v>8</v>
      </c>
      <c r="B9">
        <f>-1+0.0839878840208434</f>
        <v>-0.91601211597915655</v>
      </c>
    </row>
    <row r="10" spans="1:2" x14ac:dyDescent="0.2">
      <c r="A10" s="1" t="s">
        <v>9</v>
      </c>
      <c r="B10">
        <f>-1+0.447731301339639</f>
        <v>-0.55226869866036099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8"/>
  <sheetViews>
    <sheetView workbookViewId="0">
      <selection activeCell="D58" sqref="D58"/>
    </sheetView>
  </sheetViews>
  <sheetFormatPr baseColWidth="10" defaultColWidth="8.83203125" defaultRowHeight="15" x14ac:dyDescent="0.2"/>
  <cols>
    <col min="1" max="1" width="5.83203125" bestFit="1" customWidth="1"/>
    <col min="2" max="2" width="12.1640625" bestFit="1" customWidth="1"/>
    <col min="3" max="3" width="17.6640625" bestFit="1" customWidth="1"/>
    <col min="4" max="4" width="36.1640625" bestFit="1" customWidth="1"/>
    <col min="5" max="5" width="17.33203125" bestFit="1" customWidth="1"/>
    <col min="6" max="6" width="12.6640625" bestFit="1" customWidth="1"/>
    <col min="7" max="9" width="12.1640625" bestFit="1" customWidth="1"/>
    <col min="10" max="10" width="12.6640625" bestFit="1" customWidth="1"/>
    <col min="11" max="11" width="12.1640625" bestFit="1" customWidth="1"/>
    <col min="12" max="12" width="12.664062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3" width="12.1640625" bestFit="1" customWidth="1"/>
    <col min="24" max="24" width="12.6640625" bestFit="1" customWidth="1"/>
    <col min="25" max="29" width="12.1640625" bestFit="1" customWidth="1"/>
    <col min="30" max="30" width="12.6640625" bestFit="1" customWidth="1"/>
  </cols>
  <sheetData>
    <row r="1" spans="1:30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1" t="s">
        <v>24</v>
      </c>
      <c r="AA1" s="1" t="s">
        <v>25</v>
      </c>
      <c r="AB1" s="1" t="s">
        <v>175</v>
      </c>
      <c r="AC1" s="1" t="s">
        <v>26</v>
      </c>
      <c r="AD1" s="1" t="s">
        <v>27</v>
      </c>
    </row>
    <row r="2" spans="1:30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1" t="s">
        <v>29</v>
      </c>
      <c r="AA2" s="1" t="s">
        <v>29</v>
      </c>
      <c r="AB2" s="1" t="s">
        <v>29</v>
      </c>
      <c r="AC2" s="1"/>
      <c r="AD2" s="1"/>
    </row>
    <row r="4" spans="1:30" x14ac:dyDescent="0.2">
      <c r="A4" s="1">
        <v>0</v>
      </c>
      <c r="B4" t="s">
        <v>31</v>
      </c>
      <c r="C4" s="2">
        <v>43993.995046296302</v>
      </c>
      <c r="D4" t="s">
        <v>35</v>
      </c>
      <c r="E4">
        <v>13</v>
      </c>
      <c r="F4">
        <v>2.2524047523811181</v>
      </c>
      <c r="G4">
        <v>2.5130711482044361E-3</v>
      </c>
      <c r="H4">
        <v>36.97393984256248</v>
      </c>
      <c r="I4">
        <v>4.5402923657774366E-3</v>
      </c>
      <c r="J4">
        <v>6.44930105575905</v>
      </c>
      <c r="K4">
        <v>2.3247111365836399E-3</v>
      </c>
      <c r="L4">
        <v>11.427697267644749</v>
      </c>
      <c r="M4">
        <v>4.4226935158844481E-3</v>
      </c>
      <c r="N4">
        <v>17.269933926110419</v>
      </c>
      <c r="O4">
        <v>3.6813314580371792E-2</v>
      </c>
      <c r="P4">
        <v>-0.68099268264584312</v>
      </c>
      <c r="Q4">
        <v>3.8654837516922613E-2</v>
      </c>
      <c r="R4">
        <v>22.734690979912891</v>
      </c>
      <c r="S4">
        <v>0.10421183250327359</v>
      </c>
      <c r="T4">
        <v>-0.24559324204293989</v>
      </c>
      <c r="U4">
        <v>9.7365817495342483E-2</v>
      </c>
      <c r="V4">
        <v>42.105822201816792</v>
      </c>
      <c r="W4">
        <v>4.718928854113245</v>
      </c>
      <c r="X4">
        <v>12.136700742853179</v>
      </c>
      <c r="Y4">
        <v>4.5821992849206987</v>
      </c>
      <c r="Z4">
        <v>0.22444397993101051</v>
      </c>
      <c r="AA4">
        <v>9.294103121189809E-2</v>
      </c>
      <c r="AB4">
        <v>0.2248061017967703</v>
      </c>
      <c r="AC4">
        <v>1.07837962962963</v>
      </c>
      <c r="AD4">
        <v>1.96061017967703E-2</v>
      </c>
    </row>
    <row r="5" spans="1:30" x14ac:dyDescent="0.2">
      <c r="A5" s="1">
        <v>1</v>
      </c>
      <c r="B5" t="s">
        <v>31</v>
      </c>
      <c r="C5" s="2">
        <v>43998.25236111111</v>
      </c>
      <c r="D5" t="s">
        <v>36</v>
      </c>
      <c r="E5">
        <v>13</v>
      </c>
      <c r="F5">
        <v>2.2622859608254</v>
      </c>
      <c r="G5">
        <v>1.490112681347969E-3</v>
      </c>
      <c r="H5">
        <v>36.95294075071449</v>
      </c>
      <c r="I5">
        <v>3.3156106623005218E-3</v>
      </c>
      <c r="J5">
        <v>6.4578704470831472</v>
      </c>
      <c r="K5">
        <v>1.452295422372845E-3</v>
      </c>
      <c r="L5">
        <v>11.40725687128325</v>
      </c>
      <c r="M5">
        <v>3.2321576875551268E-3</v>
      </c>
      <c r="N5">
        <v>17.231442861325519</v>
      </c>
      <c r="O5">
        <v>2.8966525265763751E-2</v>
      </c>
      <c r="P5">
        <v>-0.7077259984895492</v>
      </c>
      <c r="Q5">
        <v>2.77692396819188E-2</v>
      </c>
      <c r="R5">
        <v>22.78611207192127</v>
      </c>
      <c r="S5">
        <v>9.3411593962060585E-2</v>
      </c>
      <c r="T5">
        <v>-0.15491469487058071</v>
      </c>
      <c r="U5">
        <v>9.2981104138768575E-2</v>
      </c>
      <c r="V5">
        <v>41.813290636308821</v>
      </c>
      <c r="W5">
        <v>4.5608173041235469</v>
      </c>
      <c r="X5">
        <v>11.88360938554546</v>
      </c>
      <c r="Y5">
        <v>4.4341197514149222</v>
      </c>
      <c r="Z5">
        <v>0.1973339185053139</v>
      </c>
      <c r="AA5">
        <v>0.18257521389318751</v>
      </c>
      <c r="AB5">
        <v>0.19692570342064489</v>
      </c>
      <c r="AC5">
        <v>5.3356944444444441</v>
      </c>
      <c r="AD5">
        <v>-8.2742965793550782E-3</v>
      </c>
    </row>
    <row r="6" spans="1:30" x14ac:dyDescent="0.2">
      <c r="A6" s="1">
        <v>2</v>
      </c>
      <c r="B6" t="s">
        <v>31</v>
      </c>
      <c r="C6" s="2">
        <v>44000.592037037037</v>
      </c>
      <c r="D6" t="s">
        <v>37</v>
      </c>
      <c r="E6">
        <v>13</v>
      </c>
      <c r="F6">
        <v>2.1972275419383189</v>
      </c>
      <c r="G6">
        <v>1.6550315498625491E-3</v>
      </c>
      <c r="H6">
        <v>36.959844802747142</v>
      </c>
      <c r="I6">
        <v>2.789867114994472E-3</v>
      </c>
      <c r="J6">
        <v>6.3970452070026909</v>
      </c>
      <c r="K6">
        <v>1.575528781329998E-3</v>
      </c>
      <c r="L6">
        <v>11.41384569087289</v>
      </c>
      <c r="M6">
        <v>2.719176297738715E-3</v>
      </c>
      <c r="N6">
        <v>17.175799180416771</v>
      </c>
      <c r="O6">
        <v>2.5083265610750839E-2</v>
      </c>
      <c r="P6">
        <v>-0.70648781930329363</v>
      </c>
      <c r="Q6">
        <v>2.4811290198198669E-2</v>
      </c>
      <c r="R6">
        <v>22.74863128081687</v>
      </c>
      <c r="S6">
        <v>6.5788036619993995E-2</v>
      </c>
      <c r="T6">
        <v>-0.2045813441374521</v>
      </c>
      <c r="U6">
        <v>6.7814954289022761E-2</v>
      </c>
      <c r="V6">
        <v>36.463092834387972</v>
      </c>
      <c r="W6">
        <v>3.6628731131427701</v>
      </c>
      <c r="X6">
        <v>6.7390542148466102</v>
      </c>
      <c r="Y6">
        <v>3.5616497306635928</v>
      </c>
      <c r="Z6">
        <v>0.19858954702486059</v>
      </c>
      <c r="AA6">
        <v>0.13348058619593989</v>
      </c>
      <c r="AB6">
        <v>0.19821701083554449</v>
      </c>
      <c r="AC6">
        <v>7.67537037037037</v>
      </c>
      <c r="AD6">
        <v>-6.9829891644554443E-3</v>
      </c>
    </row>
    <row r="7" spans="1:30" x14ac:dyDescent="0.2">
      <c r="A7" s="1">
        <v>3</v>
      </c>
      <c r="B7" t="s">
        <v>31</v>
      </c>
      <c r="C7" s="2">
        <v>44002.725115740737</v>
      </c>
      <c r="D7" t="s">
        <v>38</v>
      </c>
      <c r="E7">
        <v>13</v>
      </c>
      <c r="F7">
        <v>2.2500996894722629</v>
      </c>
      <c r="G7">
        <v>1.2950772068001321E-3</v>
      </c>
      <c r="H7">
        <v>36.955801620854473</v>
      </c>
      <c r="I7">
        <v>3.0717298710298451E-3</v>
      </c>
      <c r="J7">
        <v>6.4465296625455961</v>
      </c>
      <c r="K7">
        <v>1.1981896905900471E-3</v>
      </c>
      <c r="L7">
        <v>11.410018555857061</v>
      </c>
      <c r="M7">
        <v>2.9925071602900722E-3</v>
      </c>
      <c r="N7">
        <v>17.24240924763048</v>
      </c>
      <c r="O7">
        <v>2.7575589723234321E-2</v>
      </c>
      <c r="P7">
        <v>-0.68801966681676718</v>
      </c>
      <c r="Q7">
        <v>2.701782029173343E-2</v>
      </c>
      <c r="R7">
        <v>22.73324412006184</v>
      </c>
      <c r="S7">
        <v>8.7190760909076626E-2</v>
      </c>
      <c r="T7">
        <v>-0.21205699476946399</v>
      </c>
      <c r="U7">
        <v>8.5848902078552627E-2</v>
      </c>
      <c r="V7">
        <v>34.598874853145823</v>
      </c>
      <c r="W7">
        <v>3.1009022630987162</v>
      </c>
      <c r="X7">
        <v>4.8831403706619154</v>
      </c>
      <c r="Y7">
        <v>3.0103004936750639</v>
      </c>
      <c r="Z7">
        <v>0.21731796632219011</v>
      </c>
      <c r="AA7">
        <v>0.12609103425332219</v>
      </c>
      <c r="AB7">
        <v>0.21747760131394631</v>
      </c>
      <c r="AC7">
        <v>9.8084490740740744</v>
      </c>
      <c r="AD7">
        <v>1.227760131394628E-2</v>
      </c>
    </row>
    <row r="8" spans="1:30" x14ac:dyDescent="0.2">
      <c r="A8" s="1">
        <v>4</v>
      </c>
      <c r="B8" t="s">
        <v>31</v>
      </c>
      <c r="C8" s="2">
        <v>44004.289699074077</v>
      </c>
      <c r="D8" t="s">
        <v>39</v>
      </c>
      <c r="E8">
        <v>13</v>
      </c>
      <c r="F8">
        <v>2.2328229381615219</v>
      </c>
      <c r="G8">
        <v>1.759621639396366E-3</v>
      </c>
      <c r="H8">
        <v>36.924362488392397</v>
      </c>
      <c r="I8">
        <v>4.6711528729979253E-3</v>
      </c>
      <c r="J8">
        <v>6.4292615344035529</v>
      </c>
      <c r="K8">
        <v>1.718771648219142E-3</v>
      </c>
      <c r="L8">
        <v>11.379347630307439</v>
      </c>
      <c r="M8">
        <v>4.5530193359528889E-3</v>
      </c>
      <c r="N8">
        <v>17.162210859734941</v>
      </c>
      <c r="O8">
        <v>3.5205721601071938E-2</v>
      </c>
      <c r="P8">
        <v>-0.71932396946259136</v>
      </c>
      <c r="Q8">
        <v>3.4442801831150269E-2</v>
      </c>
      <c r="R8">
        <v>22.682551593965322</v>
      </c>
      <c r="S8">
        <v>0.1302968747280171</v>
      </c>
      <c r="T8">
        <v>-0.20097612781534349</v>
      </c>
      <c r="U8">
        <v>0.1227236126559642</v>
      </c>
      <c r="V8">
        <v>35.004981050174749</v>
      </c>
      <c r="W8">
        <v>4.2953261327611187</v>
      </c>
      <c r="X8">
        <v>5.3558767508013947</v>
      </c>
      <c r="Y8">
        <v>4.1788386177068073</v>
      </c>
      <c r="Z8">
        <v>0.18557250038079631</v>
      </c>
      <c r="AA8">
        <v>0.13704428045988981</v>
      </c>
      <c r="AB8">
        <v>0.1848300826239721</v>
      </c>
      <c r="AC8">
        <v>11.373032407407409</v>
      </c>
      <c r="AD8">
        <v>-2.0369917376027859E-2</v>
      </c>
    </row>
    <row r="9" spans="1:30" x14ac:dyDescent="0.2">
      <c r="A9" s="1">
        <v>5</v>
      </c>
      <c r="B9" t="s">
        <v>31</v>
      </c>
      <c r="C9" s="2">
        <v>44006.206643518519</v>
      </c>
      <c r="D9" t="s">
        <v>40</v>
      </c>
      <c r="E9">
        <v>13</v>
      </c>
      <c r="F9">
        <v>2.2305420823471511</v>
      </c>
      <c r="G9">
        <v>1.6368475544730431E-3</v>
      </c>
      <c r="H9">
        <v>37.071766657028817</v>
      </c>
      <c r="I9">
        <v>3.3560234419091591E-3</v>
      </c>
      <c r="J9">
        <v>6.4320628645315434</v>
      </c>
      <c r="K9">
        <v>1.56814589602032E-3</v>
      </c>
      <c r="L9">
        <v>11.52297276531629</v>
      </c>
      <c r="M9">
        <v>3.2709694197241121E-3</v>
      </c>
      <c r="N9">
        <v>17.324985020846611</v>
      </c>
      <c r="O9">
        <v>2.2655772313363069E-2</v>
      </c>
      <c r="P9">
        <v>-0.70180614005473507</v>
      </c>
      <c r="Q9">
        <v>2.12426620123661E-2</v>
      </c>
      <c r="R9">
        <v>22.969336035329661</v>
      </c>
      <c r="S9">
        <v>8.4601425022392054E-2</v>
      </c>
      <c r="T9">
        <v>-0.20458816046150261</v>
      </c>
      <c r="U9">
        <v>8.3342521450202989E-2</v>
      </c>
      <c r="V9">
        <v>35.092260222333799</v>
      </c>
      <c r="W9">
        <v>2.6896430331828629</v>
      </c>
      <c r="X9">
        <v>5.1571283049509402</v>
      </c>
      <c r="Y9">
        <v>2.615927002389729</v>
      </c>
      <c r="Z9">
        <v>0.2033372039465034</v>
      </c>
      <c r="AA9">
        <v>0.13347384837697149</v>
      </c>
      <c r="AB9">
        <v>0.2030995732263145</v>
      </c>
      <c r="AC9">
        <v>13.289976851851851</v>
      </c>
      <c r="AD9">
        <v>-2.1004267736854649E-3</v>
      </c>
    </row>
    <row r="10" spans="1:30" x14ac:dyDescent="0.2">
      <c r="A10" s="1">
        <v>6</v>
      </c>
      <c r="B10" t="s">
        <v>31</v>
      </c>
      <c r="C10" s="2">
        <v>44008.134629629632</v>
      </c>
      <c r="D10" t="s">
        <v>41</v>
      </c>
      <c r="E10">
        <v>13</v>
      </c>
      <c r="F10">
        <v>2.247763781458878</v>
      </c>
      <c r="G10">
        <v>2.3395139971739529E-3</v>
      </c>
      <c r="H10">
        <v>36.994761435643483</v>
      </c>
      <c r="I10">
        <v>2.8887576963570298E-3</v>
      </c>
      <c r="J10">
        <v>6.44564362030194</v>
      </c>
      <c r="K10">
        <v>2.220725801382942E-3</v>
      </c>
      <c r="L10">
        <v>11.44797586194256</v>
      </c>
      <c r="M10">
        <v>2.815986015163132E-3</v>
      </c>
      <c r="N10">
        <v>17.262672791524441</v>
      </c>
      <c r="O10">
        <v>1.994721377748648E-2</v>
      </c>
      <c r="P10">
        <v>-0.70407821781276902</v>
      </c>
      <c r="Q10">
        <v>2.123188071387561E-2</v>
      </c>
      <c r="R10">
        <v>22.796952709699831</v>
      </c>
      <c r="S10">
        <v>8.5009630876525633E-2</v>
      </c>
      <c r="T10">
        <v>-0.22482134472584089</v>
      </c>
      <c r="U10">
        <v>8.1954020609813799E-2</v>
      </c>
      <c r="V10">
        <v>33.150038284277358</v>
      </c>
      <c r="W10">
        <v>2.9857810416412232</v>
      </c>
      <c r="X10">
        <v>3.402875368167968</v>
      </c>
      <c r="Y10">
        <v>2.9014165334666062</v>
      </c>
      <c r="Z10">
        <v>0.20103310639480521</v>
      </c>
      <c r="AA10">
        <v>0.113473694083292</v>
      </c>
      <c r="AB10">
        <v>0.20073000435555161</v>
      </c>
      <c r="AC10">
        <v>15.217962962962959</v>
      </c>
      <c r="AD10">
        <v>-4.4699956444484426E-3</v>
      </c>
    </row>
    <row r="11" spans="1:30" x14ac:dyDescent="0.2">
      <c r="A11" s="1">
        <v>7</v>
      </c>
      <c r="B11" t="s">
        <v>31</v>
      </c>
      <c r="C11" s="2">
        <v>44010.401967592603</v>
      </c>
      <c r="D11" t="s">
        <v>42</v>
      </c>
      <c r="E11">
        <v>13</v>
      </c>
      <c r="F11">
        <v>2.2459575446382449</v>
      </c>
      <c r="G11">
        <v>1.661788943935595E-3</v>
      </c>
      <c r="H11">
        <v>36.867030333129108</v>
      </c>
      <c r="I11">
        <v>2.9016840281580951E-3</v>
      </c>
      <c r="J11">
        <v>6.4396660234851462</v>
      </c>
      <c r="K11">
        <v>1.5651051706886241E-3</v>
      </c>
      <c r="L11">
        <v>11.323511373497009</v>
      </c>
      <c r="M11">
        <v>2.8274820434176732E-3</v>
      </c>
      <c r="N11">
        <v>17.12914398767948</v>
      </c>
      <c r="O11">
        <v>2.8671044656888581E-2</v>
      </c>
      <c r="P11">
        <v>-0.70822401459521722</v>
      </c>
      <c r="Q11">
        <v>2.659361972777451E-2</v>
      </c>
      <c r="R11">
        <v>22.508049163455329</v>
      </c>
      <c r="S11">
        <v>8.626595781434869E-2</v>
      </c>
      <c r="T11">
        <v>-0.2611887639928282</v>
      </c>
      <c r="U11">
        <v>8.3237041222539637E-2</v>
      </c>
      <c r="V11">
        <v>30.914927612465188</v>
      </c>
      <c r="W11">
        <v>3.3779064456067749</v>
      </c>
      <c r="X11">
        <v>1.480580373098048</v>
      </c>
      <c r="Y11">
        <v>3.2781080770923028</v>
      </c>
      <c r="Z11">
        <v>0.1968288839897834</v>
      </c>
      <c r="AA11">
        <v>7.7525126270134123E-2</v>
      </c>
      <c r="AB11">
        <v>0.1964063182645</v>
      </c>
      <c r="AC11">
        <v>17.48530092592593</v>
      </c>
      <c r="AD11">
        <v>-8.7936817354999919E-3</v>
      </c>
    </row>
    <row r="12" spans="1:30" x14ac:dyDescent="0.2">
      <c r="A12" s="1">
        <v>8</v>
      </c>
      <c r="B12" t="s">
        <v>31</v>
      </c>
      <c r="C12" s="2">
        <v>44012.321226851847</v>
      </c>
      <c r="D12" t="s">
        <v>43</v>
      </c>
      <c r="E12">
        <v>13</v>
      </c>
      <c r="F12">
        <v>2.220089176487293</v>
      </c>
      <c r="G12">
        <v>2.3562794030899028E-3</v>
      </c>
      <c r="H12">
        <v>36.910148556228499</v>
      </c>
      <c r="I12">
        <v>3.7875482895070268E-3</v>
      </c>
      <c r="J12">
        <v>6.4168344639409902</v>
      </c>
      <c r="K12">
        <v>2.2495737227209872E-3</v>
      </c>
      <c r="L12">
        <v>11.36547053550469</v>
      </c>
      <c r="M12">
        <v>3.6919527066520338E-3</v>
      </c>
      <c r="N12">
        <v>17.16144075933806</v>
      </c>
      <c r="O12">
        <v>2.1269654278219891E-2</v>
      </c>
      <c r="P12">
        <v>-0.6938705666413123</v>
      </c>
      <c r="Q12">
        <v>2.1622246786092269E-2</v>
      </c>
      <c r="R12">
        <v>22.571267064099281</v>
      </c>
      <c r="S12">
        <v>9.2943467902133994E-2</v>
      </c>
      <c r="T12">
        <v>-0.28233585860437838</v>
      </c>
      <c r="U12">
        <v>9.1379606690642032E-2</v>
      </c>
      <c r="V12">
        <v>29.970468800034649</v>
      </c>
      <c r="W12">
        <v>2.8859878365978768</v>
      </c>
      <c r="X12">
        <v>0.50571591928267368</v>
      </c>
      <c r="Y12">
        <v>2.8048211974454071</v>
      </c>
      <c r="Z12">
        <v>0.21138461130680899</v>
      </c>
      <c r="AA12">
        <v>5.6621587332889307E-2</v>
      </c>
      <c r="AB12">
        <v>0.21137564901888409</v>
      </c>
      <c r="AC12">
        <v>19.40456018518519</v>
      </c>
      <c r="AD12">
        <v>6.1756490188841504E-3</v>
      </c>
    </row>
    <row r="13" spans="1:30" x14ac:dyDescent="0.2">
      <c r="A13" s="1">
        <v>9</v>
      </c>
      <c r="B13" t="s">
        <v>31</v>
      </c>
      <c r="C13" s="2">
        <v>44014.610347222217</v>
      </c>
      <c r="D13" t="s">
        <v>44</v>
      </c>
      <c r="E13">
        <v>13</v>
      </c>
      <c r="F13">
        <v>2.2201968717211629</v>
      </c>
      <c r="G13">
        <v>2.544198793652295E-3</v>
      </c>
      <c r="H13">
        <v>37.017882500011808</v>
      </c>
      <c r="I13">
        <v>3.6419200597155241E-3</v>
      </c>
      <c r="J13">
        <v>6.4205474932396189</v>
      </c>
      <c r="K13">
        <v>2.3793691369657622E-3</v>
      </c>
      <c r="L13">
        <v>11.47044625761972</v>
      </c>
      <c r="M13">
        <v>3.5481677475873259E-3</v>
      </c>
      <c r="N13">
        <v>17.265070487625319</v>
      </c>
      <c r="O13">
        <v>2.2170451005470191E-2</v>
      </c>
      <c r="P13">
        <v>-0.69784446755797502</v>
      </c>
      <c r="Q13">
        <v>2.02178003792601E-2</v>
      </c>
      <c r="R13">
        <v>22.864775242800341</v>
      </c>
      <c r="S13">
        <v>0.1236676298154524</v>
      </c>
      <c r="T13">
        <v>-0.2029482744809237</v>
      </c>
      <c r="U13">
        <v>0.1210714305403903</v>
      </c>
      <c r="V13">
        <v>29.395544371521741</v>
      </c>
      <c r="W13">
        <v>3.4714001831342309</v>
      </c>
      <c r="X13">
        <v>-0.2606216289223578</v>
      </c>
      <c r="Y13">
        <v>3.3715618604522408</v>
      </c>
      <c r="Z13">
        <v>0.20735470725075389</v>
      </c>
      <c r="AA13">
        <v>0.13509484743510941</v>
      </c>
      <c r="AB13">
        <v>0.20723123456197401</v>
      </c>
      <c r="AC13">
        <v>21.693680555555559</v>
      </c>
      <c r="AD13">
        <v>2.0312345619740162E-3</v>
      </c>
    </row>
    <row r="14" spans="1:30" x14ac:dyDescent="0.2">
      <c r="A14" s="1">
        <v>10</v>
      </c>
      <c r="B14" t="s">
        <v>31</v>
      </c>
      <c r="C14" s="2">
        <v>44016.780115740738</v>
      </c>
      <c r="D14" t="s">
        <v>45</v>
      </c>
      <c r="E14">
        <v>13</v>
      </c>
      <c r="F14">
        <v>2.2173838114968438</v>
      </c>
      <c r="G14">
        <v>1.8116346246355791E-3</v>
      </c>
      <c r="H14">
        <v>36.901319419942531</v>
      </c>
      <c r="I14">
        <v>4.3917930024435546E-3</v>
      </c>
      <c r="J14">
        <v>6.4139994851704252</v>
      </c>
      <c r="K14">
        <v>1.758157537602778E-3</v>
      </c>
      <c r="L14">
        <v>11.356861705230431</v>
      </c>
      <c r="M14">
        <v>4.2807223146758997E-3</v>
      </c>
      <c r="N14">
        <v>17.144346643868179</v>
      </c>
      <c r="O14">
        <v>2.175060915571498E-2</v>
      </c>
      <c r="P14">
        <v>-0.6993975393859605</v>
      </c>
      <c r="Q14">
        <v>2.1951934817714201E-2</v>
      </c>
      <c r="R14">
        <v>22.591363236542211</v>
      </c>
      <c r="S14">
        <v>0.102896449035109</v>
      </c>
      <c r="T14">
        <v>-0.2456695424786198</v>
      </c>
      <c r="U14">
        <v>9.5677260754998078E-2</v>
      </c>
      <c r="V14">
        <v>26.848598672267752</v>
      </c>
      <c r="W14">
        <v>2.620458837112587</v>
      </c>
      <c r="X14">
        <v>-2.5071696116301019</v>
      </c>
      <c r="Y14">
        <v>2.5485710503539192</v>
      </c>
      <c r="Z14">
        <v>0.20577974839038021</v>
      </c>
      <c r="AA14">
        <v>9.2865609544881378E-2</v>
      </c>
      <c r="AB14">
        <v>0.20561152298095911</v>
      </c>
      <c r="AC14">
        <v>23.863449074074069</v>
      </c>
      <c r="AD14">
        <v>4.1152298095908918E-4</v>
      </c>
    </row>
    <row r="15" spans="1:30" x14ac:dyDescent="0.2">
      <c r="A15" s="1">
        <v>11</v>
      </c>
      <c r="B15" t="s">
        <v>31</v>
      </c>
      <c r="C15" s="2">
        <v>44021.177615740737</v>
      </c>
      <c r="D15" t="s">
        <v>46</v>
      </c>
      <c r="E15">
        <v>13</v>
      </c>
      <c r="F15">
        <v>2.2050338732453092</v>
      </c>
      <c r="G15">
        <v>2.5413362905139679E-3</v>
      </c>
      <c r="H15">
        <v>36.850854295173278</v>
      </c>
      <c r="I15">
        <v>2.9328107870459121E-3</v>
      </c>
      <c r="J15">
        <v>6.4007171906711262</v>
      </c>
      <c r="K15">
        <v>2.4247766900821351E-3</v>
      </c>
      <c r="L15">
        <v>11.307662419919581</v>
      </c>
      <c r="M15">
        <v>2.859816057690158E-3</v>
      </c>
      <c r="N15">
        <v>17.084762602694351</v>
      </c>
      <c r="O15">
        <v>3.4567904878483338E-2</v>
      </c>
      <c r="P15">
        <v>-0.69653567884845091</v>
      </c>
      <c r="Q15">
        <v>3.247849819073273E-2</v>
      </c>
      <c r="R15">
        <v>22.486285760165309</v>
      </c>
      <c r="S15">
        <v>0.10544028251170411</v>
      </c>
      <c r="T15">
        <v>-0.2511336522009206</v>
      </c>
      <c r="U15">
        <v>0.1013632697181843</v>
      </c>
      <c r="V15">
        <v>28.926874713963539</v>
      </c>
      <c r="W15">
        <v>1.9139138168637739</v>
      </c>
      <c r="X15">
        <v>-0.37871890486861431</v>
      </c>
      <c r="Y15">
        <v>1.861922928824342</v>
      </c>
      <c r="Z15">
        <v>0.20868194037499091</v>
      </c>
      <c r="AA15">
        <v>8.7464431159122988E-2</v>
      </c>
      <c r="AB15">
        <v>0.2085961812384371</v>
      </c>
      <c r="AC15">
        <v>28.26094907407407</v>
      </c>
      <c r="AD15">
        <v>3.3961812384371288E-3</v>
      </c>
    </row>
    <row r="16" spans="1:30" x14ac:dyDescent="0.2">
      <c r="A16" s="1">
        <v>12</v>
      </c>
      <c r="B16" t="s">
        <v>31</v>
      </c>
      <c r="C16" s="2">
        <v>44024.03365740741</v>
      </c>
      <c r="D16" t="s">
        <v>47</v>
      </c>
      <c r="E16">
        <v>13</v>
      </c>
      <c r="F16">
        <v>2.1957636142395009</v>
      </c>
      <c r="G16">
        <v>1.880631350570691E-3</v>
      </c>
      <c r="H16">
        <v>36.888157150775733</v>
      </c>
      <c r="I16">
        <v>2.9991698913589952E-3</v>
      </c>
      <c r="J16">
        <v>6.3932678338711604</v>
      </c>
      <c r="K16">
        <v>1.7706538362575351E-3</v>
      </c>
      <c r="L16">
        <v>11.343990435059149</v>
      </c>
      <c r="M16">
        <v>2.9224942457836221E-3</v>
      </c>
      <c r="N16">
        <v>17.114936254569841</v>
      </c>
      <c r="O16">
        <v>2.7585901595250938E-2</v>
      </c>
      <c r="P16">
        <v>-0.69455241390614486</v>
      </c>
      <c r="Q16">
        <v>2.5326958694242261E-2</v>
      </c>
      <c r="R16">
        <v>22.57564381765398</v>
      </c>
      <c r="S16">
        <v>0.10608413419464451</v>
      </c>
      <c r="T16">
        <v>-0.2355905553038653</v>
      </c>
      <c r="U16">
        <v>0.1016912493954779</v>
      </c>
      <c r="V16">
        <v>30.759856385571769</v>
      </c>
      <c r="W16">
        <v>3.2318172333621118</v>
      </c>
      <c r="X16">
        <v>1.33924977533932</v>
      </c>
      <c r="Y16">
        <v>3.1377174471015929</v>
      </c>
      <c r="Z16">
        <v>0.2106931549479861</v>
      </c>
      <c r="AA16">
        <v>0.10282851483875551</v>
      </c>
      <c r="AB16">
        <v>0.21066454481144711</v>
      </c>
      <c r="AC16">
        <v>31.116990740740739</v>
      </c>
      <c r="AD16">
        <v>5.4645448114471473E-3</v>
      </c>
    </row>
    <row r="17" spans="1:30" x14ac:dyDescent="0.2">
      <c r="A17" s="1">
        <v>13</v>
      </c>
      <c r="B17" t="s">
        <v>31</v>
      </c>
      <c r="C17" s="2">
        <v>44026.603935185187</v>
      </c>
      <c r="D17" t="s">
        <v>48</v>
      </c>
      <c r="E17">
        <v>13</v>
      </c>
      <c r="F17">
        <v>2.2193681607355749</v>
      </c>
      <c r="G17">
        <v>1.3453798353509859E-3</v>
      </c>
      <c r="H17">
        <v>36.94090565823192</v>
      </c>
      <c r="I17">
        <v>3.674153975857851E-3</v>
      </c>
      <c r="J17">
        <v>6.4171889981459449</v>
      </c>
      <c r="K17">
        <v>1.293484735528984E-3</v>
      </c>
      <c r="L17">
        <v>11.395438589931899</v>
      </c>
      <c r="M17">
        <v>3.580667384598368E-3</v>
      </c>
      <c r="N17">
        <v>17.186040597786231</v>
      </c>
      <c r="O17">
        <v>2.362115155452308E-2</v>
      </c>
      <c r="P17">
        <v>-0.69917872307182827</v>
      </c>
      <c r="Q17">
        <v>2.3938445929946681E-2</v>
      </c>
      <c r="R17">
        <v>22.67420642738168</v>
      </c>
      <c r="S17">
        <v>0.1081595901842337</v>
      </c>
      <c r="T17">
        <v>-0.24094665797466019</v>
      </c>
      <c r="U17">
        <v>0.10234027026628929</v>
      </c>
      <c r="V17">
        <v>25.86635257837122</v>
      </c>
      <c r="W17">
        <v>4.2998659726826176</v>
      </c>
      <c r="X17">
        <v>-3.5393895034963871</v>
      </c>
      <c r="Y17">
        <v>4.180281309248449</v>
      </c>
      <c r="Z17">
        <v>0.20600164842521879</v>
      </c>
      <c r="AA17">
        <v>9.7534099563869922E-2</v>
      </c>
      <c r="AB17">
        <v>0.20583972834257111</v>
      </c>
      <c r="AC17">
        <v>33.687268518518522</v>
      </c>
      <c r="AD17">
        <v>6.3972834257114419E-4</v>
      </c>
    </row>
    <row r="18" spans="1:30" x14ac:dyDescent="0.2">
      <c r="A18" s="1">
        <v>14</v>
      </c>
      <c r="B18" t="s">
        <v>32</v>
      </c>
      <c r="C18" s="2">
        <v>43994.533750000002</v>
      </c>
      <c r="D18" t="s">
        <v>49</v>
      </c>
      <c r="E18">
        <v>13</v>
      </c>
      <c r="F18">
        <v>-9.947463619003635</v>
      </c>
      <c r="G18">
        <v>1.6304594849662539E-3</v>
      </c>
      <c r="H18">
        <v>19.801495432264371</v>
      </c>
      <c r="I18">
        <v>3.5534097039687969E-3</v>
      </c>
      <c r="J18">
        <v>-5.578160516562205</v>
      </c>
      <c r="K18">
        <v>1.504240268365964E-3</v>
      </c>
      <c r="L18">
        <v>-5.330869063809506</v>
      </c>
      <c r="M18">
        <v>3.4615405125166931E-3</v>
      </c>
      <c r="N18">
        <v>-11.64355138765402</v>
      </c>
      <c r="O18">
        <v>2.9127326264811539E-2</v>
      </c>
      <c r="P18">
        <v>-0.68557240974942668</v>
      </c>
      <c r="Q18">
        <v>3.1101131983500421E-2</v>
      </c>
      <c r="R18">
        <v>-10.898370789173679</v>
      </c>
      <c r="S18">
        <v>7.4304907648800628E-2</v>
      </c>
      <c r="T18">
        <v>-0.26794945368475032</v>
      </c>
      <c r="U18">
        <v>7.8031182432015594E-2</v>
      </c>
      <c r="V18">
        <v>-17.41071721385303</v>
      </c>
      <c r="W18">
        <v>4.2966467713335916</v>
      </c>
      <c r="X18">
        <v>-1.09856096808211</v>
      </c>
      <c r="Y18">
        <v>4.3689533996909304</v>
      </c>
      <c r="Z18">
        <v>0.21979971193908049</v>
      </c>
      <c r="AA18">
        <v>7.0842300907422884E-2</v>
      </c>
      <c r="AB18">
        <v>0.2200298661495223</v>
      </c>
      <c r="AC18">
        <v>1.617083333333333</v>
      </c>
      <c r="AD18">
        <v>1.152986614952228E-2</v>
      </c>
    </row>
    <row r="19" spans="1:30" x14ac:dyDescent="0.2">
      <c r="A19" s="1">
        <v>15</v>
      </c>
      <c r="B19" t="s">
        <v>33</v>
      </c>
      <c r="C19" s="2">
        <v>43996.451226851852</v>
      </c>
      <c r="D19" t="s">
        <v>50</v>
      </c>
      <c r="E19">
        <v>13</v>
      </c>
      <c r="F19">
        <v>-9.9529839266874625</v>
      </c>
      <c r="G19">
        <v>1.7801747360146379E-3</v>
      </c>
      <c r="H19">
        <v>19.887991441187239</v>
      </c>
      <c r="I19">
        <v>3.1336882053303841E-3</v>
      </c>
      <c r="J19">
        <v>-5.5804184760757636</v>
      </c>
      <c r="K19">
        <v>1.7236957394491719E-3</v>
      </c>
      <c r="L19">
        <v>-5.2465997810691967</v>
      </c>
      <c r="M19">
        <v>3.055230382484704E-3</v>
      </c>
      <c r="N19">
        <v>-11.56301029749398</v>
      </c>
      <c r="O19">
        <v>2.9033522824394399E-2</v>
      </c>
      <c r="P19">
        <v>-0.68503221522855617</v>
      </c>
      <c r="Q19">
        <v>2.7191610110185439E-2</v>
      </c>
      <c r="R19">
        <v>-10.71278177290437</v>
      </c>
      <c r="S19">
        <v>0.1010788484403673</v>
      </c>
      <c r="T19">
        <v>-0.24977258505275179</v>
      </c>
      <c r="U19">
        <v>9.9696442389445888E-2</v>
      </c>
      <c r="V19">
        <v>-20.00120250807597</v>
      </c>
      <c r="W19">
        <v>4.6021013391035881</v>
      </c>
      <c r="X19">
        <v>-3.8954692496412919</v>
      </c>
      <c r="Y19">
        <v>4.67918554123849</v>
      </c>
      <c r="Z19">
        <v>0.22034751927911431</v>
      </c>
      <c r="AA19">
        <v>8.880982260180427E-2</v>
      </c>
      <c r="AB19">
        <v>0.22059323952716539</v>
      </c>
      <c r="AC19">
        <v>3.5345601851851849</v>
      </c>
      <c r="AD19">
        <v>1.20932395271654E-2</v>
      </c>
    </row>
    <row r="20" spans="1:30" x14ac:dyDescent="0.2">
      <c r="A20" s="1">
        <v>16</v>
      </c>
      <c r="B20" t="s">
        <v>33</v>
      </c>
      <c r="C20" s="2">
        <v>43999.130069444444</v>
      </c>
      <c r="D20" t="s">
        <v>51</v>
      </c>
      <c r="E20">
        <v>13</v>
      </c>
      <c r="F20">
        <v>-9.9718027214463643</v>
      </c>
      <c r="G20">
        <v>1.46511977789229E-3</v>
      </c>
      <c r="H20">
        <v>20.118060906863221</v>
      </c>
      <c r="I20">
        <v>2.9198234304954689E-3</v>
      </c>
      <c r="J20">
        <v>-5.590306001868937</v>
      </c>
      <c r="K20">
        <v>1.386882735284708E-3</v>
      </c>
      <c r="L20">
        <v>-5.0224619003062276</v>
      </c>
      <c r="M20">
        <v>2.8453137623601341E-3</v>
      </c>
      <c r="N20">
        <v>-11.358688970750549</v>
      </c>
      <c r="O20">
        <v>2.0713319023425041E-2</v>
      </c>
      <c r="P20">
        <v>-0.68957485321016021</v>
      </c>
      <c r="Q20">
        <v>1.8423192770500599E-2</v>
      </c>
      <c r="R20">
        <v>-10.22807969210459</v>
      </c>
      <c r="S20">
        <v>7.1144896676359329E-2</v>
      </c>
      <c r="T20">
        <v>-0.21054078710870219</v>
      </c>
      <c r="U20">
        <v>6.928479459524528E-2</v>
      </c>
      <c r="V20">
        <v>-20.493973583105031</v>
      </c>
      <c r="W20">
        <v>3.126892687330836</v>
      </c>
      <c r="X20">
        <v>-4.8264388266069087</v>
      </c>
      <c r="Y20">
        <v>3.1800595748490652</v>
      </c>
      <c r="Z20">
        <v>0.2157408630963954</v>
      </c>
      <c r="AA20">
        <v>0.12758977942167141</v>
      </c>
      <c r="AB20">
        <v>0.21585568443500661</v>
      </c>
      <c r="AC20">
        <v>6.2134027777777776</v>
      </c>
      <c r="AD20">
        <v>7.355684435006643E-3</v>
      </c>
    </row>
    <row r="21" spans="1:30" x14ac:dyDescent="0.2">
      <c r="A21" s="1">
        <v>17</v>
      </c>
      <c r="B21" t="s">
        <v>33</v>
      </c>
      <c r="C21" s="2">
        <v>44001.128865740742</v>
      </c>
      <c r="D21" t="s">
        <v>52</v>
      </c>
      <c r="E21">
        <v>13</v>
      </c>
      <c r="F21">
        <v>-9.9239110934313466</v>
      </c>
      <c r="G21">
        <v>1.5125704000376449E-3</v>
      </c>
      <c r="H21">
        <v>19.889768944288509</v>
      </c>
      <c r="I21">
        <v>2.269828586682504E-3</v>
      </c>
      <c r="J21">
        <v>-5.5530738345006192</v>
      </c>
      <c r="K21">
        <v>1.407406036639794E-3</v>
      </c>
      <c r="L21">
        <v>-5.2448064643236734</v>
      </c>
      <c r="M21">
        <v>2.2111140901960101E-3</v>
      </c>
      <c r="N21">
        <v>-11.559475396156319</v>
      </c>
      <c r="O21">
        <v>3.7332672856938823E-2</v>
      </c>
      <c r="P21">
        <v>-0.71157980225690431</v>
      </c>
      <c r="Q21">
        <v>3.653052317791302E-2</v>
      </c>
      <c r="R21">
        <v>-10.681858689460981</v>
      </c>
      <c r="S21">
        <v>8.4045129551641021E-2</v>
      </c>
      <c r="T21">
        <v>-0.2221270007549441</v>
      </c>
      <c r="U21">
        <v>8.4192314206825505E-2</v>
      </c>
      <c r="V21">
        <v>-19.13347849730663</v>
      </c>
      <c r="W21">
        <v>4.1734801415386871</v>
      </c>
      <c r="X21">
        <v>-3.046217637228378</v>
      </c>
      <c r="Y21">
        <v>4.2441591773473473</v>
      </c>
      <c r="Z21">
        <v>0.19342580409607299</v>
      </c>
      <c r="AA21">
        <v>0.116137006710418</v>
      </c>
      <c r="AB21">
        <v>0.1929065392838262</v>
      </c>
      <c r="AC21">
        <v>8.2121990740740749</v>
      </c>
      <c r="AD21">
        <v>-1.559346071617382E-2</v>
      </c>
    </row>
    <row r="22" spans="1:30" x14ac:dyDescent="0.2">
      <c r="A22" s="1">
        <v>18</v>
      </c>
      <c r="B22" t="s">
        <v>33</v>
      </c>
      <c r="C22" s="2">
        <v>44003.246087962973</v>
      </c>
      <c r="D22" t="s">
        <v>53</v>
      </c>
      <c r="E22">
        <v>13</v>
      </c>
      <c r="F22">
        <v>-9.8775335405448139</v>
      </c>
      <c r="G22">
        <v>2.191885728759461E-3</v>
      </c>
      <c r="H22">
        <v>20.018024189593952</v>
      </c>
      <c r="I22">
        <v>3.00574062949866E-3</v>
      </c>
      <c r="J22">
        <v>-5.5052152705112301</v>
      </c>
      <c r="K22">
        <v>2.0464443728648741E-3</v>
      </c>
      <c r="L22">
        <v>-5.1197378696261477</v>
      </c>
      <c r="M22">
        <v>2.928173581358647E-3</v>
      </c>
      <c r="N22">
        <v>-11.3763490087397</v>
      </c>
      <c r="O22">
        <v>2.559914719486478E-2</v>
      </c>
      <c r="P22">
        <v>-0.69958836204427299</v>
      </c>
      <c r="Q22">
        <v>2.5878948258469332E-2</v>
      </c>
      <c r="R22">
        <v>-10.45988233977678</v>
      </c>
      <c r="S22">
        <v>0.12041994931446449</v>
      </c>
      <c r="T22">
        <v>-0.2492129576773694</v>
      </c>
      <c r="U22">
        <v>0.1195749564387221</v>
      </c>
      <c r="V22">
        <v>-18.21547853613178</v>
      </c>
      <c r="W22">
        <v>3.766144706092041</v>
      </c>
      <c r="X22">
        <v>-2.4108267334383009</v>
      </c>
      <c r="Y22">
        <v>3.8255773010444818</v>
      </c>
      <c r="Z22">
        <v>0.2055862365185831</v>
      </c>
      <c r="AA22">
        <v>8.9363004627351375E-2</v>
      </c>
      <c r="AB22">
        <v>0.205412512436811</v>
      </c>
      <c r="AC22">
        <v>10.329421296296299</v>
      </c>
      <c r="AD22">
        <v>-3.087487563188968E-3</v>
      </c>
    </row>
    <row r="23" spans="1:30" x14ac:dyDescent="0.2">
      <c r="A23" s="1">
        <v>19</v>
      </c>
      <c r="B23" t="s">
        <v>33</v>
      </c>
      <c r="C23" s="2">
        <v>44004.809537037043</v>
      </c>
      <c r="D23" t="s">
        <v>54</v>
      </c>
      <c r="E23">
        <v>13</v>
      </c>
      <c r="F23">
        <v>-9.9490380829759228</v>
      </c>
      <c r="G23">
        <v>1.846614625506144E-3</v>
      </c>
      <c r="H23">
        <v>19.771970937017841</v>
      </c>
      <c r="I23">
        <v>3.218190433013017E-3</v>
      </c>
      <c r="J23">
        <v>-5.5806358283782211</v>
      </c>
      <c r="K23">
        <v>1.738135018693377E-3</v>
      </c>
      <c r="L23">
        <v>-5.3596407871550928</v>
      </c>
      <c r="M23">
        <v>3.1358390725492028E-3</v>
      </c>
      <c r="N23">
        <v>-11.68215716085985</v>
      </c>
      <c r="O23">
        <v>4.1252424097050162E-2</v>
      </c>
      <c r="P23">
        <v>-0.69362165851095847</v>
      </c>
      <c r="Q23">
        <v>4.0262476659814077E-2</v>
      </c>
      <c r="R23">
        <v>-10.931666533525011</v>
      </c>
      <c r="S23">
        <v>0.10829705434565021</v>
      </c>
      <c r="T23">
        <v>-0.2437677202194472</v>
      </c>
      <c r="U23">
        <v>0.1044669348790451</v>
      </c>
      <c r="V23">
        <v>-15.011743364050631</v>
      </c>
      <c r="W23">
        <v>3.105154292615274</v>
      </c>
      <c r="X23">
        <v>1.399815248304902</v>
      </c>
      <c r="Y23">
        <v>3.1565480126688641</v>
      </c>
      <c r="Z23">
        <v>0.21163702723391289</v>
      </c>
      <c r="AA23">
        <v>9.4745528104692403E-2</v>
      </c>
      <c r="AB23">
        <v>0.21163523738696749</v>
      </c>
      <c r="AC23">
        <v>11.892870370370369</v>
      </c>
      <c r="AD23">
        <v>3.1352373869674992E-3</v>
      </c>
    </row>
    <row r="24" spans="1:30" x14ac:dyDescent="0.2">
      <c r="A24" s="1">
        <v>20</v>
      </c>
      <c r="B24" t="s">
        <v>33</v>
      </c>
      <c r="C24" s="2">
        <v>44007.087824074071</v>
      </c>
      <c r="D24" t="s">
        <v>55</v>
      </c>
      <c r="E24">
        <v>13</v>
      </c>
      <c r="F24">
        <v>-9.958445609693392</v>
      </c>
      <c r="G24">
        <v>1.8807511373480079E-3</v>
      </c>
      <c r="H24">
        <v>19.775289679464599</v>
      </c>
      <c r="I24">
        <v>4.9215782241418303E-3</v>
      </c>
      <c r="J24">
        <v>-5.5893525557483814</v>
      </c>
      <c r="K24">
        <v>1.8461659139356961E-3</v>
      </c>
      <c r="L24">
        <v>-5.3564268799506003</v>
      </c>
      <c r="M24">
        <v>4.7973349351170102E-3</v>
      </c>
      <c r="N24">
        <v>-11.69155452791848</v>
      </c>
      <c r="O24">
        <v>2.7088607522774939E-2</v>
      </c>
      <c r="P24">
        <v>-0.69726070575597876</v>
      </c>
      <c r="Q24">
        <v>2.3905569341819682E-2</v>
      </c>
      <c r="R24">
        <v>-10.884187538469639</v>
      </c>
      <c r="S24">
        <v>0.1364685572531294</v>
      </c>
      <c r="T24">
        <v>-0.2022362318192126</v>
      </c>
      <c r="U24">
        <v>0.13478450644991671</v>
      </c>
      <c r="V24">
        <v>-15.86551609128518</v>
      </c>
      <c r="W24">
        <v>3.9904242317733991</v>
      </c>
      <c r="X24">
        <v>0.53482849576120561</v>
      </c>
      <c r="Y24">
        <v>4.0576685365717244</v>
      </c>
      <c r="Z24">
        <v>0.207946695854136</v>
      </c>
      <c r="AA24">
        <v>0.13579868934708181</v>
      </c>
      <c r="AB24">
        <v>0.20784004462098679</v>
      </c>
      <c r="AC24">
        <v>14.17115740740741</v>
      </c>
      <c r="AD24">
        <v>-6.5995537901319956E-4</v>
      </c>
    </row>
    <row r="25" spans="1:30" x14ac:dyDescent="0.2">
      <c r="A25" s="1">
        <v>21</v>
      </c>
      <c r="B25" t="s">
        <v>33</v>
      </c>
      <c r="C25" s="2">
        <v>44009.365208333344</v>
      </c>
      <c r="D25" t="s">
        <v>56</v>
      </c>
      <c r="E25">
        <v>13</v>
      </c>
      <c r="F25">
        <v>-9.9383908617741206</v>
      </c>
      <c r="G25">
        <v>1.402645864120231E-3</v>
      </c>
      <c r="H25">
        <v>19.859273785439601</v>
      </c>
      <c r="I25">
        <v>4.6939792534975702E-3</v>
      </c>
      <c r="J25">
        <v>-5.5676934115529324</v>
      </c>
      <c r="K25">
        <v>1.3768974929033401E-3</v>
      </c>
      <c r="L25">
        <v>-5.2745512185401537</v>
      </c>
      <c r="M25">
        <v>4.5747486725281096E-3</v>
      </c>
      <c r="N25">
        <v>-11.583493155223371</v>
      </c>
      <c r="O25">
        <v>1.40382713924464E-2</v>
      </c>
      <c r="P25">
        <v>-0.69132752370596462</v>
      </c>
      <c r="Q25">
        <v>1.4202779539826399E-2</v>
      </c>
      <c r="R25">
        <v>-10.69836017409559</v>
      </c>
      <c r="S25">
        <v>0.1016495980374202</v>
      </c>
      <c r="T25">
        <v>-0.1790114544902103</v>
      </c>
      <c r="U25">
        <v>0.1034896685338188</v>
      </c>
      <c r="V25">
        <v>-14.266109231186739</v>
      </c>
      <c r="W25">
        <v>3.4577987722362988</v>
      </c>
      <c r="X25">
        <v>1.975535898006995</v>
      </c>
      <c r="Y25">
        <v>3.5140139570507158</v>
      </c>
      <c r="Z25">
        <v>0.21396349267672679</v>
      </c>
      <c r="AA25">
        <v>0.15875598187938461</v>
      </c>
      <c r="AB25">
        <v>0.2140278097362304</v>
      </c>
      <c r="AC25">
        <v>16.448541666666671</v>
      </c>
      <c r="AD25">
        <v>5.5278097362303769E-3</v>
      </c>
    </row>
    <row r="26" spans="1:30" x14ac:dyDescent="0.2">
      <c r="A26" s="1">
        <v>22</v>
      </c>
      <c r="B26" t="s">
        <v>33</v>
      </c>
      <c r="C26" s="2">
        <v>44010.921736111108</v>
      </c>
      <c r="D26" t="s">
        <v>57</v>
      </c>
      <c r="E26">
        <v>13</v>
      </c>
      <c r="F26">
        <v>-9.9460249772134066</v>
      </c>
      <c r="G26">
        <v>2.0551836726862989E-3</v>
      </c>
      <c r="H26">
        <v>19.772443592284539</v>
      </c>
      <c r="I26">
        <v>3.8186644309069081E-3</v>
      </c>
      <c r="J26">
        <v>-5.5777920851438401</v>
      </c>
      <c r="K26">
        <v>1.967960414097557E-3</v>
      </c>
      <c r="L26">
        <v>-5.3591738798771571</v>
      </c>
      <c r="M26">
        <v>3.7220595970506041E-3</v>
      </c>
      <c r="N26">
        <v>-11.697479825068131</v>
      </c>
      <c r="O26">
        <v>1.5352570574451189E-2</v>
      </c>
      <c r="P26">
        <v>-0.7125240675921154</v>
      </c>
      <c r="Q26">
        <v>1.597554127725323E-2</v>
      </c>
      <c r="R26">
        <v>-10.875330578162361</v>
      </c>
      <c r="S26">
        <v>7.0149775660770644E-2</v>
      </c>
      <c r="T26">
        <v>-0.18776026963985751</v>
      </c>
      <c r="U26">
        <v>7.1082983111873568E-2</v>
      </c>
      <c r="V26">
        <v>-14.43829133403429</v>
      </c>
      <c r="W26">
        <v>4.0705703107301208</v>
      </c>
      <c r="X26">
        <v>1.978874286200365</v>
      </c>
      <c r="Y26">
        <v>4.1418782152250424</v>
      </c>
      <c r="Z26">
        <v>0.19246823147809339</v>
      </c>
      <c r="AA26">
        <v>0.1501079287309619</v>
      </c>
      <c r="AB26">
        <v>0.19192175707901579</v>
      </c>
      <c r="AC26">
        <v>18.005069444444441</v>
      </c>
      <c r="AD26">
        <v>-1.657824292098414E-2</v>
      </c>
    </row>
    <row r="27" spans="1:30" x14ac:dyDescent="0.2">
      <c r="A27" s="1">
        <v>23</v>
      </c>
      <c r="B27" t="s">
        <v>33</v>
      </c>
      <c r="C27" s="2">
        <v>44013.198287037027</v>
      </c>
      <c r="D27" t="s">
        <v>58</v>
      </c>
      <c r="E27">
        <v>13</v>
      </c>
      <c r="F27">
        <v>-9.9330645469393755</v>
      </c>
      <c r="G27">
        <v>1.502635143686245E-3</v>
      </c>
      <c r="H27">
        <v>19.76389749446156</v>
      </c>
      <c r="I27">
        <v>4.5322925239019932E-3</v>
      </c>
      <c r="J27">
        <v>-5.5659176364235394</v>
      </c>
      <c r="K27">
        <v>1.478355281621129E-3</v>
      </c>
      <c r="L27">
        <v>-5.3674737802856169</v>
      </c>
      <c r="M27">
        <v>4.4174983940801311E-3</v>
      </c>
      <c r="N27">
        <v>-11.688181316842281</v>
      </c>
      <c r="O27">
        <v>2.0449368777357171E-2</v>
      </c>
      <c r="P27">
        <v>-0.70723510533650369</v>
      </c>
      <c r="Q27">
        <v>2.184877782502042E-2</v>
      </c>
      <c r="R27">
        <v>-10.918495586867079</v>
      </c>
      <c r="S27">
        <v>0.1185767722357423</v>
      </c>
      <c r="T27">
        <v>-0.214705988211122</v>
      </c>
      <c r="U27">
        <v>0.1248997343160618</v>
      </c>
      <c r="V27">
        <v>-14.064024582662199</v>
      </c>
      <c r="W27">
        <v>3.7121619425821608</v>
      </c>
      <c r="X27">
        <v>2.3630499222430461</v>
      </c>
      <c r="Y27">
        <v>3.7794543618563958</v>
      </c>
      <c r="Z27">
        <v>0.19783172968632581</v>
      </c>
      <c r="AA27">
        <v>0.1234725498435557</v>
      </c>
      <c r="AB27">
        <v>0.19743765999000709</v>
      </c>
      <c r="AC27">
        <v>20.281620370370369</v>
      </c>
      <c r="AD27">
        <v>-1.106234000999284E-2</v>
      </c>
    </row>
    <row r="28" spans="1:30" x14ac:dyDescent="0.2">
      <c r="A28" s="1">
        <v>24</v>
      </c>
      <c r="B28" t="s">
        <v>33</v>
      </c>
      <c r="C28" s="2">
        <v>44015.315925925926</v>
      </c>
      <c r="D28" t="s">
        <v>59</v>
      </c>
      <c r="E28">
        <v>13</v>
      </c>
      <c r="F28">
        <v>-9.956380374353925</v>
      </c>
      <c r="G28">
        <v>1.8433316562185911E-3</v>
      </c>
      <c r="H28">
        <v>19.7906827730279</v>
      </c>
      <c r="I28">
        <v>2.761989069249167E-3</v>
      </c>
      <c r="J28">
        <v>-5.586894187041259</v>
      </c>
      <c r="K28">
        <v>1.744838752131784E-3</v>
      </c>
      <c r="L28">
        <v>-5.3414236317964301</v>
      </c>
      <c r="M28">
        <v>2.6917781054609929E-3</v>
      </c>
      <c r="N28">
        <v>-11.68360140114776</v>
      </c>
      <c r="O28">
        <v>2.3152331618363241E-2</v>
      </c>
      <c r="P28">
        <v>-0.70658692307869431</v>
      </c>
      <c r="Q28">
        <v>2.3679885196929731E-2</v>
      </c>
      <c r="R28">
        <v>-10.83124248862762</v>
      </c>
      <c r="S28">
        <v>7.9692338974347271E-2</v>
      </c>
      <c r="T28">
        <v>-0.178881774347873</v>
      </c>
      <c r="U28">
        <v>8.057954460557315E-2</v>
      </c>
      <c r="V28">
        <v>-15.11167401535627</v>
      </c>
      <c r="W28">
        <v>3.157951173715777</v>
      </c>
      <c r="X28">
        <v>1.268920033002956</v>
      </c>
      <c r="Y28">
        <v>3.21306468922372</v>
      </c>
      <c r="Z28">
        <v>0.19848904660604469</v>
      </c>
      <c r="AA28">
        <v>0.158884168467402</v>
      </c>
      <c r="AB28">
        <v>0.1981136546804419</v>
      </c>
      <c r="AC28">
        <v>22.39925925925926</v>
      </c>
      <c r="AD28">
        <v>-1.0386345319558069E-2</v>
      </c>
    </row>
    <row r="29" spans="1:30" x14ac:dyDescent="0.2">
      <c r="A29" s="1">
        <v>25</v>
      </c>
      <c r="B29" t="s">
        <v>33</v>
      </c>
      <c r="C29" s="2">
        <v>44017.349097222221</v>
      </c>
      <c r="D29" t="s">
        <v>60</v>
      </c>
      <c r="E29">
        <v>13</v>
      </c>
      <c r="F29">
        <v>-9.9649820155133106</v>
      </c>
      <c r="G29">
        <v>2.0665892999509891E-3</v>
      </c>
      <c r="H29">
        <v>19.76834482463612</v>
      </c>
      <c r="I29">
        <v>2.7049502715131052E-3</v>
      </c>
      <c r="J29">
        <v>-5.5957215929530468</v>
      </c>
      <c r="K29">
        <v>1.963970064933305E-3</v>
      </c>
      <c r="L29">
        <v>-5.3632076725809377</v>
      </c>
      <c r="M29">
        <v>2.6367554528207598E-3</v>
      </c>
      <c r="N29">
        <v>-11.693870774577629</v>
      </c>
      <c r="O29">
        <v>2.623925772336607E-2</v>
      </c>
      <c r="P29">
        <v>-0.68630139909945886</v>
      </c>
      <c r="Q29">
        <v>2.7897072828357631E-2</v>
      </c>
      <c r="R29">
        <v>-10.902980208540949</v>
      </c>
      <c r="S29">
        <v>0.10918182884289</v>
      </c>
      <c r="T29">
        <v>-0.2075986332273691</v>
      </c>
      <c r="U29">
        <v>0.11126652016192019</v>
      </c>
      <c r="V29">
        <v>-13.90889657559751</v>
      </c>
      <c r="W29">
        <v>3.5448256459055432</v>
      </c>
      <c r="X29">
        <v>2.5443308607928761</v>
      </c>
      <c r="Y29">
        <v>3.6062460352022598</v>
      </c>
      <c r="Z29">
        <v>0.21906044913406261</v>
      </c>
      <c r="AA29">
        <v>0.13049804787875871</v>
      </c>
      <c r="AB29">
        <v>0.2192695970676892</v>
      </c>
      <c r="AC29">
        <v>24.432430555555559</v>
      </c>
      <c r="AD29">
        <v>1.076959706768923E-2</v>
      </c>
    </row>
    <row r="30" spans="1:30" x14ac:dyDescent="0.2">
      <c r="A30" s="1">
        <v>26</v>
      </c>
      <c r="B30" t="s">
        <v>33</v>
      </c>
      <c r="C30" s="2">
        <v>44020.130231481482</v>
      </c>
      <c r="D30" t="s">
        <v>61</v>
      </c>
      <c r="E30">
        <v>13</v>
      </c>
      <c r="F30">
        <v>-9.9643580776146514</v>
      </c>
      <c r="G30">
        <v>1.891787834571281E-3</v>
      </c>
      <c r="H30">
        <v>19.809152417594539</v>
      </c>
      <c r="I30">
        <v>4.9481441234235932E-3</v>
      </c>
      <c r="J30">
        <v>-5.5937570634291678</v>
      </c>
      <c r="K30">
        <v>1.7631235680085999E-3</v>
      </c>
      <c r="L30">
        <v>-5.3234438065381182</v>
      </c>
      <c r="M30">
        <v>4.8209479666331519E-3</v>
      </c>
      <c r="N30">
        <v>-11.66661180733937</v>
      </c>
      <c r="O30">
        <v>2.7075027618892071E-2</v>
      </c>
      <c r="P30">
        <v>-0.70005217601317038</v>
      </c>
      <c r="Q30">
        <v>3.014428557730111E-2</v>
      </c>
      <c r="R30">
        <v>-10.804319282683441</v>
      </c>
      <c r="S30">
        <v>9.3690569682522346E-2</v>
      </c>
      <c r="T30">
        <v>-0.18781441182386291</v>
      </c>
      <c r="U30">
        <v>9.519307702088553E-2</v>
      </c>
      <c r="V30">
        <v>-12.97242054750734</v>
      </c>
      <c r="W30">
        <v>2.9374046915662242</v>
      </c>
      <c r="X30">
        <v>3.4155124416870382</v>
      </c>
      <c r="Y30">
        <v>2.9914000896786561</v>
      </c>
      <c r="Z30">
        <v>0.20511588614153209</v>
      </c>
      <c r="AA30">
        <v>0.15005441011423029</v>
      </c>
      <c r="AB30">
        <v>0.20492879697476821</v>
      </c>
      <c r="AC30">
        <v>27.21356481481482</v>
      </c>
      <c r="AD30">
        <v>-3.5712030252317839E-3</v>
      </c>
    </row>
    <row r="31" spans="1:30" x14ac:dyDescent="0.2">
      <c r="A31" s="1">
        <v>27</v>
      </c>
      <c r="B31" t="s">
        <v>33</v>
      </c>
      <c r="C31" s="2">
        <v>44022.238287037027</v>
      </c>
      <c r="D31" t="s">
        <v>62</v>
      </c>
      <c r="E31">
        <v>13</v>
      </c>
      <c r="F31">
        <v>-9.933456117923507</v>
      </c>
      <c r="G31">
        <v>2.266820256883741E-3</v>
      </c>
      <c r="H31">
        <v>19.855629166585612</v>
      </c>
      <c r="I31">
        <v>4.3761463007846186E-3</v>
      </c>
      <c r="J31">
        <v>-5.5631853561433608</v>
      </c>
      <c r="K31">
        <v>2.2545697549965281E-3</v>
      </c>
      <c r="L31">
        <v>-5.2780920917304508</v>
      </c>
      <c r="M31">
        <v>4.2681478111914386E-3</v>
      </c>
      <c r="N31">
        <v>-11.57928624213196</v>
      </c>
      <c r="O31">
        <v>1.6235932434463519E-2</v>
      </c>
      <c r="P31">
        <v>-0.68825079772263209</v>
      </c>
      <c r="Q31">
        <v>1.7644623096391889E-2</v>
      </c>
      <c r="R31">
        <v>-10.72747336471881</v>
      </c>
      <c r="S31">
        <v>8.2129541398907741E-2</v>
      </c>
      <c r="T31">
        <v>-0.2013165267692813</v>
      </c>
      <c r="U31">
        <v>7.6468503088823622E-2</v>
      </c>
      <c r="V31">
        <v>-12.36752644315909</v>
      </c>
      <c r="W31">
        <v>1.720383405397564</v>
      </c>
      <c r="X31">
        <v>3.907576796967454</v>
      </c>
      <c r="Y31">
        <v>1.749493316856185</v>
      </c>
      <c r="Z31">
        <v>0.21708357814931961</v>
      </c>
      <c r="AA31">
        <v>0.1367078019545187</v>
      </c>
      <c r="AB31">
        <v>0.21723655296176189</v>
      </c>
      <c r="AC31">
        <v>29.321620370370368</v>
      </c>
      <c r="AD31">
        <v>8.7365529617619564E-3</v>
      </c>
    </row>
    <row r="32" spans="1:30" x14ac:dyDescent="0.2">
      <c r="A32" s="1">
        <v>28</v>
      </c>
      <c r="B32" t="s">
        <v>33</v>
      </c>
      <c r="C32" s="2">
        <v>44024.774467592593</v>
      </c>
      <c r="D32" t="s">
        <v>63</v>
      </c>
      <c r="E32">
        <v>13</v>
      </c>
      <c r="F32">
        <v>-9.9258790785344466</v>
      </c>
      <c r="G32">
        <v>1.7767006888973959E-3</v>
      </c>
      <c r="H32">
        <v>19.792024194031619</v>
      </c>
      <c r="I32">
        <v>4.10141937618039E-3</v>
      </c>
      <c r="J32">
        <v>-5.5582236803664262</v>
      </c>
      <c r="K32">
        <v>1.7315315960776589E-3</v>
      </c>
      <c r="L32">
        <v>-5.3400522191175606</v>
      </c>
      <c r="M32">
        <v>3.9979990101055192E-3</v>
      </c>
      <c r="N32">
        <v>-11.6361477899341</v>
      </c>
      <c r="O32">
        <v>1.3871800056259379E-2</v>
      </c>
      <c r="P32">
        <v>-0.68968653752894393</v>
      </c>
      <c r="Q32">
        <v>1.410195144491201E-2</v>
      </c>
      <c r="R32">
        <v>-10.84576029111869</v>
      </c>
      <c r="S32">
        <v>7.9416430791435622E-2</v>
      </c>
      <c r="T32">
        <v>-0.19631318369764689</v>
      </c>
      <c r="U32">
        <v>7.545569709922921E-2</v>
      </c>
      <c r="V32">
        <v>-12.5080906171198</v>
      </c>
      <c r="W32">
        <v>3.1245978139211359</v>
      </c>
      <c r="X32">
        <v>3.882240691189542</v>
      </c>
      <c r="Y32">
        <v>3.1833943636015478</v>
      </c>
      <c r="Z32">
        <v>0.21562760483991061</v>
      </c>
      <c r="AA32">
        <v>0.14165352043904181</v>
      </c>
      <c r="AB32">
        <v>0.21573920792613421</v>
      </c>
      <c r="AC32">
        <v>31.857800925925929</v>
      </c>
      <c r="AD32">
        <v>7.2392079261342501E-3</v>
      </c>
    </row>
    <row r="33" spans="1:30" x14ac:dyDescent="0.2">
      <c r="A33" s="1">
        <v>29</v>
      </c>
      <c r="B33" t="s">
        <v>33</v>
      </c>
      <c r="C33" s="2">
        <v>44027.295856481483</v>
      </c>
      <c r="D33" t="s">
        <v>64</v>
      </c>
      <c r="E33">
        <v>13</v>
      </c>
      <c r="F33">
        <v>-9.927320231066826</v>
      </c>
      <c r="G33">
        <v>2.2454845798775269E-3</v>
      </c>
      <c r="H33">
        <v>19.694218331220078</v>
      </c>
      <c r="I33">
        <v>3.1891759439046821E-3</v>
      </c>
      <c r="J33">
        <v>-5.5628813131464208</v>
      </c>
      <c r="K33">
        <v>2.191642397890498E-3</v>
      </c>
      <c r="L33">
        <v>-5.4353564144391591</v>
      </c>
      <c r="M33">
        <v>3.1111629281362638E-3</v>
      </c>
      <c r="N33">
        <v>-11.744977585140671</v>
      </c>
      <c r="O33">
        <v>3.068601367374223E-2</v>
      </c>
      <c r="P33">
        <v>-0.70075919216354365</v>
      </c>
      <c r="Q33">
        <v>3.0750821211570089E-2</v>
      </c>
      <c r="R33">
        <v>-11.036288146125299</v>
      </c>
      <c r="S33">
        <v>7.9412161035742002E-2</v>
      </c>
      <c r="T33">
        <v>-0.19730680038804271</v>
      </c>
      <c r="U33">
        <v>7.888108924772827E-2</v>
      </c>
      <c r="V33">
        <v>-15.024889885028109</v>
      </c>
      <c r="W33">
        <v>2.2801586519580388</v>
      </c>
      <c r="X33">
        <v>1.517213582943862</v>
      </c>
      <c r="Y33">
        <v>2.321223639313287</v>
      </c>
      <c r="Z33">
        <v>0.204398906198691</v>
      </c>
      <c r="AA33">
        <v>0.14067134744753121</v>
      </c>
      <c r="AB33">
        <v>0.20419144392638461</v>
      </c>
      <c r="AC33">
        <v>34.379189814814808</v>
      </c>
      <c r="AD33">
        <v>-4.3085560736153827E-3</v>
      </c>
    </row>
    <row r="34" spans="1:30" x14ac:dyDescent="0.2">
      <c r="A34" s="1">
        <v>30</v>
      </c>
      <c r="B34" t="s">
        <v>34</v>
      </c>
      <c r="C34" s="2">
        <v>43993.304074074083</v>
      </c>
      <c r="D34" t="s">
        <v>65</v>
      </c>
      <c r="E34">
        <v>13</v>
      </c>
      <c r="F34">
        <v>1.9009536332215271</v>
      </c>
      <c r="G34">
        <v>2.2652648310243469E-3</v>
      </c>
      <c r="H34">
        <v>37.379585031660262</v>
      </c>
      <c r="I34">
        <v>3.5888805890968239E-3</v>
      </c>
      <c r="J34">
        <v>6.1330661132280584</v>
      </c>
      <c r="K34">
        <v>2.1613721319952658E-3</v>
      </c>
      <c r="L34">
        <v>11.822208042777079</v>
      </c>
      <c r="M34">
        <v>3.4982870315312308E-3</v>
      </c>
      <c r="N34">
        <v>17.71048503085245</v>
      </c>
      <c r="O34">
        <v>1.9489321637706499E-2</v>
      </c>
      <c r="P34">
        <v>-0.30743086886744131</v>
      </c>
      <c r="Q34">
        <v>2.1088354104682069E-2</v>
      </c>
      <c r="R34">
        <v>23.760554549806439</v>
      </c>
      <c r="S34">
        <v>0.12688457953747551</v>
      </c>
      <c r="T34">
        <v>-2.3024133082418279E-2</v>
      </c>
      <c r="U34">
        <v>0.122069518925148</v>
      </c>
      <c r="V34">
        <v>48.053241694725799</v>
      </c>
      <c r="W34">
        <v>3.6400195342059578</v>
      </c>
      <c r="X34">
        <v>17.474001264424139</v>
      </c>
      <c r="Y34">
        <v>3.5351433021789052</v>
      </c>
      <c r="Z34">
        <v>0.60327030200177023</v>
      </c>
      <c r="AA34">
        <v>0.31294676348128703</v>
      </c>
      <c r="AB34">
        <v>0.61439683745936069</v>
      </c>
      <c r="AC34">
        <v>0.38740740740740742</v>
      </c>
      <c r="AD34">
        <v>1.1968374593607221E-3</v>
      </c>
    </row>
    <row r="35" spans="1:30" x14ac:dyDescent="0.2">
      <c r="A35" s="1">
        <v>31</v>
      </c>
      <c r="B35" t="s">
        <v>34</v>
      </c>
      <c r="C35" s="2">
        <v>43995.406226851846</v>
      </c>
      <c r="D35" t="s">
        <v>66</v>
      </c>
      <c r="E35">
        <v>13</v>
      </c>
      <c r="F35">
        <v>1.911448597764609</v>
      </c>
      <c r="G35">
        <v>1.840800429164549E-3</v>
      </c>
      <c r="H35">
        <v>37.401567557335028</v>
      </c>
      <c r="I35">
        <v>3.8111105191940371E-3</v>
      </c>
      <c r="J35">
        <v>6.1436523956044304</v>
      </c>
      <c r="K35">
        <v>1.659353473503363E-3</v>
      </c>
      <c r="L35">
        <v>11.84365005006857</v>
      </c>
      <c r="M35">
        <v>3.7113329296804892E-3</v>
      </c>
      <c r="N35">
        <v>17.751028200332609</v>
      </c>
      <c r="O35">
        <v>2.6734888055329979E-2</v>
      </c>
      <c r="P35">
        <v>-0.29928595937607638</v>
      </c>
      <c r="Q35">
        <v>2.6438530810221881E-2</v>
      </c>
      <c r="R35">
        <v>23.825458886034351</v>
      </c>
      <c r="S35">
        <v>8.5106395617158548E-2</v>
      </c>
      <c r="T35">
        <v>-2.010292245107753E-3</v>
      </c>
      <c r="U35">
        <v>8.4874169071669919E-2</v>
      </c>
      <c r="V35">
        <v>41.842229555653738</v>
      </c>
      <c r="W35">
        <v>5.8739410625148487</v>
      </c>
      <c r="X35">
        <v>11.3907572408375</v>
      </c>
      <c r="Y35">
        <v>5.7038552357386987</v>
      </c>
      <c r="Z35">
        <v>0.61152999555825138</v>
      </c>
      <c r="AA35">
        <v>0.33371858335690557</v>
      </c>
      <c r="AB35">
        <v>0.62289123159603876</v>
      </c>
      <c r="AC35">
        <v>2.489560185185185</v>
      </c>
      <c r="AD35">
        <v>9.6912315960387962E-3</v>
      </c>
    </row>
    <row r="36" spans="1:30" x14ac:dyDescent="0.2">
      <c r="A36" s="1">
        <v>32</v>
      </c>
      <c r="B36" t="s">
        <v>34</v>
      </c>
      <c r="C36" s="2">
        <v>44001.64770833333</v>
      </c>
      <c r="D36" t="s">
        <v>67</v>
      </c>
      <c r="E36">
        <v>13</v>
      </c>
      <c r="F36">
        <v>1.8947525901102069</v>
      </c>
      <c r="G36">
        <v>2.059915686586547E-3</v>
      </c>
      <c r="H36">
        <v>37.412747794286282</v>
      </c>
      <c r="I36">
        <v>2.4436585279921418E-3</v>
      </c>
      <c r="J36">
        <v>6.1283581106800904</v>
      </c>
      <c r="K36">
        <v>1.93338708987492E-3</v>
      </c>
      <c r="L36">
        <v>11.854508477667419</v>
      </c>
      <c r="M36">
        <v>2.3810095417248081E-3</v>
      </c>
      <c r="N36">
        <v>17.726006323100869</v>
      </c>
      <c r="O36">
        <v>2.050871787085427E-2</v>
      </c>
      <c r="P36">
        <v>-0.31873487151754187</v>
      </c>
      <c r="Q36">
        <v>1.9429397738660269E-2</v>
      </c>
      <c r="R36">
        <v>23.828825128552559</v>
      </c>
      <c r="S36">
        <v>9.4082626985920112E-2</v>
      </c>
      <c r="T36">
        <v>-2.0184892718581982E-2</v>
      </c>
      <c r="U36">
        <v>9.2058137501217691E-2</v>
      </c>
      <c r="V36">
        <v>36.233332470954728</v>
      </c>
      <c r="W36">
        <v>3.3018842598390679</v>
      </c>
      <c r="X36">
        <v>5.9408565840429466</v>
      </c>
      <c r="Y36">
        <v>3.2055899015635161</v>
      </c>
      <c r="Z36">
        <v>0.59180699501837486</v>
      </c>
      <c r="AA36">
        <v>0.31575330369817489</v>
      </c>
      <c r="AB36">
        <v>0.60260779868197378</v>
      </c>
      <c r="AC36">
        <v>8.7310416666666661</v>
      </c>
      <c r="AD36">
        <v>-1.0592201318026181E-2</v>
      </c>
    </row>
    <row r="37" spans="1:30" x14ac:dyDescent="0.2">
      <c r="A37" s="1">
        <v>33</v>
      </c>
      <c r="B37" t="s">
        <v>34</v>
      </c>
      <c r="C37" s="2">
        <v>44003.768587962957</v>
      </c>
      <c r="D37" t="s">
        <v>68</v>
      </c>
      <c r="E37">
        <v>13</v>
      </c>
      <c r="F37">
        <v>1.900207878014502</v>
      </c>
      <c r="G37">
        <v>2.088888158608148E-3</v>
      </c>
      <c r="H37">
        <v>37.359646568524283</v>
      </c>
      <c r="I37">
        <v>3.447199965204012E-3</v>
      </c>
      <c r="J37">
        <v>6.1316978825414203</v>
      </c>
      <c r="K37">
        <v>1.9772088095858249E-3</v>
      </c>
      <c r="L37">
        <v>11.802778513199559</v>
      </c>
      <c r="M37">
        <v>3.3594563655081149E-3</v>
      </c>
      <c r="N37">
        <v>17.688999243644439</v>
      </c>
      <c r="O37">
        <v>2.8327048274240062E-2</v>
      </c>
      <c r="P37">
        <v>-0.30825993913752381</v>
      </c>
      <c r="Q37">
        <v>2.7067045695468441E-2</v>
      </c>
      <c r="R37">
        <v>23.680057449145199</v>
      </c>
      <c r="S37">
        <v>7.7337721900057319E-2</v>
      </c>
      <c r="T37">
        <v>-6.3248316374667005E-2</v>
      </c>
      <c r="U37">
        <v>7.480763540107141E-2</v>
      </c>
      <c r="V37">
        <v>34.1717700630198</v>
      </c>
      <c r="W37">
        <v>3.871433257385402</v>
      </c>
      <c r="X37">
        <v>4.0368772975175577</v>
      </c>
      <c r="Y37">
        <v>3.7578004743340858</v>
      </c>
      <c r="Z37">
        <v>0.60242954786264413</v>
      </c>
      <c r="AA37">
        <v>0.27318585083047081</v>
      </c>
      <c r="AB37">
        <v>0.61353219315010854</v>
      </c>
      <c r="AC37">
        <v>10.8519212962963</v>
      </c>
      <c r="AD37">
        <v>3.3219315010857292E-4</v>
      </c>
    </row>
    <row r="38" spans="1:30" x14ac:dyDescent="0.2">
      <c r="A38" s="1">
        <v>34</v>
      </c>
      <c r="B38" t="s">
        <v>34</v>
      </c>
      <c r="C38" s="2">
        <v>44005.687523148154</v>
      </c>
      <c r="D38" t="s">
        <v>69</v>
      </c>
      <c r="E38">
        <v>13</v>
      </c>
      <c r="F38">
        <v>1.8602700361345239</v>
      </c>
      <c r="G38">
        <v>1.280730505794213E-3</v>
      </c>
      <c r="H38">
        <v>37.335994261656232</v>
      </c>
      <c r="I38">
        <v>3.6619631161856009E-3</v>
      </c>
      <c r="J38">
        <v>6.0934237515015184</v>
      </c>
      <c r="K38">
        <v>1.2203055665358021E-3</v>
      </c>
      <c r="L38">
        <v>11.77964680616196</v>
      </c>
      <c r="M38">
        <v>3.5684715708886568E-3</v>
      </c>
      <c r="N38">
        <v>17.620306380944619</v>
      </c>
      <c r="O38">
        <v>2.4685204815667671E-2</v>
      </c>
      <c r="P38">
        <v>-0.31403711672025258</v>
      </c>
      <c r="Q38">
        <v>2.406413937510846E-2</v>
      </c>
      <c r="R38">
        <v>23.66173268709495</v>
      </c>
      <c r="S38">
        <v>8.0323726968411391E-2</v>
      </c>
      <c r="T38">
        <v>-3.5426677643657367E-2</v>
      </c>
      <c r="U38">
        <v>7.7056050388031719E-2</v>
      </c>
      <c r="V38">
        <v>31.965322417284028</v>
      </c>
      <c r="W38">
        <v>4.6681931497880154</v>
      </c>
      <c r="X38">
        <v>1.980353308809377</v>
      </c>
      <c r="Y38">
        <v>4.5362994459042403</v>
      </c>
      <c r="Z38">
        <v>0.59657095403722427</v>
      </c>
      <c r="AA38">
        <v>0.3006870617152026</v>
      </c>
      <c r="AB38">
        <v>0.60750712639678162</v>
      </c>
      <c r="AC38">
        <v>12.770856481481481</v>
      </c>
      <c r="AD38">
        <v>-5.6928736032183513E-3</v>
      </c>
    </row>
    <row r="39" spans="1:30" x14ac:dyDescent="0.2">
      <c r="A39" s="1">
        <v>35</v>
      </c>
      <c r="B39" t="s">
        <v>34</v>
      </c>
      <c r="C39" s="2">
        <v>44007.614722222221</v>
      </c>
      <c r="D39" t="s">
        <v>70</v>
      </c>
      <c r="E39">
        <v>13</v>
      </c>
      <c r="F39">
        <v>1.920039415405105</v>
      </c>
      <c r="G39">
        <v>1.5280292435127731E-3</v>
      </c>
      <c r="H39">
        <v>37.449737915912308</v>
      </c>
      <c r="I39">
        <v>4.0539725412647876E-3</v>
      </c>
      <c r="J39">
        <v>6.1533294481523342</v>
      </c>
      <c r="K39">
        <v>1.4872473065563061E-3</v>
      </c>
      <c r="L39">
        <v>11.890605301698759</v>
      </c>
      <c r="M39">
        <v>3.9513155040437403E-3</v>
      </c>
      <c r="N39">
        <v>17.78992496761807</v>
      </c>
      <c r="O39">
        <v>2.0241317178358881E-2</v>
      </c>
      <c r="P39">
        <v>-0.31660935724186268</v>
      </c>
      <c r="Q39">
        <v>2.0331253157282909E-2</v>
      </c>
      <c r="R39">
        <v>23.898765190402059</v>
      </c>
      <c r="S39">
        <v>9.9236387814560484E-2</v>
      </c>
      <c r="T39">
        <v>-2.322202076052373E-2</v>
      </c>
      <c r="U39">
        <v>9.3305295019633486E-2</v>
      </c>
      <c r="V39">
        <v>31.805108115831612</v>
      </c>
      <c r="W39">
        <v>3.4941174326237792</v>
      </c>
      <c r="X39">
        <v>1.545355239979243</v>
      </c>
      <c r="Y39">
        <v>3.388467990387269</v>
      </c>
      <c r="Z39">
        <v>0.59396246360714777</v>
      </c>
      <c r="AA39">
        <v>0.31275115491848138</v>
      </c>
      <c r="AB39">
        <v>0.60482451527285741</v>
      </c>
      <c r="AC39">
        <v>14.698055555555561</v>
      </c>
      <c r="AD39">
        <v>-8.375484727142557E-3</v>
      </c>
    </row>
    <row r="40" spans="1:30" x14ac:dyDescent="0.2">
      <c r="A40" s="1">
        <v>36</v>
      </c>
      <c r="B40" t="s">
        <v>34</v>
      </c>
      <c r="C40" s="2">
        <v>44009.882916666669</v>
      </c>
      <c r="D40" t="s">
        <v>71</v>
      </c>
      <c r="E40">
        <v>13</v>
      </c>
      <c r="F40">
        <v>1.912652858071672</v>
      </c>
      <c r="G40">
        <v>1.5546827629967499E-3</v>
      </c>
      <c r="H40">
        <v>37.329877370863457</v>
      </c>
      <c r="I40">
        <v>4.208617077638266E-3</v>
      </c>
      <c r="J40">
        <v>6.1423794899195849</v>
      </c>
      <c r="K40">
        <v>1.522692674090508E-3</v>
      </c>
      <c r="L40">
        <v>11.77379804133975</v>
      </c>
      <c r="M40">
        <v>4.1022227337906099E-3</v>
      </c>
      <c r="N40">
        <v>17.676021214479839</v>
      </c>
      <c r="O40">
        <v>2.242016640515325E-2</v>
      </c>
      <c r="P40">
        <v>-0.3038047335516082</v>
      </c>
      <c r="Q40">
        <v>2.1366719849153351E-2</v>
      </c>
      <c r="R40">
        <v>23.636978109074629</v>
      </c>
      <c r="S40">
        <v>9.8818930520937737E-2</v>
      </c>
      <c r="T40">
        <v>-4.8047436540504383E-2</v>
      </c>
      <c r="U40">
        <v>9.3034027583286424E-2</v>
      </c>
      <c r="V40">
        <v>29.72301480313406</v>
      </c>
      <c r="W40">
        <v>3.5041206436612069</v>
      </c>
      <c r="X40">
        <v>-0.2372813722880758</v>
      </c>
      <c r="Y40">
        <v>3.4060774201115032</v>
      </c>
      <c r="Z40">
        <v>0.60694753948794111</v>
      </c>
      <c r="AA40">
        <v>0.28821165883533251</v>
      </c>
      <c r="AB40">
        <v>0.6181785642665486</v>
      </c>
      <c r="AC40">
        <v>16.966249999999999</v>
      </c>
      <c r="AD40">
        <v>4.9785642665486352E-3</v>
      </c>
    </row>
    <row r="41" spans="1:30" x14ac:dyDescent="0.2">
      <c r="A41" s="1">
        <v>37</v>
      </c>
      <c r="B41" t="s">
        <v>34</v>
      </c>
      <c r="C41" s="2">
        <v>44011.440648148149</v>
      </c>
      <c r="D41" t="s">
        <v>72</v>
      </c>
      <c r="E41">
        <v>13</v>
      </c>
      <c r="F41">
        <v>1.91307483227334</v>
      </c>
      <c r="G41">
        <v>1.916585708914889E-3</v>
      </c>
      <c r="H41">
        <v>37.413307015854393</v>
      </c>
      <c r="I41">
        <v>2.9505087748260572E-3</v>
      </c>
      <c r="J41">
        <v>6.1455721066598894</v>
      </c>
      <c r="K41">
        <v>1.8168776381342921E-3</v>
      </c>
      <c r="L41">
        <v>11.8550923834404</v>
      </c>
      <c r="M41">
        <v>2.8756058914933772E-3</v>
      </c>
      <c r="N41">
        <v>17.747774039010931</v>
      </c>
      <c r="O41">
        <v>3.5953531334816997E-2</v>
      </c>
      <c r="P41">
        <v>-0.31556494232009608</v>
      </c>
      <c r="Q41">
        <v>3.5733600279159998E-2</v>
      </c>
      <c r="R41">
        <v>23.829301149877189</v>
      </c>
      <c r="S41">
        <v>5.2874103768116458E-2</v>
      </c>
      <c r="T41">
        <v>-2.0874281689930999E-2</v>
      </c>
      <c r="U41">
        <v>5.0904275914036408E-2</v>
      </c>
      <c r="V41">
        <v>32.017404867978833</v>
      </c>
      <c r="W41">
        <v>3.4377777414587549</v>
      </c>
      <c r="X41">
        <v>1.8287776507894571</v>
      </c>
      <c r="Y41">
        <v>3.3367157150759081</v>
      </c>
      <c r="Z41">
        <v>0.59502159719343939</v>
      </c>
      <c r="AA41">
        <v>0.3150718545691002</v>
      </c>
      <c r="AB41">
        <v>0.60591374431795852</v>
      </c>
      <c r="AC41">
        <v>18.523981481481481</v>
      </c>
      <c r="AD41">
        <v>-7.2862556820414426E-3</v>
      </c>
    </row>
    <row r="42" spans="1:30" x14ac:dyDescent="0.2">
      <c r="A42" s="1">
        <v>38</v>
      </c>
      <c r="B42" t="s">
        <v>34</v>
      </c>
      <c r="C42" s="2">
        <v>44014.077870370369</v>
      </c>
      <c r="D42" t="s">
        <v>73</v>
      </c>
      <c r="E42">
        <v>13</v>
      </c>
      <c r="F42">
        <v>1.853788633020957</v>
      </c>
      <c r="G42">
        <v>1.836065951870379E-3</v>
      </c>
      <c r="H42">
        <v>37.299636340240959</v>
      </c>
      <c r="I42">
        <v>2.967280838285141E-3</v>
      </c>
      <c r="J42">
        <v>6.0861222529468124</v>
      </c>
      <c r="K42">
        <v>1.756508777788922E-3</v>
      </c>
      <c r="L42">
        <v>11.744206027609049</v>
      </c>
      <c r="M42">
        <v>2.8925178263270171E-3</v>
      </c>
      <c r="N42">
        <v>17.590155867395339</v>
      </c>
      <c r="O42">
        <v>3.222064119828371E-2</v>
      </c>
      <c r="P42">
        <v>-0.30174318564303482</v>
      </c>
      <c r="Q42">
        <v>3.2421001861914531E-2</v>
      </c>
      <c r="R42">
        <v>23.585006243428591</v>
      </c>
      <c r="S42">
        <v>8.0851638503559933E-2</v>
      </c>
      <c r="T42">
        <v>-4.0325028038241853E-2</v>
      </c>
      <c r="U42">
        <v>7.9255269174136056E-2</v>
      </c>
      <c r="V42">
        <v>32.713991662103517</v>
      </c>
      <c r="W42">
        <v>2.4546413714312929</v>
      </c>
      <c r="X42">
        <v>2.7840583924587898</v>
      </c>
      <c r="Y42">
        <v>2.3854668673979611</v>
      </c>
      <c r="Z42">
        <v>0.60903814024843739</v>
      </c>
      <c r="AA42">
        <v>0.29584512668430052</v>
      </c>
      <c r="AB42">
        <v>0.62032856979891615</v>
      </c>
      <c r="AC42">
        <v>21.161203703703698</v>
      </c>
      <c r="AD42">
        <v>7.1285697989161836E-3</v>
      </c>
    </row>
    <row r="43" spans="1:30" x14ac:dyDescent="0.2">
      <c r="A43" s="1">
        <v>39</v>
      </c>
      <c r="B43" t="s">
        <v>34</v>
      </c>
      <c r="C43" s="2">
        <v>44016.218333333331</v>
      </c>
      <c r="D43" t="s">
        <v>74</v>
      </c>
      <c r="E43">
        <v>13</v>
      </c>
      <c r="F43">
        <v>1.8884937088641041</v>
      </c>
      <c r="G43">
        <v>1.792251781998887E-3</v>
      </c>
      <c r="H43">
        <v>37.402275799271813</v>
      </c>
      <c r="I43">
        <v>3.5458147665713259E-3</v>
      </c>
      <c r="J43">
        <v>6.122133189798955</v>
      </c>
      <c r="K43">
        <v>1.695362464684232E-3</v>
      </c>
      <c r="L43">
        <v>11.844291293248491</v>
      </c>
      <c r="M43">
        <v>3.455322233221468E-3</v>
      </c>
      <c r="N43">
        <v>17.70830730100495</v>
      </c>
      <c r="O43">
        <v>3.4353616112941743E-2</v>
      </c>
      <c r="P43">
        <v>-0.31981502487135732</v>
      </c>
      <c r="Q43">
        <v>3.4726429029170218E-2</v>
      </c>
      <c r="R43">
        <v>23.788132278897859</v>
      </c>
      <c r="S43">
        <v>8.6670957140203689E-2</v>
      </c>
      <c r="T43">
        <v>-3.9736477176719978E-2</v>
      </c>
      <c r="U43">
        <v>8.1312750518554605E-2</v>
      </c>
      <c r="V43">
        <v>34.15096728918563</v>
      </c>
      <c r="W43">
        <v>3.2465276935673248</v>
      </c>
      <c r="X43">
        <v>3.9458893054663831</v>
      </c>
      <c r="Y43">
        <v>3.15079613920875</v>
      </c>
      <c r="Z43">
        <v>0.59071161934772065</v>
      </c>
      <c r="AA43">
        <v>0.2964268990779253</v>
      </c>
      <c r="AB43">
        <v>0.60148129772759362</v>
      </c>
      <c r="AC43">
        <v>23.301666666666669</v>
      </c>
      <c r="AD43">
        <v>-1.171870227240634E-2</v>
      </c>
    </row>
    <row r="44" spans="1:30" x14ac:dyDescent="0.2">
      <c r="A44" s="1">
        <v>40</v>
      </c>
      <c r="B44" t="s">
        <v>34</v>
      </c>
      <c r="C44" s="2">
        <v>44017.936898148153</v>
      </c>
      <c r="D44" t="s">
        <v>75</v>
      </c>
      <c r="E44">
        <v>13</v>
      </c>
      <c r="F44">
        <v>1.876061792191648</v>
      </c>
      <c r="G44">
        <v>1.479508337016925E-3</v>
      </c>
      <c r="H44">
        <v>37.223221695487169</v>
      </c>
      <c r="I44">
        <v>2.6597850249500499E-3</v>
      </c>
      <c r="J44">
        <v>6.1044638217049156</v>
      </c>
      <c r="K44">
        <v>1.4357523258535349E-3</v>
      </c>
      <c r="L44">
        <v>11.669795375735671</v>
      </c>
      <c r="M44">
        <v>2.5932792486651349E-3</v>
      </c>
      <c r="N44">
        <v>17.547667848834749</v>
      </c>
      <c r="O44">
        <v>2.0344912226693129E-2</v>
      </c>
      <c r="P44">
        <v>-0.28999477866084628</v>
      </c>
      <c r="Q44">
        <v>1.9691521298076529E-2</v>
      </c>
      <c r="R44">
        <v>23.4240140235264</v>
      </c>
      <c r="S44">
        <v>9.0908285800562247E-2</v>
      </c>
      <c r="T44">
        <v>-5.0519906481063012E-2</v>
      </c>
      <c r="U44">
        <v>8.9841390180296715E-2</v>
      </c>
      <c r="V44">
        <v>26.977810480510652</v>
      </c>
      <c r="W44">
        <v>2.3660119799303692</v>
      </c>
      <c r="X44">
        <v>-2.6611055669144821</v>
      </c>
      <c r="Y44">
        <v>2.298121812052333</v>
      </c>
      <c r="Z44">
        <v>0.62095211443717224</v>
      </c>
      <c r="AA44">
        <v>0.28576766486722449</v>
      </c>
      <c r="AB44">
        <v>0.63258108156600334</v>
      </c>
      <c r="AC44">
        <v>25.020231481481481</v>
      </c>
      <c r="AD44">
        <v>1.9381081566003381E-2</v>
      </c>
    </row>
    <row r="45" spans="1:30" x14ac:dyDescent="0.2">
      <c r="A45" s="1">
        <v>41</v>
      </c>
      <c r="B45" t="s">
        <v>34</v>
      </c>
      <c r="C45" s="2">
        <v>44020.660324074073</v>
      </c>
      <c r="D45" t="s">
        <v>76</v>
      </c>
      <c r="E45">
        <v>13</v>
      </c>
      <c r="F45">
        <v>1.8843164721476</v>
      </c>
      <c r="G45">
        <v>2.483034462936629E-3</v>
      </c>
      <c r="H45">
        <v>37.409342187230067</v>
      </c>
      <c r="I45">
        <v>3.6826087538557322E-3</v>
      </c>
      <c r="J45">
        <v>6.1184497573275776</v>
      </c>
      <c r="K45">
        <v>2.3966731824261451E-3</v>
      </c>
      <c r="L45">
        <v>11.851167855134561</v>
      </c>
      <c r="M45">
        <v>3.5910612396319488E-3</v>
      </c>
      <c r="N45">
        <v>17.714519943706382</v>
      </c>
      <c r="O45">
        <v>2.40273342228083E-2</v>
      </c>
      <c r="P45">
        <v>-0.31661645899109242</v>
      </c>
      <c r="Q45">
        <v>2.4601036266473839E-2</v>
      </c>
      <c r="R45">
        <v>23.840857215910059</v>
      </c>
      <c r="S45">
        <v>0.10823902645952239</v>
      </c>
      <c r="T45">
        <v>-1.8303170099918621E-3</v>
      </c>
      <c r="U45">
        <v>0.105084757642382</v>
      </c>
      <c r="V45">
        <v>31.837271834343639</v>
      </c>
      <c r="W45">
        <v>3.1646171106172631</v>
      </c>
      <c r="X45">
        <v>1.6903289579034091</v>
      </c>
      <c r="Y45">
        <v>3.0774332994103379</v>
      </c>
      <c r="Z45">
        <v>0.59395526177483593</v>
      </c>
      <c r="AA45">
        <v>0.33389648577821168</v>
      </c>
      <c r="AB45">
        <v>0.60481710879927031</v>
      </c>
      <c r="AC45">
        <v>27.743657407407412</v>
      </c>
      <c r="AD45">
        <v>-8.3828912007296585E-3</v>
      </c>
    </row>
    <row r="46" spans="1:30" x14ac:dyDescent="0.2">
      <c r="A46" s="1">
        <v>42</v>
      </c>
      <c r="B46" t="s">
        <v>34</v>
      </c>
      <c r="C46" s="2">
        <v>44023.118101851847</v>
      </c>
      <c r="D46" t="s">
        <v>77</v>
      </c>
      <c r="E46">
        <v>13</v>
      </c>
      <c r="F46">
        <v>1.9212039857189329</v>
      </c>
      <c r="G46">
        <v>1.655235628506827E-3</v>
      </c>
      <c r="H46">
        <v>37.395257570565029</v>
      </c>
      <c r="I46">
        <v>4.1183207565531864E-3</v>
      </c>
      <c r="J46">
        <v>6.1525962239913303</v>
      </c>
      <c r="K46">
        <v>1.593698608742349E-3</v>
      </c>
      <c r="L46">
        <v>11.837522395817141</v>
      </c>
      <c r="M46">
        <v>4.0137580936132362E-3</v>
      </c>
      <c r="N46">
        <v>17.744115411709831</v>
      </c>
      <c r="O46">
        <v>2.4916444146542489E-2</v>
      </c>
      <c r="P46">
        <v>-0.30929135924380607</v>
      </c>
      <c r="Q46">
        <v>2.4985445089607289E-2</v>
      </c>
      <c r="R46">
        <v>23.764276088358471</v>
      </c>
      <c r="S46">
        <v>7.1630194194259172E-2</v>
      </c>
      <c r="T46">
        <v>-4.9658141340999017E-2</v>
      </c>
      <c r="U46">
        <v>6.7522206854328609E-2</v>
      </c>
      <c r="V46">
        <v>30.100322797762619</v>
      </c>
      <c r="W46">
        <v>3.1794519780827382</v>
      </c>
      <c r="X46">
        <v>-5.5578798752662101E-3</v>
      </c>
      <c r="Y46">
        <v>3.0881073652081228</v>
      </c>
      <c r="Z46">
        <v>0.60138359222435045</v>
      </c>
      <c r="AA46">
        <v>0.2866195048713</v>
      </c>
      <c r="AB46">
        <v>0.61245651650661181</v>
      </c>
      <c r="AC46">
        <v>30.20143518518519</v>
      </c>
      <c r="AD46">
        <v>-7.4348349338815289E-4</v>
      </c>
    </row>
    <row r="47" spans="1:30" x14ac:dyDescent="0.2">
      <c r="A47" s="1">
        <v>43</v>
      </c>
      <c r="B47" t="s">
        <v>34</v>
      </c>
      <c r="C47" s="2">
        <v>44025.55164351852</v>
      </c>
      <c r="D47" t="s">
        <v>78</v>
      </c>
      <c r="E47">
        <v>13</v>
      </c>
      <c r="F47">
        <v>1.9085538437170531</v>
      </c>
      <c r="G47">
        <v>1.8544693546015819E-3</v>
      </c>
      <c r="H47">
        <v>37.404987667567688</v>
      </c>
      <c r="I47">
        <v>4.5680910330863599E-3</v>
      </c>
      <c r="J47">
        <v>6.1410503382050834</v>
      </c>
      <c r="K47">
        <v>1.781469217520386E-3</v>
      </c>
      <c r="L47">
        <v>11.84697642683574</v>
      </c>
      <c r="M47">
        <v>4.4520250286648874E-3</v>
      </c>
      <c r="N47">
        <v>17.751977083696069</v>
      </c>
      <c r="O47">
        <v>2.0339294450423959E-2</v>
      </c>
      <c r="P47">
        <v>-0.29891797650229629</v>
      </c>
      <c r="Q47">
        <v>1.9148795065091848E-2</v>
      </c>
      <c r="R47">
        <v>23.7382984362348</v>
      </c>
      <c r="S47">
        <v>9.7138791304215544E-2</v>
      </c>
      <c r="T47">
        <v>-9.3715878391681814E-2</v>
      </c>
      <c r="U47">
        <v>9.745168464079812E-2</v>
      </c>
      <c r="V47">
        <v>28.185206835949561</v>
      </c>
      <c r="W47">
        <v>4.1902316878783674</v>
      </c>
      <c r="X47">
        <v>-1.8708038492686041</v>
      </c>
      <c r="Y47">
        <v>4.0718968595149834</v>
      </c>
      <c r="Z47">
        <v>0.61190316431779135</v>
      </c>
      <c r="AA47">
        <v>0.24306919033197669</v>
      </c>
      <c r="AB47">
        <v>0.62327500400858038</v>
      </c>
      <c r="AC47">
        <v>32.634976851851853</v>
      </c>
      <c r="AD47">
        <v>1.0075004008580409E-2</v>
      </c>
    </row>
    <row r="49" spans="1:6" x14ac:dyDescent="0.2">
      <c r="A49" s="1"/>
      <c r="B49" s="1" t="s">
        <v>79</v>
      </c>
      <c r="C49" s="1" t="s">
        <v>80</v>
      </c>
      <c r="D49" s="1" t="s">
        <v>81</v>
      </c>
      <c r="E49" s="4"/>
      <c r="F49" s="5"/>
    </row>
    <row r="51" spans="1:6" x14ac:dyDescent="0.2">
      <c r="A51" s="1">
        <v>0</v>
      </c>
      <c r="B51" t="s">
        <v>84</v>
      </c>
      <c r="C51">
        <v>-0.69985984989945971</v>
      </c>
      <c r="D51">
        <v>0.20519999999999999</v>
      </c>
    </row>
    <row r="52" spans="1:6" x14ac:dyDescent="0.2">
      <c r="A52" s="1">
        <v>1</v>
      </c>
      <c r="B52" t="s">
        <v>85</v>
      </c>
      <c r="C52">
        <v>-0.6965596080623303</v>
      </c>
      <c r="D52">
        <v>0.20849999999999999</v>
      </c>
    </row>
    <row r="53" spans="1:6" x14ac:dyDescent="0.2">
      <c r="A53" s="1">
        <v>2</v>
      </c>
      <c r="B53" t="s">
        <v>86</v>
      </c>
      <c r="C53">
        <v>-0.30857904090320259</v>
      </c>
      <c r="D53">
        <v>0.61319999999999997</v>
      </c>
    </row>
    <row r="55" spans="1:6" x14ac:dyDescent="0.2">
      <c r="B55" s="1" t="s">
        <v>176</v>
      </c>
      <c r="C55" s="4"/>
    </row>
    <row r="56" spans="1:6" x14ac:dyDescent="0.2">
      <c r="A56" s="1" t="s">
        <v>91</v>
      </c>
      <c r="B56">
        <v>1.042908352227075</v>
      </c>
    </row>
    <row r="57" spans="1:6" x14ac:dyDescent="0.2">
      <c r="A57" s="1" t="s">
        <v>92</v>
      </c>
      <c r="B57">
        <v>0.93501905833364174</v>
      </c>
    </row>
    <row r="58" spans="1:6" x14ac:dyDescent="0.2">
      <c r="A58" s="1" t="s">
        <v>93</v>
      </c>
      <c r="B58">
        <v>3.1528704914051873E-4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0"/>
  <sheetViews>
    <sheetView topLeftCell="B40" workbookViewId="0">
      <selection activeCell="D52" sqref="D52"/>
    </sheetView>
  </sheetViews>
  <sheetFormatPr baseColWidth="10" defaultColWidth="8.83203125" defaultRowHeight="15" x14ac:dyDescent="0.2"/>
  <cols>
    <col min="1" max="1" width="5.83203125" bestFit="1" customWidth="1"/>
    <col min="2" max="2" width="12.1640625" bestFit="1" customWidth="1"/>
    <col min="3" max="3" width="17.6640625" bestFit="1" customWidth="1"/>
    <col min="4" max="4" width="37.5" bestFit="1" customWidth="1"/>
    <col min="5" max="5" width="17.33203125" bestFit="1" customWidth="1"/>
    <col min="6" max="6" width="13.1640625" bestFit="1" customWidth="1"/>
    <col min="7" max="9" width="12.1640625" bestFit="1" customWidth="1"/>
    <col min="10" max="10" width="12.6640625" bestFit="1" customWidth="1"/>
    <col min="11" max="11" width="12.1640625" bestFit="1" customWidth="1"/>
    <col min="12" max="12" width="12.664062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3" width="12.1640625" bestFit="1" customWidth="1"/>
    <col min="24" max="24" width="12.6640625" bestFit="1" customWidth="1"/>
    <col min="25" max="25" width="12.1640625" bestFit="1" customWidth="1"/>
  </cols>
  <sheetData>
    <row r="1" spans="1:25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</row>
    <row r="2" spans="1:25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</row>
    <row r="4" spans="1:25" x14ac:dyDescent="0.2">
      <c r="A4" s="1">
        <v>0</v>
      </c>
      <c r="B4" t="s">
        <v>94</v>
      </c>
      <c r="C4" s="2">
        <v>43993.120532407411</v>
      </c>
      <c r="D4" t="s">
        <v>96</v>
      </c>
      <c r="E4">
        <v>13</v>
      </c>
      <c r="F4">
        <v>-4.1523751877539041</v>
      </c>
      <c r="G4">
        <v>2.5408939398025529E-3</v>
      </c>
      <c r="H4">
        <v>65.712939706845248</v>
      </c>
      <c r="I4">
        <v>3.305894404528195E-3</v>
      </c>
      <c r="J4">
        <v>1.395776049914478</v>
      </c>
      <c r="K4">
        <v>2.3641286608805621E-3</v>
      </c>
      <c r="L4">
        <v>39.416826661357433</v>
      </c>
      <c r="M4">
        <v>3.2200372321901979E-3</v>
      </c>
      <c r="N4">
        <v>40.246588721548378</v>
      </c>
      <c r="O4">
        <v>2.6487572786718139E-2</v>
      </c>
      <c r="P4">
        <v>1.5647761164002599E-2</v>
      </c>
      <c r="Q4">
        <v>2.4808034864068219E-2</v>
      </c>
      <c r="R4">
        <v>80.517651334228262</v>
      </c>
      <c r="S4">
        <v>0.1099404000807542</v>
      </c>
      <c r="T4">
        <v>0.12062024227623271</v>
      </c>
      <c r="U4">
        <v>0.101362179383132</v>
      </c>
      <c r="V4">
        <v>118.6558373046078</v>
      </c>
      <c r="W4">
        <v>4.7045464016373399</v>
      </c>
      <c r="X4">
        <v>35.292975827831192</v>
      </c>
      <c r="Y4">
        <v>4.357350725889205</v>
      </c>
    </row>
    <row r="5" spans="1:25" x14ac:dyDescent="0.2">
      <c r="A5" s="1">
        <v>1</v>
      </c>
      <c r="B5" t="s">
        <v>94</v>
      </c>
      <c r="C5" s="2">
        <v>43995.058171296303</v>
      </c>
      <c r="D5" t="s">
        <v>97</v>
      </c>
      <c r="E5">
        <v>13</v>
      </c>
      <c r="F5">
        <v>-40.639587545181627</v>
      </c>
      <c r="G5">
        <v>2.0100997875802371E-3</v>
      </c>
      <c r="H5">
        <v>59.133599170401482</v>
      </c>
      <c r="I5">
        <v>3.906582621736019E-3</v>
      </c>
      <c r="J5">
        <v>-33.065200171825879</v>
      </c>
      <c r="K5">
        <v>1.924797291912603E-3</v>
      </c>
      <c r="L5">
        <v>32.927545720721398</v>
      </c>
      <c r="M5">
        <v>3.8074813114596481E-3</v>
      </c>
      <c r="N5">
        <v>-2.8531117005912701</v>
      </c>
      <c r="O5">
        <v>3.6986319551609449E-2</v>
      </c>
      <c r="P5">
        <v>2.6243113328178622E-2</v>
      </c>
      <c r="Q5">
        <v>3.4399322069751527E-2</v>
      </c>
      <c r="R5">
        <v>67.034651365154886</v>
      </c>
      <c r="S5">
        <v>9.5524422645060919E-2</v>
      </c>
      <c r="T5">
        <v>8.9055367014753903E-2</v>
      </c>
      <c r="U5">
        <v>8.5131969690015824E-2</v>
      </c>
      <c r="V5">
        <v>40.873969834572669</v>
      </c>
      <c r="W5">
        <v>3.8990782617528552</v>
      </c>
      <c r="X5">
        <v>12.406708923029081</v>
      </c>
      <c r="Y5">
        <v>3.7963021383758861</v>
      </c>
    </row>
    <row r="6" spans="1:25" x14ac:dyDescent="0.2">
      <c r="A6" s="1">
        <v>2</v>
      </c>
      <c r="B6" t="s">
        <v>94</v>
      </c>
      <c r="C6" s="2">
        <v>43997.729675925933</v>
      </c>
      <c r="D6" t="s">
        <v>98</v>
      </c>
      <c r="E6">
        <v>13</v>
      </c>
      <c r="F6">
        <v>-40.641420535967811</v>
      </c>
      <c r="G6">
        <v>1.7496717475842471E-3</v>
      </c>
      <c r="H6">
        <v>34.300256921996258</v>
      </c>
      <c r="I6">
        <v>3.163378126924344E-3</v>
      </c>
      <c r="J6">
        <v>-33.895842077704501</v>
      </c>
      <c r="K6">
        <v>1.622798224021787E-3</v>
      </c>
      <c r="L6">
        <v>8.7313059084782978</v>
      </c>
      <c r="M6">
        <v>3.0814507673270282E-3</v>
      </c>
      <c r="N6">
        <v>-26.69036073961292</v>
      </c>
      <c r="O6">
        <v>2.3831341529578762E-2</v>
      </c>
      <c r="P6">
        <v>2.4049048713038219E-3</v>
      </c>
      <c r="Q6">
        <v>2.2618702509449539E-2</v>
      </c>
      <c r="R6">
        <v>17.560371783529408</v>
      </c>
      <c r="S6">
        <v>7.3650497579474339E-2</v>
      </c>
      <c r="T6">
        <v>2.084402343211372E-2</v>
      </c>
      <c r="U6">
        <v>7.3179112239126293E-2</v>
      </c>
      <c r="V6">
        <v>-16.991758457284931</v>
      </c>
      <c r="W6">
        <v>3.905660515326546</v>
      </c>
      <c r="X6">
        <v>2.5893161855434701</v>
      </c>
      <c r="Y6">
        <v>3.9849460807619379</v>
      </c>
    </row>
    <row r="7" spans="1:25" x14ac:dyDescent="0.2">
      <c r="A7" s="1">
        <v>3</v>
      </c>
      <c r="B7" t="s">
        <v>94</v>
      </c>
      <c r="C7" s="2">
        <v>43998.956712962958</v>
      </c>
      <c r="D7" t="s">
        <v>99</v>
      </c>
      <c r="E7">
        <v>13</v>
      </c>
      <c r="F7">
        <v>-4.1370260926397799</v>
      </c>
      <c r="G7">
        <v>1.936839545763075E-3</v>
      </c>
      <c r="H7">
        <v>65.061294511225725</v>
      </c>
      <c r="I7">
        <v>2.56656399375626E-3</v>
      </c>
      <c r="J7">
        <v>1.3886106237098521</v>
      </c>
      <c r="K7">
        <v>1.8542683469740669E-3</v>
      </c>
      <c r="L7">
        <v>38.781912888552213</v>
      </c>
      <c r="M7">
        <v>2.5025189270811501E-3</v>
      </c>
      <c r="N7">
        <v>39.593605045571621</v>
      </c>
      <c r="O7">
        <v>2.4338925909941699E-2</v>
      </c>
      <c r="P7">
        <v>-4.3570536018837473E-3</v>
      </c>
      <c r="Q7">
        <v>2.3286790938388969E-2</v>
      </c>
      <c r="R7">
        <v>79.127736478760369</v>
      </c>
      <c r="S7">
        <v>9.6020687360125756E-2</v>
      </c>
      <c r="T7">
        <v>5.549088161692127E-2</v>
      </c>
      <c r="U7">
        <v>8.6410554748680701E-2</v>
      </c>
      <c r="V7">
        <v>103.98853479717511</v>
      </c>
      <c r="W7">
        <v>3.544470058251171</v>
      </c>
      <c r="X7">
        <v>22.953571763685961</v>
      </c>
      <c r="Y7">
        <v>3.2827924550475349</v>
      </c>
    </row>
    <row r="8" spans="1:25" x14ac:dyDescent="0.2">
      <c r="A8" s="1">
        <v>4</v>
      </c>
      <c r="B8" t="s">
        <v>94</v>
      </c>
      <c r="C8" s="2">
        <v>44000.071250000001</v>
      </c>
      <c r="D8" t="s">
        <v>100</v>
      </c>
      <c r="E8">
        <v>13</v>
      </c>
      <c r="F8">
        <v>-4.1068649816966483</v>
      </c>
      <c r="G8">
        <v>1.319154068926924E-3</v>
      </c>
      <c r="H8">
        <v>21.88890922145157</v>
      </c>
      <c r="I8">
        <v>2.6828412292418812E-3</v>
      </c>
      <c r="J8">
        <v>-2.6310524727237199E-2</v>
      </c>
      <c r="K8">
        <v>1.2747531578120479E-3</v>
      </c>
      <c r="L8">
        <v>-3.284578552293647</v>
      </c>
      <c r="M8">
        <v>2.615196805036731E-3</v>
      </c>
      <c r="N8">
        <v>-3.2491118178402352</v>
      </c>
      <c r="O8">
        <v>2.5932461734370641E-2</v>
      </c>
      <c r="P8">
        <v>7.474349875424835E-3</v>
      </c>
      <c r="Q8">
        <v>2.615006606688668E-2</v>
      </c>
      <c r="R8">
        <v>-6.5419831554388992</v>
      </c>
      <c r="S8">
        <v>9.4511215676999119E-2</v>
      </c>
      <c r="T8">
        <v>1.6494267468770439E-2</v>
      </c>
      <c r="U8">
        <v>9.4028783121449466E-2</v>
      </c>
      <c r="V8">
        <v>-2.0372597574853328</v>
      </c>
      <c r="W8">
        <v>3.5867452133088271</v>
      </c>
      <c r="X8">
        <v>4.4639833780320108</v>
      </c>
      <c r="Y8">
        <v>3.6112785571021</v>
      </c>
    </row>
    <row r="9" spans="1:25" x14ac:dyDescent="0.2">
      <c r="A9" s="1">
        <v>5</v>
      </c>
      <c r="B9" t="s">
        <v>94</v>
      </c>
      <c r="C9" s="2">
        <v>44002.031736111108</v>
      </c>
      <c r="D9" t="s">
        <v>101</v>
      </c>
      <c r="E9">
        <v>13</v>
      </c>
      <c r="F9">
        <v>-40.626588613167918</v>
      </c>
      <c r="G9">
        <v>1.5818110595854069E-3</v>
      </c>
      <c r="H9">
        <v>34.683373126808817</v>
      </c>
      <c r="I9">
        <v>4.0496778483514618E-3</v>
      </c>
      <c r="J9">
        <v>-33.869063375640039</v>
      </c>
      <c r="K9">
        <v>1.560306766798838E-3</v>
      </c>
      <c r="L9">
        <v>9.1046268774051793</v>
      </c>
      <c r="M9">
        <v>3.947575166930937E-3</v>
      </c>
      <c r="N9">
        <v>-26.325034754572659</v>
      </c>
      <c r="O9">
        <v>1.26889387068538E-2</v>
      </c>
      <c r="P9">
        <v>-1.446911793047977E-2</v>
      </c>
      <c r="Q9">
        <v>1.6128529301947289E-2</v>
      </c>
      <c r="R9">
        <v>18.323214230196989</v>
      </c>
      <c r="S9">
        <v>0.1184447282960568</v>
      </c>
      <c r="T9">
        <v>3.0198948585383831E-2</v>
      </c>
      <c r="U9">
        <v>0.1131448723731185</v>
      </c>
      <c r="V9">
        <v>-16.56985706119767</v>
      </c>
      <c r="W9">
        <v>3.0887019625347572</v>
      </c>
      <c r="X9">
        <v>2.2615179685839069</v>
      </c>
      <c r="Y9">
        <v>3.14861950019599</v>
      </c>
    </row>
    <row r="10" spans="1:25" x14ac:dyDescent="0.2">
      <c r="A10" s="1">
        <v>6</v>
      </c>
      <c r="B10" t="s">
        <v>94</v>
      </c>
      <c r="C10" s="2">
        <v>44005.157152777778</v>
      </c>
      <c r="D10" t="s">
        <v>102</v>
      </c>
      <c r="E10">
        <v>13</v>
      </c>
      <c r="F10">
        <v>-4.1211662839875736</v>
      </c>
      <c r="G10">
        <v>1.5033217625810909E-3</v>
      </c>
      <c r="H10">
        <v>66.020011285573304</v>
      </c>
      <c r="I10">
        <v>2.9645686541365391E-3</v>
      </c>
      <c r="J10">
        <v>1.435227670112373</v>
      </c>
      <c r="K10">
        <v>1.4524793167767409E-3</v>
      </c>
      <c r="L10">
        <v>39.716096912693018</v>
      </c>
      <c r="M10">
        <v>2.8898878117051018E-3</v>
      </c>
      <c r="N10">
        <v>40.563498297604298</v>
      </c>
      <c r="O10">
        <v>2.6959458577287501E-2</v>
      </c>
      <c r="P10">
        <v>-3.3525048934501811E-3</v>
      </c>
      <c r="Q10">
        <v>2.6345191751583841E-2</v>
      </c>
      <c r="R10">
        <v>81.086912926003535</v>
      </c>
      <c r="S10">
        <v>8.1069219471168116E-2</v>
      </c>
      <c r="T10">
        <v>7.1559180891542437E-2</v>
      </c>
      <c r="U10">
        <v>7.5005910245135976E-2</v>
      </c>
      <c r="V10">
        <v>97.796996398026977</v>
      </c>
      <c r="W10">
        <v>3.2596944148489762</v>
      </c>
      <c r="X10">
        <v>15.37150223523027</v>
      </c>
      <c r="Y10">
        <v>3.015519723651789</v>
      </c>
    </row>
    <row r="11" spans="1:25" x14ac:dyDescent="0.2">
      <c r="A11" s="1">
        <v>7</v>
      </c>
      <c r="B11" t="s">
        <v>94</v>
      </c>
      <c r="C11" s="2">
        <v>44006.910162037027</v>
      </c>
      <c r="D11" t="s">
        <v>103</v>
      </c>
      <c r="E11">
        <v>13</v>
      </c>
      <c r="F11">
        <v>-4.1392573537398958</v>
      </c>
      <c r="G11">
        <v>1.692548051704302E-3</v>
      </c>
      <c r="H11">
        <v>21.639343315040811</v>
      </c>
      <c r="I11">
        <v>3.4999802298793709E-3</v>
      </c>
      <c r="J11">
        <v>-6.5136089695514085E-2</v>
      </c>
      <c r="K11">
        <v>1.653608491299049E-3</v>
      </c>
      <c r="L11">
        <v>-3.5278230651195508</v>
      </c>
      <c r="M11">
        <v>3.4122479146833809E-3</v>
      </c>
      <c r="N11">
        <v>-3.540809116252257</v>
      </c>
      <c r="O11">
        <v>2.5116013191402841E-2</v>
      </c>
      <c r="P11">
        <v>-5.182834961743492E-3</v>
      </c>
      <c r="Q11">
        <v>2.492987967884849E-2</v>
      </c>
      <c r="R11">
        <v>-7.0198103523973376</v>
      </c>
      <c r="S11">
        <v>0.101446117371748</v>
      </c>
      <c r="T11">
        <v>2.355671065987518E-2</v>
      </c>
      <c r="U11">
        <v>0.10151993965018059</v>
      </c>
      <c r="V11">
        <v>-3.6162294887207098</v>
      </c>
      <c r="W11">
        <v>2.3813447671072701</v>
      </c>
      <c r="X11">
        <v>3.3973656542310882</v>
      </c>
      <c r="Y11">
        <v>2.399732176891773</v>
      </c>
    </row>
    <row r="12" spans="1:25" x14ac:dyDescent="0.2">
      <c r="A12" s="1">
        <v>8</v>
      </c>
      <c r="B12" t="s">
        <v>94</v>
      </c>
      <c r="C12" s="2">
        <v>44008.668888888889</v>
      </c>
      <c r="D12" t="s">
        <v>104</v>
      </c>
      <c r="E12">
        <v>13</v>
      </c>
      <c r="F12">
        <v>-40.579509455397357</v>
      </c>
      <c r="G12">
        <v>1.220359316720701E-3</v>
      </c>
      <c r="H12">
        <v>34.635127278302058</v>
      </c>
      <c r="I12">
        <v>3.1339210104932638E-3</v>
      </c>
      <c r="J12">
        <v>-33.826499252799607</v>
      </c>
      <c r="K12">
        <v>1.125523902464762E-3</v>
      </c>
      <c r="L12">
        <v>9.0577185938346965</v>
      </c>
      <c r="M12">
        <v>3.0529357837380719E-3</v>
      </c>
      <c r="N12">
        <v>-26.31509248823512</v>
      </c>
      <c r="O12">
        <v>2.1509626507954641E-2</v>
      </c>
      <c r="P12">
        <v>-4.1037020381205448E-3</v>
      </c>
      <c r="Q12">
        <v>2.19455797687368E-2</v>
      </c>
      <c r="R12">
        <v>18.193115040310531</v>
      </c>
      <c r="S12">
        <v>8.2485617601287628E-2</v>
      </c>
      <c r="T12">
        <v>-4.5950243059849757E-3</v>
      </c>
      <c r="U12">
        <v>8.0826697963398003E-2</v>
      </c>
      <c r="V12">
        <v>-13.319970553744049</v>
      </c>
      <c r="W12">
        <v>2.0445808847294611</v>
      </c>
      <c r="X12">
        <v>5.618054703015499</v>
      </c>
      <c r="Y12">
        <v>2.0851334430168249</v>
      </c>
    </row>
    <row r="13" spans="1:25" x14ac:dyDescent="0.2">
      <c r="A13" s="1">
        <v>9</v>
      </c>
      <c r="B13" t="s">
        <v>94</v>
      </c>
      <c r="C13" s="2">
        <v>44009.015185185177</v>
      </c>
      <c r="D13" t="s">
        <v>105</v>
      </c>
      <c r="E13">
        <v>13</v>
      </c>
      <c r="F13">
        <v>-4.1482594306816836</v>
      </c>
      <c r="G13">
        <v>2.1093529384660242E-3</v>
      </c>
      <c r="H13">
        <v>66.088672187355101</v>
      </c>
      <c r="I13">
        <v>4.3326197093333831E-3</v>
      </c>
      <c r="J13">
        <v>1.4120731127126669</v>
      </c>
      <c r="K13">
        <v>2.054499579978367E-3</v>
      </c>
      <c r="L13">
        <v>39.78293986174539</v>
      </c>
      <c r="M13">
        <v>4.223857142248608E-3</v>
      </c>
      <c r="N13">
        <v>40.622416666968199</v>
      </c>
      <c r="O13">
        <v>1.4362051090358929E-2</v>
      </c>
      <c r="P13">
        <v>1.395411708152716E-2</v>
      </c>
      <c r="Q13">
        <v>1.7159618599674482E-2</v>
      </c>
      <c r="R13">
        <v>81.092518119640999</v>
      </c>
      <c r="S13">
        <v>7.2149345511744734E-2</v>
      </c>
      <c r="T13">
        <v>-5.1833226941061947E-2</v>
      </c>
      <c r="U13">
        <v>6.0963571070758282E-2</v>
      </c>
      <c r="V13">
        <v>82.718639020044307</v>
      </c>
      <c r="W13">
        <v>2.5462500953828058</v>
      </c>
      <c r="X13">
        <v>1.32352247320155</v>
      </c>
      <c r="Y13">
        <v>2.3566348318282899</v>
      </c>
    </row>
    <row r="14" spans="1:25" x14ac:dyDescent="0.2">
      <c r="A14" s="1">
        <v>10</v>
      </c>
      <c r="B14" t="s">
        <v>94</v>
      </c>
      <c r="C14" s="2">
        <v>44011.973009259258</v>
      </c>
      <c r="D14" t="s">
        <v>106</v>
      </c>
      <c r="E14">
        <v>13</v>
      </c>
      <c r="F14">
        <v>-40.631236560201607</v>
      </c>
      <c r="G14">
        <v>1.7889793697614151E-3</v>
      </c>
      <c r="H14">
        <v>59.278609950101853</v>
      </c>
      <c r="I14">
        <v>3.0249292367386898E-3</v>
      </c>
      <c r="J14">
        <v>-33.052549582138667</v>
      </c>
      <c r="K14">
        <v>1.6651663249476029E-3</v>
      </c>
      <c r="L14">
        <v>33.068853345465712</v>
      </c>
      <c r="M14">
        <v>2.946667561913305E-3</v>
      </c>
      <c r="N14">
        <v>-2.740501303807918</v>
      </c>
      <c r="O14">
        <v>1.1796336845090811E-2</v>
      </c>
      <c r="P14">
        <v>-8.7080778391351431E-3</v>
      </c>
      <c r="Q14">
        <v>1.32370555842604E-2</v>
      </c>
      <c r="R14">
        <v>67.191368958859314</v>
      </c>
      <c r="S14">
        <v>8.9435038853656751E-2</v>
      </c>
      <c r="T14">
        <v>-3.7673625433031467E-2</v>
      </c>
      <c r="U14">
        <v>8.3229092552196279E-2</v>
      </c>
      <c r="V14">
        <v>30.869036219672669</v>
      </c>
      <c r="W14">
        <v>2.8715625129185431</v>
      </c>
      <c r="X14">
        <v>2.39216697825493</v>
      </c>
      <c r="Y14">
        <v>2.7925665878347532</v>
      </c>
    </row>
    <row r="15" spans="1:25" x14ac:dyDescent="0.2">
      <c r="A15" s="1">
        <v>11</v>
      </c>
      <c r="B15" t="s">
        <v>94</v>
      </c>
      <c r="C15" s="2">
        <v>44013.023912037039</v>
      </c>
      <c r="D15" t="s">
        <v>107</v>
      </c>
      <c r="E15">
        <v>13</v>
      </c>
      <c r="F15">
        <v>-40.592658154338388</v>
      </c>
      <c r="G15">
        <v>1.429603839002193E-3</v>
      </c>
      <c r="H15">
        <v>34.650716885166908</v>
      </c>
      <c r="I15">
        <v>4.5003879803524128E-3</v>
      </c>
      <c r="J15">
        <v>-33.838315961974679</v>
      </c>
      <c r="K15">
        <v>1.362367662225478E-3</v>
      </c>
      <c r="L15">
        <v>9.0728803833875737</v>
      </c>
      <c r="M15">
        <v>4.3852045077465516E-3</v>
      </c>
      <c r="N15">
        <v>-26.300654302449018</v>
      </c>
      <c r="O15">
        <v>3.0564198683790251E-2</v>
      </c>
      <c r="P15">
        <v>8.598545572012185E-3</v>
      </c>
      <c r="Q15">
        <v>2.9483340274325601E-2</v>
      </c>
      <c r="R15">
        <v>18.252190204720961</v>
      </c>
      <c r="S15">
        <v>9.6804316514913571E-2</v>
      </c>
      <c r="T15">
        <v>2.3371339318487221E-2</v>
      </c>
      <c r="U15">
        <v>9.3748909272686365E-2</v>
      </c>
      <c r="V15">
        <v>-15.25614155412938</v>
      </c>
      <c r="W15">
        <v>3.019063978914196</v>
      </c>
      <c r="X15">
        <v>3.6282103282262219</v>
      </c>
      <c r="Y15">
        <v>3.0772412856940852</v>
      </c>
    </row>
    <row r="16" spans="1:25" x14ac:dyDescent="0.2">
      <c r="A16" s="1">
        <v>12</v>
      </c>
      <c r="B16" t="s">
        <v>94</v>
      </c>
      <c r="C16" s="2">
        <v>44013.904027777768</v>
      </c>
      <c r="D16" t="s">
        <v>108</v>
      </c>
      <c r="E16">
        <v>13</v>
      </c>
      <c r="F16">
        <v>-4.1133324117946177</v>
      </c>
      <c r="G16">
        <v>2.478471568398337E-3</v>
      </c>
      <c r="H16">
        <v>65.996838015655513</v>
      </c>
      <c r="I16">
        <v>4.6238580987802763E-3</v>
      </c>
      <c r="J16">
        <v>1.4418128269115369</v>
      </c>
      <c r="K16">
        <v>2.379318095002296E-3</v>
      </c>
      <c r="L16">
        <v>39.693534376867142</v>
      </c>
      <c r="M16">
        <v>4.5070838129809762E-3</v>
      </c>
      <c r="N16">
        <v>40.559757045038687</v>
      </c>
      <c r="O16">
        <v>2.8380598975811529E-2</v>
      </c>
      <c r="P16">
        <v>7.5917563861451253E-3</v>
      </c>
      <c r="Q16">
        <v>2.8554902369065591E-2</v>
      </c>
      <c r="R16">
        <v>80.917312752010517</v>
      </c>
      <c r="S16">
        <v>0.1059715750796565</v>
      </c>
      <c r="T16">
        <v>-4.1931739534597841E-2</v>
      </c>
      <c r="U16">
        <v>9.9003008471302931E-2</v>
      </c>
      <c r="V16">
        <v>77.469451849672566</v>
      </c>
      <c r="W16">
        <v>3.1294274781287159</v>
      </c>
      <c r="X16">
        <v>-3.3943050948331961</v>
      </c>
      <c r="Y16">
        <v>2.893559810867647</v>
      </c>
    </row>
    <row r="17" spans="1:25" x14ac:dyDescent="0.2">
      <c r="A17" s="1">
        <v>13</v>
      </c>
      <c r="B17" t="s">
        <v>94</v>
      </c>
      <c r="C17" s="2">
        <v>44015.666597222233</v>
      </c>
      <c r="D17" t="s">
        <v>109</v>
      </c>
      <c r="E17">
        <v>13</v>
      </c>
      <c r="F17">
        <v>-4.1754319620107454</v>
      </c>
      <c r="G17">
        <v>1.6429571861938099E-3</v>
      </c>
      <c r="H17">
        <v>21.879596490741431</v>
      </c>
      <c r="I17">
        <v>4.5960591287576907E-3</v>
      </c>
      <c r="J17">
        <v>-9.0974378303901954E-2</v>
      </c>
      <c r="K17">
        <v>1.6116544809609971E-3</v>
      </c>
      <c r="L17">
        <v>-3.29379764486937</v>
      </c>
      <c r="M17">
        <v>4.4798044130695599E-3</v>
      </c>
      <c r="N17">
        <v>-3.329388260056918</v>
      </c>
      <c r="O17">
        <v>2.6567282515030759E-2</v>
      </c>
      <c r="P17">
        <v>2.735502119099154E-3</v>
      </c>
      <c r="Q17">
        <v>2.7747591750706551E-2</v>
      </c>
      <c r="R17">
        <v>-6.5530492238761298</v>
      </c>
      <c r="S17">
        <v>4.9624023422841307E-2</v>
      </c>
      <c r="T17">
        <v>2.385382510009355E-2</v>
      </c>
      <c r="U17">
        <v>5.1977907868373023E-2</v>
      </c>
      <c r="V17">
        <v>-3.125121618048408</v>
      </c>
      <c r="W17">
        <v>2.8625314891430942</v>
      </c>
      <c r="X17">
        <v>3.4564154098414082</v>
      </c>
      <c r="Y17">
        <v>2.8849974081131249</v>
      </c>
    </row>
    <row r="18" spans="1:25" x14ac:dyDescent="0.2">
      <c r="A18" s="1">
        <v>14</v>
      </c>
      <c r="B18" t="s">
        <v>94</v>
      </c>
      <c r="C18" s="2">
        <v>44018.564837962957</v>
      </c>
      <c r="D18" t="s">
        <v>110</v>
      </c>
      <c r="E18">
        <v>13</v>
      </c>
      <c r="F18">
        <v>-40.615170286528262</v>
      </c>
      <c r="G18">
        <v>1.6271138186366341E-3</v>
      </c>
      <c r="H18">
        <v>34.26383023609857</v>
      </c>
      <c r="I18">
        <v>3.8645257332545532E-3</v>
      </c>
      <c r="J18">
        <v>-33.872429225538873</v>
      </c>
      <c r="K18">
        <v>1.526039586019341E-3</v>
      </c>
      <c r="L18">
        <v>8.6958693376227565</v>
      </c>
      <c r="M18">
        <v>3.7652311237059712E-3</v>
      </c>
      <c r="N18">
        <v>-26.696853380070909</v>
      </c>
      <c r="O18">
        <v>2.5076249524654089E-2</v>
      </c>
      <c r="P18">
        <v>5.2107439824926431E-3</v>
      </c>
      <c r="Q18">
        <v>2.694744550537519E-2</v>
      </c>
      <c r="R18">
        <v>17.42068506940819</v>
      </c>
      <c r="S18">
        <v>8.7338828931355847E-2</v>
      </c>
      <c r="T18">
        <v>-4.6180053674719307E-2</v>
      </c>
      <c r="U18">
        <v>8.1217046380245198E-2</v>
      </c>
      <c r="V18">
        <v>-14.130368485474611</v>
      </c>
      <c r="W18">
        <v>2.1325821291484428</v>
      </c>
      <c r="X18">
        <v>5.5510458521467623</v>
      </c>
      <c r="Y18">
        <v>2.177929731106778</v>
      </c>
    </row>
    <row r="19" spans="1:25" x14ac:dyDescent="0.2">
      <c r="A19" s="1">
        <v>15</v>
      </c>
      <c r="B19" t="s">
        <v>94</v>
      </c>
      <c r="C19" s="2">
        <v>44019.957777777781</v>
      </c>
      <c r="D19" t="s">
        <v>111</v>
      </c>
      <c r="E19">
        <v>13</v>
      </c>
      <c r="F19">
        <v>-4.1182157930248469</v>
      </c>
      <c r="G19">
        <v>2.4141015757195719E-3</v>
      </c>
      <c r="H19">
        <v>65.521691575899311</v>
      </c>
      <c r="I19">
        <v>4.8507945974972308E-3</v>
      </c>
      <c r="J19">
        <v>1.421504372150818</v>
      </c>
      <c r="K19">
        <v>2.3278853341198781E-3</v>
      </c>
      <c r="L19">
        <v>39.230552999981811</v>
      </c>
      <c r="M19">
        <v>4.7283608385042921E-3</v>
      </c>
      <c r="N19">
        <v>40.068859222328577</v>
      </c>
      <c r="O19">
        <v>2.1141743683305941E-2</v>
      </c>
      <c r="P19">
        <v>-5.5964516491668042E-3</v>
      </c>
      <c r="Q19">
        <v>2.3551695510124891E-2</v>
      </c>
      <c r="R19">
        <v>79.917329807942878</v>
      </c>
      <c r="S19">
        <v>0.1022250599114536</v>
      </c>
      <c r="T19">
        <v>-7.6673362272428908E-2</v>
      </c>
      <c r="U19">
        <v>8.971555421714944E-2</v>
      </c>
      <c r="V19">
        <v>76.980862368956508</v>
      </c>
      <c r="W19">
        <v>2.3896487459828659</v>
      </c>
      <c r="X19">
        <v>-2.952708167679821</v>
      </c>
      <c r="Y19">
        <v>2.2132141792403202</v>
      </c>
    </row>
    <row r="20" spans="1:25" x14ac:dyDescent="0.2">
      <c r="A20" s="1">
        <v>16</v>
      </c>
      <c r="B20" t="s">
        <v>94</v>
      </c>
      <c r="C20" s="2">
        <v>44021.718912037039</v>
      </c>
      <c r="D20" t="s">
        <v>112</v>
      </c>
      <c r="E20">
        <v>13</v>
      </c>
      <c r="F20">
        <v>-40.606842816851433</v>
      </c>
      <c r="G20">
        <v>1.9054857092285779E-3</v>
      </c>
      <c r="H20">
        <v>34.585811443531007</v>
      </c>
      <c r="I20">
        <v>3.0608226265349012E-3</v>
      </c>
      <c r="J20">
        <v>-33.853806522983902</v>
      </c>
      <c r="K20">
        <v>1.8278106373855729E-3</v>
      </c>
      <c r="L20">
        <v>9.0096095869823198</v>
      </c>
      <c r="M20">
        <v>2.983775696296171E-3</v>
      </c>
      <c r="N20">
        <v>-26.35922761508365</v>
      </c>
      <c r="O20">
        <v>2.8682889065111721E-2</v>
      </c>
      <c r="P20">
        <v>2.6606697901072791E-2</v>
      </c>
      <c r="Q20">
        <v>2.8908892733950999E-2</v>
      </c>
      <c r="R20">
        <v>18.057106576345198</v>
      </c>
      <c r="S20">
        <v>0.1325722098555662</v>
      </c>
      <c r="T20">
        <v>-4.2825459250935748E-2</v>
      </c>
      <c r="U20">
        <v>0.12789160111495701</v>
      </c>
      <c r="V20">
        <v>-11.616883024828009</v>
      </c>
      <c r="W20">
        <v>2.1722428477120381</v>
      </c>
      <c r="X20">
        <v>7.4785728184671667</v>
      </c>
      <c r="Y20">
        <v>2.2136154291084611</v>
      </c>
    </row>
    <row r="21" spans="1:25" x14ac:dyDescent="0.2">
      <c r="A21" s="1">
        <v>17</v>
      </c>
      <c r="B21" t="s">
        <v>94</v>
      </c>
      <c r="C21" s="2">
        <v>44022.945231481477</v>
      </c>
      <c r="D21" t="s">
        <v>113</v>
      </c>
      <c r="E21">
        <v>13</v>
      </c>
      <c r="F21">
        <v>-40.605530329799038</v>
      </c>
      <c r="G21">
        <v>1.7620217127289381E-3</v>
      </c>
      <c r="H21">
        <v>34.485924191938118</v>
      </c>
      <c r="I21">
        <v>2.7882450896723528E-3</v>
      </c>
      <c r="J21">
        <v>-33.855927359068211</v>
      </c>
      <c r="K21">
        <v>1.659489531470739E-3</v>
      </c>
      <c r="L21">
        <v>8.9122871883102039</v>
      </c>
      <c r="M21">
        <v>2.7168590040015008E-3</v>
      </c>
      <c r="N21">
        <v>-26.470996611581089</v>
      </c>
      <c r="O21">
        <v>2.857361820280703E-2</v>
      </c>
      <c r="P21">
        <v>8.8340150892088146E-3</v>
      </c>
      <c r="Q21">
        <v>2.8421672319471871E-2</v>
      </c>
      <c r="R21">
        <v>17.924285750705771</v>
      </c>
      <c r="S21">
        <v>9.4570265766412878E-2</v>
      </c>
      <c r="T21">
        <v>1.9616325796756321E-2</v>
      </c>
      <c r="U21">
        <v>8.9738700114509795E-2</v>
      </c>
      <c r="V21">
        <v>-13.328920398054169</v>
      </c>
      <c r="W21">
        <v>2.591260840301687</v>
      </c>
      <c r="X21">
        <v>5.9263333932540041</v>
      </c>
      <c r="Y21">
        <v>2.644331874730939</v>
      </c>
    </row>
    <row r="22" spans="1:25" x14ac:dyDescent="0.2">
      <c r="A22" s="1">
        <v>18</v>
      </c>
      <c r="B22" t="s">
        <v>94</v>
      </c>
      <c r="C22" s="2">
        <v>44026.086759259262</v>
      </c>
      <c r="D22" t="s">
        <v>114</v>
      </c>
      <c r="E22">
        <v>13</v>
      </c>
      <c r="F22">
        <v>-4.120090041344632</v>
      </c>
      <c r="G22">
        <v>1.78516932107399E-3</v>
      </c>
      <c r="H22">
        <v>21.90037213067151</v>
      </c>
      <c r="I22">
        <v>2.3491816569134699E-3</v>
      </c>
      <c r="J22">
        <v>-3.8335140547256327E-2</v>
      </c>
      <c r="K22">
        <v>1.6522463487956521E-3</v>
      </c>
      <c r="L22">
        <v>-3.273437065312669</v>
      </c>
      <c r="M22">
        <v>2.287856057984356E-3</v>
      </c>
      <c r="N22">
        <v>-3.2545726139918552</v>
      </c>
      <c r="O22">
        <v>2.372695585487845E-2</v>
      </c>
      <c r="P22">
        <v>3.4095507830699508E-3</v>
      </c>
      <c r="Q22">
        <v>2.3119901384269999E-2</v>
      </c>
      <c r="R22">
        <v>-6.530140666322942</v>
      </c>
      <c r="S22">
        <v>9.5031697326037889E-2</v>
      </c>
      <c r="T22">
        <v>6.058657255769706E-3</v>
      </c>
      <c r="U22">
        <v>9.6268846585119985E-2</v>
      </c>
      <c r="V22">
        <v>-4.2610917591416193</v>
      </c>
      <c r="W22">
        <v>2.5611278353547942</v>
      </c>
      <c r="X22">
        <v>2.2164721023103828</v>
      </c>
      <c r="Y22">
        <v>2.578195082752293</v>
      </c>
    </row>
    <row r="23" spans="1:25" x14ac:dyDescent="0.2">
      <c r="A23" s="1">
        <v>19</v>
      </c>
      <c r="B23" t="s">
        <v>94</v>
      </c>
      <c r="C23" s="2">
        <v>44027.998726851853</v>
      </c>
      <c r="D23" t="s">
        <v>115</v>
      </c>
      <c r="E23">
        <v>13</v>
      </c>
      <c r="F23">
        <v>-4.1326903961112924</v>
      </c>
      <c r="G23">
        <v>2.641313497765353E-3</v>
      </c>
      <c r="H23">
        <v>66.019041925415181</v>
      </c>
      <c r="I23">
        <v>2.8855476934097788E-3</v>
      </c>
      <c r="J23">
        <v>1.424380321675754</v>
      </c>
      <c r="K23">
        <v>2.5150580406578518E-3</v>
      </c>
      <c r="L23">
        <v>39.715127505952367</v>
      </c>
      <c r="M23">
        <v>2.813679204328894E-3</v>
      </c>
      <c r="N23">
        <v>40.561801613283862</v>
      </c>
      <c r="O23">
        <v>2.3984069712326021E-2</v>
      </c>
      <c r="P23">
        <v>7.1152775968551778E-3</v>
      </c>
      <c r="Q23">
        <v>2.2093993537309491E-2</v>
      </c>
      <c r="R23">
        <v>80.904718524001424</v>
      </c>
      <c r="S23">
        <v>0.1007829364277078</v>
      </c>
      <c r="T23">
        <v>-9.5117894377648976E-2</v>
      </c>
      <c r="U23">
        <v>9.2640582829917481E-2</v>
      </c>
      <c r="V23">
        <v>82.135906097610842</v>
      </c>
      <c r="W23">
        <v>2.9188859734940249</v>
      </c>
      <c r="X23">
        <v>0.89968497219918109</v>
      </c>
      <c r="Y23">
        <v>2.6993398813302489</v>
      </c>
    </row>
    <row r="24" spans="1:25" x14ac:dyDescent="0.2">
      <c r="A24" s="1">
        <v>20</v>
      </c>
      <c r="B24" t="s">
        <v>95</v>
      </c>
      <c r="C24" s="2">
        <v>43994.88354166667</v>
      </c>
      <c r="D24" t="s">
        <v>116</v>
      </c>
      <c r="E24">
        <v>13</v>
      </c>
      <c r="F24">
        <v>-4.1154632978408348</v>
      </c>
      <c r="G24">
        <v>1.65810166120098E-3</v>
      </c>
      <c r="H24">
        <v>24.25323005007743</v>
      </c>
      <c r="I24">
        <v>3.3670779173736631E-3</v>
      </c>
      <c r="J24">
        <v>4.5394075206744558E-2</v>
      </c>
      <c r="K24">
        <v>1.59052575810259E-3</v>
      </c>
      <c r="L24">
        <v>-0.9808126360738364</v>
      </c>
      <c r="M24">
        <v>3.281812427119583E-3</v>
      </c>
      <c r="N24">
        <v>-1.7759006351289011</v>
      </c>
      <c r="O24">
        <v>2.879324486035257E-2</v>
      </c>
      <c r="P24">
        <v>-0.85913428136193537</v>
      </c>
      <c r="Q24">
        <v>3.1022812603354641E-2</v>
      </c>
      <c r="R24">
        <v>-2.3250301410308021</v>
      </c>
      <c r="S24">
        <v>9.8635406605673326E-2</v>
      </c>
      <c r="T24">
        <v>-0.36508155057754799</v>
      </c>
      <c r="U24">
        <v>9.5146134487318651E-2</v>
      </c>
      <c r="V24">
        <v>-1.697437239633484</v>
      </c>
      <c r="W24">
        <v>2.8401148860278731</v>
      </c>
      <c r="X24">
        <v>0.18113716233309349</v>
      </c>
      <c r="Y24">
        <v>2.849534558314458</v>
      </c>
    </row>
    <row r="25" spans="1:25" x14ac:dyDescent="0.2">
      <c r="A25" s="1">
        <v>21</v>
      </c>
      <c r="B25" t="s">
        <v>95</v>
      </c>
      <c r="C25" s="2">
        <v>43997.90388888889</v>
      </c>
      <c r="D25" t="s">
        <v>117</v>
      </c>
      <c r="E25">
        <v>13</v>
      </c>
      <c r="F25">
        <v>-4.1702682242138698</v>
      </c>
      <c r="G25">
        <v>1.836261885848574E-3</v>
      </c>
      <c r="H25">
        <v>24.355232067281779</v>
      </c>
      <c r="I25">
        <v>4.2485814966931046E-3</v>
      </c>
      <c r="J25">
        <v>-2.6001584477425709E-3</v>
      </c>
      <c r="K25">
        <v>1.7885144509966751E-3</v>
      </c>
      <c r="L25">
        <v>-0.88153825762359983</v>
      </c>
      <c r="M25">
        <v>4.1414372249269629E-3</v>
      </c>
      <c r="N25">
        <v>-1.7529193321816701</v>
      </c>
      <c r="O25">
        <v>2.0651804499901179E-2</v>
      </c>
      <c r="P25">
        <v>-0.88427828098541261</v>
      </c>
      <c r="Q25">
        <v>1.8315416779302471E-2</v>
      </c>
      <c r="R25">
        <v>-2.1202673060082051</v>
      </c>
      <c r="S25">
        <v>0.11100610147775911</v>
      </c>
      <c r="T25">
        <v>-0.35859968211449178</v>
      </c>
      <c r="U25">
        <v>0.107046516075665</v>
      </c>
      <c r="V25">
        <v>-2.635675615548013</v>
      </c>
      <c r="W25">
        <v>5.5398851988353659</v>
      </c>
      <c r="X25">
        <v>-0.90289133463330729</v>
      </c>
      <c r="Y25">
        <v>5.5480361545629044</v>
      </c>
    </row>
    <row r="26" spans="1:25" x14ac:dyDescent="0.2">
      <c r="A26" s="1">
        <v>22</v>
      </c>
      <c r="B26" t="s">
        <v>95</v>
      </c>
      <c r="C26" s="2">
        <v>43998.782060185193</v>
      </c>
      <c r="D26" t="s">
        <v>118</v>
      </c>
      <c r="E26">
        <v>13</v>
      </c>
      <c r="F26">
        <v>2.0944134829905279</v>
      </c>
      <c r="G26">
        <v>2.8474307305593732E-3</v>
      </c>
      <c r="H26">
        <v>38.407647259229122</v>
      </c>
      <c r="I26">
        <v>3.3600935092069619E-3</v>
      </c>
      <c r="J26">
        <v>6.3490792628361694</v>
      </c>
      <c r="K26">
        <v>2.6818489743860052E-3</v>
      </c>
      <c r="L26">
        <v>12.82435867485581</v>
      </c>
      <c r="M26">
        <v>3.274451725942143E-3</v>
      </c>
      <c r="N26">
        <v>18.326214872675902</v>
      </c>
      <c r="O26">
        <v>1.8449070405152309E-2</v>
      </c>
      <c r="P26">
        <v>-0.89701234109425587</v>
      </c>
      <c r="Q26">
        <v>1.9055811929296059E-2</v>
      </c>
      <c r="R26">
        <v>25.52660134525517</v>
      </c>
      <c r="S26">
        <v>0.12602585118886539</v>
      </c>
      <c r="T26">
        <v>-0.27931333143796749</v>
      </c>
      <c r="U26">
        <v>0.1236120611136393</v>
      </c>
      <c r="V26">
        <v>40.703118589274453</v>
      </c>
      <c r="W26">
        <v>4.036777944960245</v>
      </c>
      <c r="X26">
        <v>8.144081757920727</v>
      </c>
      <c r="Y26">
        <v>3.914122759095247</v>
      </c>
    </row>
    <row r="27" spans="1:25" x14ac:dyDescent="0.2">
      <c r="A27" s="1">
        <v>23</v>
      </c>
      <c r="B27" t="s">
        <v>95</v>
      </c>
      <c r="C27" s="2">
        <v>43999.896782407413</v>
      </c>
      <c r="D27" t="s">
        <v>119</v>
      </c>
      <c r="E27">
        <v>13</v>
      </c>
      <c r="F27">
        <v>-19.915615948846</v>
      </c>
      <c r="G27">
        <v>1.7014029364640919E-3</v>
      </c>
      <c r="H27">
        <v>18.53014977719171</v>
      </c>
      <c r="I27">
        <v>3.2079656332363181E-3</v>
      </c>
      <c r="J27">
        <v>-14.9761508853489</v>
      </c>
      <c r="K27">
        <v>1.611225316105829E-3</v>
      </c>
      <c r="L27">
        <v>-6.5906718276969887</v>
      </c>
      <c r="M27">
        <v>3.126140895058071E-3</v>
      </c>
      <c r="N27">
        <v>-22.690288263656601</v>
      </c>
      <c r="O27">
        <v>1.7229300341085999E-2</v>
      </c>
      <c r="P27">
        <v>-0.8809111204263087</v>
      </c>
      <c r="Q27">
        <v>1.78914638209429E-2</v>
      </c>
      <c r="R27">
        <v>-13.506656338012631</v>
      </c>
      <c r="S27">
        <v>7.2151804409068598E-2</v>
      </c>
      <c r="T27">
        <v>-0.37379550274201201</v>
      </c>
      <c r="U27">
        <v>7.4258509712892759E-2</v>
      </c>
      <c r="V27">
        <v>-37.527659312918033</v>
      </c>
      <c r="W27">
        <v>4.2741855371701494</v>
      </c>
      <c r="X27">
        <v>-9.1288858238664545</v>
      </c>
      <c r="Y27">
        <v>4.4031996138366214</v>
      </c>
    </row>
    <row r="28" spans="1:25" x14ac:dyDescent="0.2">
      <c r="A28" s="1">
        <v>24</v>
      </c>
      <c r="B28" t="s">
        <v>95</v>
      </c>
      <c r="C28" s="2">
        <v>44001.857407407413</v>
      </c>
      <c r="D28" t="s">
        <v>120</v>
      </c>
      <c r="E28">
        <v>13</v>
      </c>
      <c r="F28">
        <v>-4.1911844542230181</v>
      </c>
      <c r="G28">
        <v>1.937102690626641E-3</v>
      </c>
      <c r="H28">
        <v>23.734418761402601</v>
      </c>
      <c r="I28">
        <v>2.510252507457253E-3</v>
      </c>
      <c r="J28">
        <v>-4.3167163467023192E-2</v>
      </c>
      <c r="K28">
        <v>1.8583098865119249E-3</v>
      </c>
      <c r="L28">
        <v>-1.48649995542673</v>
      </c>
      <c r="M28">
        <v>2.447858937257217E-3</v>
      </c>
      <c r="N28">
        <v>-2.380495743352014</v>
      </c>
      <c r="O28">
        <v>2.543039527664178E-2</v>
      </c>
      <c r="P28">
        <v>-0.8758077852930769</v>
      </c>
      <c r="Q28">
        <v>2.4388616989357469E-2</v>
      </c>
      <c r="R28">
        <v>-3.3536792609733088</v>
      </c>
      <c r="S28">
        <v>6.9959693562638356E-2</v>
      </c>
      <c r="T28">
        <v>-0.38402997482955581</v>
      </c>
      <c r="U28">
        <v>6.6830555546834342E-2</v>
      </c>
      <c r="V28">
        <v>-1.1085179670744041</v>
      </c>
      <c r="W28">
        <v>3.7067749558400132</v>
      </c>
      <c r="X28">
        <v>1.861952708015828</v>
      </c>
      <c r="Y28">
        <v>3.7194263302782118</v>
      </c>
    </row>
    <row r="29" spans="1:25" x14ac:dyDescent="0.2">
      <c r="A29" s="1">
        <v>25</v>
      </c>
      <c r="B29" t="s">
        <v>95</v>
      </c>
      <c r="C29" s="2">
        <v>44004.982777777783</v>
      </c>
      <c r="D29" t="s">
        <v>121</v>
      </c>
      <c r="E29">
        <v>13</v>
      </c>
      <c r="F29">
        <v>2.2649597921084692</v>
      </c>
      <c r="G29">
        <v>2.214213550501081E-3</v>
      </c>
      <c r="H29">
        <v>38.061427440090696</v>
      </c>
      <c r="I29">
        <v>4.2563191216495556E-3</v>
      </c>
      <c r="J29">
        <v>6.4975344760790064</v>
      </c>
      <c r="K29">
        <v>2.1539990936191951E-3</v>
      </c>
      <c r="L29">
        <v>12.4873669967907</v>
      </c>
      <c r="M29">
        <v>4.1497348601977841E-3</v>
      </c>
      <c r="N29">
        <v>18.173645859474391</v>
      </c>
      <c r="O29">
        <v>2.0313830073517801E-2</v>
      </c>
      <c r="P29">
        <v>-0.87185715725471868</v>
      </c>
      <c r="Q29">
        <v>1.800838797521867E-2</v>
      </c>
      <c r="R29">
        <v>24.741295498598099</v>
      </c>
      <c r="S29">
        <v>0.11981266467989481</v>
      </c>
      <c r="T29">
        <v>-0.37977126124572391</v>
      </c>
      <c r="U29">
        <v>0.11570306522398011</v>
      </c>
      <c r="V29">
        <v>34.498653125866809</v>
      </c>
      <c r="W29">
        <v>3.345518502692959</v>
      </c>
      <c r="X29">
        <v>2.6317063895493109</v>
      </c>
      <c r="Y29">
        <v>3.245969012130407</v>
      </c>
    </row>
    <row r="30" spans="1:25" x14ac:dyDescent="0.2">
      <c r="A30" s="1">
        <v>26</v>
      </c>
      <c r="B30" t="s">
        <v>95</v>
      </c>
      <c r="C30" s="2">
        <v>44006.735717592594</v>
      </c>
      <c r="D30" t="s">
        <v>122</v>
      </c>
      <c r="E30">
        <v>13</v>
      </c>
      <c r="F30">
        <v>-20.013918779055128</v>
      </c>
      <c r="G30">
        <v>2.0410160227542881E-3</v>
      </c>
      <c r="H30">
        <v>18.31322633837976</v>
      </c>
      <c r="I30">
        <v>2.6696592942829661E-3</v>
      </c>
      <c r="J30">
        <v>-15.07574207990875</v>
      </c>
      <c r="K30">
        <v>1.9490940413238399E-3</v>
      </c>
      <c r="L30">
        <v>-6.8022450715003639</v>
      </c>
      <c r="M30">
        <v>2.6027825789008319E-3</v>
      </c>
      <c r="N30">
        <v>-22.994159033180271</v>
      </c>
      <c r="O30">
        <v>3.4498294327896688E-2</v>
      </c>
      <c r="P30">
        <v>-0.87816599046486388</v>
      </c>
      <c r="Q30">
        <v>3.3517788869541473E-2</v>
      </c>
      <c r="R30">
        <v>-13.85435057716866</v>
      </c>
      <c r="S30">
        <v>7.0293618664835189E-2</v>
      </c>
      <c r="T30">
        <v>-0.30033957012691309</v>
      </c>
      <c r="U30">
        <v>6.9506025273796054E-2</v>
      </c>
      <c r="V30">
        <v>-25.996632572457209</v>
      </c>
      <c r="W30">
        <v>3.4546543947100088</v>
      </c>
      <c r="X30">
        <v>3.2702438753269871</v>
      </c>
      <c r="Y30">
        <v>3.5612312437391038</v>
      </c>
    </row>
    <row r="31" spans="1:25" x14ac:dyDescent="0.2">
      <c r="A31" s="1">
        <v>27</v>
      </c>
      <c r="B31" t="s">
        <v>95</v>
      </c>
      <c r="C31" s="2">
        <v>44008.842592592591</v>
      </c>
      <c r="D31" t="s">
        <v>123</v>
      </c>
      <c r="E31">
        <v>13</v>
      </c>
      <c r="F31">
        <v>2.1859074694613518</v>
      </c>
      <c r="G31">
        <v>1.662341522995813E-3</v>
      </c>
      <c r="H31">
        <v>36.366855111494189</v>
      </c>
      <c r="I31">
        <v>3.526913755641414E-3</v>
      </c>
      <c r="J31">
        <v>6.3665377455592864</v>
      </c>
      <c r="K31">
        <v>1.581234355738567E-3</v>
      </c>
      <c r="L31">
        <v>10.836014920652209</v>
      </c>
      <c r="M31">
        <v>3.437114759123889E-3</v>
      </c>
      <c r="N31">
        <v>16.40545754433478</v>
      </c>
      <c r="O31">
        <v>1.7211936907149249E-2</v>
      </c>
      <c r="P31">
        <v>-0.87083416025264526</v>
      </c>
      <c r="Q31">
        <v>1.8185326140402299E-2</v>
      </c>
      <c r="R31">
        <v>21.468999164894111</v>
      </c>
      <c r="S31">
        <v>0.1162709417658408</v>
      </c>
      <c r="T31">
        <v>-0.31355952718351648</v>
      </c>
      <c r="U31">
        <v>0.1155785150388256</v>
      </c>
      <c r="V31">
        <v>26.99076365972196</v>
      </c>
      <c r="W31">
        <v>3.320263305668643</v>
      </c>
      <c r="X31">
        <v>-1.3084564365997891</v>
      </c>
      <c r="Y31">
        <v>3.2319651152654441</v>
      </c>
    </row>
    <row r="32" spans="1:25" x14ac:dyDescent="0.2">
      <c r="A32" s="1">
        <v>28</v>
      </c>
      <c r="B32" t="s">
        <v>95</v>
      </c>
      <c r="C32" s="2">
        <v>44011.799930555557</v>
      </c>
      <c r="D32" t="s">
        <v>124</v>
      </c>
      <c r="E32">
        <v>13</v>
      </c>
      <c r="F32">
        <v>-19.91721569109502</v>
      </c>
      <c r="G32">
        <v>1.7471474994777581E-3</v>
      </c>
      <c r="H32">
        <v>18.59978658815734</v>
      </c>
      <c r="I32">
        <v>2.542717313153134E-3</v>
      </c>
      <c r="J32">
        <v>-14.975297727475191</v>
      </c>
      <c r="K32">
        <v>1.6612473397666209E-3</v>
      </c>
      <c r="L32">
        <v>-6.5228224357816282</v>
      </c>
      <c r="M32">
        <v>2.478410727196202E-3</v>
      </c>
      <c r="N32">
        <v>-22.625333637859018</v>
      </c>
      <c r="O32">
        <v>1.936486572768888E-2</v>
      </c>
      <c r="P32">
        <v>-0.88247666645814293</v>
      </c>
      <c r="Q32">
        <v>1.9550099791299139E-2</v>
      </c>
      <c r="R32">
        <v>-13.312612431009191</v>
      </c>
      <c r="S32">
        <v>0.1244074012348977</v>
      </c>
      <c r="T32">
        <v>-0.31372970084347579</v>
      </c>
      <c r="U32">
        <v>0.1237508429596948</v>
      </c>
      <c r="V32">
        <v>-27.76846203798031</v>
      </c>
      <c r="W32">
        <v>3.326703324147867</v>
      </c>
      <c r="X32">
        <v>0.78301369409130817</v>
      </c>
      <c r="Y32">
        <v>3.4251261409966398</v>
      </c>
    </row>
    <row r="33" spans="1:25" x14ac:dyDescent="0.2">
      <c r="A33" s="1">
        <v>29</v>
      </c>
      <c r="B33" t="s">
        <v>95</v>
      </c>
      <c r="C33" s="2">
        <v>44012.850092592591</v>
      </c>
      <c r="D33" t="s">
        <v>125</v>
      </c>
      <c r="E33">
        <v>13</v>
      </c>
      <c r="F33">
        <v>-4.2291597076583187</v>
      </c>
      <c r="G33">
        <v>2.3919543280851089E-3</v>
      </c>
      <c r="H33">
        <v>24.685419296020399</v>
      </c>
      <c r="I33">
        <v>2.603516965547933E-3</v>
      </c>
      <c r="J33">
        <v>-4.6735925350724572E-2</v>
      </c>
      <c r="K33">
        <v>2.298482202255276E-3</v>
      </c>
      <c r="L33">
        <v>-0.55993004571349525</v>
      </c>
      <c r="M33">
        <v>2.539886803734267E-3</v>
      </c>
      <c r="N33">
        <v>-1.47123059723498</v>
      </c>
      <c r="O33">
        <v>2.1735982393845481E-2</v>
      </c>
      <c r="P33">
        <v>-0.87304497426030714</v>
      </c>
      <c r="Q33">
        <v>2.067186756231976E-2</v>
      </c>
      <c r="R33">
        <v>-1.442979292818475</v>
      </c>
      <c r="S33">
        <v>6.246601953188486E-2</v>
      </c>
      <c r="T33">
        <v>-0.32379536961160571</v>
      </c>
      <c r="U33">
        <v>6.2688661934045903E-2</v>
      </c>
      <c r="V33">
        <v>-0.96420848032833661</v>
      </c>
      <c r="W33">
        <v>2.603519328851017</v>
      </c>
      <c r="X33">
        <v>0.1858001313009702</v>
      </c>
      <c r="Y33">
        <v>2.60873994588863</v>
      </c>
    </row>
    <row r="34" spans="1:25" x14ac:dyDescent="0.2">
      <c r="A34" s="1">
        <v>30</v>
      </c>
      <c r="B34" t="s">
        <v>95</v>
      </c>
      <c r="C34" s="2">
        <v>44013.730810185189</v>
      </c>
      <c r="D34" t="s">
        <v>126</v>
      </c>
      <c r="E34">
        <v>13</v>
      </c>
      <c r="F34">
        <v>2.1910481455234021</v>
      </c>
      <c r="G34">
        <v>2.1200786004830011E-3</v>
      </c>
      <c r="H34">
        <v>38.678107213574229</v>
      </c>
      <c r="I34">
        <v>3.9201655576664978E-3</v>
      </c>
      <c r="J34">
        <v>6.4488310869340264</v>
      </c>
      <c r="K34">
        <v>2.0260646745598018E-3</v>
      </c>
      <c r="L34">
        <v>13.08809928885384</v>
      </c>
      <c r="M34">
        <v>3.8209053734604018E-3</v>
      </c>
      <c r="N34">
        <v>18.703315334842081</v>
      </c>
      <c r="O34">
        <v>2.6061512158030601E-2</v>
      </c>
      <c r="P34">
        <v>-0.8850188940156587</v>
      </c>
      <c r="Q34">
        <v>2.5303594834521211E-2</v>
      </c>
      <c r="R34">
        <v>26.003576384227252</v>
      </c>
      <c r="S34">
        <v>9.3681405537496293E-2</v>
      </c>
      <c r="T34">
        <v>-0.33503611166568831</v>
      </c>
      <c r="U34">
        <v>8.627131989886451E-2</v>
      </c>
      <c r="V34">
        <v>30.705095184210329</v>
      </c>
      <c r="W34">
        <v>3.167658326920868</v>
      </c>
      <c r="X34">
        <v>-2.1572742029417138</v>
      </c>
      <c r="Y34">
        <v>3.0668748584085792</v>
      </c>
    </row>
    <row r="35" spans="1:25" x14ac:dyDescent="0.2">
      <c r="A35" s="1">
        <v>31</v>
      </c>
      <c r="B35" t="s">
        <v>95</v>
      </c>
      <c r="C35" s="2">
        <v>44014.970972222232</v>
      </c>
      <c r="D35" t="s">
        <v>127</v>
      </c>
      <c r="E35">
        <v>13</v>
      </c>
      <c r="F35">
        <v>-19.837677716984519</v>
      </c>
      <c r="G35">
        <v>1.616092395654776E-3</v>
      </c>
      <c r="H35">
        <v>18.130019878827319</v>
      </c>
      <c r="I35">
        <v>4.391634113736706E-3</v>
      </c>
      <c r="J35">
        <v>-14.91653691739482</v>
      </c>
      <c r="K35">
        <v>1.568181316985853E-3</v>
      </c>
      <c r="L35">
        <v>-6.9803864508747182</v>
      </c>
      <c r="M35">
        <v>4.2801603923350818E-3</v>
      </c>
      <c r="N35">
        <v>-23.000194017617801</v>
      </c>
      <c r="O35">
        <v>2.3892533319743871E-2</v>
      </c>
      <c r="P35">
        <v>-0.87483314849454707</v>
      </c>
      <c r="Q35">
        <v>2.264711047448377E-2</v>
      </c>
      <c r="R35">
        <v>-14.19196882270238</v>
      </c>
      <c r="S35">
        <v>8.4708403340402832E-2</v>
      </c>
      <c r="T35">
        <v>-0.28400665170812672</v>
      </c>
      <c r="U35">
        <v>8.846226293915968E-2</v>
      </c>
      <c r="V35">
        <v>-26.890474454407119</v>
      </c>
      <c r="W35">
        <v>3.314096509309461</v>
      </c>
      <c r="X35">
        <v>2.530037667488338</v>
      </c>
      <c r="Y35">
        <v>3.4215911517943769</v>
      </c>
    </row>
    <row r="36" spans="1:25" x14ac:dyDescent="0.2">
      <c r="A36" s="1">
        <v>32</v>
      </c>
      <c r="B36" t="s">
        <v>95</v>
      </c>
      <c r="C36" s="2">
        <v>44018.737361111111</v>
      </c>
      <c r="D36" t="s">
        <v>128</v>
      </c>
      <c r="E36">
        <v>13</v>
      </c>
      <c r="F36">
        <v>2.220702543078382</v>
      </c>
      <c r="G36">
        <v>1.648980211946211E-3</v>
      </c>
      <c r="H36">
        <v>38.38252384718448</v>
      </c>
      <c r="I36">
        <v>4.1996919949079236E-3</v>
      </c>
      <c r="J36">
        <v>6.4667585952182582</v>
      </c>
      <c r="K36">
        <v>1.544599103011233E-3</v>
      </c>
      <c r="L36">
        <v>12.800147518115431</v>
      </c>
      <c r="M36">
        <v>4.0919271436024593E-3</v>
      </c>
      <c r="N36">
        <v>18.444533546877881</v>
      </c>
      <c r="O36">
        <v>3.5117656245180227E-2</v>
      </c>
      <c r="P36">
        <v>-0.87797211877011461</v>
      </c>
      <c r="Q36">
        <v>3.5747456727128687E-2</v>
      </c>
      <c r="R36">
        <v>25.35964416989264</v>
      </c>
      <c r="S36">
        <v>9.536006334508193E-2</v>
      </c>
      <c r="T36">
        <v>-0.39427860758500882</v>
      </c>
      <c r="U36">
        <v>9.2753539215719508E-2</v>
      </c>
      <c r="V36">
        <v>30.652118179679341</v>
      </c>
      <c r="W36">
        <v>3.2799101752526281</v>
      </c>
      <c r="X36">
        <v>-1.669949156578487</v>
      </c>
      <c r="Y36">
        <v>3.1805654967806589</v>
      </c>
    </row>
    <row r="37" spans="1:25" x14ac:dyDescent="0.2">
      <c r="A37" s="1">
        <v>33</v>
      </c>
      <c r="B37" t="s">
        <v>95</v>
      </c>
      <c r="C37" s="2">
        <v>44019.785162037027</v>
      </c>
      <c r="D37" t="s">
        <v>129</v>
      </c>
      <c r="E37">
        <v>13</v>
      </c>
      <c r="F37">
        <v>-4.2496592215164846</v>
      </c>
      <c r="G37">
        <v>1.646915288346603E-3</v>
      </c>
      <c r="H37">
        <v>24.375157085254479</v>
      </c>
      <c r="I37">
        <v>5.1028840080163673E-3</v>
      </c>
      <c r="J37">
        <v>-7.6435973873041518E-2</v>
      </c>
      <c r="K37">
        <v>1.619655023566138E-3</v>
      </c>
      <c r="L37">
        <v>-0.86229129633508339</v>
      </c>
      <c r="M37">
        <v>4.9735657790676256E-3</v>
      </c>
      <c r="N37">
        <v>-1.8045413996222861</v>
      </c>
      <c r="O37">
        <v>2.212003931671172E-2</v>
      </c>
      <c r="P37">
        <v>-0.87876506346425032</v>
      </c>
      <c r="Q37">
        <v>1.9969645249849351E-2</v>
      </c>
      <c r="R37">
        <v>-2.055355897749005</v>
      </c>
      <c r="S37">
        <v>5.137303879321669E-2</v>
      </c>
      <c r="T37">
        <v>-0.33208958683261031</v>
      </c>
      <c r="U37">
        <v>5.1270810737612138E-2</v>
      </c>
      <c r="V37">
        <v>-2.2299568050356622</v>
      </c>
      <c r="W37">
        <v>3.1721161730670362</v>
      </c>
      <c r="X37">
        <v>-0.45566044892707969</v>
      </c>
      <c r="Y37">
        <v>3.1757303406276489</v>
      </c>
    </row>
    <row r="38" spans="1:25" x14ac:dyDescent="0.2">
      <c r="A38" s="1">
        <v>34</v>
      </c>
      <c r="B38" t="s">
        <v>95</v>
      </c>
      <c r="C38" s="2">
        <v>44021.892962962957</v>
      </c>
      <c r="D38" t="s">
        <v>130</v>
      </c>
      <c r="E38">
        <v>13</v>
      </c>
      <c r="F38">
        <v>-20.165352672952402</v>
      </c>
      <c r="G38">
        <v>1.8890036808926619E-3</v>
      </c>
      <c r="H38">
        <v>18.388537027252529</v>
      </c>
      <c r="I38">
        <v>4.5856496606511117E-3</v>
      </c>
      <c r="J38">
        <v>-15.21531476310178</v>
      </c>
      <c r="K38">
        <v>1.8130906784039711E-3</v>
      </c>
      <c r="L38">
        <v>-6.7291830159075046</v>
      </c>
      <c r="M38">
        <v>4.469041359751404E-3</v>
      </c>
      <c r="N38">
        <v>-23.056278861245261</v>
      </c>
      <c r="O38">
        <v>2.738860333023416E-2</v>
      </c>
      <c r="P38">
        <v>-0.86780314614876441</v>
      </c>
      <c r="Q38">
        <v>2.5004585271393358E-2</v>
      </c>
      <c r="R38">
        <v>-13.75032096406767</v>
      </c>
      <c r="S38">
        <v>9.9068845204307018E-2</v>
      </c>
      <c r="T38">
        <v>-0.34196048551654851</v>
      </c>
      <c r="U38">
        <v>0.1041219638379217</v>
      </c>
      <c r="V38">
        <v>-19.53475970688487</v>
      </c>
      <c r="W38">
        <v>3.390867827371479</v>
      </c>
      <c r="X38">
        <v>9.9329983183072557</v>
      </c>
      <c r="Y38">
        <v>3.4994452863764729</v>
      </c>
    </row>
    <row r="39" spans="1:25" x14ac:dyDescent="0.2">
      <c r="A39" s="1">
        <v>35</v>
      </c>
      <c r="B39" t="s">
        <v>95</v>
      </c>
      <c r="C39" s="2">
        <v>44022.771296296298</v>
      </c>
      <c r="D39" t="s">
        <v>131</v>
      </c>
      <c r="E39">
        <v>13</v>
      </c>
      <c r="F39">
        <v>-20.44991304940492</v>
      </c>
      <c r="G39">
        <v>2.039979965122435E-3</v>
      </c>
      <c r="H39">
        <v>18.09325598911121</v>
      </c>
      <c r="I39">
        <v>4.1185407718048357E-3</v>
      </c>
      <c r="J39">
        <v>-15.49235727624291</v>
      </c>
      <c r="K39">
        <v>1.9716772564275032E-3</v>
      </c>
      <c r="L39">
        <v>-7.0174988947551862</v>
      </c>
      <c r="M39">
        <v>4.0146621179204993E-3</v>
      </c>
      <c r="N39">
        <v>-23.620724504827539</v>
      </c>
      <c r="O39">
        <v>2.4113774254259729E-2</v>
      </c>
      <c r="P39">
        <v>-0.86998790180623842</v>
      </c>
      <c r="Q39">
        <v>2.5313933933671789E-2</v>
      </c>
      <c r="R39">
        <v>-14.347725445413611</v>
      </c>
      <c r="S39">
        <v>9.3978772271473637E-2</v>
      </c>
      <c r="T39">
        <v>-0.36724888993716959</v>
      </c>
      <c r="U39">
        <v>8.9312209093862199E-2</v>
      </c>
      <c r="V39">
        <v>-23.599592696126599</v>
      </c>
      <c r="W39">
        <v>2.372883385266412</v>
      </c>
      <c r="X39">
        <v>6.6218028255155099</v>
      </c>
      <c r="Y39">
        <v>2.4432931249950141</v>
      </c>
    </row>
    <row r="40" spans="1:25" x14ac:dyDescent="0.2">
      <c r="A40" s="1">
        <v>36</v>
      </c>
      <c r="B40" t="s">
        <v>95</v>
      </c>
      <c r="C40" s="2">
        <v>44025.911527777767</v>
      </c>
      <c r="D40" t="s">
        <v>132</v>
      </c>
      <c r="E40">
        <v>13</v>
      </c>
      <c r="F40">
        <v>2.2587020605374222</v>
      </c>
      <c r="G40">
        <v>2.663911509313774E-3</v>
      </c>
      <c r="H40">
        <v>37.499151517444282</v>
      </c>
      <c r="I40">
        <v>5.2862792230007703E-3</v>
      </c>
      <c r="J40">
        <v>6.4728174250077721</v>
      </c>
      <c r="K40">
        <v>2.603952770127693E-3</v>
      </c>
      <c r="L40">
        <v>11.939474625503131</v>
      </c>
      <c r="M40">
        <v>5.1541221604133264E-3</v>
      </c>
      <c r="N40">
        <v>17.596864687933209</v>
      </c>
      <c r="O40">
        <v>2.3232662559794531E-2</v>
      </c>
      <c r="P40">
        <v>-0.88097821617326022</v>
      </c>
      <c r="Q40">
        <v>2.1413834224482321E-2</v>
      </c>
      <c r="R40">
        <v>23.64135499697602</v>
      </c>
      <c r="S40">
        <v>9.6196647025415472E-2</v>
      </c>
      <c r="T40">
        <v>-0.37117134221992171</v>
      </c>
      <c r="U40">
        <v>8.9837769784205213E-2</v>
      </c>
      <c r="V40">
        <v>28.421531425035919</v>
      </c>
      <c r="W40">
        <v>2.228838127912069</v>
      </c>
      <c r="X40">
        <v>-2.1713264244062249</v>
      </c>
      <c r="Y40">
        <v>2.1663097888557039</v>
      </c>
    </row>
    <row r="41" spans="1:25" x14ac:dyDescent="0.2">
      <c r="A41" s="1">
        <v>37</v>
      </c>
      <c r="B41" t="s">
        <v>95</v>
      </c>
      <c r="C41" s="2">
        <v>44027.825208333343</v>
      </c>
      <c r="D41" t="s">
        <v>133</v>
      </c>
      <c r="E41">
        <v>13</v>
      </c>
      <c r="F41">
        <v>-4.1081344366685064</v>
      </c>
      <c r="G41">
        <v>1.3050410638845279E-3</v>
      </c>
      <c r="H41">
        <v>23.360472836763861</v>
      </c>
      <c r="I41">
        <v>3.4865617682257972E-3</v>
      </c>
      <c r="J41">
        <v>2.2160037715422371E-2</v>
      </c>
      <c r="K41">
        <v>1.2502148123996011E-3</v>
      </c>
      <c r="L41">
        <v>-1.8506956186618779</v>
      </c>
      <c r="M41">
        <v>3.39776188867242E-3</v>
      </c>
      <c r="N41">
        <v>-2.6559554593164192</v>
      </c>
      <c r="O41">
        <v>2.036158831319608E-2</v>
      </c>
      <c r="P41">
        <v>-0.86068918587069565</v>
      </c>
      <c r="Q41">
        <v>2.141495220627869E-2</v>
      </c>
      <c r="R41">
        <v>-4.0082749536125384</v>
      </c>
      <c r="S41">
        <v>8.2248094255671214E-2</v>
      </c>
      <c r="T41">
        <v>-0.31146027238372093</v>
      </c>
      <c r="U41">
        <v>8.2190952065245029E-2</v>
      </c>
      <c r="V41">
        <v>-1.6909008786294331</v>
      </c>
      <c r="W41">
        <v>3.4042407257621559</v>
      </c>
      <c r="X41">
        <v>1.9261659301009071</v>
      </c>
      <c r="Y41">
        <v>3.418733701143664</v>
      </c>
    </row>
    <row r="43" spans="1:25" x14ac:dyDescent="0.2">
      <c r="A43" s="1"/>
      <c r="B43" s="1" t="s">
        <v>79</v>
      </c>
      <c r="C43" s="1" t="s">
        <v>80</v>
      </c>
      <c r="D43" s="1" t="s">
        <v>81</v>
      </c>
      <c r="E43" s="1" t="s">
        <v>82</v>
      </c>
      <c r="F43" s="1" t="s">
        <v>83</v>
      </c>
    </row>
    <row r="44" spans="1:25" x14ac:dyDescent="0.2">
      <c r="A44" s="1">
        <v>0</v>
      </c>
      <c r="B44" t="s">
        <v>87</v>
      </c>
      <c r="C44">
        <v>-0.87608724625528855</v>
      </c>
      <c r="D44">
        <v>2.6599999999999999E-2</v>
      </c>
      <c r="E44">
        <v>-0.33961716718946833</v>
      </c>
      <c r="F44">
        <v>0</v>
      </c>
    </row>
    <row r="45" spans="1:25" x14ac:dyDescent="0.2">
      <c r="A45" s="1">
        <v>1</v>
      </c>
      <c r="B45" t="s">
        <v>88</v>
      </c>
      <c r="C45">
        <v>4.502829641820659E-3</v>
      </c>
      <c r="D45">
        <v>0.91959999999999997</v>
      </c>
      <c r="E45">
        <v>9.4025687934010983E-3</v>
      </c>
      <c r="F45">
        <v>0.34499999999999997</v>
      </c>
    </row>
    <row r="47" spans="1:25" x14ac:dyDescent="0.2">
      <c r="B47" s="1" t="s">
        <v>89</v>
      </c>
      <c r="C47" s="1" t="s">
        <v>90</v>
      </c>
    </row>
    <row r="48" spans="1:25" x14ac:dyDescent="0.2">
      <c r="A48" s="1" t="s">
        <v>91</v>
      </c>
      <c r="B48">
        <v>1.01409273672571</v>
      </c>
      <c r="C48">
        <v>0.98848278315393967</v>
      </c>
    </row>
    <row r="49" spans="1:3" x14ac:dyDescent="0.2">
      <c r="A49" s="1" t="s">
        <v>92</v>
      </c>
      <c r="B49">
        <v>0.9150337131655164</v>
      </c>
      <c r="C49">
        <v>0.33570572263030252</v>
      </c>
    </row>
    <row r="50" spans="1:3" x14ac:dyDescent="0.2">
      <c r="A50" s="1" t="s">
        <v>93</v>
      </c>
      <c r="B50">
        <v>0</v>
      </c>
      <c r="C50">
        <v>0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1"/>
  <sheetViews>
    <sheetView workbookViewId="0">
      <selection activeCell="AB1" sqref="AB1:AD2"/>
    </sheetView>
  </sheetViews>
  <sheetFormatPr baseColWidth="10" defaultColWidth="8.83203125" defaultRowHeight="15" x14ac:dyDescent="0.2"/>
  <cols>
    <col min="1" max="1" width="2.1640625" bestFit="1" customWidth="1"/>
    <col min="2" max="2" width="6.83203125" bestFit="1" customWidth="1"/>
    <col min="3" max="3" width="17.6640625" bestFit="1" customWidth="1"/>
    <col min="4" max="4" width="37.5" bestFit="1" customWidth="1"/>
    <col min="5" max="5" width="17.33203125" bestFit="1" customWidth="1"/>
    <col min="6" max="6" width="12.6640625" bestFit="1" customWidth="1"/>
    <col min="7" max="11" width="12.1640625" bestFit="1" customWidth="1"/>
    <col min="12" max="12" width="12.664062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3" width="12.1640625" bestFit="1" customWidth="1"/>
    <col min="24" max="24" width="12.6640625" bestFit="1" customWidth="1"/>
    <col min="25" max="25" width="12.1640625" bestFit="1" customWidth="1"/>
    <col min="26" max="27" width="10.6640625" style="7" bestFit="1" customWidth="1"/>
    <col min="28" max="28" width="11.83203125" style="7" bestFit="1" customWidth="1"/>
    <col min="29" max="29" width="9.1640625" style="7" bestFit="1" customWidth="1"/>
    <col min="30" max="30" width="14" style="7" bestFit="1" customWidth="1"/>
    <col min="31" max="31" width="5.33203125" bestFit="1" customWidth="1"/>
  </cols>
  <sheetData>
    <row r="1" spans="1:31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6" t="s">
        <v>24</v>
      </c>
      <c r="AA1" s="6" t="s">
        <v>25</v>
      </c>
      <c r="AB1" s="6" t="s">
        <v>175</v>
      </c>
      <c r="AC1" s="6" t="s">
        <v>27</v>
      </c>
      <c r="AD1" s="6" t="s">
        <v>177</v>
      </c>
    </row>
    <row r="2" spans="1:31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6" t="s">
        <v>29</v>
      </c>
      <c r="AA2" s="6" t="s">
        <v>29</v>
      </c>
      <c r="AB2" s="6" t="s">
        <v>29</v>
      </c>
      <c r="AC2" s="6"/>
      <c r="AD2" s="6" t="s">
        <v>29</v>
      </c>
    </row>
    <row r="4" spans="1:31" x14ac:dyDescent="0.2">
      <c r="A4" s="1">
        <v>0</v>
      </c>
      <c r="B4" t="s">
        <v>134</v>
      </c>
      <c r="C4" s="2">
        <v>43995.580601851849</v>
      </c>
      <c r="D4" t="s">
        <v>135</v>
      </c>
      <c r="E4">
        <v>13</v>
      </c>
      <c r="F4">
        <v>-2.0053522068710041</v>
      </c>
      <c r="G4">
        <v>2.0326473478510239E-3</v>
      </c>
      <c r="H4">
        <v>10.53322813645544</v>
      </c>
      <c r="I4">
        <v>2.6094957822773209E-3</v>
      </c>
      <c r="J4">
        <v>1.5615697733114711</v>
      </c>
      <c r="K4">
        <v>1.90443834742453E-3</v>
      </c>
      <c r="L4">
        <v>-14.345132749870739</v>
      </c>
      <c r="M4">
        <v>2.5424553370184252E-3</v>
      </c>
      <c r="N4">
        <v>-13.0156144514622</v>
      </c>
      <c r="O4">
        <v>2.7193697023166642E-2</v>
      </c>
      <c r="P4">
        <v>-0.50293855188400916</v>
      </c>
      <c r="Q4">
        <v>2.8373343990293991E-2</v>
      </c>
      <c r="R4">
        <v>-28.65261063088025</v>
      </c>
      <c r="S4">
        <v>7.385186611000702E-2</v>
      </c>
      <c r="T4">
        <v>-0.17303813697433071</v>
      </c>
      <c r="U4">
        <v>7.6154371703272244E-2</v>
      </c>
      <c r="V4">
        <v>-28.548502780803489</v>
      </c>
      <c r="W4">
        <v>4.9163934717711344</v>
      </c>
      <c r="X4">
        <v>-2.226752812746331</v>
      </c>
      <c r="Y4">
        <v>5.0501257501078296</v>
      </c>
      <c r="Z4" s="7">
        <v>0.40500738068059611</v>
      </c>
      <c r="AA4" s="7">
        <v>0.16466050340214339</v>
      </c>
      <c r="AB4" s="7">
        <v>0.41050024191681878</v>
      </c>
      <c r="AC4" s="7">
        <v>6.7435110518147779E-3</v>
      </c>
      <c r="AD4" s="7">
        <v>0.40375673086500402</v>
      </c>
    </row>
    <row r="5" spans="1:31" x14ac:dyDescent="0.2">
      <c r="A5" s="1">
        <v>1</v>
      </c>
      <c r="B5" t="s">
        <v>134</v>
      </c>
      <c r="C5" s="2">
        <v>44004.462800925918</v>
      </c>
      <c r="D5" t="s">
        <v>136</v>
      </c>
      <c r="E5">
        <v>13</v>
      </c>
      <c r="F5">
        <v>-2.001803259754904</v>
      </c>
      <c r="G5">
        <v>1.964385227184937E-3</v>
      </c>
      <c r="H5">
        <v>10.599333425287909</v>
      </c>
      <c r="I5">
        <v>3.0100296080445882E-3</v>
      </c>
      <c r="J5">
        <v>1.567143855053543</v>
      </c>
      <c r="K5">
        <v>1.904634580263524E-3</v>
      </c>
      <c r="L5">
        <v>-14.28071201974622</v>
      </c>
      <c r="M5">
        <v>2.9353802753129829E-3</v>
      </c>
      <c r="N5">
        <v>-12.948667153627451</v>
      </c>
      <c r="O5">
        <v>2.2304420587137289E-2</v>
      </c>
      <c r="P5">
        <v>-0.50511814066580463</v>
      </c>
      <c r="Q5">
        <v>2.385211418544788E-2</v>
      </c>
      <c r="R5">
        <v>-28.515497990189271</v>
      </c>
      <c r="S5">
        <v>0.1098253153739969</v>
      </c>
      <c r="T5">
        <v>-0.16260433564339469</v>
      </c>
      <c r="U5">
        <v>0.11017035591573331</v>
      </c>
      <c r="V5">
        <v>-27.876892505495778</v>
      </c>
      <c r="W5">
        <v>3.3354211047593831</v>
      </c>
      <c r="X5">
        <v>-1.6710790125123069</v>
      </c>
      <c r="Y5">
        <v>3.4279505043173519</v>
      </c>
      <c r="Z5" s="7">
        <v>0.40279707552792843</v>
      </c>
      <c r="AA5" s="7">
        <v>0.1749741363806224</v>
      </c>
      <c r="AB5" s="7">
        <v>0.40822713057186361</v>
      </c>
      <c r="AC5" s="7">
        <v>-4.7506688708164879E-3</v>
      </c>
      <c r="AD5" s="7">
        <v>0.41297779944268009</v>
      </c>
    </row>
    <row r="6" spans="1:31" x14ac:dyDescent="0.2">
      <c r="A6" s="1">
        <v>2</v>
      </c>
      <c r="B6" t="s">
        <v>134</v>
      </c>
      <c r="C6" s="2">
        <v>44014.424583333333</v>
      </c>
      <c r="D6" t="s">
        <v>137</v>
      </c>
      <c r="E6">
        <v>13</v>
      </c>
      <c r="F6">
        <v>-2.056143816955609</v>
      </c>
      <c r="G6">
        <v>1.8896327226887301E-3</v>
      </c>
      <c r="H6">
        <v>10.501859101791389</v>
      </c>
      <c r="I6">
        <v>3.0030141373228281E-3</v>
      </c>
      <c r="J6">
        <v>1.5128377261720849</v>
      </c>
      <c r="K6">
        <v>1.832493878033755E-3</v>
      </c>
      <c r="L6">
        <v>-14.375805504819001</v>
      </c>
      <c r="M6">
        <v>2.9283761628693941E-3</v>
      </c>
      <c r="N6">
        <v>-13.1062299200985</v>
      </c>
      <c r="O6">
        <v>2.381925799638572E-2</v>
      </c>
      <c r="P6">
        <v>-0.51396635788342193</v>
      </c>
      <c r="Q6">
        <v>2.4372137622653681E-2</v>
      </c>
      <c r="R6">
        <v>-28.677749443688551</v>
      </c>
      <c r="S6">
        <v>5.7955979454414483E-2</v>
      </c>
      <c r="T6">
        <v>-0.1366845841402009</v>
      </c>
      <c r="U6">
        <v>6.0635055775755273E-2</v>
      </c>
      <c r="V6">
        <v>-23.0611476720218</v>
      </c>
      <c r="W6">
        <v>3.2611087597309791</v>
      </c>
      <c r="X6">
        <v>3.522690333392088</v>
      </c>
      <c r="Y6">
        <v>3.3514183620045639</v>
      </c>
      <c r="Z6" s="7">
        <v>0.39382416271457138</v>
      </c>
      <c r="AA6" s="7">
        <v>0.20059536448515791</v>
      </c>
      <c r="AB6" s="7">
        <v>0.39899925093329119</v>
      </c>
      <c r="AC6" s="7">
        <v>-9.7230656086534639E-4</v>
      </c>
      <c r="AD6" s="7">
        <v>0.39997155749415658</v>
      </c>
    </row>
    <row r="7" spans="1:31" x14ac:dyDescent="0.2">
      <c r="A7" s="1">
        <v>3</v>
      </c>
      <c r="B7" t="s">
        <v>134</v>
      </c>
      <c r="C7" s="2">
        <v>44026.430810185193</v>
      </c>
      <c r="D7" t="s">
        <v>138</v>
      </c>
      <c r="E7">
        <v>13</v>
      </c>
      <c r="F7">
        <v>-1.994012387844089</v>
      </c>
      <c r="G7">
        <v>1.476022280173741E-3</v>
      </c>
      <c r="H7">
        <v>10.55869585100265</v>
      </c>
      <c r="I7">
        <v>3.422036813797965E-3</v>
      </c>
      <c r="J7">
        <v>1.5730763973419899</v>
      </c>
      <c r="K7">
        <v>1.4277120922045661E-3</v>
      </c>
      <c r="L7">
        <v>-14.32029309111816</v>
      </c>
      <c r="M7">
        <v>3.3354697495825659E-3</v>
      </c>
      <c r="N7">
        <v>-12.99032467048707</v>
      </c>
      <c r="O7">
        <v>1.9896248461939239E-2</v>
      </c>
      <c r="P7">
        <v>-0.5139396408186272</v>
      </c>
      <c r="Q7">
        <v>2.0627443442066379E-2</v>
      </c>
      <c r="R7">
        <v>-28.61347666659524</v>
      </c>
      <c r="S7">
        <v>7.7476266627260482E-2</v>
      </c>
      <c r="T7">
        <v>-0.18315013787921769</v>
      </c>
      <c r="U7">
        <v>8.1174860803562995E-2</v>
      </c>
      <c r="V7">
        <v>-24.424537256785591</v>
      </c>
      <c r="W7">
        <v>2.888096384953887</v>
      </c>
      <c r="X7">
        <v>1.9470752012060391</v>
      </c>
      <c r="Y7">
        <v>2.9651206858439658</v>
      </c>
      <c r="Z7" s="7">
        <v>0.39385125629592632</v>
      </c>
      <c r="AA7" s="7">
        <v>0.15466496460442561</v>
      </c>
      <c r="AB7" s="7">
        <v>0.39902711438331262</v>
      </c>
      <c r="AC7" s="7">
        <v>1.811274365503532E-3</v>
      </c>
      <c r="AD7" s="7">
        <v>0.39721584001780907</v>
      </c>
    </row>
    <row r="8" spans="1:31" x14ac:dyDescent="0.2">
      <c r="Z8" s="7">
        <v>0.39886996880475561</v>
      </c>
      <c r="AA8" s="7">
        <v>0.17372374221808731</v>
      </c>
      <c r="AB8" s="7">
        <v>0.40418843445132152</v>
      </c>
      <c r="AD8" s="7">
        <v>0.40348048195491248</v>
      </c>
      <c r="AE8" t="s">
        <v>29</v>
      </c>
    </row>
    <row r="9" spans="1:31" x14ac:dyDescent="0.2">
      <c r="Z9" s="7">
        <v>5.8804088887002854E-3</v>
      </c>
      <c r="AA9" s="7">
        <v>1.9740203230865949E-2</v>
      </c>
      <c r="AB9" s="7">
        <v>6.0475016952958073E-3</v>
      </c>
      <c r="AD9" s="7">
        <v>6.8758912730202734E-3</v>
      </c>
      <c r="AE9" t="s">
        <v>30</v>
      </c>
    </row>
    <row r="10" spans="1:31" x14ac:dyDescent="0.2">
      <c r="Z10" s="7">
        <f>(Z9/SQRT(COUNT(Z4:Z7)))</f>
        <v>2.9402044443501427E-3</v>
      </c>
      <c r="AA10" s="7">
        <f>(AA9/SQRT(COUNT(AA4:AA7)))</f>
        <v>9.8701016154329746E-3</v>
      </c>
      <c r="AB10" s="7">
        <f>(AB9/SQRT(COUNT(AB4:AB7)))</f>
        <v>3.0237508476479037E-3</v>
      </c>
      <c r="AD10" s="7">
        <f>(AD9/SQRT(COUNT(AD4:AD7)))</f>
        <v>3.4379456365101367E-3</v>
      </c>
      <c r="AE10" t="s">
        <v>139</v>
      </c>
    </row>
    <row r="11" spans="1:31" x14ac:dyDescent="0.2">
      <c r="Z11" s="7">
        <f>(Z9/SQRT(COUNT(Z4:Z7)))*_xlfn.T.INV.2T(1-0.95, COUNT(Z4:Z7)-1)</f>
        <v>9.3570427707008481E-3</v>
      </c>
      <c r="AA11" s="7">
        <f>(AA9/SQRT(COUNT(AA4:AA7)))*_xlfn.T.INV.2T(1-0.95, COUNT(AA4:AA7)-1)</f>
        <v>3.1411068418809425E-2</v>
      </c>
      <c r="AB11" s="7">
        <f>(AB9/SQRT(COUNT(AB4:AB7)))*_xlfn.T.INV.2T(1-0.95, COUNT(AB4:AB7)-1)</f>
        <v>9.6229247131955509E-3</v>
      </c>
      <c r="AD11" s="7">
        <f>(AD9/SQRT(COUNT(AD4:AD7)))*_xlfn.T.INV.2T(1-0.95, COUNT(AD4:AD7)-1)</f>
        <v>1.0941077388677929E-2</v>
      </c>
      <c r="AE11" t="s">
        <v>140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2"/>
  <sheetViews>
    <sheetView workbookViewId="0">
      <selection activeCell="AB1" sqref="AB1:AD2"/>
    </sheetView>
  </sheetViews>
  <sheetFormatPr baseColWidth="10" defaultColWidth="8.83203125" defaultRowHeight="15" x14ac:dyDescent="0.2"/>
  <cols>
    <col min="1" max="1" width="2.1640625" bestFit="1" customWidth="1"/>
    <col min="2" max="2" width="6.83203125" bestFit="1" customWidth="1"/>
    <col min="3" max="3" width="17.6640625" bestFit="1" customWidth="1"/>
    <col min="4" max="4" width="37.5" bestFit="1" customWidth="1"/>
    <col min="5" max="5" width="17.33203125" bestFit="1" customWidth="1"/>
    <col min="6" max="6" width="12.6640625" bestFit="1" customWidth="1"/>
    <col min="7" max="9" width="12.1640625" bestFit="1" customWidth="1"/>
    <col min="10" max="10" width="12.6640625" bestFit="1" customWidth="1"/>
    <col min="11" max="11" width="12.1640625" bestFit="1" customWidth="1"/>
    <col min="12" max="12" width="12.664062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3" width="12.1640625" bestFit="1" customWidth="1"/>
    <col min="24" max="24" width="12.6640625" bestFit="1" customWidth="1"/>
    <col min="25" max="25" width="12.1640625" bestFit="1" customWidth="1"/>
    <col min="26" max="27" width="10.6640625" style="7" bestFit="1" customWidth="1"/>
    <col min="28" max="28" width="11.83203125" style="7" bestFit="1" customWidth="1"/>
    <col min="29" max="29" width="9.1640625" style="7" bestFit="1" customWidth="1"/>
    <col min="30" max="30" width="14" style="7" bestFit="1" customWidth="1"/>
    <col min="31" max="31" width="5.33203125" bestFit="1" customWidth="1"/>
  </cols>
  <sheetData>
    <row r="1" spans="1:31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6" t="s">
        <v>24</v>
      </c>
      <c r="AA1" s="6" t="s">
        <v>25</v>
      </c>
      <c r="AB1" s="6" t="s">
        <v>175</v>
      </c>
      <c r="AC1" s="6" t="s">
        <v>27</v>
      </c>
      <c r="AD1" s="6" t="s">
        <v>177</v>
      </c>
    </row>
    <row r="2" spans="1:31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6" t="s">
        <v>29</v>
      </c>
      <c r="AA2" s="6" t="s">
        <v>29</v>
      </c>
      <c r="AB2" s="6" t="s">
        <v>29</v>
      </c>
      <c r="AC2" s="6"/>
      <c r="AD2" s="6" t="s">
        <v>29</v>
      </c>
    </row>
    <row r="4" spans="1:31" x14ac:dyDescent="0.2">
      <c r="A4" s="1">
        <v>0</v>
      </c>
      <c r="B4" t="s">
        <v>141</v>
      </c>
      <c r="C4" s="2">
        <v>43995.753865740742</v>
      </c>
      <c r="D4" t="s">
        <v>142</v>
      </c>
      <c r="E4">
        <v>13</v>
      </c>
      <c r="F4">
        <v>-3.8075875028991768</v>
      </c>
      <c r="G4">
        <v>2.16216942433006E-3</v>
      </c>
      <c r="H4">
        <v>6.9077414083974542</v>
      </c>
      <c r="I4">
        <v>2.6639020216670611E-3</v>
      </c>
      <c r="J4">
        <v>-0.25295614735266841</v>
      </c>
      <c r="K4">
        <v>2.0589323310130211E-3</v>
      </c>
      <c r="L4">
        <v>-17.8816025773862</v>
      </c>
      <c r="M4">
        <v>2.5971194529329539E-3</v>
      </c>
      <c r="N4">
        <v>-18.385832826481749</v>
      </c>
      <c r="O4">
        <v>2.5537641639936999E-2</v>
      </c>
      <c r="P4">
        <v>-0.55413711915555874</v>
      </c>
      <c r="Q4">
        <v>2.6337881976282139E-2</v>
      </c>
      <c r="R4">
        <v>-35.61176775066383</v>
      </c>
      <c r="S4">
        <v>9.9994873434816681E-2</v>
      </c>
      <c r="T4">
        <v>-0.17449571726392191</v>
      </c>
      <c r="U4">
        <v>0.10160202733652519</v>
      </c>
      <c r="V4">
        <v>-34.685227191841413</v>
      </c>
      <c r="W4">
        <v>3.810586123235558</v>
      </c>
      <c r="X4">
        <v>0.42952573715043568</v>
      </c>
      <c r="Y4">
        <v>3.94565932206423</v>
      </c>
      <c r="Z4" s="7">
        <v>0.3530872854797551</v>
      </c>
      <c r="AA4" s="7">
        <v>0.16321971038081801</v>
      </c>
      <c r="AB4" s="7">
        <v>0.35710482848725988</v>
      </c>
      <c r="AC4" s="7">
        <v>6.3546247206710347E-3</v>
      </c>
      <c r="AD4" s="7">
        <v>0.35075020376658878</v>
      </c>
    </row>
    <row r="5" spans="1:31" x14ac:dyDescent="0.2">
      <c r="A5" s="1">
        <v>1</v>
      </c>
      <c r="B5" t="s">
        <v>141</v>
      </c>
      <c r="C5" s="2">
        <v>44004.636458333327</v>
      </c>
      <c r="D5" t="s">
        <v>143</v>
      </c>
      <c r="E5">
        <v>13</v>
      </c>
      <c r="F5">
        <v>-3.804732354142542</v>
      </c>
      <c r="G5">
        <v>1.8495930585477819E-3</v>
      </c>
      <c r="H5">
        <v>6.8673309623580527</v>
      </c>
      <c r="I5">
        <v>3.9981175944048888E-3</v>
      </c>
      <c r="J5">
        <v>-0.25165039770805098</v>
      </c>
      <c r="K5">
        <v>1.851201897371811E-3</v>
      </c>
      <c r="L5">
        <v>-17.92097270387611</v>
      </c>
      <c r="M5">
        <v>3.8990307264423802E-3</v>
      </c>
      <c r="N5">
        <v>-18.451441559331091</v>
      </c>
      <c r="O5">
        <v>2.1149886071608181E-2</v>
      </c>
      <c r="P5">
        <v>-0.582886433047342</v>
      </c>
      <c r="Q5">
        <v>2.2460292080383051E-2</v>
      </c>
      <c r="R5">
        <v>-35.720122894189871</v>
      </c>
      <c r="S5">
        <v>9.1487022700780879E-2</v>
      </c>
      <c r="T5">
        <v>-0.20667733346807671</v>
      </c>
      <c r="U5">
        <v>9.1866497275376838E-2</v>
      </c>
      <c r="V5">
        <v>-35.534531468226703</v>
      </c>
      <c r="W5">
        <v>2.828644136541703</v>
      </c>
      <c r="X5">
        <v>-0.37327421120000231</v>
      </c>
      <c r="Y5">
        <v>2.936197758849505</v>
      </c>
      <c r="Z5" s="7">
        <v>0.32393281507625021</v>
      </c>
      <c r="AA5" s="7">
        <v>0.13140873682894319</v>
      </c>
      <c r="AB5" s="7">
        <v>0.32712192890872133</v>
      </c>
      <c r="AC5" s="7">
        <v>-4.8100379336566829E-3</v>
      </c>
      <c r="AD5" s="7">
        <v>0.33193196684237802</v>
      </c>
    </row>
    <row r="6" spans="1:31" x14ac:dyDescent="0.2">
      <c r="A6" s="1">
        <v>2</v>
      </c>
      <c r="B6" t="s">
        <v>141</v>
      </c>
      <c r="C6" s="2">
        <v>44010.055902777778</v>
      </c>
      <c r="D6" t="s">
        <v>144</v>
      </c>
      <c r="E6">
        <v>13</v>
      </c>
      <c r="F6">
        <v>-3.812478413364782</v>
      </c>
      <c r="G6">
        <v>2.0518257322120928E-3</v>
      </c>
      <c r="H6">
        <v>7.1288489244016908</v>
      </c>
      <c r="I6">
        <v>4.3029770259811941E-3</v>
      </c>
      <c r="J6">
        <v>-0.25002998286491368</v>
      </c>
      <c r="K6">
        <v>1.994803675775978E-3</v>
      </c>
      <c r="L6">
        <v>-17.66616474533091</v>
      </c>
      <c r="M6">
        <v>4.1947473225662536E-3</v>
      </c>
      <c r="N6">
        <v>-18.181516601262381</v>
      </c>
      <c r="O6">
        <v>2.4537140624161069E-2</v>
      </c>
      <c r="P6">
        <v>-0.56471652301982667</v>
      </c>
      <c r="Q6">
        <v>2.446213743114534E-2</v>
      </c>
      <c r="R6">
        <v>-35.147758869739057</v>
      </c>
      <c r="S6">
        <v>7.7085973205925515E-2</v>
      </c>
      <c r="T6">
        <v>-0.13214712130599041</v>
      </c>
      <c r="U6">
        <v>7.4547206767223401E-2</v>
      </c>
      <c r="V6">
        <v>-28.998351489831631</v>
      </c>
      <c r="W6">
        <v>2.520195012660325</v>
      </c>
      <c r="X6">
        <v>5.8864379008190912</v>
      </c>
      <c r="Y6">
        <v>2.612555203165051</v>
      </c>
      <c r="Z6" s="7">
        <v>0.34235878886211307</v>
      </c>
      <c r="AA6" s="7">
        <v>0.2050805683759758</v>
      </c>
      <c r="AB6" s="7">
        <v>0.34607147983563141</v>
      </c>
      <c r="AC6" s="7">
        <v>-4.0829833576062494E-3</v>
      </c>
      <c r="AD6" s="7">
        <v>0.35015446319323767</v>
      </c>
    </row>
    <row r="7" spans="1:31" x14ac:dyDescent="0.2">
      <c r="A7" s="1">
        <v>3</v>
      </c>
      <c r="B7" t="s">
        <v>141</v>
      </c>
      <c r="C7" s="2">
        <v>44017.539930555547</v>
      </c>
      <c r="D7" t="s">
        <v>145</v>
      </c>
      <c r="E7">
        <v>13</v>
      </c>
      <c r="F7">
        <v>-3.8237416331773488</v>
      </c>
      <c r="G7">
        <v>2.2860101754670799E-3</v>
      </c>
      <c r="H7">
        <v>7.0645301755450181</v>
      </c>
      <c r="I7">
        <v>2.628985544144593E-3</v>
      </c>
      <c r="J7">
        <v>-0.26278675272721158</v>
      </c>
      <c r="K7">
        <v>2.155496384310489E-3</v>
      </c>
      <c r="L7">
        <v>-17.72886080176027</v>
      </c>
      <c r="M7">
        <v>2.562141547484261E-3</v>
      </c>
      <c r="N7">
        <v>-18.249264884605349</v>
      </c>
      <c r="O7">
        <v>1.519950358101107E-2</v>
      </c>
      <c r="P7">
        <v>-0.55780234912598314</v>
      </c>
      <c r="Q7">
        <v>1.5786077771258469E-2</v>
      </c>
      <c r="R7">
        <v>-35.31421310658402</v>
      </c>
      <c r="S7">
        <v>9.6250626481721543E-2</v>
      </c>
      <c r="T7">
        <v>-0.17702212492323949</v>
      </c>
      <c r="U7">
        <v>9.6441049984346799E-2</v>
      </c>
      <c r="V7">
        <v>-29.16273498010754</v>
      </c>
      <c r="W7">
        <v>3.435262539994818</v>
      </c>
      <c r="X7">
        <v>5.8559792576887526</v>
      </c>
      <c r="Y7">
        <v>3.5597219502942901</v>
      </c>
      <c r="Z7" s="7">
        <v>0.34937040238831829</v>
      </c>
      <c r="AA7" s="7">
        <v>0.16072239990635431</v>
      </c>
      <c r="AB7" s="7">
        <v>0.35328232953827121</v>
      </c>
      <c r="AC7" s="7">
        <v>1.577696892866604E-3</v>
      </c>
      <c r="AD7" s="7">
        <v>0.35170463264540458</v>
      </c>
    </row>
    <row r="8" spans="1:31" x14ac:dyDescent="0.2">
      <c r="A8" s="1">
        <v>4</v>
      </c>
      <c r="B8" t="s">
        <v>141</v>
      </c>
      <c r="C8" s="2">
        <v>44027.468935185178</v>
      </c>
      <c r="D8" t="s">
        <v>146</v>
      </c>
      <c r="E8">
        <v>13</v>
      </c>
      <c r="F8">
        <v>-3.8202156288240441</v>
      </c>
      <c r="G8">
        <v>2.4720149818935441E-3</v>
      </c>
      <c r="H8">
        <v>7.0526467458840409</v>
      </c>
      <c r="I8">
        <v>4.0305935401332652E-3</v>
      </c>
      <c r="J8">
        <v>-0.25988158391641969</v>
      </c>
      <c r="K8">
        <v>2.4233833105004971E-3</v>
      </c>
      <c r="L8">
        <v>-17.740432675423531</v>
      </c>
      <c r="M8">
        <v>3.9312729662811206E-3</v>
      </c>
      <c r="N8">
        <v>-18.273856771942789</v>
      </c>
      <c r="O8">
        <v>1.5111999924785459E-2</v>
      </c>
      <c r="P8">
        <v>-0.57425433782373259</v>
      </c>
      <c r="Q8">
        <v>1.553307675785325E-2</v>
      </c>
      <c r="R8">
        <v>-35.318488254763892</v>
      </c>
      <c r="S8">
        <v>0.10450937391754769</v>
      </c>
      <c r="T8">
        <v>-0.15789462198272719</v>
      </c>
      <c r="U8">
        <v>0.1074933561184615</v>
      </c>
      <c r="V8">
        <v>-32.028026965694018</v>
      </c>
      <c r="W8">
        <v>3.2546159226211659</v>
      </c>
      <c r="X8">
        <v>2.9074794994518189</v>
      </c>
      <c r="Y8">
        <v>3.375247868723664</v>
      </c>
      <c r="Z8" s="7">
        <v>0.33268656014523701</v>
      </c>
      <c r="AA8" s="7">
        <v>0.1796296072477771</v>
      </c>
      <c r="AB8" s="7">
        <v>0.33612441311464281</v>
      </c>
      <c r="AC8" s="7">
        <v>3.4653499921174878E-4</v>
      </c>
      <c r="AD8" s="7">
        <v>0.33577787811543103</v>
      </c>
    </row>
    <row r="9" spans="1:31" x14ac:dyDescent="0.2">
      <c r="Z9" s="7">
        <v>0.34028717039033468</v>
      </c>
      <c r="AA9" s="7">
        <v>0.16801220454797369</v>
      </c>
      <c r="AB9" s="7">
        <v>0.34394099597690531</v>
      </c>
      <c r="AD9" s="7">
        <v>0.34406382891260801</v>
      </c>
      <c r="AE9" t="s">
        <v>29</v>
      </c>
    </row>
    <row r="10" spans="1:31" x14ac:dyDescent="0.2">
      <c r="Z10" s="7">
        <v>1.199868604016107E-2</v>
      </c>
      <c r="AA10" s="7">
        <v>2.7041406876713331E-2</v>
      </c>
      <c r="AB10" s="7">
        <v>1.233963072000486E-2</v>
      </c>
      <c r="AD10" s="7">
        <v>9.4343040842418697E-3</v>
      </c>
      <c r="AE10" t="s">
        <v>30</v>
      </c>
    </row>
    <row r="11" spans="1:31" x14ac:dyDescent="0.2">
      <c r="Z11" s="7">
        <f>(Z10/SQRT(COUNT(Z4:Z8)))</f>
        <v>5.3659755252955851E-3</v>
      </c>
      <c r="AA11" s="7">
        <f>(AA10/SQRT(COUNT(AA4:AA8)))</f>
        <v>1.2093284796712256E-2</v>
      </c>
      <c r="AB11" s="7">
        <f>(AB10/SQRT(COUNT(AB4:AB8)))</f>
        <v>5.5184506214351085E-3</v>
      </c>
      <c r="AD11" s="7">
        <f>(AD10/SQRT(COUNT(AD4:AD8)))</f>
        <v>4.2191490505537445E-3</v>
      </c>
      <c r="AE11" t="s">
        <v>139</v>
      </c>
    </row>
    <row r="12" spans="1:31" x14ac:dyDescent="0.2">
      <c r="Z12" s="7">
        <f>(Z10/SQRT(COUNT(Z4:Z8)))*_xlfn.T.INV.2T(1-0.95, COUNT(Z4:Z8)-1)</f>
        <v>1.4898336481818084E-2</v>
      </c>
      <c r="AA12" s="7">
        <f>(AA10/SQRT(COUNT(AA4:AA8)))*_xlfn.T.INV.2T(1-0.95, COUNT(AA4:AA8)-1)</f>
        <v>3.3576341379594629E-2</v>
      </c>
      <c r="AB12" s="7">
        <f>(AB10/SQRT(COUNT(AB4:AB8)))*_xlfn.T.INV.2T(1-0.95, COUNT(AB4:AB8)-1)</f>
        <v>1.5321675216159226E-2</v>
      </c>
      <c r="AD12" s="7">
        <f>(AD10/SQRT(COUNT(AD4:AD8)))*_xlfn.T.INV.2T(1-0.95, COUNT(AD4:AD8)-1)</f>
        <v>1.1714235729509859E-2</v>
      </c>
      <c r="AE12" t="s">
        <v>140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3"/>
  <sheetViews>
    <sheetView workbookViewId="0">
      <selection activeCell="AB1" sqref="AB1:AD2"/>
    </sheetView>
  </sheetViews>
  <sheetFormatPr baseColWidth="10" defaultColWidth="8.83203125" defaultRowHeight="15" x14ac:dyDescent="0.2"/>
  <cols>
    <col min="1" max="1" width="2.1640625" bestFit="1" customWidth="1"/>
    <col min="2" max="2" width="6.83203125" bestFit="1" customWidth="1"/>
    <col min="3" max="3" width="17.6640625" bestFit="1" customWidth="1"/>
    <col min="4" max="4" width="37.5" bestFit="1" customWidth="1"/>
    <col min="5" max="5" width="17.33203125" bestFit="1" customWidth="1"/>
    <col min="6" max="6" width="12.6640625" bestFit="1" customWidth="1"/>
    <col min="7" max="9" width="12.1640625" bestFit="1" customWidth="1"/>
    <col min="10" max="10" width="12.6640625" bestFit="1" customWidth="1"/>
    <col min="11" max="11" width="12.1640625" bestFit="1" customWidth="1"/>
    <col min="12" max="12" width="12.664062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3" width="12.1640625" bestFit="1" customWidth="1"/>
    <col min="24" max="24" width="12.6640625" bestFit="1" customWidth="1"/>
    <col min="25" max="25" width="12.1640625" bestFit="1" customWidth="1"/>
    <col min="26" max="27" width="10.6640625" style="7" bestFit="1" customWidth="1"/>
    <col min="28" max="28" width="11.83203125" style="7" bestFit="1" customWidth="1"/>
    <col min="29" max="29" width="9.1640625" style="7" bestFit="1" customWidth="1"/>
    <col min="30" max="30" width="14" style="7" bestFit="1" customWidth="1"/>
    <col min="31" max="31" width="5.33203125" bestFit="1" customWidth="1"/>
  </cols>
  <sheetData>
    <row r="1" spans="1:31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6" t="s">
        <v>24</v>
      </c>
      <c r="AA1" s="6" t="s">
        <v>25</v>
      </c>
      <c r="AB1" s="6" t="s">
        <v>175</v>
      </c>
      <c r="AC1" s="6" t="s">
        <v>27</v>
      </c>
      <c r="AD1" s="6" t="s">
        <v>177</v>
      </c>
    </row>
    <row r="2" spans="1:31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6" t="s">
        <v>29</v>
      </c>
      <c r="AA2" s="6" t="s">
        <v>29</v>
      </c>
      <c r="AB2" s="6" t="s">
        <v>29</v>
      </c>
      <c r="AC2" s="6"/>
      <c r="AD2" s="6" t="s">
        <v>29</v>
      </c>
    </row>
    <row r="4" spans="1:31" x14ac:dyDescent="0.2">
      <c r="A4" s="1">
        <v>0</v>
      </c>
      <c r="B4" t="s">
        <v>147</v>
      </c>
      <c r="C4" s="2">
        <v>43996.101967592593</v>
      </c>
      <c r="D4" t="s">
        <v>148</v>
      </c>
      <c r="E4">
        <v>13</v>
      </c>
      <c r="F4">
        <v>-5.0145980567216251</v>
      </c>
      <c r="G4">
        <v>2.3379412144804049E-3</v>
      </c>
      <c r="H4">
        <v>4.5747782239921042</v>
      </c>
      <c r="I4">
        <v>3.0029647086969148E-3</v>
      </c>
      <c r="J4">
        <v>-1.4650774504018289</v>
      </c>
      <c r="K4">
        <v>2.202160962626082E-3</v>
      </c>
      <c r="L4">
        <v>-20.157379240312519</v>
      </c>
      <c r="M4">
        <v>2.9263761025724892E-3</v>
      </c>
      <c r="N4">
        <v>-21.872012062070532</v>
      </c>
      <c r="O4">
        <v>3.2334986739086108E-2</v>
      </c>
      <c r="P4">
        <v>-0.57949451907568428</v>
      </c>
      <c r="Q4">
        <v>3.2032356349130028E-2</v>
      </c>
      <c r="R4">
        <v>-40.15805178423787</v>
      </c>
      <c r="S4">
        <v>0.1113368089453752</v>
      </c>
      <c r="T4">
        <v>-0.25999555830468368</v>
      </c>
      <c r="U4">
        <v>0.11637411363643591</v>
      </c>
      <c r="V4">
        <v>-49.423650975486147</v>
      </c>
      <c r="W4">
        <v>2.433315916967087</v>
      </c>
      <c r="X4">
        <v>-9.0633342110590149</v>
      </c>
      <c r="Y4">
        <v>2.5368443774852238</v>
      </c>
      <c r="Z4" s="7">
        <v>0.32737253039850678</v>
      </c>
      <c r="AA4" s="7">
        <v>7.870458954962628E-2</v>
      </c>
      <c r="AB4" s="7">
        <v>0.33065938431979891</v>
      </c>
      <c r="AC4" s="7">
        <v>5.5929579958947043E-3</v>
      </c>
      <c r="AD4" s="7">
        <v>0.3250664263239042</v>
      </c>
    </row>
    <row r="5" spans="1:31" x14ac:dyDescent="0.2">
      <c r="A5" s="1">
        <v>1</v>
      </c>
      <c r="B5" t="s">
        <v>147</v>
      </c>
      <c r="C5" s="2">
        <v>44007.787523148138</v>
      </c>
      <c r="D5" t="s">
        <v>149</v>
      </c>
      <c r="E5">
        <v>13</v>
      </c>
      <c r="F5">
        <v>-5.0374335520504214</v>
      </c>
      <c r="G5">
        <v>2.1935664875199E-3</v>
      </c>
      <c r="H5">
        <v>4.6912600855261379</v>
      </c>
      <c r="I5">
        <v>3.4224001114866692E-3</v>
      </c>
      <c r="J5">
        <v>-1.482544275750163</v>
      </c>
      <c r="K5">
        <v>2.0655082468226771E-3</v>
      </c>
      <c r="L5">
        <v>-20.043926637908761</v>
      </c>
      <c r="M5">
        <v>3.334944766518539E-3</v>
      </c>
      <c r="N5">
        <v>-21.77999770879395</v>
      </c>
      <c r="O5">
        <v>1.654616425538457E-2</v>
      </c>
      <c r="P5">
        <v>-0.58124056594369011</v>
      </c>
      <c r="Q5">
        <v>1.708024974221653E-2</v>
      </c>
      <c r="R5">
        <v>-39.857692028618501</v>
      </c>
      <c r="S5">
        <v>9.1087046701720964E-2</v>
      </c>
      <c r="T5">
        <v>-0.17869612817503769</v>
      </c>
      <c r="U5">
        <v>9.0412594572468002E-2</v>
      </c>
      <c r="V5">
        <v>-34.757984214458531</v>
      </c>
      <c r="W5">
        <v>3.5218583090901339</v>
      </c>
      <c r="X5">
        <v>6.0148445686744019</v>
      </c>
      <c r="Y5">
        <v>3.671921202139437</v>
      </c>
      <c r="Z5" s="7">
        <v>0.32560187695167919</v>
      </c>
      <c r="AA5" s="7">
        <v>0.1590676765130081</v>
      </c>
      <c r="AB5" s="7">
        <v>0.32883841745777548</v>
      </c>
      <c r="AC5" s="7">
        <v>-4.9437802523803554E-3</v>
      </c>
      <c r="AD5" s="7">
        <v>0.33378219771015588</v>
      </c>
    </row>
    <row r="6" spans="1:31" x14ac:dyDescent="0.2">
      <c r="A6" s="1">
        <v>2</v>
      </c>
      <c r="B6" t="s">
        <v>147</v>
      </c>
      <c r="C6" s="2">
        <v>44010.229699074072</v>
      </c>
      <c r="D6" t="s">
        <v>150</v>
      </c>
      <c r="E6">
        <v>13</v>
      </c>
      <c r="F6">
        <v>-5.0229761827185291</v>
      </c>
      <c r="G6">
        <v>2.1362448822752028E-3</v>
      </c>
      <c r="H6">
        <v>4.7119625303588064</v>
      </c>
      <c r="I6">
        <v>3.8096700422769929E-3</v>
      </c>
      <c r="J6">
        <v>-1.468271655488298</v>
      </c>
      <c r="K6">
        <v>2.0191476057095921E-3</v>
      </c>
      <c r="L6">
        <v>-20.023723833477298</v>
      </c>
      <c r="M6">
        <v>3.7125108361797609E-3</v>
      </c>
      <c r="N6">
        <v>-21.751261088208569</v>
      </c>
      <c r="O6">
        <v>3.3006044003529973E-2</v>
      </c>
      <c r="P6">
        <v>-0.58687495933211253</v>
      </c>
      <c r="Q6">
        <v>3.4469691320837631E-2</v>
      </c>
      <c r="R6">
        <v>-39.786838195306863</v>
      </c>
      <c r="S6">
        <v>7.9723814187356745E-2</v>
      </c>
      <c r="T6">
        <v>-0.14614041991928031</v>
      </c>
      <c r="U6">
        <v>8.4969639079683121E-2</v>
      </c>
      <c r="V6">
        <v>-38.660770464808429</v>
      </c>
      <c r="W6">
        <v>4.3229627089283964</v>
      </c>
      <c r="X6">
        <v>1.8913444643206829</v>
      </c>
      <c r="Y6">
        <v>4.5065672399435419</v>
      </c>
      <c r="Z6" s="7">
        <v>0.31988807954062481</v>
      </c>
      <c r="AA6" s="7">
        <v>0.19124843361720689</v>
      </c>
      <c r="AB6" s="7">
        <v>0.32296226153325691</v>
      </c>
      <c r="AC6" s="7">
        <v>-3.9900655981423604E-3</v>
      </c>
      <c r="AD6" s="7">
        <v>0.32695232713139921</v>
      </c>
    </row>
    <row r="7" spans="1:31" x14ac:dyDescent="0.2">
      <c r="A7" s="1">
        <v>3</v>
      </c>
      <c r="B7" t="s">
        <v>147</v>
      </c>
      <c r="C7" s="2">
        <v>44017.73909722222</v>
      </c>
      <c r="D7" t="s">
        <v>151</v>
      </c>
      <c r="E7">
        <v>13</v>
      </c>
      <c r="F7">
        <v>-5.0354884507561604</v>
      </c>
      <c r="G7">
        <v>2.161062746183922E-3</v>
      </c>
      <c r="H7">
        <v>4.8469284332893734</v>
      </c>
      <c r="I7">
        <v>3.5796331425531581E-3</v>
      </c>
      <c r="J7">
        <v>-1.4754215029251629</v>
      </c>
      <c r="K7">
        <v>2.0549455792268278E-3</v>
      </c>
      <c r="L7">
        <v>-19.892238713296141</v>
      </c>
      <c r="M7">
        <v>3.488877674723351E-3</v>
      </c>
      <c r="N7">
        <v>-21.62322528358262</v>
      </c>
      <c r="O7">
        <v>1.941871955017881E-2</v>
      </c>
      <c r="P7">
        <v>-0.58055145429252242</v>
      </c>
      <c r="Q7">
        <v>2.1704866226749039E-2</v>
      </c>
      <c r="R7">
        <v>-39.491095168548263</v>
      </c>
      <c r="S7">
        <v>0.13559355086305361</v>
      </c>
      <c r="T7">
        <v>-0.106522072000359</v>
      </c>
      <c r="U7">
        <v>0.13815454986056391</v>
      </c>
      <c r="V7">
        <v>-30.46012861167808</v>
      </c>
      <c r="W7">
        <v>1.9258298402358349</v>
      </c>
      <c r="X7">
        <v>10.17916925150675</v>
      </c>
      <c r="Y7">
        <v>2.0033555879063929</v>
      </c>
      <c r="Z7" s="7">
        <v>0.32630070007192152</v>
      </c>
      <c r="AA7" s="7">
        <v>0.2304104884320633</v>
      </c>
      <c r="AB7" s="7">
        <v>0.32955709775439529</v>
      </c>
      <c r="AC7" s="7">
        <v>1.72815184429255E-3</v>
      </c>
      <c r="AD7" s="7">
        <v>0.32782894591010281</v>
      </c>
    </row>
    <row r="8" spans="1:31" x14ac:dyDescent="0.2">
      <c r="A8" s="1">
        <v>4</v>
      </c>
      <c r="B8" t="s">
        <v>147</v>
      </c>
      <c r="C8" s="2">
        <v>44021.005740740737</v>
      </c>
      <c r="D8" t="s">
        <v>152</v>
      </c>
      <c r="E8">
        <v>13</v>
      </c>
      <c r="F8">
        <v>-5.0414904039901138</v>
      </c>
      <c r="G8">
        <v>1.7873284433067879E-3</v>
      </c>
      <c r="H8">
        <v>4.6407753083726897</v>
      </c>
      <c r="I8">
        <v>4.1612497700281876E-3</v>
      </c>
      <c r="J8">
        <v>-1.4880696470649719</v>
      </c>
      <c r="K8">
        <v>1.6729680329097311E-3</v>
      </c>
      <c r="L8">
        <v>-20.09312769769986</v>
      </c>
      <c r="M8">
        <v>4.054465611147173E-3</v>
      </c>
      <c r="N8">
        <v>-21.83369995350786</v>
      </c>
      <c r="O8">
        <v>2.9345940928485199E-2</v>
      </c>
      <c r="P8">
        <v>-0.58105979549307485</v>
      </c>
      <c r="Q8">
        <v>2.9821027207188319E-2</v>
      </c>
      <c r="R8">
        <v>-39.950362632390089</v>
      </c>
      <c r="S8">
        <v>8.8691637709687535E-2</v>
      </c>
      <c r="T8">
        <v>-0.17480186570079101</v>
      </c>
      <c r="U8">
        <v>9.1038445986389022E-2</v>
      </c>
      <c r="V8">
        <v>-35.395454262046719</v>
      </c>
      <c r="W8">
        <v>3.0976373392474521</v>
      </c>
      <c r="X8">
        <v>5.4555835773156662</v>
      </c>
      <c r="Y8">
        <v>3.231368983465202</v>
      </c>
      <c r="Z8" s="7">
        <v>0.32578519495266289</v>
      </c>
      <c r="AA8" s="7">
        <v>0.16291708792188331</v>
      </c>
      <c r="AB8" s="7">
        <v>0.32902694447055808</v>
      </c>
      <c r="AC8" s="7">
        <v>3.604281704373906E-3</v>
      </c>
      <c r="AD8" s="7">
        <v>0.32542266276618431</v>
      </c>
    </row>
    <row r="9" spans="1:31" x14ac:dyDescent="0.2">
      <c r="A9" s="1">
        <v>5</v>
      </c>
      <c r="B9" t="s">
        <v>147</v>
      </c>
      <c r="C9" s="2">
        <v>44027.122685185182</v>
      </c>
      <c r="D9" t="s">
        <v>153</v>
      </c>
      <c r="E9">
        <v>13</v>
      </c>
      <c r="F9">
        <v>-5.0313451116067256</v>
      </c>
      <c r="G9">
        <v>1.8131408797764741E-3</v>
      </c>
      <c r="H9">
        <v>4.5111653465170214</v>
      </c>
      <c r="I9">
        <v>2.7327993570002381E-3</v>
      </c>
      <c r="J9">
        <v>-1.4829593463549291</v>
      </c>
      <c r="K9">
        <v>1.699830435263322E-3</v>
      </c>
      <c r="L9">
        <v>-20.21939893678325</v>
      </c>
      <c r="M9">
        <v>2.6626770775632072E-3</v>
      </c>
      <c r="N9">
        <v>-21.96686913940519</v>
      </c>
      <c r="O9">
        <v>2.8462895297759989E-2</v>
      </c>
      <c r="P9">
        <v>-0.59575456558431916</v>
      </c>
      <c r="Q9">
        <v>2.9186704604679758E-2</v>
      </c>
      <c r="R9">
        <v>-40.158309577040683</v>
      </c>
      <c r="S9">
        <v>9.2215072718837374E-2</v>
      </c>
      <c r="T9">
        <v>-0.13369435681473041</v>
      </c>
      <c r="U9">
        <v>9.3592462079952449E-2</v>
      </c>
      <c r="V9">
        <v>-37.984898937939548</v>
      </c>
      <c r="W9">
        <v>2.2414601678046391</v>
      </c>
      <c r="X9">
        <v>3.0050219316331641</v>
      </c>
      <c r="Y9">
        <v>2.3375891764395211</v>
      </c>
      <c r="Z9" s="7">
        <v>0.3108833353352779</v>
      </c>
      <c r="AA9" s="7">
        <v>0.20355115271410201</v>
      </c>
      <c r="AB9" s="7">
        <v>0.31370164600834283</v>
      </c>
      <c r="AC9" s="7">
        <v>8.8552041622662163E-4</v>
      </c>
      <c r="AD9" s="7">
        <v>0.31281612559211619</v>
      </c>
    </row>
    <row r="10" spans="1:31" x14ac:dyDescent="0.2">
      <c r="Z10" s="7">
        <v>0.3226386195417788</v>
      </c>
      <c r="AA10" s="7">
        <v>0.1709832381246483</v>
      </c>
      <c r="AB10" s="7">
        <v>0.32579095859068802</v>
      </c>
      <c r="AD10" s="7">
        <v>0.3253114475723104</v>
      </c>
      <c r="AE10" t="s">
        <v>29</v>
      </c>
    </row>
    <row r="11" spans="1:31" x14ac:dyDescent="0.2">
      <c r="Z11" s="7">
        <v>6.3285820556577234E-3</v>
      </c>
      <c r="AA11" s="7">
        <v>5.2393392061603511E-2</v>
      </c>
      <c r="AB11" s="7">
        <v>6.5084097780941487E-3</v>
      </c>
      <c r="AD11" s="7">
        <v>6.8846113488892861E-3</v>
      </c>
      <c r="AE11" t="s">
        <v>30</v>
      </c>
    </row>
    <row r="12" spans="1:31" x14ac:dyDescent="0.2">
      <c r="Z12" s="7">
        <f>(Z11/SQRT(COUNT(Z4:Z9)))</f>
        <v>2.5836328052825457E-3</v>
      </c>
      <c r="AA12" s="7">
        <f>(AA11/SQRT(COUNT(AA4:AA9)))</f>
        <v>2.1389512740752566E-2</v>
      </c>
      <c r="AB12" s="7">
        <f>(AB11/SQRT(COUNT(AB4:AB9)))</f>
        <v>2.6570471655452265E-3</v>
      </c>
      <c r="AD12" s="7">
        <f>(AD11/SQRT(COUNT(AD4:AD9)))</f>
        <v>2.8106308136921611E-3</v>
      </c>
      <c r="AE12" t="s">
        <v>139</v>
      </c>
    </row>
    <row r="13" spans="1:31" x14ac:dyDescent="0.2">
      <c r="Z13" s="7">
        <f>(Z11/SQRT(COUNT(Z4:Z9)))*_xlfn.T.INV.2T(1-0.95, COUNT(Z4:Z9)-1)</f>
        <v>6.6414395592134081E-3</v>
      </c>
      <c r="AA13" s="7">
        <f>(AA11/SQRT(COUNT(AA4:AA9)))*_xlfn.T.INV.2T(1-0.95, COUNT(AA4:AA9)-1)</f>
        <v>5.4983492924490077E-2</v>
      </c>
      <c r="AB13" s="7">
        <f>(AB11/SQRT(COUNT(AB4:AB9)))*_xlfn.T.INV.2T(1-0.95, COUNT(AB4:AB9)-1)</f>
        <v>6.8301571801795162E-3</v>
      </c>
      <c r="AD13" s="7">
        <f>(AD11/SQRT(COUNT(AD4:AD9)))*_xlfn.T.INV.2T(1-0.95, COUNT(AD4:AD9)-1)</f>
        <v>7.2249565163567857E-3</v>
      </c>
      <c r="AE13" t="s">
        <v>140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2"/>
  <sheetViews>
    <sheetView topLeftCell="X1" workbookViewId="0">
      <selection activeCell="AB1" sqref="AB1:AD2"/>
    </sheetView>
  </sheetViews>
  <sheetFormatPr baseColWidth="10" defaultColWidth="8.83203125" defaultRowHeight="15" x14ac:dyDescent="0.2"/>
  <cols>
    <col min="1" max="1" width="2.1640625" bestFit="1" customWidth="1"/>
    <col min="2" max="2" width="7.5" bestFit="1" customWidth="1"/>
    <col min="3" max="3" width="17.6640625" bestFit="1" customWidth="1"/>
    <col min="4" max="4" width="38.5" bestFit="1" customWidth="1"/>
    <col min="5" max="5" width="17.33203125" bestFit="1" customWidth="1"/>
    <col min="6" max="6" width="12.6640625" bestFit="1" customWidth="1"/>
    <col min="7" max="9" width="12.1640625" bestFit="1" customWidth="1"/>
    <col min="10" max="10" width="12.6640625" bestFit="1" customWidth="1"/>
    <col min="11" max="11" width="12.1640625" bestFit="1" customWidth="1"/>
    <col min="12" max="12" width="12.664062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3" width="12.1640625" bestFit="1" customWidth="1"/>
    <col min="24" max="24" width="12.6640625" bestFit="1" customWidth="1"/>
    <col min="25" max="25" width="12.1640625" bestFit="1" customWidth="1"/>
    <col min="26" max="27" width="10.6640625" style="7" bestFit="1" customWidth="1"/>
    <col min="28" max="28" width="11.83203125" style="7" bestFit="1" customWidth="1"/>
    <col min="29" max="29" width="9.1640625" style="7" bestFit="1" customWidth="1"/>
    <col min="30" max="30" width="14" style="7" bestFit="1" customWidth="1"/>
    <col min="31" max="31" width="5.33203125" bestFit="1" customWidth="1"/>
  </cols>
  <sheetData>
    <row r="1" spans="1:31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6" t="s">
        <v>24</v>
      </c>
      <c r="AA1" s="6" t="s">
        <v>25</v>
      </c>
      <c r="AB1" s="6" t="s">
        <v>175</v>
      </c>
      <c r="AC1" s="6" t="s">
        <v>27</v>
      </c>
      <c r="AD1" s="6" t="s">
        <v>177</v>
      </c>
    </row>
    <row r="2" spans="1:31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6" t="s">
        <v>29</v>
      </c>
      <c r="AA2" s="6" t="s">
        <v>29</v>
      </c>
      <c r="AB2" s="6" t="s">
        <v>29</v>
      </c>
      <c r="AC2" s="6"/>
      <c r="AD2" s="6" t="s">
        <v>29</v>
      </c>
    </row>
    <row r="4" spans="1:31" x14ac:dyDescent="0.2">
      <c r="A4" s="1">
        <v>0</v>
      </c>
      <c r="B4" t="s">
        <v>154</v>
      </c>
      <c r="C4" s="2">
        <v>43994.708564814813</v>
      </c>
      <c r="D4" t="s">
        <v>155</v>
      </c>
      <c r="E4">
        <v>13</v>
      </c>
      <c r="F4">
        <v>-6.9948852289131338</v>
      </c>
      <c r="G4">
        <v>1.4482998650485429E-3</v>
      </c>
      <c r="H4">
        <v>2.519430609158738</v>
      </c>
      <c r="I4">
        <v>3.4090578149671711E-3</v>
      </c>
      <c r="J4">
        <v>-3.3935408426174729</v>
      </c>
      <c r="K4">
        <v>1.382621369962639E-3</v>
      </c>
      <c r="L4">
        <v>-22.164259432269279</v>
      </c>
      <c r="M4">
        <v>3.3222834740473661E-3</v>
      </c>
      <c r="N4">
        <v>-25.800363644184419</v>
      </c>
      <c r="O4">
        <v>3.3086603569187037E-2</v>
      </c>
      <c r="P4">
        <v>-0.59396263376086944</v>
      </c>
      <c r="Q4">
        <v>3.5413472870689022E-2</v>
      </c>
      <c r="R4">
        <v>-44.035266427046203</v>
      </c>
      <c r="S4">
        <v>8.1991837562533809E-2</v>
      </c>
      <c r="T4">
        <v>-0.20710438744469159</v>
      </c>
      <c r="U4">
        <v>8.3010974833919671E-2</v>
      </c>
      <c r="V4">
        <v>-49.410125333999908</v>
      </c>
      <c r="W4">
        <v>3.7733336480494359</v>
      </c>
      <c r="X4">
        <v>-2.9974991402237219</v>
      </c>
      <c r="Y4">
        <v>3.9584112011249788</v>
      </c>
      <c r="Z4" s="7">
        <v>0.31270052038214591</v>
      </c>
      <c r="AA4" s="7">
        <v>0.1309866013255819</v>
      </c>
      <c r="AB4" s="7">
        <v>0.31557046667364003</v>
      </c>
      <c r="AC4" s="7">
        <v>8.798463484850777E-3</v>
      </c>
      <c r="AD4" s="7">
        <v>0.30677200318878928</v>
      </c>
    </row>
    <row r="5" spans="1:31" x14ac:dyDescent="0.2">
      <c r="A5" s="1">
        <v>1</v>
      </c>
      <c r="B5" t="s">
        <v>154</v>
      </c>
      <c r="C5" s="2">
        <v>44003.942407407398</v>
      </c>
      <c r="D5" t="s">
        <v>156</v>
      </c>
      <c r="E5">
        <v>13</v>
      </c>
      <c r="F5">
        <v>-6.9590914076213064</v>
      </c>
      <c r="G5">
        <v>1.69308805270671E-3</v>
      </c>
      <c r="H5">
        <v>2.6895355484123171</v>
      </c>
      <c r="I5">
        <v>2.5459490226457039E-3</v>
      </c>
      <c r="J5">
        <v>-3.3541542010703531</v>
      </c>
      <c r="K5">
        <v>1.573797583764277E-3</v>
      </c>
      <c r="L5">
        <v>-21.99843384734427</v>
      </c>
      <c r="M5">
        <v>2.4800704999473852E-3</v>
      </c>
      <c r="N5">
        <v>-25.613740617946441</v>
      </c>
      <c r="O5">
        <v>1.426306298223807E-2</v>
      </c>
      <c r="P5">
        <v>-0.60991014733664539</v>
      </c>
      <c r="Q5">
        <v>1.419740654761667E-2</v>
      </c>
      <c r="R5">
        <v>-43.675546804194973</v>
      </c>
      <c r="S5">
        <v>8.9389579629902821E-2</v>
      </c>
      <c r="T5">
        <v>-0.1700316860880082</v>
      </c>
      <c r="U5">
        <v>9.1062149671018028E-2</v>
      </c>
      <c r="V5">
        <v>-46.414630968545453</v>
      </c>
      <c r="W5">
        <v>3.191406217049225</v>
      </c>
      <c r="X5">
        <v>-0.2310862223791211</v>
      </c>
      <c r="Y5">
        <v>3.346718198146899</v>
      </c>
      <c r="Z5" s="7">
        <v>0.29652826269611687</v>
      </c>
      <c r="AA5" s="7">
        <v>0.16763232834167111</v>
      </c>
      <c r="AB5" s="7">
        <v>0.29893867156820869</v>
      </c>
      <c r="AC5" s="7">
        <v>-4.5377549708644294E-3</v>
      </c>
      <c r="AD5" s="7">
        <v>0.3034764265390732</v>
      </c>
    </row>
    <row r="6" spans="1:31" x14ac:dyDescent="0.2">
      <c r="A6" s="1">
        <v>2</v>
      </c>
      <c r="B6" t="s">
        <v>154</v>
      </c>
      <c r="C6" s="2">
        <v>44008.308217592603</v>
      </c>
      <c r="D6" t="s">
        <v>157</v>
      </c>
      <c r="E6">
        <v>13</v>
      </c>
      <c r="F6">
        <v>-6.9883004049408877</v>
      </c>
      <c r="G6">
        <v>1.946239011699921E-3</v>
      </c>
      <c r="H6">
        <v>2.3404697247870301</v>
      </c>
      <c r="I6">
        <v>3.0386126471993692E-3</v>
      </c>
      <c r="J6">
        <v>-3.393457697475931</v>
      </c>
      <c r="K6">
        <v>1.78357615549457E-3</v>
      </c>
      <c r="L6">
        <v>-22.338625689087451</v>
      </c>
      <c r="M6">
        <v>2.9590522371893031E-3</v>
      </c>
      <c r="N6">
        <v>-26.001539496785359</v>
      </c>
      <c r="O6">
        <v>3.0026117121686971E-2</v>
      </c>
      <c r="P6">
        <v>-0.62518879783946357</v>
      </c>
      <c r="Q6">
        <v>2.98660910007102E-2</v>
      </c>
      <c r="R6">
        <v>-44.397189521844091</v>
      </c>
      <c r="S6">
        <v>8.5316278250890165E-2</v>
      </c>
      <c r="T6">
        <v>-0.2290965632634987</v>
      </c>
      <c r="U6">
        <v>8.8711036672495025E-2</v>
      </c>
      <c r="V6">
        <v>-50.607831893398853</v>
      </c>
      <c r="W6">
        <v>4.5450917807334754</v>
      </c>
      <c r="X6">
        <v>-3.9046582301763291</v>
      </c>
      <c r="Y6">
        <v>4.7693576633242802</v>
      </c>
      <c r="Z6" s="7">
        <v>0.28103429419423831</v>
      </c>
      <c r="AA6" s="7">
        <v>0.1092477141645966</v>
      </c>
      <c r="AB6" s="7">
        <v>0.28300443934806108</v>
      </c>
      <c r="AC6" s="7">
        <v>-4.8089015686070581E-3</v>
      </c>
      <c r="AD6" s="7">
        <v>0.28781334091666821</v>
      </c>
    </row>
    <row r="7" spans="1:31" x14ac:dyDescent="0.2">
      <c r="A7" s="1">
        <v>3</v>
      </c>
      <c r="B7" t="s">
        <v>154</v>
      </c>
      <c r="C7" s="2">
        <v>44016.397569444453</v>
      </c>
      <c r="D7" t="s">
        <v>158</v>
      </c>
      <c r="E7">
        <v>13</v>
      </c>
      <c r="F7">
        <v>-6.8461580852507291</v>
      </c>
      <c r="G7">
        <v>1.870847854907361E-3</v>
      </c>
      <c r="H7">
        <v>3.0805043187663612</v>
      </c>
      <c r="I7">
        <v>2.5763675331581261E-3</v>
      </c>
      <c r="J7">
        <v>-3.2348510891659932</v>
      </c>
      <c r="K7">
        <v>1.7252361820189631E-3</v>
      </c>
      <c r="L7">
        <v>-21.61723661236659</v>
      </c>
      <c r="M7">
        <v>2.5089749085576811E-3</v>
      </c>
      <c r="N7">
        <v>-25.12395207643398</v>
      </c>
      <c r="O7">
        <v>2.8445111530115981E-2</v>
      </c>
      <c r="P7">
        <v>-0.61402330601967303</v>
      </c>
      <c r="Q7">
        <v>2.792398965189331E-2</v>
      </c>
      <c r="R7">
        <v>-42.963892006307177</v>
      </c>
      <c r="S7">
        <v>8.2617823085159012E-2</v>
      </c>
      <c r="T7">
        <v>-0.20553587910739479</v>
      </c>
      <c r="U7">
        <v>8.6677764976758359E-2</v>
      </c>
      <c r="V7">
        <v>-44.475373245627082</v>
      </c>
      <c r="W7">
        <v>2.6877470460701138</v>
      </c>
      <c r="X7">
        <v>0.90746090329753848</v>
      </c>
      <c r="Y7">
        <v>2.814865272989346</v>
      </c>
      <c r="Z7" s="7">
        <v>0.29235713835065807</v>
      </c>
      <c r="AA7" s="7">
        <v>0.13253704481223311</v>
      </c>
      <c r="AB7" s="7">
        <v>0.29464902402364362</v>
      </c>
      <c r="AC7" s="7">
        <v>6.7120642566606027E-4</v>
      </c>
      <c r="AD7" s="7">
        <v>0.29397781759797759</v>
      </c>
    </row>
    <row r="8" spans="1:31" x14ac:dyDescent="0.2">
      <c r="A8" s="1">
        <v>4</v>
      </c>
      <c r="B8" t="s">
        <v>154</v>
      </c>
      <c r="C8" s="2">
        <v>44026.949675925927</v>
      </c>
      <c r="D8" t="s">
        <v>159</v>
      </c>
      <c r="E8">
        <v>13</v>
      </c>
      <c r="F8">
        <v>-6.9809805817126094</v>
      </c>
      <c r="G8">
        <v>1.618497926574559E-3</v>
      </c>
      <c r="H8">
        <v>2.3405170209394601</v>
      </c>
      <c r="I8">
        <v>3.893077330822631E-3</v>
      </c>
      <c r="J8">
        <v>-3.3865865013188721</v>
      </c>
      <c r="K8">
        <v>1.5789599117184069E-3</v>
      </c>
      <c r="L8">
        <v>-22.338564302081021</v>
      </c>
      <c r="M8">
        <v>3.7948411764721071E-3</v>
      </c>
      <c r="N8">
        <v>-25.99455853564476</v>
      </c>
      <c r="O8">
        <v>3.0325305880401419E-2</v>
      </c>
      <c r="P8">
        <v>-0.62519377667287301</v>
      </c>
      <c r="Q8">
        <v>2.977180982895342E-2</v>
      </c>
      <c r="R8">
        <v>-44.308509336346567</v>
      </c>
      <c r="S8">
        <v>9.1939968162200195E-2</v>
      </c>
      <c r="T8">
        <v>-0.13644307252076179</v>
      </c>
      <c r="U8">
        <v>9.6616988199382553E-2</v>
      </c>
      <c r="V8">
        <v>-42.998015930066053</v>
      </c>
      <c r="W8">
        <v>3.7164900531497489</v>
      </c>
      <c r="X8">
        <v>4.0719794946525889</v>
      </c>
      <c r="Y8">
        <v>3.900559265838373</v>
      </c>
      <c r="Z8" s="7">
        <v>0.28102924519544042</v>
      </c>
      <c r="AA8" s="7">
        <v>0.20083409456290499</v>
      </c>
      <c r="AB8" s="7">
        <v>0.28299924688111411</v>
      </c>
      <c r="AC8" s="7">
        <v>1.1355669867890441E-3</v>
      </c>
      <c r="AD8" s="7">
        <v>0.28186367989432498</v>
      </c>
    </row>
    <row r="9" spans="1:31" x14ac:dyDescent="0.2">
      <c r="Z9" s="7">
        <v>0.29272989216371992</v>
      </c>
      <c r="AA9" s="7">
        <v>0.1482475566413976</v>
      </c>
      <c r="AB9" s="7">
        <v>0.29503236969893348</v>
      </c>
      <c r="AD9" s="7">
        <v>0.29478065362736672</v>
      </c>
      <c r="AE9" t="s">
        <v>29</v>
      </c>
    </row>
    <row r="10" spans="1:31" x14ac:dyDescent="0.2">
      <c r="Z10" s="7">
        <v>1.3106150339489239E-2</v>
      </c>
      <c r="AA10" s="7">
        <v>3.6079293985629958E-2</v>
      </c>
      <c r="AB10" s="7">
        <v>1.3478563803474021E-2</v>
      </c>
      <c r="AD10" s="7">
        <v>1.04336610707248E-2</v>
      </c>
      <c r="AE10" t="s">
        <v>30</v>
      </c>
    </row>
    <row r="11" spans="1:31" x14ac:dyDescent="0.2">
      <c r="Z11" s="7">
        <f>(Z10/SQRT(COUNT(Z4:Z8)))</f>
        <v>5.8612486164859772E-3</v>
      </c>
      <c r="AA11" s="7">
        <f>(AA10/SQRT(COUNT(AA4:AA8)))</f>
        <v>1.6135150786413581E-2</v>
      </c>
      <c r="AB11" s="7">
        <f>(AB10/SQRT(COUNT(AB4:AB8)))</f>
        <v>6.0277969807272054E-3</v>
      </c>
      <c r="AD11" s="7">
        <f>(AD10/SQRT(COUNT(AD4:AD8)))</f>
        <v>4.6660750816667779E-3</v>
      </c>
      <c r="AE11" t="s">
        <v>139</v>
      </c>
    </row>
    <row r="12" spans="1:31" x14ac:dyDescent="0.2">
      <c r="Z12" s="7">
        <f>(Z10/SQRT(COUNT(Z4:Z8)))*_xlfn.T.INV.2T(1-0.95, COUNT(Z4:Z8)-1)</f>
        <v>1.6273435031589827E-2</v>
      </c>
      <c r="AA12" s="7">
        <f>(AA10/SQRT(COUNT(AA4:AA8)))*_xlfn.T.INV.2T(1-0.95, COUNT(AA4:AA8)-1)</f>
        <v>4.4798360422566304E-2</v>
      </c>
      <c r="AB12" s="7">
        <f>(AB10/SQRT(COUNT(AB4:AB8)))*_xlfn.T.INV.2T(1-0.95, COUNT(AB4:AB8)-1)</f>
        <v>1.6735847422266085E-2</v>
      </c>
      <c r="AD12" s="7">
        <f>(AD10/SQRT(COUNT(AD4:AD8)))*_xlfn.T.INV.2T(1-0.95, COUNT(AD4:AD8)-1)</f>
        <v>1.2955101320979118E-2</v>
      </c>
      <c r="AE12" t="s">
        <v>140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13"/>
  <sheetViews>
    <sheetView topLeftCell="V1" workbookViewId="0">
      <selection activeCell="AB1" sqref="AB1:AD2"/>
    </sheetView>
  </sheetViews>
  <sheetFormatPr baseColWidth="10" defaultColWidth="8.83203125" defaultRowHeight="15" x14ac:dyDescent="0.2"/>
  <cols>
    <col min="1" max="1" width="2.1640625" bestFit="1" customWidth="1"/>
    <col min="2" max="2" width="7.5" bestFit="1" customWidth="1"/>
    <col min="3" max="3" width="17.6640625" bestFit="1" customWidth="1"/>
    <col min="4" max="4" width="38.5" bestFit="1" customWidth="1"/>
    <col min="5" max="5" width="17.33203125" bestFit="1" customWidth="1"/>
    <col min="6" max="6" width="12.6640625" bestFit="1" customWidth="1"/>
    <col min="7" max="9" width="12.1640625" bestFit="1" customWidth="1"/>
    <col min="10" max="10" width="12.6640625" bestFit="1" customWidth="1"/>
    <col min="11" max="11" width="12.1640625" bestFit="1" customWidth="1"/>
    <col min="12" max="12" width="12.664062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3" width="12.1640625" bestFit="1" customWidth="1"/>
    <col min="24" max="24" width="12.6640625" bestFit="1" customWidth="1"/>
    <col min="25" max="25" width="12.1640625" bestFit="1" customWidth="1"/>
    <col min="26" max="27" width="10.6640625" style="7" bestFit="1" customWidth="1"/>
    <col min="28" max="28" width="11.83203125" style="7" bestFit="1" customWidth="1"/>
    <col min="29" max="29" width="9.1640625" style="7" bestFit="1" customWidth="1"/>
    <col min="30" max="30" width="14" style="7" bestFit="1" customWidth="1"/>
    <col min="31" max="31" width="5.33203125" bestFit="1" customWidth="1"/>
  </cols>
  <sheetData>
    <row r="1" spans="1:31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6" t="s">
        <v>24</v>
      </c>
      <c r="AA1" s="6" t="s">
        <v>25</v>
      </c>
      <c r="AB1" s="6" t="s">
        <v>175</v>
      </c>
      <c r="AC1" s="6" t="s">
        <v>27</v>
      </c>
      <c r="AD1" s="6" t="s">
        <v>177</v>
      </c>
    </row>
    <row r="2" spans="1:31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6" t="s">
        <v>29</v>
      </c>
      <c r="AA2" s="6" t="s">
        <v>29</v>
      </c>
      <c r="AB2" s="6" t="s">
        <v>29</v>
      </c>
      <c r="AC2" s="6"/>
      <c r="AD2" s="6" t="s">
        <v>29</v>
      </c>
    </row>
    <row r="4" spans="1:31" x14ac:dyDescent="0.2">
      <c r="A4" s="1">
        <v>0</v>
      </c>
      <c r="B4" t="s">
        <v>160</v>
      </c>
      <c r="C4" s="2">
        <v>43996.276550925933</v>
      </c>
      <c r="D4" t="s">
        <v>161</v>
      </c>
      <c r="E4">
        <v>13</v>
      </c>
      <c r="F4">
        <v>-6.3717376409617286</v>
      </c>
      <c r="G4">
        <v>2.4060750664808592E-3</v>
      </c>
      <c r="H4">
        <v>3.8517715286881451</v>
      </c>
      <c r="I4">
        <v>2.513991021145876E-3</v>
      </c>
      <c r="J4">
        <v>-2.763350084440376</v>
      </c>
      <c r="K4">
        <v>2.252821278970492E-3</v>
      </c>
      <c r="L4">
        <v>-20.86471929008631</v>
      </c>
      <c r="M4">
        <v>2.4492411700469479E-3</v>
      </c>
      <c r="N4">
        <v>-23.902175898725989</v>
      </c>
      <c r="O4">
        <v>2.3763723846935501E-2</v>
      </c>
      <c r="P4">
        <v>-0.60532478146081847</v>
      </c>
      <c r="Q4">
        <v>2.390274186433004E-2</v>
      </c>
      <c r="R4">
        <v>-41.573356390585403</v>
      </c>
      <c r="S4">
        <v>0.1195734410281581</v>
      </c>
      <c r="T4">
        <v>-0.29130128367402641</v>
      </c>
      <c r="U4">
        <v>0.1229486909893879</v>
      </c>
      <c r="V4">
        <v>-54.785187323446507</v>
      </c>
      <c r="W4">
        <v>3.5550908517910318</v>
      </c>
      <c r="X4">
        <v>-11.884852446204169</v>
      </c>
      <c r="Y4">
        <v>3.7167927554294971</v>
      </c>
      <c r="Z4" s="7">
        <v>0.30117824892602268</v>
      </c>
      <c r="AA4" s="7">
        <v>4.7759419007885613E-2</v>
      </c>
      <c r="AB4" s="7">
        <v>0.3037207879381254</v>
      </c>
      <c r="AC4" s="7">
        <v>5.2208751127516551E-3</v>
      </c>
      <c r="AD4" s="7">
        <v>0.29849991282537369</v>
      </c>
    </row>
    <row r="5" spans="1:31" x14ac:dyDescent="0.2">
      <c r="A5" s="1">
        <v>1</v>
      </c>
      <c r="B5" t="s">
        <v>160</v>
      </c>
      <c r="C5" s="2">
        <v>44004.115949074083</v>
      </c>
      <c r="D5" t="s">
        <v>162</v>
      </c>
      <c r="E5">
        <v>13</v>
      </c>
      <c r="F5">
        <v>-6.3725499370211516</v>
      </c>
      <c r="G5">
        <v>1.5986346584752459E-3</v>
      </c>
      <c r="H5">
        <v>3.9468611088195922</v>
      </c>
      <c r="I5">
        <v>3.2296081807190718E-3</v>
      </c>
      <c r="J5">
        <v>-2.760875244391213</v>
      </c>
      <c r="K5">
        <v>1.5245291501964099E-3</v>
      </c>
      <c r="L5">
        <v>-20.77206542418654</v>
      </c>
      <c r="M5">
        <v>3.1475616693216629E-3</v>
      </c>
      <c r="N5">
        <v>-23.82644646555627</v>
      </c>
      <c r="O5">
        <v>2.1058057033128501E-2</v>
      </c>
      <c r="P5">
        <v>-0.62334059366031869</v>
      </c>
      <c r="Q5">
        <v>2.094954124784355E-2</v>
      </c>
      <c r="R5">
        <v>-41.377067037404757</v>
      </c>
      <c r="S5">
        <v>8.6085559359160138E-2</v>
      </c>
      <c r="T5">
        <v>-0.27577083673911051</v>
      </c>
      <c r="U5">
        <v>8.6418719225995505E-2</v>
      </c>
      <c r="V5">
        <v>-46.765394225011633</v>
      </c>
      <c r="W5">
        <v>3.7995709905776649</v>
      </c>
      <c r="X5">
        <v>-3.6890177464914808</v>
      </c>
      <c r="Y5">
        <v>3.9722129859926119</v>
      </c>
      <c r="Z5" s="7">
        <v>0.28290854462829518</v>
      </c>
      <c r="AA5" s="7">
        <v>6.3110998417735847E-2</v>
      </c>
      <c r="AB5" s="7">
        <v>0.28493194692311219</v>
      </c>
      <c r="AC5" s="7">
        <v>-4.6146399406038763E-3</v>
      </c>
      <c r="AD5" s="7">
        <v>0.28954658686371609</v>
      </c>
    </row>
    <row r="6" spans="1:31" x14ac:dyDescent="0.2">
      <c r="A6" s="1">
        <v>2</v>
      </c>
      <c r="B6" t="s">
        <v>160</v>
      </c>
      <c r="C6" s="2">
        <v>44008.499652777777</v>
      </c>
      <c r="D6" t="s">
        <v>163</v>
      </c>
      <c r="E6">
        <v>13</v>
      </c>
      <c r="F6">
        <v>-6.3670821864310074</v>
      </c>
      <c r="G6">
        <v>2.1373295778642138E-3</v>
      </c>
      <c r="H6">
        <v>4.0004531407473598</v>
      </c>
      <c r="I6">
        <v>3.4031234986012051E-3</v>
      </c>
      <c r="J6">
        <v>-2.7539194211453482</v>
      </c>
      <c r="K6">
        <v>2.031414808896828E-3</v>
      </c>
      <c r="L6">
        <v>-20.719833753533909</v>
      </c>
      <c r="M6">
        <v>3.3168796794787589E-3</v>
      </c>
      <c r="N6">
        <v>-23.759364850100422</v>
      </c>
      <c r="O6">
        <v>1.831410849335878E-2</v>
      </c>
      <c r="P6">
        <v>-0.61427325650303266</v>
      </c>
      <c r="Q6">
        <v>1.8471911702890361E-2</v>
      </c>
      <c r="R6">
        <v>-41.203445491345683</v>
      </c>
      <c r="S6">
        <v>8.079751020259586E-2</v>
      </c>
      <c r="T6">
        <v>-0.201365930822165</v>
      </c>
      <c r="U6">
        <v>8.1881805178741954E-2</v>
      </c>
      <c r="V6">
        <v>-40.137999527527917</v>
      </c>
      <c r="W6">
        <v>4.9321878020292704</v>
      </c>
      <c r="X6">
        <v>3.125264339201975</v>
      </c>
      <c r="Y6">
        <v>5.1560652535024776</v>
      </c>
      <c r="Z6" s="7">
        <v>0.29210366538094201</v>
      </c>
      <c r="AA6" s="7">
        <v>0.13665896689882509</v>
      </c>
      <c r="AB6" s="7">
        <v>0.29438834857690482</v>
      </c>
      <c r="AC6" s="7">
        <v>-4.7493479675907863E-3</v>
      </c>
      <c r="AD6" s="7">
        <v>0.29913769654449562</v>
      </c>
    </row>
    <row r="7" spans="1:31" x14ac:dyDescent="0.2">
      <c r="A7" s="1">
        <v>3</v>
      </c>
      <c r="B7" t="s">
        <v>160</v>
      </c>
      <c r="C7" s="2">
        <v>44016.59747685185</v>
      </c>
      <c r="D7" t="s">
        <v>164</v>
      </c>
      <c r="E7">
        <v>13</v>
      </c>
      <c r="F7">
        <v>-6.3514267851444686</v>
      </c>
      <c r="G7">
        <v>2.212219045817811E-3</v>
      </c>
      <c r="H7">
        <v>4.2379680529854076</v>
      </c>
      <c r="I7">
        <v>3.191191484676374E-3</v>
      </c>
      <c r="J7">
        <v>-2.7311419964450399</v>
      </c>
      <c r="K7">
        <v>2.1482003874853019E-3</v>
      </c>
      <c r="L7">
        <v>-20.488365793926061</v>
      </c>
      <c r="M7">
        <v>3.112510705788244E-3</v>
      </c>
      <c r="N7">
        <v>-23.498205029750299</v>
      </c>
      <c r="O7">
        <v>1.718395735463887E-2</v>
      </c>
      <c r="P7">
        <v>-0.60275777439188905</v>
      </c>
      <c r="Q7">
        <v>2.0352214681173219E-2</v>
      </c>
      <c r="R7">
        <v>-40.685788960438693</v>
      </c>
      <c r="S7">
        <v>6.9052137065813604E-2</v>
      </c>
      <c r="T7">
        <v>-0.13429547511169659</v>
      </c>
      <c r="U7">
        <v>6.8535054151293531E-2</v>
      </c>
      <c r="V7">
        <v>-34.956635215130909</v>
      </c>
      <c r="W7">
        <v>3.732931938802758</v>
      </c>
      <c r="X7">
        <v>8.0472801801853997</v>
      </c>
      <c r="Y7">
        <v>3.9020443282457489</v>
      </c>
      <c r="Z7" s="7">
        <v>0.30378143214974779</v>
      </c>
      <c r="AA7" s="7">
        <v>0.2029569576269119</v>
      </c>
      <c r="AB7" s="7">
        <v>0.30639794105053808</v>
      </c>
      <c r="AC7" s="7">
        <v>8.3413743162205969E-4</v>
      </c>
      <c r="AD7" s="7">
        <v>0.305563803618916</v>
      </c>
    </row>
    <row r="8" spans="1:31" x14ac:dyDescent="0.2">
      <c r="A8" s="1">
        <v>4</v>
      </c>
      <c r="B8" t="s">
        <v>160</v>
      </c>
      <c r="C8" s="2">
        <v>44020.831458333327</v>
      </c>
      <c r="D8" t="s">
        <v>165</v>
      </c>
      <c r="E8">
        <v>13</v>
      </c>
      <c r="F8">
        <v>-6.3775057233757746</v>
      </c>
      <c r="G8">
        <v>1.9860233666999E-3</v>
      </c>
      <c r="H8">
        <v>3.9930399828557182</v>
      </c>
      <c r="I8">
        <v>3.5258544691780191E-3</v>
      </c>
      <c r="J8">
        <v>-2.7639541694706691</v>
      </c>
      <c r="K8">
        <v>1.87270831489922E-3</v>
      </c>
      <c r="L8">
        <v>-20.72707896446888</v>
      </c>
      <c r="M8">
        <v>3.4357783539227839E-3</v>
      </c>
      <c r="N8">
        <v>-23.77594006183881</v>
      </c>
      <c r="O8">
        <v>2.4098339641765078E-2</v>
      </c>
      <c r="P8">
        <v>-0.61359952876824098</v>
      </c>
      <c r="Q8">
        <v>2.3559348196234949E-2</v>
      </c>
      <c r="R8">
        <v>-41.184820224222626</v>
      </c>
      <c r="S8">
        <v>8.1614158607127174E-2</v>
      </c>
      <c r="T8">
        <v>-0.16714964386676739</v>
      </c>
      <c r="U8">
        <v>8.3536378362231545E-2</v>
      </c>
      <c r="V8">
        <v>-38.426413182084367</v>
      </c>
      <c r="W8">
        <v>1.725349667820512</v>
      </c>
      <c r="X8">
        <v>4.9393783308998467</v>
      </c>
      <c r="Y8">
        <v>1.804104656419101</v>
      </c>
      <c r="Z8" s="7">
        <v>0.29278688778332512</v>
      </c>
      <c r="AA8" s="7">
        <v>0.1704811774576904</v>
      </c>
      <c r="AB8" s="7">
        <v>0.29509098485864632</v>
      </c>
      <c r="AC8" s="7">
        <v>3.5420424681007509E-3</v>
      </c>
      <c r="AD8" s="7">
        <v>0.29154894239054552</v>
      </c>
    </row>
    <row r="9" spans="1:31" x14ac:dyDescent="0.2">
      <c r="A9" s="1">
        <v>5</v>
      </c>
      <c r="B9" t="s">
        <v>160</v>
      </c>
      <c r="C9" s="2">
        <v>44026.776944444442</v>
      </c>
      <c r="D9" t="s">
        <v>166</v>
      </c>
      <c r="E9">
        <v>13</v>
      </c>
      <c r="F9">
        <v>-6.2957595668966224</v>
      </c>
      <c r="G9">
        <v>2.048584756482228E-3</v>
      </c>
      <c r="H9">
        <v>4.0770771885413604</v>
      </c>
      <c r="I9">
        <v>4.4772867679566562E-3</v>
      </c>
      <c r="J9">
        <v>-2.6843754454668591</v>
      </c>
      <c r="K9">
        <v>1.9772226888691491E-3</v>
      </c>
      <c r="L9">
        <v>-20.645021831693949</v>
      </c>
      <c r="M9">
        <v>4.3640719555606763E-3</v>
      </c>
      <c r="N9">
        <v>-23.621844824338272</v>
      </c>
      <c r="O9">
        <v>2.7860564400487821E-2</v>
      </c>
      <c r="P9">
        <v>-0.62044948784790033</v>
      </c>
      <c r="Q9">
        <v>3.048531014386998E-2</v>
      </c>
      <c r="R9">
        <v>-40.96928403055329</v>
      </c>
      <c r="S9">
        <v>7.3651604330230797E-2</v>
      </c>
      <c r="T9">
        <v>-0.109968740320098</v>
      </c>
      <c r="U9">
        <v>7.3593199285676592E-2</v>
      </c>
      <c r="V9">
        <v>-34.554666659191042</v>
      </c>
      <c r="W9">
        <v>2.200910813678111</v>
      </c>
      <c r="X9">
        <v>8.7338379243005431</v>
      </c>
      <c r="Y9">
        <v>2.294327143102687</v>
      </c>
      <c r="Z9" s="7">
        <v>0.28584039403377409</v>
      </c>
      <c r="AA9" s="7">
        <v>0.22700351613875919</v>
      </c>
      <c r="AB9" s="7">
        <v>0.28794710532205559</v>
      </c>
      <c r="AC9" s="7">
        <v>1.372714978937551E-3</v>
      </c>
      <c r="AD9" s="7">
        <v>0.2865743903431181</v>
      </c>
    </row>
    <row r="10" spans="1:31" x14ac:dyDescent="0.2">
      <c r="Z10" s="7">
        <v>0.29309986215035122</v>
      </c>
      <c r="AA10" s="7">
        <v>0.1413285059246347</v>
      </c>
      <c r="AB10" s="7">
        <v>0.29541285244489712</v>
      </c>
      <c r="AD10" s="7">
        <v>0.29514522209769423</v>
      </c>
      <c r="AE10" t="s">
        <v>29</v>
      </c>
    </row>
    <row r="11" spans="1:31" x14ac:dyDescent="0.2">
      <c r="Z11" s="7">
        <v>8.2098655491806404E-3</v>
      </c>
      <c r="AA11" s="7">
        <v>7.3325450961673561E-2</v>
      </c>
      <c r="AB11" s="7">
        <v>8.4431502581777118E-3</v>
      </c>
      <c r="AD11" s="7">
        <v>7.1200806762497524E-3</v>
      </c>
      <c r="AE11" t="s">
        <v>30</v>
      </c>
    </row>
    <row r="12" spans="1:31" x14ac:dyDescent="0.2">
      <c r="Z12" s="7">
        <f>(Z11/SQRT(COUNT(Z4:Z9)))</f>
        <v>3.3516635753911605E-3</v>
      </c>
      <c r="AA12" s="7">
        <f>(AA11/SQRT(COUNT(AA4:AA9)))</f>
        <v>2.9934990002595054E-2</v>
      </c>
      <c r="AB12" s="7">
        <f>(AB11/SQRT(COUNT(AB4:AB9)))</f>
        <v>3.4469016590305749E-3</v>
      </c>
      <c r="AD12" s="7">
        <f>(AD11/SQRT(COUNT(AD4:AD9)))</f>
        <v>2.9067607640437475E-3</v>
      </c>
      <c r="AE12" t="s">
        <v>139</v>
      </c>
    </row>
    <row r="13" spans="1:31" x14ac:dyDescent="0.2">
      <c r="Z13" s="7">
        <f>(Z11/SQRT(COUNT(Z4:Z9)))*_xlfn.T.INV.2T(1-0.95, COUNT(Z4:Z9)-1)</f>
        <v>8.6157255060643843E-3</v>
      </c>
      <c r="AA13" s="7">
        <f>(AA11/SQRT(COUNT(AA4:AA9)))*_xlfn.T.INV.2T(1-0.95, COUNT(AA4:AA9)-1)</f>
        <v>7.6950341550625537E-2</v>
      </c>
      <c r="AB13" s="7">
        <f>(AB11/SQRT(COUNT(AB4:AB9)))*_xlfn.T.INV.2T(1-0.95, COUNT(AB4:AB9)-1)</f>
        <v>8.8605427939286753E-3</v>
      </c>
      <c r="AD13" s="7">
        <f>(AD11/SQRT(COUNT(AD4:AD9)))*_xlfn.T.INV.2T(1-0.95, COUNT(AD4:AD9)-1)</f>
        <v>7.4720664205911941E-3</v>
      </c>
      <c r="AE13" t="s">
        <v>140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14"/>
  <sheetViews>
    <sheetView workbookViewId="0">
      <selection activeCell="AG12" sqref="AG12"/>
    </sheetView>
  </sheetViews>
  <sheetFormatPr baseColWidth="10" defaultColWidth="8.83203125" defaultRowHeight="15" x14ac:dyDescent="0.2"/>
  <cols>
    <col min="1" max="1" width="2.1640625" bestFit="1" customWidth="1"/>
    <col min="2" max="2" width="7" bestFit="1" customWidth="1"/>
    <col min="3" max="3" width="17.6640625" bestFit="1" customWidth="1"/>
    <col min="4" max="4" width="38" bestFit="1" customWidth="1"/>
    <col min="5" max="5" width="17.33203125" bestFit="1" customWidth="1"/>
    <col min="6" max="15" width="12.1640625" bestFit="1" customWidth="1"/>
    <col min="16" max="16" width="12.6640625" bestFit="1" customWidth="1"/>
    <col min="17" max="19" width="12.1640625" bestFit="1" customWidth="1"/>
    <col min="20" max="20" width="12.6640625" bestFit="1" customWidth="1"/>
    <col min="21" max="23" width="12.1640625" bestFit="1" customWidth="1"/>
    <col min="24" max="24" width="12.6640625" bestFit="1" customWidth="1"/>
    <col min="25" max="25" width="12.1640625" bestFit="1" customWidth="1"/>
    <col min="26" max="27" width="10.6640625" style="7" bestFit="1" customWidth="1"/>
    <col min="28" max="28" width="11.83203125" style="7" bestFit="1" customWidth="1"/>
    <col min="29" max="29" width="9.1640625" style="7" bestFit="1" customWidth="1"/>
    <col min="30" max="30" width="14" style="7" bestFit="1" customWidth="1"/>
    <col min="31" max="31" width="5.33203125" bestFit="1" customWidth="1"/>
  </cols>
  <sheetData>
    <row r="1" spans="1:31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6" t="s">
        <v>24</v>
      </c>
      <c r="AA1" s="6" t="s">
        <v>25</v>
      </c>
      <c r="AB1" s="6" t="s">
        <v>175</v>
      </c>
      <c r="AC1" s="6" t="s">
        <v>27</v>
      </c>
      <c r="AD1" s="6" t="s">
        <v>177</v>
      </c>
    </row>
    <row r="2" spans="1:31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6" t="s">
        <v>29</v>
      </c>
      <c r="AA2" s="6" t="s">
        <v>29</v>
      </c>
      <c r="AB2" s="6" t="s">
        <v>29</v>
      </c>
      <c r="AC2" s="6"/>
      <c r="AD2" s="6" t="s">
        <v>29</v>
      </c>
    </row>
    <row r="4" spans="1:31" x14ac:dyDescent="0.2">
      <c r="A4" s="1">
        <v>0</v>
      </c>
      <c r="B4" t="s">
        <v>167</v>
      </c>
      <c r="C4" s="2">
        <v>43993.647685185177</v>
      </c>
      <c r="D4" t="s">
        <v>168</v>
      </c>
      <c r="E4">
        <v>13</v>
      </c>
      <c r="F4">
        <v>2.2410034917100812</v>
      </c>
      <c r="G4">
        <v>1.393789937083406E-3</v>
      </c>
      <c r="H4">
        <v>36.910872745545561</v>
      </c>
      <c r="I4">
        <v>3.7683652544320489E-3</v>
      </c>
      <c r="J4">
        <v>6.4364866311153666</v>
      </c>
      <c r="K4">
        <v>1.318799915326655E-3</v>
      </c>
      <c r="L4">
        <v>11.366220691906991</v>
      </c>
      <c r="M4">
        <v>3.671990286816152E-3</v>
      </c>
      <c r="N4">
        <v>17.181095508146811</v>
      </c>
      <c r="O4">
        <v>2.059910585635839E-2</v>
      </c>
      <c r="P4">
        <v>-0.69541956350155631</v>
      </c>
      <c r="Q4">
        <v>1.9222401629252959E-2</v>
      </c>
      <c r="R4">
        <v>22.67525948627652</v>
      </c>
      <c r="S4">
        <v>8.4407862632602304E-2</v>
      </c>
      <c r="T4">
        <v>-0.18215146528094159</v>
      </c>
      <c r="U4">
        <v>8.0840955290914063E-2</v>
      </c>
      <c r="V4">
        <v>42.738088007317323</v>
      </c>
      <c r="W4">
        <v>5.5008187599960836</v>
      </c>
      <c r="X4">
        <v>12.885525461416741</v>
      </c>
      <c r="Y4">
        <v>5.3417605018486736</v>
      </c>
      <c r="Z4" s="7">
        <v>0.2098137848416248</v>
      </c>
      <c r="AA4" s="7">
        <v>0.1556521352738291</v>
      </c>
      <c r="AB4" s="7">
        <v>0.20976018725576229</v>
      </c>
      <c r="AC4" s="7">
        <v>1.151425519539535E-2</v>
      </c>
      <c r="AD4" s="7">
        <v>0.19824593206036689</v>
      </c>
    </row>
    <row r="5" spans="1:31" x14ac:dyDescent="0.2">
      <c r="A5" s="1">
        <v>1</v>
      </c>
      <c r="B5" t="s">
        <v>167</v>
      </c>
      <c r="C5" s="2">
        <v>43995.232291666667</v>
      </c>
      <c r="D5" t="s">
        <v>169</v>
      </c>
      <c r="E5">
        <v>13</v>
      </c>
      <c r="F5">
        <v>2.2723731015626321</v>
      </c>
      <c r="G5">
        <v>1.2523767150676849E-3</v>
      </c>
      <c r="H5">
        <v>36.908574628220819</v>
      </c>
      <c r="I5">
        <v>2.6258330174250559E-3</v>
      </c>
      <c r="J5">
        <v>6.4658496631736933</v>
      </c>
      <c r="K5">
        <v>1.204885508454042E-3</v>
      </c>
      <c r="L5">
        <v>11.364048176207261</v>
      </c>
      <c r="M5">
        <v>2.5594076917921631E-3</v>
      </c>
      <c r="N5">
        <v>17.194280098288779</v>
      </c>
      <c r="O5">
        <v>1.9593037549725231E-2</v>
      </c>
      <c r="P5">
        <v>-0.71043187835695398</v>
      </c>
      <c r="Q5">
        <v>1.9796085436478442E-2</v>
      </c>
      <c r="R5">
        <v>22.689109869921701</v>
      </c>
      <c r="S5">
        <v>0.12520633034027351</v>
      </c>
      <c r="T5">
        <v>-0.16431437200325941</v>
      </c>
      <c r="U5">
        <v>0.1221426573479827</v>
      </c>
      <c r="V5">
        <v>41.641084736274969</v>
      </c>
      <c r="W5">
        <v>4.4960605134948066</v>
      </c>
      <c r="X5">
        <v>11.792768524747229</v>
      </c>
      <c r="Y5">
        <v>4.3681443315349631</v>
      </c>
      <c r="Z5" s="7">
        <v>0.19458990538532631</v>
      </c>
      <c r="AA5" s="7">
        <v>0.1732837948803288</v>
      </c>
      <c r="AB5" s="7">
        <v>0.19410371870680529</v>
      </c>
      <c r="AC5" s="7">
        <v>7.5448299967746987E-3</v>
      </c>
      <c r="AD5" s="7">
        <v>0.1865588887100306</v>
      </c>
    </row>
    <row r="6" spans="1:31" x14ac:dyDescent="0.2">
      <c r="A6" s="1">
        <v>2</v>
      </c>
      <c r="B6" t="s">
        <v>167</v>
      </c>
      <c r="C6" s="2">
        <v>44002.902824074074</v>
      </c>
      <c r="D6" t="s">
        <v>170</v>
      </c>
      <c r="E6">
        <v>13</v>
      </c>
      <c r="F6">
        <v>2.2846386119619879</v>
      </c>
      <c r="G6">
        <v>1.5194361316945881E-3</v>
      </c>
      <c r="H6">
        <v>36.960915351013583</v>
      </c>
      <c r="I6">
        <v>3.1985257357021088E-3</v>
      </c>
      <c r="J6">
        <v>6.4791155611727698</v>
      </c>
      <c r="K6">
        <v>1.5027053280487731E-3</v>
      </c>
      <c r="L6">
        <v>11.41507485967607</v>
      </c>
      <c r="M6">
        <v>3.1188852750350191E-3</v>
      </c>
      <c r="N6">
        <v>17.269703577087121</v>
      </c>
      <c r="O6">
        <v>2.3984791369993382E-2</v>
      </c>
      <c r="P6">
        <v>-0.69949531415645505</v>
      </c>
      <c r="Q6">
        <v>2.473516164651364E-2</v>
      </c>
      <c r="R6">
        <v>22.784780778029241</v>
      </c>
      <c r="S6">
        <v>8.0870042440091813E-2</v>
      </c>
      <c r="T6">
        <v>-0.1716725642863105</v>
      </c>
      <c r="U6">
        <v>7.9063748151575963E-2</v>
      </c>
      <c r="V6">
        <v>33.857947236364517</v>
      </c>
      <c r="W6">
        <v>3.2342939204486312</v>
      </c>
      <c r="X6">
        <v>4.1189646147401371</v>
      </c>
      <c r="Y6">
        <v>3.1406317166694522</v>
      </c>
      <c r="Z6" s="7">
        <v>0.2056805957057867</v>
      </c>
      <c r="AA6" s="7">
        <v>0.16601034849339669</v>
      </c>
      <c r="AB6" s="7">
        <v>0.20550955285617331</v>
      </c>
      <c r="AC6" s="7">
        <v>-3.9511324035206678E-3</v>
      </c>
      <c r="AD6" s="7">
        <v>0.20946068525969391</v>
      </c>
    </row>
    <row r="7" spans="1:31" x14ac:dyDescent="0.2">
      <c r="A7" s="1">
        <v>3</v>
      </c>
      <c r="B7" t="s">
        <v>167</v>
      </c>
      <c r="C7" s="2">
        <v>44007.429861111108</v>
      </c>
      <c r="D7" t="s">
        <v>171</v>
      </c>
      <c r="E7">
        <v>13</v>
      </c>
      <c r="F7">
        <v>2.2839740099451782</v>
      </c>
      <c r="G7">
        <v>1.5039503804002039E-3</v>
      </c>
      <c r="H7">
        <v>36.930236528550161</v>
      </c>
      <c r="I7">
        <v>2.879498000297701E-3</v>
      </c>
      <c r="J7">
        <v>6.4774632715758766</v>
      </c>
      <c r="K7">
        <v>1.409601394278091E-3</v>
      </c>
      <c r="L7">
        <v>11.38518012977859</v>
      </c>
      <c r="M7">
        <v>2.8056020863263921E-3</v>
      </c>
      <c r="N7">
        <v>17.218403776090639</v>
      </c>
      <c r="O7">
        <v>1.6230730045915111E-2</v>
      </c>
      <c r="P7">
        <v>-0.71915677783793641</v>
      </c>
      <c r="Q7">
        <v>1.7179983519126179E-2</v>
      </c>
      <c r="R7">
        <v>22.644676023819791</v>
      </c>
      <c r="S7">
        <v>8.6336712470246643E-2</v>
      </c>
      <c r="T7">
        <v>-0.24953329291274801</v>
      </c>
      <c r="U7">
        <v>8.3189454310928584E-2</v>
      </c>
      <c r="V7">
        <v>31.473657434526491</v>
      </c>
      <c r="W7">
        <v>4.4302516477495786</v>
      </c>
      <c r="X7">
        <v>1.86321867914566</v>
      </c>
      <c r="Y7">
        <v>4.3038063562783906</v>
      </c>
      <c r="Z7" s="7">
        <v>0.18574204819300039</v>
      </c>
      <c r="AA7" s="7">
        <v>8.9046358762342098E-2</v>
      </c>
      <c r="AB7" s="7">
        <v>0.18500444816574729</v>
      </c>
      <c r="AC7" s="7">
        <v>-5.0126187350420376E-3</v>
      </c>
      <c r="AD7" s="7">
        <v>0.1900170669007894</v>
      </c>
    </row>
    <row r="8" spans="1:31" x14ac:dyDescent="0.2">
      <c r="A8" s="1">
        <v>4</v>
      </c>
      <c r="B8" t="s">
        <v>167</v>
      </c>
      <c r="C8" s="2">
        <v>44011.625185185178</v>
      </c>
      <c r="D8" t="s">
        <v>172</v>
      </c>
      <c r="E8">
        <v>13</v>
      </c>
      <c r="F8">
        <v>2.2741939447614139</v>
      </c>
      <c r="G8">
        <v>1.5746188201211399E-3</v>
      </c>
      <c r="H8">
        <v>36.948982648159749</v>
      </c>
      <c r="I8">
        <v>3.0399925347840539E-3</v>
      </c>
      <c r="J8">
        <v>6.4689132746356712</v>
      </c>
      <c r="K8">
        <v>1.505514002001492E-3</v>
      </c>
      <c r="L8">
        <v>11.403425455738089</v>
      </c>
      <c r="M8">
        <v>2.962963059864006E-3</v>
      </c>
      <c r="N8">
        <v>17.246077311680509</v>
      </c>
      <c r="O8">
        <v>2.710360131067046E-2</v>
      </c>
      <c r="P8">
        <v>-0.70093830664554191</v>
      </c>
      <c r="Q8">
        <v>2.613498141403596E-2</v>
      </c>
      <c r="R8">
        <v>22.689028148376089</v>
      </c>
      <c r="S8">
        <v>9.8217668078562123E-2</v>
      </c>
      <c r="T8">
        <v>-0.24224653660266379</v>
      </c>
      <c r="U8">
        <v>9.6614200613125673E-2</v>
      </c>
      <c r="V8">
        <v>30.955653956313359</v>
      </c>
      <c r="W8">
        <v>3.7880491607775619</v>
      </c>
      <c r="X8">
        <v>1.3336380926286759</v>
      </c>
      <c r="Y8">
        <v>3.6815539830317112</v>
      </c>
      <c r="Z8" s="7">
        <v>0.20421726750345401</v>
      </c>
      <c r="AA8" s="7">
        <v>9.6249191919898613E-2</v>
      </c>
      <c r="AB8" s="7">
        <v>0.20400464393710371</v>
      </c>
      <c r="AC8" s="7">
        <v>-3.1302152459109921E-3</v>
      </c>
      <c r="AD8" s="7">
        <v>0.20713485918301469</v>
      </c>
    </row>
    <row r="9" spans="1:31" x14ac:dyDescent="0.2">
      <c r="A9" s="1">
        <v>5</v>
      </c>
      <c r="B9" t="s">
        <v>167</v>
      </c>
      <c r="C9" s="2">
        <v>44018.909814814811</v>
      </c>
      <c r="D9" t="s">
        <v>173</v>
      </c>
      <c r="E9">
        <v>13</v>
      </c>
      <c r="F9">
        <v>2.2639650936443152</v>
      </c>
      <c r="G9">
        <v>1.9857037484953301E-3</v>
      </c>
      <c r="H9">
        <v>36.905768814386747</v>
      </c>
      <c r="I9">
        <v>4.5125078212173882E-3</v>
      </c>
      <c r="J9">
        <v>6.4578647552955477</v>
      </c>
      <c r="K9">
        <v>1.858888699512338E-3</v>
      </c>
      <c r="L9">
        <v>11.36129630930481</v>
      </c>
      <c r="M9">
        <v>4.3966686788476537E-3</v>
      </c>
      <c r="N9">
        <v>17.180550366222541</v>
      </c>
      <c r="O9">
        <v>2.095733708010105E-2</v>
      </c>
      <c r="P9">
        <v>-0.71306816895739977</v>
      </c>
      <c r="Q9">
        <v>1.9614496071702708E-2</v>
      </c>
      <c r="R9">
        <v>22.62887614306149</v>
      </c>
      <c r="S9">
        <v>7.7271011693070296E-2</v>
      </c>
      <c r="T9">
        <v>-0.21776098793886339</v>
      </c>
      <c r="U9">
        <v>7.6742790436441707E-2</v>
      </c>
      <c r="V9">
        <v>28.2239468570159</v>
      </c>
      <c r="W9">
        <v>2.5260504134203559</v>
      </c>
      <c r="X9">
        <v>-1.2261253277263819</v>
      </c>
      <c r="Y9">
        <v>2.4592329071119789</v>
      </c>
      <c r="Z9" s="7">
        <v>0.19191646223551601</v>
      </c>
      <c r="AA9" s="7">
        <v>0.1204527352101433</v>
      </c>
      <c r="AB9" s="7">
        <v>0.19135430922070271</v>
      </c>
      <c r="AC9" s="7">
        <v>2.5466896128433659E-3</v>
      </c>
      <c r="AD9" s="7">
        <v>0.1888076196078593</v>
      </c>
    </row>
    <row r="10" spans="1:31" x14ac:dyDescent="0.2">
      <c r="A10" s="1">
        <v>6</v>
      </c>
      <c r="B10" t="s">
        <v>167</v>
      </c>
      <c r="C10" s="2">
        <v>44025.153749999998</v>
      </c>
      <c r="D10" t="s">
        <v>174</v>
      </c>
      <c r="E10">
        <v>13</v>
      </c>
      <c r="F10">
        <v>2.2368819597777549</v>
      </c>
      <c r="G10">
        <v>1.189709360081665E-3</v>
      </c>
      <c r="H10">
        <v>36.87558774702682</v>
      </c>
      <c r="I10">
        <v>4.0586719651258766E-3</v>
      </c>
      <c r="J10">
        <v>6.431435586479064</v>
      </c>
      <c r="K10">
        <v>1.2040852879147521E-3</v>
      </c>
      <c r="L10">
        <v>11.33183036741047</v>
      </c>
      <c r="M10">
        <v>3.9562919267139224E-3</v>
      </c>
      <c r="N10">
        <v>17.11886364697564</v>
      </c>
      <c r="O10">
        <v>2.2636220513400831E-2</v>
      </c>
      <c r="P10">
        <v>-0.71797570082071949</v>
      </c>
      <c r="Q10">
        <v>2.3117343113277442E-2</v>
      </c>
      <c r="R10">
        <v>22.49994562724315</v>
      </c>
      <c r="S10">
        <v>8.0551166718381403E-2</v>
      </c>
      <c r="T10">
        <v>-0.28555929008066822</v>
      </c>
      <c r="U10">
        <v>7.9787568818062246E-2</v>
      </c>
      <c r="V10">
        <v>31.288904037452809</v>
      </c>
      <c r="W10">
        <v>3.0712054107157418</v>
      </c>
      <c r="X10">
        <v>1.8364227038739249</v>
      </c>
      <c r="Y10">
        <v>2.9866227295005872</v>
      </c>
      <c r="Z10" s="7">
        <v>0.18693976981767391</v>
      </c>
      <c r="AA10" s="7">
        <v>5.3435280815900342E-2</v>
      </c>
      <c r="AB10" s="7">
        <v>0.1862362032516264</v>
      </c>
      <c r="AC10" s="7">
        <v>3.033441145221985E-3</v>
      </c>
      <c r="AD10" s="7">
        <v>0.18320276210640449</v>
      </c>
    </row>
    <row r="11" spans="1:31" x14ac:dyDescent="0.2">
      <c r="Z11" s="7">
        <v>0.19698569052605461</v>
      </c>
      <c r="AA11" s="7">
        <v>0.1220185493365484</v>
      </c>
      <c r="AB11" s="7">
        <v>0.19656758048484591</v>
      </c>
      <c r="AD11" s="7">
        <v>0.19477540197545129</v>
      </c>
      <c r="AE11" t="s">
        <v>29</v>
      </c>
    </row>
    <row r="12" spans="1:31" x14ac:dyDescent="0.2">
      <c r="Z12" s="7">
        <v>9.5850053306245075E-3</v>
      </c>
      <c r="AA12" s="7">
        <v>4.5003636009592993E-2</v>
      </c>
      <c r="AB12" s="7">
        <v>9.8573648675615265E-3</v>
      </c>
      <c r="AD12" s="7">
        <v>1.032917848882102E-2</v>
      </c>
      <c r="AE12" t="s">
        <v>30</v>
      </c>
    </row>
    <row r="13" spans="1:31" x14ac:dyDescent="0.2">
      <c r="Z13" s="7">
        <f>(Z12/SQRT(COUNT(Z4:Z10)))</f>
        <v>3.6227914885801258E-3</v>
      </c>
      <c r="AA13" s="7">
        <f>(AA12/SQRT(COUNT(AA4:AA10)))</f>
        <v>1.7009775567864895E-2</v>
      </c>
      <c r="AB13" s="7">
        <f>(AB12/SQRT(COUNT(AB4:AB10)))</f>
        <v>3.7257337174275633E-3</v>
      </c>
      <c r="AD13" s="7">
        <f>(AD12/SQRT(COUNT(AD4:AD10)))</f>
        <v>3.9040625041454825E-3</v>
      </c>
      <c r="AE13" t="s">
        <v>139</v>
      </c>
    </row>
    <row r="14" spans="1:31" x14ac:dyDescent="0.2">
      <c r="Z14" s="7">
        <f>(Z12/SQRT(COUNT(Z4:Z10)))*_xlfn.T.INV.2T(1-0.95, COUNT(Z4:Z10)-1)</f>
        <v>8.8646514276338323E-3</v>
      </c>
      <c r="AA14" s="7">
        <f>(AA12/SQRT(COUNT(AA4:AA10)))*_xlfn.T.INV.2T(1-0.95, COUNT(AA4:AA10)-1)</f>
        <v>4.162142142232475E-2</v>
      </c>
      <c r="AB14" s="7">
        <f>(AB12/SQRT(COUNT(AB4:AB10)))*_xlfn.T.INV.2T(1-0.95, COUNT(AB4:AB10)-1)</f>
        <v>9.1165419873839044E-3</v>
      </c>
      <c r="AD14" s="7">
        <f>(AD12/SQRT(COUNT(AD4:AD10)))*_xlfn.T.INV.2T(1-0.95, COUNT(AD4:AD10)-1)</f>
        <v>9.5528968090042854E-3</v>
      </c>
      <c r="AE14" t="s">
        <v>140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Parameters</vt:lpstr>
      <vt:lpstr>ETH</vt:lpstr>
      <vt:lpstr>Gases</vt:lpstr>
      <vt:lpstr>CA120</vt:lpstr>
      <vt:lpstr>CA170</vt:lpstr>
      <vt:lpstr>CA200</vt:lpstr>
      <vt:lpstr>CA250A</vt:lpstr>
      <vt:lpstr>CA250B</vt:lpstr>
      <vt:lpstr>CM351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2021-02-10T16:46:38Z</dcterms:created>
  <dcterms:modified xsi:type="dcterms:W3CDTF">2021-03-02T22:57:27Z</dcterms:modified>
</cp:coreProperties>
</file>