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W\2015T6 MBA 510\quiz\"/>
    </mc:Choice>
  </mc:AlternateContent>
  <bookViews>
    <workbookView xWindow="0" yWindow="0" windowWidth="20490" windowHeight="9045" firstSheet="1" activeTab="5"/>
  </bookViews>
  <sheets>
    <sheet name="ChartDataSheet_" sheetId="24" state="hidden" r:id="rId1"/>
    <sheet name="output-Ch15" sheetId="28" r:id="rId2"/>
    <sheet name="Output-CH15 Contingency" sheetId="30" r:id="rId3"/>
    <sheet name="CH15" sheetId="27" r:id="rId4"/>
    <sheet name="Output-CH16" sheetId="32" r:id="rId5"/>
    <sheet name="CH16" sheetId="3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7" l="1"/>
  <c r="I5" i="27"/>
  <c r="I6" i="27"/>
  <c r="I3" i="27"/>
  <c r="D4" i="27"/>
  <c r="AG5" i="27"/>
  <c r="AF5" i="27"/>
  <c r="AE5" i="27"/>
  <c r="AD5" i="27"/>
  <c r="AC5" i="27"/>
  <c r="AH4" i="27"/>
  <c r="AH3" i="27"/>
  <c r="AH5" i="27" l="1"/>
  <c r="Z4" i="27"/>
  <c r="Z5" i="27"/>
  <c r="Z3" i="27"/>
  <c r="V5" i="27"/>
  <c r="W5" i="27"/>
  <c r="X5" i="27"/>
  <c r="Y5" i="27"/>
  <c r="U5" i="27"/>
  <c r="R6" i="27"/>
  <c r="R3" i="27"/>
</calcChain>
</file>

<file path=xl/sharedStrings.xml><?xml version="1.0" encoding="utf-8"?>
<sst xmlns="http://schemas.openxmlformats.org/spreadsheetml/2006/main" count="233" uniqueCount="124">
  <si>
    <t>Age</t>
  </si>
  <si>
    <t>This worksheet contains values required for MegaStat charts.</t>
  </si>
  <si>
    <t>Residuals X data  12/4/2015 10:41.57</t>
  </si>
  <si>
    <t>NormalPlot data  12/4/2015 10:41.12</t>
  </si>
  <si>
    <t>Residuals X data  12/4/2015 12:51.59</t>
  </si>
  <si>
    <t>NormalPlot data  12/4/2015 12:52.12</t>
  </si>
  <si>
    <t>Residuals X data  12/4/2015 13:36.00</t>
  </si>
  <si>
    <t>NormalPlot data  12/4/2015 13:36.12</t>
  </si>
  <si>
    <t>Less than 25</t>
  </si>
  <si>
    <t>25 up to40</t>
  </si>
  <si>
    <t>40 up to 60</t>
  </si>
  <si>
    <t>60 and older</t>
  </si>
  <si>
    <t>Low</t>
  </si>
  <si>
    <t>Medium</t>
  </si>
  <si>
    <t>High</t>
  </si>
  <si>
    <t>Degree of job pressure</t>
  </si>
  <si>
    <t>Pool</t>
  </si>
  <si>
    <t>n</t>
  </si>
  <si>
    <t>Pi</t>
  </si>
  <si>
    <t>Observed</t>
  </si>
  <si>
    <t>Hypothesized</t>
  </si>
  <si>
    <t xml:space="preserve"> p (as decimal)</t>
  </si>
  <si>
    <t xml:space="preserve"> p (as fraction)</t>
  </si>
  <si>
    <t xml:space="preserve"> X</t>
  </si>
  <si>
    <t xml:space="preserve"> n</t>
  </si>
  <si>
    <t xml:space="preserve"> std. error</t>
  </si>
  <si>
    <t xml:space="preserve"> z</t>
  </si>
  <si>
    <t>Hypothesis test for proportion vs hypothesized value</t>
  </si>
  <si>
    <t xml:space="preserve"> p-value (one-tailed, upper)</t>
  </si>
  <si>
    <t>pool=1</t>
  </si>
  <si>
    <t>Garage=1</t>
  </si>
  <si>
    <t>Township</t>
  </si>
  <si>
    <t>Garage</t>
  </si>
  <si>
    <t>O</t>
  </si>
  <si>
    <t>Visit Type</t>
  </si>
  <si>
    <t>Number of Visits</t>
  </si>
  <si>
    <t>Primary care</t>
  </si>
  <si>
    <t>Medical specialist</t>
  </si>
  <si>
    <t>Surgical specialist</t>
  </si>
  <si>
    <t>Emergency</t>
  </si>
  <si>
    <t>Expected</t>
  </si>
  <si>
    <t>P</t>
  </si>
  <si>
    <t>Goodness of Fit Test</t>
  </si>
  <si>
    <t xml:space="preserve"> observed</t>
  </si>
  <si>
    <t xml:space="preserve"> expected</t>
  </si>
  <si>
    <t>O - E</t>
  </si>
  <si>
    <t>(O - E)?/ E</t>
  </si>
  <si>
    <t>% of chisq</t>
  </si>
  <si>
    <t>p-value</t>
  </si>
  <si>
    <t>df</t>
  </si>
  <si>
    <t>chi-square</t>
  </si>
  <si>
    <t>Chi-square Contingency Table Test for Independence</t>
  </si>
  <si>
    <t xml:space="preserve">  </t>
  </si>
  <si>
    <t xml:space="preserve">Low  </t>
  </si>
  <si>
    <t xml:space="preserve">Medium  </t>
  </si>
  <si>
    <t xml:space="preserve">High  </t>
  </si>
  <si>
    <t xml:space="preserve">Total  </t>
  </si>
  <si>
    <t xml:space="preserve">Observed  </t>
  </si>
  <si>
    <t xml:space="preserve">% of row  </t>
  </si>
  <si>
    <t>Total</t>
  </si>
  <si>
    <t xml:space="preserve">Expected  </t>
  </si>
  <si>
    <t>P-0</t>
  </si>
  <si>
    <t>P-1</t>
  </si>
  <si>
    <t>T-1</t>
  </si>
  <si>
    <t>T-2</t>
  </si>
  <si>
    <t>T-3</t>
  </si>
  <si>
    <t>T-4</t>
  </si>
  <si>
    <t>T-5</t>
  </si>
  <si>
    <t>G-0</t>
  </si>
  <si>
    <t>G-1</t>
  </si>
  <si>
    <t xml:space="preserve">T-1  </t>
  </si>
  <si>
    <t xml:space="preserve">T-2  </t>
  </si>
  <si>
    <t xml:space="preserve">T-3  </t>
  </si>
  <si>
    <t xml:space="preserve">T-4  </t>
  </si>
  <si>
    <t xml:space="preserve">T-5  </t>
  </si>
  <si>
    <t>15-58</t>
  </si>
  <si>
    <t>15-62 d</t>
  </si>
  <si>
    <t>Feed Mixture A</t>
  </si>
  <si>
    <t>Feed Mixture B</t>
  </si>
  <si>
    <t>Feed Mixture C</t>
  </si>
  <si>
    <t>Kruskal-Wallis Test</t>
  </si>
  <si>
    <t xml:space="preserve"> </t>
  </si>
  <si>
    <t>Median</t>
  </si>
  <si>
    <t>Avg. Rank</t>
  </si>
  <si>
    <t xml:space="preserve"> Feed Mixture A</t>
  </si>
  <si>
    <t xml:space="preserve"> Feed Mixture B</t>
  </si>
  <si>
    <t xml:space="preserve"> Feed Mixture C</t>
  </si>
  <si>
    <t xml:space="preserve"> H (corrected for ties)</t>
  </si>
  <si>
    <t xml:space="preserve"> d.f.</t>
  </si>
  <si>
    <t xml:space="preserve"> p-value</t>
  </si>
  <si>
    <t>multiple comparison values for avg. ranks</t>
  </si>
  <si>
    <t>(.05)</t>
  </si>
  <si>
    <t>(.01)</t>
  </si>
  <si>
    <t>16-24</t>
  </si>
  <si>
    <t>Before Marriage</t>
  </si>
  <si>
    <t>After Marriage</t>
  </si>
  <si>
    <t>16-24       Weight (in  pounds)</t>
  </si>
  <si>
    <t>16-34</t>
  </si>
  <si>
    <t>variables:</t>
  </si>
  <si>
    <t>Before Marriage - After Marriage</t>
  </si>
  <si>
    <t>sum of positive ranks</t>
  </si>
  <si>
    <t>sum of negative ranks</t>
  </si>
  <si>
    <t>Wilcoxon Signed Rank Test</t>
  </si>
  <si>
    <t xml:space="preserve"> expected value</t>
  </si>
  <si>
    <t xml:space="preserve"> standard deviation</t>
  </si>
  <si>
    <t xml:space="preserve"> p-value (two-tailed)</t>
  </si>
  <si>
    <t>Day Shift</t>
  </si>
  <si>
    <t>Evening Shift</t>
  </si>
  <si>
    <t>16-36</t>
  </si>
  <si>
    <t xml:space="preserve"> Day Shift</t>
  </si>
  <si>
    <t xml:space="preserve"> Evening Shift</t>
  </si>
  <si>
    <t xml:space="preserve"> total</t>
  </si>
  <si>
    <t xml:space="preserve">n </t>
  </si>
  <si>
    <t xml:space="preserve">sum of ranks </t>
  </si>
  <si>
    <t>Wilcoxon - Mann/Whitney Test</t>
  </si>
  <si>
    <t>Score</t>
  </si>
  <si>
    <t>Order of Finish</t>
  </si>
  <si>
    <t>Spearman Coefficient of Rank Correlation</t>
  </si>
  <si>
    <t>sample size</t>
  </si>
  <si>
    <t>? .576</t>
  </si>
  <si>
    <t xml:space="preserve"> critical value .05 (two-tail)</t>
  </si>
  <si>
    <t>? .708</t>
  </si>
  <si>
    <t xml:space="preserve"> critical value .01 (two-tail)</t>
  </si>
  <si>
    <t>16-40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</si>
</sst>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.0000"/>
    <numFmt numFmtId="165" formatCode="0.####"/>
    <numFmt numFmtId="166" formatCode="0.###"/>
    <numFmt numFmtId="167" formatCode="#\ \ ?/105"/>
    <numFmt numFmtId="168" formatCode="0.00;\-0.00"/>
    <numFmt numFmtId="169" formatCode="#\ \ ?/70"/>
    <numFmt numFmtId="170" formatCode=".00"/>
    <numFmt numFmtId="171" formatCode="0.000"/>
    <numFmt numFmtId="172" formatCode="0\ \ "/>
    <numFmt numFmtId="173" formatCode="0.0%\ \ "/>
    <numFmt numFmtId="174" formatCode="0.00\ \ "/>
    <numFmt numFmtId="175" formatCode="#,##0.00\ ;\-#,##0.00\ "/>
    <numFmt numFmtId="176" formatCode=";;;"/>
    <numFmt numFmtId="177" formatCode="\ ##.000\ ;[Red]\ \-##.000\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omic Sans MS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6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 applyAlignment="1">
      <alignment horizontal="right"/>
    </xf>
    <xf numFmtId="0" fontId="1" fillId="0" borderId="1" xfId="0" applyFont="1" applyBorder="1"/>
    <xf numFmtId="164" fontId="1" fillId="0" borderId="0" xfId="0" applyNumberFormat="1" applyFont="1"/>
    <xf numFmtId="0" fontId="0" fillId="2" borderId="0" xfId="0" applyFill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0" fillId="3" borderId="0" xfId="0" applyFill="1"/>
    <xf numFmtId="0" fontId="1" fillId="0" borderId="0" xfId="0" applyFont="1" applyAlignment="1">
      <alignment horizontal="right"/>
    </xf>
    <xf numFmtId="169" fontId="1" fillId="0" borderId="0" xfId="0" applyNumberFormat="1" applyFont="1"/>
    <xf numFmtId="9" fontId="0" fillId="0" borderId="0" xfId="0" applyNumberFormat="1" applyAlignment="1">
      <alignment horizontal="center"/>
    </xf>
    <xf numFmtId="170" fontId="1" fillId="0" borderId="0" xfId="0" applyNumberFormat="1" applyFont="1"/>
    <xf numFmtId="0" fontId="0" fillId="0" borderId="0" xfId="0"/>
    <xf numFmtId="0" fontId="0" fillId="0" borderId="0" xfId="0" applyAlignment="1">
      <alignment horizontal="center"/>
    </xf>
    <xf numFmtId="0" fontId="6" fillId="0" borderId="0" xfId="2"/>
    <xf numFmtId="0" fontId="5" fillId="4" borderId="0" xfId="3" applyFont="1"/>
    <xf numFmtId="17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right"/>
    </xf>
    <xf numFmtId="171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71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1" fontId="1" fillId="0" borderId="9" xfId="0" applyNumberFormat="1" applyFont="1" applyBorder="1" applyAlignment="1">
      <alignment horizontal="right"/>
    </xf>
    <xf numFmtId="171" fontId="1" fillId="0" borderId="4" xfId="0" applyNumberFormat="1" applyFont="1" applyBorder="1" applyAlignment="1">
      <alignment horizontal="right"/>
    </xf>
    <xf numFmtId="171" fontId="1" fillId="0" borderId="3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171" fontId="1" fillId="0" borderId="6" xfId="0" applyNumberFormat="1" applyFont="1" applyBorder="1" applyAlignment="1">
      <alignment horizontal="right"/>
    </xf>
    <xf numFmtId="171" fontId="1" fillId="0" borderId="0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171" fontId="1" fillId="0" borderId="8" xfId="0" applyNumberFormat="1" applyFont="1" applyBorder="1" applyAlignment="1">
      <alignment horizontal="right"/>
    </xf>
    <xf numFmtId="171" fontId="1" fillId="0" borderId="1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6" xfId="0" applyNumberFormat="1" applyFont="1" applyBorder="1" applyAlignment="1">
      <alignment horizontal="right"/>
    </xf>
    <xf numFmtId="0" fontId="1" fillId="0" borderId="3" xfId="0" applyNumberFormat="1" applyFont="1" applyBorder="1"/>
    <xf numFmtId="0" fontId="1" fillId="0" borderId="3" xfId="0" applyFont="1" applyBorder="1"/>
    <xf numFmtId="172" fontId="7" fillId="0" borderId="4" xfId="0" applyNumberFormat="1" applyFont="1" applyBorder="1"/>
    <xf numFmtId="173" fontId="1" fillId="0" borderId="6" xfId="0" applyNumberFormat="1" applyFont="1" applyBorder="1"/>
    <xf numFmtId="172" fontId="1" fillId="0" borderId="4" xfId="0" applyNumberFormat="1" applyFont="1" applyBorder="1"/>
    <xf numFmtId="172" fontId="7" fillId="0" borderId="10" xfId="0" applyNumberFormat="1" applyFont="1" applyBorder="1"/>
    <xf numFmtId="173" fontId="1" fillId="0" borderId="11" xfId="0" applyNumberFormat="1" applyFont="1" applyBorder="1"/>
    <xf numFmtId="172" fontId="1" fillId="0" borderId="3" xfId="0" applyNumberFormat="1" applyFont="1" applyBorder="1"/>
    <xf numFmtId="173" fontId="1" fillId="0" borderId="0" xfId="0" applyNumberFormat="1" applyFont="1" applyBorder="1"/>
    <xf numFmtId="172" fontId="1" fillId="0" borderId="6" xfId="0" applyNumberFormat="1" applyFont="1" applyBorder="1"/>
    <xf numFmtId="172" fontId="7" fillId="0" borderId="12" xfId="0" applyNumberFormat="1" applyFont="1" applyBorder="1"/>
    <xf numFmtId="172" fontId="7" fillId="0" borderId="13" xfId="0" applyNumberFormat="1" applyFont="1" applyBorder="1"/>
    <xf numFmtId="173" fontId="1" fillId="0" borderId="14" xfId="0" applyNumberFormat="1" applyFont="1" applyBorder="1"/>
    <xf numFmtId="173" fontId="1" fillId="0" borderId="15" xfId="0" applyNumberFormat="1" applyFont="1" applyBorder="1"/>
    <xf numFmtId="172" fontId="7" fillId="0" borderId="16" xfId="0" applyNumberFormat="1" applyFont="1" applyBorder="1"/>
    <xf numFmtId="173" fontId="1" fillId="0" borderId="17" xfId="0" applyNumberFormat="1" applyFont="1" applyBorder="1"/>
    <xf numFmtId="172" fontId="7" fillId="0" borderId="18" xfId="0" applyNumberFormat="1" applyFont="1" applyBorder="1"/>
    <xf numFmtId="173" fontId="1" fillId="0" borderId="19" xfId="0" applyNumberFormat="1" applyFont="1" applyBorder="1"/>
    <xf numFmtId="174" fontId="1" fillId="0" borderId="6" xfId="0" applyNumberFormat="1" applyFont="1" applyBorder="1"/>
    <xf numFmtId="174" fontId="1" fillId="0" borderId="11" xfId="0" applyNumberFormat="1" applyFont="1" applyBorder="1"/>
    <xf numFmtId="174" fontId="1" fillId="0" borderId="0" xfId="0" applyNumberFormat="1" applyFont="1" applyBorder="1"/>
    <xf numFmtId="174" fontId="1" fillId="0" borderId="17" xfId="0" applyNumberFormat="1" applyFont="1" applyBorder="1"/>
    <xf numFmtId="174" fontId="1" fillId="5" borderId="11" xfId="0" applyNumberFormat="1" applyFont="1" applyFill="1" applyBorder="1"/>
    <xf numFmtId="0" fontId="4" fillId="0" borderId="0" xfId="0" applyFont="1" applyAlignment="1">
      <alignment horizontal="right"/>
    </xf>
    <xf numFmtId="175" fontId="4" fillId="0" borderId="2" xfId="0" applyNumberFormat="1" applyFont="1" applyBorder="1" applyAlignment="1">
      <alignment horizontal="right"/>
    </xf>
    <xf numFmtId="175" fontId="1" fillId="0" borderId="0" xfId="0" applyNumberFormat="1" applyFont="1"/>
    <xf numFmtId="1" fontId="1" fillId="0" borderId="0" xfId="0" applyNumberFormat="1" applyFont="1"/>
    <xf numFmtId="1" fontId="4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75" fontId="1" fillId="0" borderId="20" xfId="0" applyNumberFormat="1" applyFont="1" applyBorder="1"/>
    <xf numFmtId="1" fontId="1" fillId="0" borderId="20" xfId="0" applyNumberFormat="1" applyFont="1" applyBorder="1" applyAlignment="1">
      <alignment horizontal="center"/>
    </xf>
    <xf numFmtId="0" fontId="1" fillId="0" borderId="20" xfId="0" applyFont="1" applyBorder="1"/>
    <xf numFmtId="171" fontId="1" fillId="0" borderId="0" xfId="0" applyNumberFormat="1" applyFont="1"/>
    <xf numFmtId="0" fontId="1" fillId="0" borderId="0" xfId="0" quotePrefix="1" applyFont="1"/>
    <xf numFmtId="2" fontId="1" fillId="0" borderId="0" xfId="0" applyNumberFormat="1" applyFont="1"/>
    <xf numFmtId="2" fontId="1" fillId="0" borderId="0" xfId="0" quotePrefix="1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" fillId="6" borderId="0" xfId="0" applyFont="1" applyFill="1" applyAlignment="1">
      <alignment horizontal="right"/>
    </xf>
    <xf numFmtId="177" fontId="1" fillId="0" borderId="21" xfId="0" applyNumberFormat="1" applyFont="1" applyBorder="1" applyAlignment="1">
      <alignment horizontal="right"/>
    </xf>
    <xf numFmtId="177" fontId="1" fillId="6" borderId="21" xfId="0" applyNumberFormat="1" applyFont="1" applyFill="1" applyBorder="1" applyAlignment="1">
      <alignment horizontal="right"/>
    </xf>
    <xf numFmtId="176" fontId="1" fillId="0" borderId="21" xfId="0" applyNumberFormat="1" applyFont="1" applyBorder="1" applyAlignment="1">
      <alignment horizontal="right"/>
    </xf>
    <xf numFmtId="0" fontId="1" fillId="7" borderId="0" xfId="0" applyFont="1" applyFill="1" applyAlignment="1">
      <alignment horizontal="right"/>
    </xf>
    <xf numFmtId="0" fontId="1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</cellXfs>
  <cellStyles count="4">
    <cellStyle name="20% - Accent4 2" xfId="3"/>
    <cellStyle name="Heading 4" xfId="2" builtinId="19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selection activeCell="A334" sqref="A334:A363"/>
    </sheetView>
  </sheetViews>
  <sheetFormatPr defaultRowHeight="15" x14ac:dyDescent="0.25"/>
  <sheetData>
    <row r="1" spans="1:3" x14ac:dyDescent="0.25">
      <c r="A1" t="s">
        <v>1</v>
      </c>
    </row>
    <row r="3" spans="1:3" x14ac:dyDescent="0.25">
      <c r="A3" t="s">
        <v>2</v>
      </c>
    </row>
    <row r="4" spans="1:3" x14ac:dyDescent="0.25">
      <c r="A4">
        <v>12</v>
      </c>
      <c r="B4">
        <v>12</v>
      </c>
      <c r="C4">
        <v>0</v>
      </c>
    </row>
    <row r="5" spans="1:3" x14ac:dyDescent="0.25">
      <c r="A5">
        <v>17</v>
      </c>
      <c r="B5">
        <v>18</v>
      </c>
      <c r="C5">
        <v>0</v>
      </c>
    </row>
    <row r="6" spans="1:3" x14ac:dyDescent="0.25">
      <c r="A6">
        <v>8</v>
      </c>
      <c r="B6">
        <v>47</v>
      </c>
      <c r="C6">
        <v>0</v>
      </c>
    </row>
    <row r="7" spans="1:3" x14ac:dyDescent="0.25">
      <c r="A7">
        <v>12</v>
      </c>
      <c r="B7">
        <v>43</v>
      </c>
      <c r="C7">
        <v>0</v>
      </c>
    </row>
    <row r="8" spans="1:3" x14ac:dyDescent="0.25">
      <c r="A8">
        <v>12</v>
      </c>
      <c r="B8">
        <v>11</v>
      </c>
      <c r="C8">
        <v>1</v>
      </c>
    </row>
    <row r="9" spans="1:3" x14ac:dyDescent="0.25">
      <c r="A9">
        <v>18</v>
      </c>
      <c r="B9">
        <v>19</v>
      </c>
      <c r="C9">
        <v>0</v>
      </c>
    </row>
    <row r="10" spans="1:3" x14ac:dyDescent="0.25">
      <c r="A10">
        <v>18</v>
      </c>
      <c r="B10">
        <v>33</v>
      </c>
      <c r="C10">
        <v>0</v>
      </c>
    </row>
    <row r="11" spans="1:3" x14ac:dyDescent="0.25">
      <c r="A11">
        <v>16</v>
      </c>
      <c r="B11">
        <v>6</v>
      </c>
      <c r="C11">
        <v>1</v>
      </c>
    </row>
    <row r="12" spans="1:3" x14ac:dyDescent="0.25">
      <c r="A12">
        <v>17</v>
      </c>
      <c r="B12">
        <v>26</v>
      </c>
      <c r="C12">
        <v>1</v>
      </c>
    </row>
    <row r="13" spans="1:3" x14ac:dyDescent="0.25">
      <c r="A13">
        <v>11</v>
      </c>
      <c r="B13">
        <v>33</v>
      </c>
      <c r="C13">
        <v>1</v>
      </c>
    </row>
    <row r="14" spans="1:3" x14ac:dyDescent="0.25">
      <c r="A14">
        <v>14</v>
      </c>
      <c r="B14">
        <v>0</v>
      </c>
      <c r="C14">
        <v>0</v>
      </c>
    </row>
    <row r="15" spans="1:3" x14ac:dyDescent="0.25">
      <c r="A15">
        <v>12</v>
      </c>
      <c r="B15">
        <v>45</v>
      </c>
      <c r="C15">
        <v>1</v>
      </c>
    </row>
    <row r="16" spans="1:3" x14ac:dyDescent="0.25">
      <c r="A16">
        <v>16</v>
      </c>
      <c r="B16">
        <v>10</v>
      </c>
      <c r="C16">
        <v>1</v>
      </c>
    </row>
    <row r="17" spans="1:3" x14ac:dyDescent="0.25">
      <c r="A17">
        <v>12</v>
      </c>
      <c r="B17">
        <v>24</v>
      </c>
      <c r="C17">
        <v>1</v>
      </c>
    </row>
    <row r="18" spans="1:3" x14ac:dyDescent="0.25">
      <c r="A18">
        <v>13</v>
      </c>
      <c r="B18">
        <v>18</v>
      </c>
      <c r="C18">
        <v>0</v>
      </c>
    </row>
    <row r="19" spans="1:3" x14ac:dyDescent="0.25">
      <c r="A19">
        <v>14</v>
      </c>
      <c r="B19">
        <v>22</v>
      </c>
      <c r="C19">
        <v>0</v>
      </c>
    </row>
    <row r="20" spans="1:3" x14ac:dyDescent="0.25">
      <c r="A20">
        <v>16</v>
      </c>
      <c r="B20">
        <v>14</v>
      </c>
      <c r="C20">
        <v>0</v>
      </c>
    </row>
    <row r="21" spans="1:3" x14ac:dyDescent="0.25">
      <c r="A21">
        <v>8</v>
      </c>
      <c r="B21">
        <v>38</v>
      </c>
      <c r="C21">
        <v>1</v>
      </c>
    </row>
    <row r="22" spans="1:3" x14ac:dyDescent="0.25">
      <c r="A22">
        <v>7</v>
      </c>
      <c r="B22">
        <v>44</v>
      </c>
      <c r="C22">
        <v>0</v>
      </c>
    </row>
    <row r="23" spans="1:3" x14ac:dyDescent="0.25">
      <c r="A23">
        <v>4</v>
      </c>
      <c r="B23">
        <v>54</v>
      </c>
      <c r="C23">
        <v>0</v>
      </c>
    </row>
    <row r="24" spans="1:3" x14ac:dyDescent="0.25">
      <c r="A24">
        <v>12</v>
      </c>
      <c r="B24">
        <v>3</v>
      </c>
      <c r="C24">
        <v>1</v>
      </c>
    </row>
    <row r="25" spans="1:3" x14ac:dyDescent="0.25">
      <c r="A25">
        <v>13</v>
      </c>
      <c r="B25">
        <v>3</v>
      </c>
      <c r="C25">
        <v>0</v>
      </c>
    </row>
    <row r="26" spans="1:3" x14ac:dyDescent="0.25">
      <c r="A26">
        <v>9</v>
      </c>
      <c r="B26">
        <v>34</v>
      </c>
      <c r="C26">
        <v>1</v>
      </c>
    </row>
    <row r="27" spans="1:3" x14ac:dyDescent="0.25">
      <c r="A27">
        <v>12</v>
      </c>
      <c r="B27">
        <v>10</v>
      </c>
      <c r="C27">
        <v>1</v>
      </c>
    </row>
    <row r="28" spans="1:3" x14ac:dyDescent="0.25">
      <c r="A28">
        <v>12</v>
      </c>
      <c r="B28">
        <v>14</v>
      </c>
      <c r="C28">
        <v>1</v>
      </c>
    </row>
    <row r="29" spans="1:3" x14ac:dyDescent="0.25">
      <c r="A29">
        <v>12</v>
      </c>
      <c r="B29">
        <v>4</v>
      </c>
      <c r="C29">
        <v>0</v>
      </c>
    </row>
    <row r="30" spans="1:3" x14ac:dyDescent="0.25">
      <c r="A30">
        <v>12</v>
      </c>
      <c r="B30">
        <v>39</v>
      </c>
      <c r="C30">
        <v>0</v>
      </c>
    </row>
    <row r="31" spans="1:3" x14ac:dyDescent="0.25">
      <c r="A31">
        <v>12</v>
      </c>
      <c r="B31">
        <v>40</v>
      </c>
      <c r="C31">
        <v>1</v>
      </c>
    </row>
    <row r="32" spans="1:3" x14ac:dyDescent="0.25">
      <c r="A32">
        <v>12</v>
      </c>
      <c r="B32">
        <v>4</v>
      </c>
      <c r="C32">
        <v>1</v>
      </c>
    </row>
    <row r="33" spans="1:3" x14ac:dyDescent="0.25">
      <c r="A33">
        <v>12</v>
      </c>
      <c r="B33">
        <v>26</v>
      </c>
      <c r="C33">
        <v>1</v>
      </c>
    </row>
    <row r="34" spans="1:3" x14ac:dyDescent="0.25">
      <c r="A34">
        <v>12</v>
      </c>
      <c r="B34">
        <v>22</v>
      </c>
      <c r="C34">
        <v>0</v>
      </c>
    </row>
    <row r="35" spans="1:3" x14ac:dyDescent="0.25">
      <c r="A35">
        <v>12</v>
      </c>
      <c r="B35">
        <v>10</v>
      </c>
      <c r="C35">
        <v>0</v>
      </c>
    </row>
    <row r="36" spans="1:3" x14ac:dyDescent="0.25">
      <c r="A36">
        <v>14</v>
      </c>
      <c r="B36">
        <v>6</v>
      </c>
      <c r="C36">
        <v>1</v>
      </c>
    </row>
    <row r="37" spans="1:3" x14ac:dyDescent="0.25">
      <c r="A37">
        <v>12</v>
      </c>
      <c r="B37">
        <v>0</v>
      </c>
      <c r="C37">
        <v>0</v>
      </c>
    </row>
    <row r="38" spans="1:3" x14ac:dyDescent="0.25">
      <c r="A38">
        <v>12</v>
      </c>
      <c r="B38">
        <v>42</v>
      </c>
      <c r="C38">
        <v>1</v>
      </c>
    </row>
    <row r="39" spans="1:3" x14ac:dyDescent="0.25">
      <c r="A39">
        <v>15</v>
      </c>
      <c r="B39">
        <v>31</v>
      </c>
      <c r="C39">
        <v>0</v>
      </c>
    </row>
    <row r="40" spans="1:3" x14ac:dyDescent="0.25">
      <c r="A40">
        <v>13</v>
      </c>
      <c r="B40">
        <v>8</v>
      </c>
      <c r="C40">
        <v>1</v>
      </c>
    </row>
    <row r="41" spans="1:3" x14ac:dyDescent="0.25">
      <c r="A41">
        <v>17</v>
      </c>
      <c r="B41">
        <v>5</v>
      </c>
      <c r="C41">
        <v>1</v>
      </c>
    </row>
    <row r="42" spans="1:3" x14ac:dyDescent="0.25">
      <c r="A42">
        <v>12</v>
      </c>
      <c r="B42">
        <v>39</v>
      </c>
      <c r="C42">
        <v>1</v>
      </c>
    </row>
    <row r="43" spans="1:3" x14ac:dyDescent="0.25">
      <c r="A43">
        <v>12</v>
      </c>
      <c r="B43">
        <v>9</v>
      </c>
      <c r="C43">
        <v>1</v>
      </c>
    </row>
    <row r="44" spans="1:3" x14ac:dyDescent="0.25">
      <c r="A44">
        <v>18</v>
      </c>
      <c r="B44">
        <v>10</v>
      </c>
      <c r="C44">
        <v>0</v>
      </c>
    </row>
    <row r="45" spans="1:3" x14ac:dyDescent="0.25">
      <c r="A45">
        <v>16</v>
      </c>
      <c r="B45">
        <v>21</v>
      </c>
      <c r="C45">
        <v>0</v>
      </c>
    </row>
    <row r="46" spans="1:3" x14ac:dyDescent="0.25">
      <c r="A46">
        <v>14</v>
      </c>
      <c r="B46">
        <v>22</v>
      </c>
      <c r="C46">
        <v>0</v>
      </c>
    </row>
    <row r="47" spans="1:3" x14ac:dyDescent="0.25">
      <c r="A47">
        <v>18</v>
      </c>
      <c r="B47">
        <v>7</v>
      </c>
      <c r="C47">
        <v>0</v>
      </c>
    </row>
    <row r="48" spans="1:3" x14ac:dyDescent="0.25">
      <c r="A48">
        <v>14</v>
      </c>
      <c r="B48">
        <v>15</v>
      </c>
      <c r="C48">
        <v>1</v>
      </c>
    </row>
    <row r="49" spans="1:3" x14ac:dyDescent="0.25">
      <c r="A49">
        <v>12</v>
      </c>
      <c r="B49">
        <v>25</v>
      </c>
      <c r="C49">
        <v>1</v>
      </c>
    </row>
    <row r="50" spans="1:3" x14ac:dyDescent="0.25">
      <c r="A50">
        <v>12</v>
      </c>
      <c r="B50">
        <v>14</v>
      </c>
      <c r="C50">
        <v>1</v>
      </c>
    </row>
    <row r="51" spans="1:3" x14ac:dyDescent="0.25">
      <c r="A51">
        <v>12</v>
      </c>
      <c r="B51">
        <v>6</v>
      </c>
      <c r="C51">
        <v>1</v>
      </c>
    </row>
    <row r="52" spans="1:3" x14ac:dyDescent="0.25">
      <c r="A52">
        <v>10</v>
      </c>
      <c r="B52">
        <v>19</v>
      </c>
      <c r="C52">
        <v>0</v>
      </c>
    </row>
    <row r="53" spans="1:3" x14ac:dyDescent="0.25">
      <c r="A53">
        <v>12</v>
      </c>
      <c r="B53">
        <v>9</v>
      </c>
      <c r="C53">
        <v>0</v>
      </c>
    </row>
    <row r="54" spans="1:3" x14ac:dyDescent="0.25">
      <c r="A54">
        <v>12</v>
      </c>
      <c r="B54">
        <v>10</v>
      </c>
      <c r="C54">
        <v>1</v>
      </c>
    </row>
    <row r="55" spans="1:3" x14ac:dyDescent="0.25">
      <c r="A55">
        <v>13</v>
      </c>
      <c r="B55">
        <v>28</v>
      </c>
      <c r="C55">
        <v>1</v>
      </c>
    </row>
    <row r="56" spans="1:3" x14ac:dyDescent="0.25">
      <c r="A56">
        <v>12</v>
      </c>
      <c r="B56">
        <v>9</v>
      </c>
      <c r="C56">
        <v>0</v>
      </c>
    </row>
    <row r="57" spans="1:3" x14ac:dyDescent="0.25">
      <c r="A57">
        <v>14</v>
      </c>
      <c r="B57">
        <v>21</v>
      </c>
      <c r="C57">
        <v>0</v>
      </c>
    </row>
    <row r="58" spans="1:3" x14ac:dyDescent="0.25">
      <c r="A58">
        <v>8</v>
      </c>
      <c r="B58">
        <v>45</v>
      </c>
      <c r="C58">
        <v>1</v>
      </c>
    </row>
    <row r="59" spans="1:3" x14ac:dyDescent="0.25">
      <c r="A59">
        <v>9</v>
      </c>
      <c r="B59">
        <v>29</v>
      </c>
      <c r="C59">
        <v>0</v>
      </c>
    </row>
    <row r="60" spans="1:3" x14ac:dyDescent="0.25">
      <c r="A60">
        <v>16</v>
      </c>
      <c r="B60">
        <v>4</v>
      </c>
      <c r="C60">
        <v>1</v>
      </c>
    </row>
    <row r="61" spans="1:3" x14ac:dyDescent="0.25">
      <c r="A61">
        <v>10</v>
      </c>
      <c r="B61">
        <v>20</v>
      </c>
      <c r="C61">
        <v>0</v>
      </c>
    </row>
    <row r="62" spans="1:3" x14ac:dyDescent="0.25">
      <c r="A62">
        <v>8</v>
      </c>
      <c r="B62">
        <v>29</v>
      </c>
      <c r="C62">
        <v>1</v>
      </c>
    </row>
    <row r="63" spans="1:3" x14ac:dyDescent="0.25">
      <c r="A63">
        <v>14</v>
      </c>
      <c r="B63">
        <v>34</v>
      </c>
      <c r="C63">
        <v>0</v>
      </c>
    </row>
    <row r="64" spans="1:3" x14ac:dyDescent="0.25">
      <c r="A64">
        <v>15</v>
      </c>
      <c r="B64">
        <v>12</v>
      </c>
      <c r="C64">
        <v>0</v>
      </c>
    </row>
    <row r="65" spans="1:3" x14ac:dyDescent="0.25">
      <c r="A65">
        <v>11</v>
      </c>
      <c r="B65">
        <v>45</v>
      </c>
      <c r="C65">
        <v>1</v>
      </c>
    </row>
    <row r="66" spans="1:3" x14ac:dyDescent="0.25">
      <c r="A66">
        <v>18</v>
      </c>
      <c r="B66">
        <v>29</v>
      </c>
      <c r="C66">
        <v>0</v>
      </c>
    </row>
    <row r="67" spans="1:3" x14ac:dyDescent="0.25">
      <c r="A67">
        <v>12</v>
      </c>
      <c r="B67">
        <v>38</v>
      </c>
      <c r="C67">
        <v>1</v>
      </c>
    </row>
    <row r="68" spans="1:3" x14ac:dyDescent="0.25">
      <c r="A68">
        <v>12</v>
      </c>
      <c r="B68">
        <v>1</v>
      </c>
      <c r="C68">
        <v>0</v>
      </c>
    </row>
    <row r="69" spans="1:3" x14ac:dyDescent="0.25">
      <c r="A69">
        <v>11</v>
      </c>
      <c r="B69">
        <v>4</v>
      </c>
      <c r="C69">
        <v>0</v>
      </c>
    </row>
    <row r="70" spans="1:3" x14ac:dyDescent="0.25">
      <c r="A70">
        <v>14</v>
      </c>
      <c r="B70">
        <v>15</v>
      </c>
      <c r="C70">
        <v>1</v>
      </c>
    </row>
    <row r="71" spans="1:3" x14ac:dyDescent="0.25">
      <c r="A71">
        <v>12</v>
      </c>
      <c r="B71">
        <v>14</v>
      </c>
      <c r="C71">
        <v>0</v>
      </c>
    </row>
    <row r="72" spans="1:3" x14ac:dyDescent="0.25">
      <c r="A72">
        <v>18</v>
      </c>
      <c r="B72">
        <v>7</v>
      </c>
      <c r="C72">
        <v>0</v>
      </c>
    </row>
    <row r="73" spans="1:3" x14ac:dyDescent="0.25">
      <c r="A73">
        <v>16</v>
      </c>
      <c r="B73">
        <v>38</v>
      </c>
      <c r="C73">
        <v>0</v>
      </c>
    </row>
    <row r="74" spans="1:3" x14ac:dyDescent="0.25">
      <c r="A74">
        <v>16</v>
      </c>
      <c r="B74">
        <v>7</v>
      </c>
      <c r="C74">
        <v>0</v>
      </c>
    </row>
    <row r="75" spans="1:3" x14ac:dyDescent="0.25">
      <c r="A75">
        <v>12</v>
      </c>
      <c r="B75">
        <v>7</v>
      </c>
      <c r="C75">
        <v>0</v>
      </c>
    </row>
    <row r="76" spans="1:3" x14ac:dyDescent="0.25">
      <c r="A76">
        <v>12</v>
      </c>
      <c r="B76">
        <v>28</v>
      </c>
      <c r="C76">
        <v>1</v>
      </c>
    </row>
    <row r="77" spans="1:3" x14ac:dyDescent="0.25">
      <c r="A77">
        <v>13</v>
      </c>
      <c r="B77">
        <v>6</v>
      </c>
      <c r="C77">
        <v>1</v>
      </c>
    </row>
    <row r="78" spans="1:3" x14ac:dyDescent="0.25">
      <c r="A78">
        <v>16</v>
      </c>
      <c r="B78">
        <v>26</v>
      </c>
      <c r="C78">
        <v>1</v>
      </c>
    </row>
    <row r="79" spans="1:3" x14ac:dyDescent="0.25">
      <c r="A79">
        <v>15</v>
      </c>
      <c r="B79">
        <v>5</v>
      </c>
      <c r="C79">
        <v>0</v>
      </c>
    </row>
    <row r="80" spans="1:3" x14ac:dyDescent="0.25">
      <c r="A80">
        <v>12</v>
      </c>
      <c r="B80">
        <v>24</v>
      </c>
      <c r="C80">
        <v>1</v>
      </c>
    </row>
    <row r="81" spans="1:3" x14ac:dyDescent="0.25">
      <c r="A81">
        <v>12</v>
      </c>
      <c r="B81">
        <v>5</v>
      </c>
      <c r="C81">
        <v>0</v>
      </c>
    </row>
    <row r="82" spans="1:3" x14ac:dyDescent="0.25">
      <c r="A82">
        <v>12</v>
      </c>
      <c r="B82">
        <v>15</v>
      </c>
      <c r="C82">
        <v>1</v>
      </c>
    </row>
    <row r="83" spans="1:3" x14ac:dyDescent="0.25">
      <c r="A83">
        <v>12</v>
      </c>
      <c r="B83">
        <v>24</v>
      </c>
      <c r="C83">
        <v>1</v>
      </c>
    </row>
    <row r="84" spans="1:3" x14ac:dyDescent="0.25">
      <c r="A84">
        <v>6</v>
      </c>
      <c r="B84">
        <v>45</v>
      </c>
      <c r="C84">
        <v>0</v>
      </c>
    </row>
    <row r="85" spans="1:3" x14ac:dyDescent="0.25">
      <c r="A85">
        <v>16</v>
      </c>
      <c r="B85">
        <v>12</v>
      </c>
      <c r="C85">
        <v>0</v>
      </c>
    </row>
    <row r="86" spans="1:3" x14ac:dyDescent="0.25">
      <c r="A86">
        <v>12</v>
      </c>
      <c r="B86">
        <v>20</v>
      </c>
      <c r="C86">
        <v>0</v>
      </c>
    </row>
    <row r="87" spans="1:3" x14ac:dyDescent="0.25">
      <c r="A87">
        <v>16</v>
      </c>
      <c r="B87">
        <v>27</v>
      </c>
      <c r="C87">
        <v>1</v>
      </c>
    </row>
    <row r="88" spans="1:3" x14ac:dyDescent="0.25">
      <c r="A88">
        <v>13</v>
      </c>
      <c r="B88">
        <v>17</v>
      </c>
      <c r="C88">
        <v>0</v>
      </c>
    </row>
    <row r="89" spans="1:3" x14ac:dyDescent="0.25">
      <c r="A89">
        <v>11</v>
      </c>
      <c r="B89">
        <v>25</v>
      </c>
      <c r="C89">
        <v>1</v>
      </c>
    </row>
    <row r="90" spans="1:3" x14ac:dyDescent="0.25">
      <c r="A90">
        <v>12</v>
      </c>
      <c r="B90">
        <v>18</v>
      </c>
      <c r="C90">
        <v>1</v>
      </c>
    </row>
    <row r="91" spans="1:3" x14ac:dyDescent="0.25">
      <c r="A91">
        <v>12</v>
      </c>
      <c r="B91">
        <v>6</v>
      </c>
      <c r="C91">
        <v>0</v>
      </c>
    </row>
    <row r="92" spans="1:3" x14ac:dyDescent="0.25">
      <c r="A92">
        <v>12</v>
      </c>
      <c r="B92">
        <v>13</v>
      </c>
      <c r="C92">
        <v>0</v>
      </c>
    </row>
    <row r="93" spans="1:3" x14ac:dyDescent="0.25">
      <c r="A93">
        <v>16</v>
      </c>
      <c r="B93">
        <v>3</v>
      </c>
      <c r="C93">
        <v>0</v>
      </c>
    </row>
    <row r="94" spans="1:3" x14ac:dyDescent="0.25">
      <c r="A94">
        <v>12</v>
      </c>
      <c r="B94">
        <v>8</v>
      </c>
      <c r="C94">
        <v>1</v>
      </c>
    </row>
    <row r="95" spans="1:3" x14ac:dyDescent="0.25">
      <c r="A95">
        <v>16</v>
      </c>
      <c r="B95">
        <v>26</v>
      </c>
      <c r="C95">
        <v>0</v>
      </c>
    </row>
    <row r="96" spans="1:3" x14ac:dyDescent="0.25">
      <c r="A96">
        <v>12</v>
      </c>
      <c r="B96">
        <v>38</v>
      </c>
      <c r="C96">
        <v>1</v>
      </c>
    </row>
    <row r="97" spans="1:3" x14ac:dyDescent="0.25">
      <c r="A97">
        <v>14</v>
      </c>
      <c r="B97">
        <v>12</v>
      </c>
      <c r="C97">
        <v>1</v>
      </c>
    </row>
    <row r="98" spans="1:3" x14ac:dyDescent="0.25">
      <c r="A98">
        <v>12</v>
      </c>
      <c r="B98">
        <v>19</v>
      </c>
      <c r="C98">
        <v>1</v>
      </c>
    </row>
    <row r="99" spans="1:3" x14ac:dyDescent="0.25">
      <c r="A99">
        <v>12</v>
      </c>
      <c r="B99">
        <v>15</v>
      </c>
      <c r="C99">
        <v>1</v>
      </c>
    </row>
    <row r="100" spans="1:3" x14ac:dyDescent="0.25">
      <c r="A100">
        <v>11</v>
      </c>
      <c r="B100">
        <v>37</v>
      </c>
      <c r="C100">
        <v>0</v>
      </c>
    </row>
    <row r="101" spans="1:3" x14ac:dyDescent="0.25">
      <c r="A101">
        <v>12</v>
      </c>
      <c r="B101">
        <v>33</v>
      </c>
      <c r="C101">
        <v>0</v>
      </c>
    </row>
    <row r="102" spans="1:3" x14ac:dyDescent="0.25">
      <c r="A102">
        <v>5</v>
      </c>
      <c r="B102">
        <v>44</v>
      </c>
      <c r="C102">
        <v>0</v>
      </c>
    </row>
    <row r="103" spans="1:3" x14ac:dyDescent="0.25">
      <c r="A103">
        <v>10</v>
      </c>
      <c r="B103">
        <v>27</v>
      </c>
      <c r="C103">
        <v>0</v>
      </c>
    </row>
    <row r="105" spans="1:3" x14ac:dyDescent="0.25">
      <c r="A105" t="s">
        <v>3</v>
      </c>
    </row>
    <row r="106" spans="1:3" x14ac:dyDescent="0.25">
      <c r="A106">
        <v>-31640.301356446056</v>
      </c>
      <c r="B106">
        <v>-2.4759280241308725</v>
      </c>
    </row>
    <row r="107" spans="1:3" x14ac:dyDescent="0.25">
      <c r="A107">
        <v>-30906.092929957711</v>
      </c>
      <c r="B107">
        <v>-2.1293829326132214</v>
      </c>
    </row>
    <row r="108" spans="1:3" x14ac:dyDescent="0.25">
      <c r="A108">
        <v>-22453.955792956593</v>
      </c>
      <c r="B108">
        <v>-1.9336502364136106</v>
      </c>
    </row>
    <row r="109" spans="1:3" x14ac:dyDescent="0.25">
      <c r="A109">
        <v>-21019.34921932641</v>
      </c>
      <c r="B109">
        <v>-1.7922701587444523</v>
      </c>
    </row>
    <row r="110" spans="1:3" x14ac:dyDescent="0.25">
      <c r="A110">
        <v>-20240.980229230081</v>
      </c>
      <c r="B110">
        <v>-1.6796611853158148</v>
      </c>
    </row>
    <row r="111" spans="1:3" x14ac:dyDescent="0.25">
      <c r="A111">
        <v>-18894.231450076812</v>
      </c>
      <c r="B111">
        <v>-1.5850419179404596</v>
      </c>
    </row>
    <row r="112" spans="1:3" x14ac:dyDescent="0.25">
      <c r="A112">
        <v>-15755.981684464379</v>
      </c>
      <c r="B112">
        <v>-1.5028010098728708</v>
      </c>
    </row>
    <row r="113" spans="1:2" x14ac:dyDescent="0.25">
      <c r="A113">
        <v>-14986.896613431622</v>
      </c>
      <c r="B113">
        <v>-1.4296276329382558</v>
      </c>
    </row>
    <row r="114" spans="1:2" x14ac:dyDescent="0.25">
      <c r="A114">
        <v>-14909.87877303073</v>
      </c>
      <c r="B114">
        <v>-1.3633968443917521</v>
      </c>
    </row>
    <row r="115" spans="1:2" x14ac:dyDescent="0.25">
      <c r="A115">
        <v>-14741.28497127947</v>
      </c>
      <c r="B115">
        <v>-1.3026595137340764</v>
      </c>
    </row>
    <row r="116" spans="1:2" x14ac:dyDescent="0.25">
      <c r="A116">
        <v>-14517.843164345286</v>
      </c>
      <c r="B116">
        <v>-1.2463809142811531</v>
      </c>
    </row>
    <row r="117" spans="1:2" x14ac:dyDescent="0.25">
      <c r="A117">
        <v>-14509.771730625405</v>
      </c>
      <c r="B117">
        <v>-1.1937950727831037</v>
      </c>
    </row>
    <row r="118" spans="1:2" x14ac:dyDescent="0.25">
      <c r="A118">
        <v>-13550.02149623783</v>
      </c>
      <c r="B118">
        <v>-1.1443182091008473</v>
      </c>
    </row>
    <row r="119" spans="1:2" x14ac:dyDescent="0.25">
      <c r="A119">
        <v>-12674.782142118318</v>
      </c>
      <c r="B119">
        <v>-1.0974945790831918</v>
      </c>
    </row>
    <row r="120" spans="1:2" x14ac:dyDescent="0.25">
      <c r="A120">
        <v>-11923.164219444938</v>
      </c>
      <c r="B120">
        <v>-1.05296113700117</v>
      </c>
    </row>
    <row r="121" spans="1:2" x14ac:dyDescent="0.25">
      <c r="A121">
        <v>-11541.166684345852</v>
      </c>
      <c r="B121">
        <v>-1.0104236563013695</v>
      </c>
    </row>
    <row r="122" spans="1:2" x14ac:dyDescent="0.25">
      <c r="A122">
        <v>-10612.843092228955</v>
      </c>
      <c r="B122">
        <v>-0.96964010778800547</v>
      </c>
    </row>
    <row r="123" spans="1:2" x14ac:dyDescent="0.25">
      <c r="A123">
        <v>-10592.113996178574</v>
      </c>
      <c r="B123">
        <v>-0.93040879140740107</v>
      </c>
    </row>
    <row r="124" spans="1:2" x14ac:dyDescent="0.25">
      <c r="A124">
        <v>-10454.996226928968</v>
      </c>
      <c r="B124">
        <v>-0.89255967293445015</v>
      </c>
    </row>
    <row r="125" spans="1:2" x14ac:dyDescent="0.25">
      <c r="A125">
        <v>-10332.554347878453</v>
      </c>
      <c r="B125">
        <v>-0.85594793646462031</v>
      </c>
    </row>
    <row r="126" spans="1:2" x14ac:dyDescent="0.25">
      <c r="A126">
        <v>-9014.8155346504063</v>
      </c>
      <c r="B126">
        <v>-0.82044910310256935</v>
      </c>
    </row>
    <row r="127" spans="1:2" x14ac:dyDescent="0.25">
      <c r="A127">
        <v>-8743.1600884732616</v>
      </c>
      <c r="B127">
        <v>-0.78595527856432934</v>
      </c>
    </row>
    <row r="128" spans="1:2" x14ac:dyDescent="0.25">
      <c r="A128">
        <v>-8590.7417081459425</v>
      </c>
      <c r="B128">
        <v>-0.75237222882707611</v>
      </c>
    </row>
    <row r="129" spans="1:2" x14ac:dyDescent="0.25">
      <c r="A129">
        <v>-8025.9460036626115</v>
      </c>
      <c r="B129">
        <v>-0.71961707273114461</v>
      </c>
    </row>
    <row r="130" spans="1:2" x14ac:dyDescent="0.25">
      <c r="A130">
        <v>-7968.6394189112179</v>
      </c>
      <c r="B130">
        <v>-0.68761644079406503</v>
      </c>
    </row>
    <row r="131" spans="1:2" x14ac:dyDescent="0.25">
      <c r="A131">
        <v>-7874.1188214654976</v>
      </c>
      <c r="B131">
        <v>-0.65630499086676131</v>
      </c>
    </row>
    <row r="132" spans="1:2" x14ac:dyDescent="0.25">
      <c r="A132">
        <v>-7648.0515908336311</v>
      </c>
      <c r="B132">
        <v>-0.62562420012026565</v>
      </c>
    </row>
    <row r="133" spans="1:2" x14ac:dyDescent="0.25">
      <c r="A133">
        <v>-7420.363761790999</v>
      </c>
      <c r="B133">
        <v>-0.59552137330483002</v>
      </c>
    </row>
    <row r="134" spans="1:2" x14ac:dyDescent="0.25">
      <c r="A134">
        <v>-7339.7417081459425</v>
      </c>
      <c r="B134">
        <v>-0.56594882193286311</v>
      </c>
    </row>
    <row r="135" spans="1:2" x14ac:dyDescent="0.25">
      <c r="A135">
        <v>-6685.3897254151234</v>
      </c>
      <c r="B135">
        <v>-0.53686317975787901</v>
      </c>
    </row>
    <row r="136" spans="1:2" x14ac:dyDescent="0.25">
      <c r="A136">
        <v>-6594.3816021918828</v>
      </c>
      <c r="B136">
        <v>-0.5082248278321102</v>
      </c>
    </row>
    <row r="137" spans="1:2" x14ac:dyDescent="0.25">
      <c r="A137">
        <v>-6263.6248764466254</v>
      </c>
      <c r="B137">
        <v>-0.47999740832883153</v>
      </c>
    </row>
    <row r="138" spans="1:2" x14ac:dyDescent="0.25">
      <c r="A138">
        <v>-6180.100981064621</v>
      </c>
      <c r="B138">
        <v>-0.45214741076753601</v>
      </c>
    </row>
    <row r="139" spans="1:2" x14ac:dyDescent="0.25">
      <c r="A139">
        <v>-5293.7497592528416</v>
      </c>
      <c r="B139">
        <v>-0.42464381767050824</v>
      </c>
    </row>
    <row r="140" spans="1:2" x14ac:dyDescent="0.25">
      <c r="A140">
        <v>-5239.7895710262965</v>
      </c>
      <c r="B140">
        <v>-0.39745779928461372</v>
      </c>
    </row>
    <row r="141" spans="1:2" x14ac:dyDescent="0.25">
      <c r="A141">
        <v>-5166.8420825623325</v>
      </c>
      <c r="B141">
        <v>-0.37056244902090696</v>
      </c>
    </row>
    <row r="142" spans="1:2" x14ac:dyDescent="0.25">
      <c r="A142">
        <v>-4798.6427168475166</v>
      </c>
      <c r="B142">
        <v>-0.34393255284110569</v>
      </c>
    </row>
    <row r="143" spans="1:2" x14ac:dyDescent="0.25">
      <c r="A143">
        <v>-4566.1299938774573</v>
      </c>
      <c r="B143">
        <v>-0.31754438705984367</v>
      </c>
    </row>
    <row r="144" spans="1:2" x14ac:dyDescent="0.25">
      <c r="A144">
        <v>-4402.1430811077444</v>
      </c>
      <c r="B144">
        <v>-0.29137554001312149</v>
      </c>
    </row>
    <row r="145" spans="1:2" x14ac:dyDescent="0.25">
      <c r="A145">
        <v>-4074.6826007372947</v>
      </c>
      <c r="B145">
        <v>-0.26540475382497564</v>
      </c>
    </row>
    <row r="146" spans="1:2" x14ac:dyDescent="0.25">
      <c r="A146">
        <v>-3553.8032804554969</v>
      </c>
      <c r="B146">
        <v>-0.23961178313004688</v>
      </c>
    </row>
    <row r="147" spans="1:2" x14ac:dyDescent="0.25">
      <c r="A147">
        <v>-3294.7319188519505</v>
      </c>
      <c r="B147">
        <v>-0.21397726811281734</v>
      </c>
    </row>
    <row r="148" spans="1:2" x14ac:dyDescent="0.25">
      <c r="A148">
        <v>-3293.8779399953528</v>
      </c>
      <c r="B148">
        <v>-0.18848261963025362</v>
      </c>
    </row>
    <row r="149" spans="1:2" x14ac:dyDescent="0.25">
      <c r="A149">
        <v>-2549.6605572484004</v>
      </c>
      <c r="B149">
        <v>-0.16310991451301665</v>
      </c>
    </row>
    <row r="150" spans="1:2" x14ac:dyDescent="0.25">
      <c r="A150">
        <v>-2298.3272479538427</v>
      </c>
      <c r="B150">
        <v>-0.13784179940635913</v>
      </c>
    </row>
    <row r="151" spans="1:2" x14ac:dyDescent="0.25">
      <c r="A151">
        <v>-2228.9858154360554</v>
      </c>
      <c r="B151">
        <v>-0.11266140172704643</v>
      </c>
    </row>
    <row r="152" spans="1:2" x14ac:dyDescent="0.25">
      <c r="A152">
        <v>-2056.9103228608292</v>
      </c>
      <c r="B152">
        <v>-8.7552246486179638E-2</v>
      </c>
    </row>
    <row r="153" spans="1:2" x14ac:dyDescent="0.25">
      <c r="A153">
        <v>-1931.4552520651196</v>
      </c>
      <c r="B153">
        <v>-6.2498177866727379E-2</v>
      </c>
    </row>
    <row r="154" spans="1:2" x14ac:dyDescent="0.25">
      <c r="A154">
        <v>-1817.4251574693189</v>
      </c>
      <c r="B154">
        <v>-3.7483284554352854E-2</v>
      </c>
    </row>
    <row r="155" spans="1:2" x14ac:dyDescent="0.25">
      <c r="A155">
        <v>-1259.7497592528416</v>
      </c>
      <c r="B155">
        <v>-1.2491827904923898E-2</v>
      </c>
    </row>
    <row r="156" spans="1:2" x14ac:dyDescent="0.25">
      <c r="A156">
        <v>-1258.5356744421915</v>
      </c>
      <c r="B156">
        <v>1.2491827904923898E-2</v>
      </c>
    </row>
    <row r="157" spans="1:2" x14ac:dyDescent="0.25">
      <c r="A157">
        <v>-896.55351484307539</v>
      </c>
      <c r="B157">
        <v>3.7483284554353E-2</v>
      </c>
    </row>
    <row r="158" spans="1:2" x14ac:dyDescent="0.25">
      <c r="A158">
        <v>-524.11298651195102</v>
      </c>
      <c r="B158">
        <v>6.2498177866727379E-2</v>
      </c>
    </row>
    <row r="159" spans="1:2" x14ac:dyDescent="0.25">
      <c r="A159">
        <v>-205.12853864315548</v>
      </c>
      <c r="B159">
        <v>8.75522464861795E-2</v>
      </c>
    </row>
    <row r="160" spans="1:2" x14ac:dyDescent="0.25">
      <c r="A160">
        <v>-68.932294233396533</v>
      </c>
      <c r="B160">
        <v>0.11266140172704643</v>
      </c>
    </row>
    <row r="161" spans="1:2" x14ac:dyDescent="0.25">
      <c r="A161">
        <v>65.324067251633096</v>
      </c>
      <c r="B161">
        <v>0.13784179940635899</v>
      </c>
    </row>
    <row r="162" spans="1:2" x14ac:dyDescent="0.25">
      <c r="A162">
        <v>413.2558269531437</v>
      </c>
      <c r="B162">
        <v>0.16310991451301679</v>
      </c>
    </row>
    <row r="163" spans="1:2" x14ac:dyDescent="0.25">
      <c r="A163">
        <v>614.27283431864635</v>
      </c>
      <c r="B163">
        <v>0.18848261963025362</v>
      </c>
    </row>
    <row r="164" spans="1:2" x14ac:dyDescent="0.25">
      <c r="A164">
        <v>652.0498653657196</v>
      </c>
      <c r="B164">
        <v>0.21397726811281745</v>
      </c>
    </row>
    <row r="165" spans="1:2" x14ac:dyDescent="0.25">
      <c r="A165">
        <v>739.99488892875161</v>
      </c>
      <c r="B165">
        <v>0.23961178313004688</v>
      </c>
    </row>
    <row r="166" spans="1:2" x14ac:dyDescent="0.25">
      <c r="A166">
        <v>775.77750618179925</v>
      </c>
      <c r="B166">
        <v>0.26540475382497547</v>
      </c>
    </row>
    <row r="167" spans="1:2" x14ac:dyDescent="0.25">
      <c r="A167">
        <v>846.99634416305344</v>
      </c>
      <c r="B167">
        <v>0.29137554001312155</v>
      </c>
    </row>
    <row r="168" spans="1:2" x14ac:dyDescent="0.25">
      <c r="A168">
        <v>1340.6094415495027</v>
      </c>
      <c r="B168">
        <v>0.31754438705984367</v>
      </c>
    </row>
    <row r="169" spans="1:2" x14ac:dyDescent="0.25">
      <c r="A169">
        <v>1710.8220711258473</v>
      </c>
      <c r="B169">
        <v>0.34393255284110591</v>
      </c>
    </row>
    <row r="170" spans="1:2" x14ac:dyDescent="0.25">
      <c r="A170">
        <v>2507.4667904587332</v>
      </c>
      <c r="B170">
        <v>0.37056244902090696</v>
      </c>
    </row>
    <row r="171" spans="1:2" x14ac:dyDescent="0.25">
      <c r="A171">
        <v>2639.8399115267384</v>
      </c>
      <c r="B171">
        <v>0.39745779928461361</v>
      </c>
    </row>
    <row r="172" spans="1:2" x14ac:dyDescent="0.25">
      <c r="A172">
        <v>2813.3216023507084</v>
      </c>
      <c r="B172">
        <v>0.42464381767050824</v>
      </c>
    </row>
    <row r="173" spans="1:2" x14ac:dyDescent="0.25">
      <c r="A173">
        <v>3251.4611321364209</v>
      </c>
      <c r="B173">
        <v>0.45214741076753601</v>
      </c>
    </row>
    <row r="174" spans="1:2" x14ac:dyDescent="0.25">
      <c r="A174">
        <v>3870.4108043551496</v>
      </c>
      <c r="B174">
        <v>0.4799974083288317</v>
      </c>
    </row>
    <row r="175" spans="1:2" x14ac:dyDescent="0.25">
      <c r="A175">
        <v>4389.0896771391708</v>
      </c>
      <c r="B175">
        <v>0.5082248278321102</v>
      </c>
    </row>
    <row r="176" spans="1:2" x14ac:dyDescent="0.25">
      <c r="A176">
        <v>4543.178879143612</v>
      </c>
      <c r="B176">
        <v>0.53686317975787889</v>
      </c>
    </row>
    <row r="177" spans="1:2" x14ac:dyDescent="0.25">
      <c r="A177">
        <v>4579.2915077549114</v>
      </c>
      <c r="B177">
        <v>0.56594882193286311</v>
      </c>
    </row>
    <row r="178" spans="1:2" x14ac:dyDescent="0.25">
      <c r="A178">
        <v>4795.0863792028686</v>
      </c>
      <c r="B178">
        <v>0.59552137330483002</v>
      </c>
    </row>
    <row r="179" spans="1:2" x14ac:dyDescent="0.25">
      <c r="A179">
        <v>5332.3709204653642</v>
      </c>
      <c r="B179">
        <v>0.62562420012026576</v>
      </c>
    </row>
    <row r="180" spans="1:2" x14ac:dyDescent="0.25">
      <c r="A180">
        <v>5688.7295711851184</v>
      </c>
      <c r="B180">
        <v>0.65630499086676131</v>
      </c>
    </row>
    <row r="181" spans="1:2" x14ac:dyDescent="0.25">
      <c r="A181">
        <v>5790.8042307249707</v>
      </c>
      <c r="B181">
        <v>0.68761644079406459</v>
      </c>
    </row>
    <row r="182" spans="1:2" x14ac:dyDescent="0.25">
      <c r="A182">
        <v>6202.4489500578493</v>
      </c>
      <c r="B182">
        <v>0.71961707273114461</v>
      </c>
    </row>
    <row r="183" spans="1:2" x14ac:dyDescent="0.25">
      <c r="A183">
        <v>6659.3394427515996</v>
      </c>
      <c r="B183">
        <v>0.75237222882707611</v>
      </c>
    </row>
    <row r="184" spans="1:2" x14ac:dyDescent="0.25">
      <c r="A184">
        <v>6766.3953567388526</v>
      </c>
      <c r="B184">
        <v>0.78595527856432934</v>
      </c>
    </row>
    <row r="185" spans="1:2" x14ac:dyDescent="0.25">
      <c r="A185">
        <v>7145.859207161935</v>
      </c>
      <c r="B185">
        <v>0.82044910310256935</v>
      </c>
    </row>
    <row r="186" spans="1:2" x14ac:dyDescent="0.25">
      <c r="A186">
        <v>7352.0718367382797</v>
      </c>
      <c r="B186">
        <v>0.85594793646461975</v>
      </c>
    </row>
    <row r="187" spans="1:2" x14ac:dyDescent="0.25">
      <c r="A187">
        <v>7938.6727520461573</v>
      </c>
      <c r="B187">
        <v>0.89255967293445015</v>
      </c>
    </row>
    <row r="188" spans="1:2" x14ac:dyDescent="0.25">
      <c r="A188">
        <v>9030.532493739971</v>
      </c>
      <c r="B188">
        <v>0.93040879140739929</v>
      </c>
    </row>
    <row r="189" spans="1:2" x14ac:dyDescent="0.25">
      <c r="A189">
        <v>9565.7262732488161</v>
      </c>
      <c r="B189">
        <v>0.96964010778800547</v>
      </c>
    </row>
    <row r="190" spans="1:2" x14ac:dyDescent="0.25">
      <c r="A190">
        <v>10169.808983895571</v>
      </c>
      <c r="B190">
        <v>1.0104236563013695</v>
      </c>
    </row>
    <row r="191" spans="1:2" x14ac:dyDescent="0.25">
      <c r="A191">
        <v>11133.639536145303</v>
      </c>
      <c r="B191">
        <v>1.05296113700117</v>
      </c>
    </row>
    <row r="192" spans="1:2" x14ac:dyDescent="0.25">
      <c r="A192">
        <v>12003.26808114805</v>
      </c>
      <c r="B192">
        <v>1.0974945790831918</v>
      </c>
    </row>
    <row r="193" spans="1:2" x14ac:dyDescent="0.25">
      <c r="A193">
        <v>12212.139067370153</v>
      </c>
      <c r="B193">
        <v>1.1443182091008468</v>
      </c>
    </row>
    <row r="194" spans="1:2" x14ac:dyDescent="0.25">
      <c r="A194">
        <v>12520.067705766603</v>
      </c>
      <c r="B194">
        <v>1.1937950727831037</v>
      </c>
    </row>
    <row r="195" spans="1:2" x14ac:dyDescent="0.25">
      <c r="A195">
        <v>13196.370920465364</v>
      </c>
      <c r="B195">
        <v>1.2463809142811531</v>
      </c>
    </row>
    <row r="196" spans="1:2" x14ac:dyDescent="0.25">
      <c r="A196">
        <v>15444.276132254949</v>
      </c>
      <c r="B196">
        <v>1.3026595137340775</v>
      </c>
    </row>
    <row r="197" spans="1:2" x14ac:dyDescent="0.25">
      <c r="A197">
        <v>16419.155452536743</v>
      </c>
      <c r="B197">
        <v>1.3633968443917521</v>
      </c>
    </row>
    <row r="198" spans="1:2" x14ac:dyDescent="0.25">
      <c r="A198">
        <v>24691.82352636016</v>
      </c>
      <c r="B198">
        <v>1.4296276329382558</v>
      </c>
    </row>
    <row r="199" spans="1:2" x14ac:dyDescent="0.25">
      <c r="A199">
        <v>25647.464502189054</v>
      </c>
      <c r="B199">
        <v>1.5028010098728712</v>
      </c>
    </row>
    <row r="200" spans="1:2" x14ac:dyDescent="0.25">
      <c r="A200">
        <v>26136.089677139171</v>
      </c>
      <c r="B200">
        <v>1.5850419179404591</v>
      </c>
    </row>
    <row r="201" spans="1:2" x14ac:dyDescent="0.25">
      <c r="A201">
        <v>27426.978431645839</v>
      </c>
      <c r="B201">
        <v>1.6796611853158148</v>
      </c>
    </row>
    <row r="202" spans="1:2" x14ac:dyDescent="0.25">
      <c r="A202">
        <v>34975.463420406108</v>
      </c>
      <c r="B202">
        <v>1.7922701587444523</v>
      </c>
    </row>
    <row r="203" spans="1:2" x14ac:dyDescent="0.25">
      <c r="A203">
        <v>35236.147951512437</v>
      </c>
      <c r="B203">
        <v>1.933650236413611</v>
      </c>
    </row>
    <row r="204" spans="1:2" x14ac:dyDescent="0.25">
      <c r="A204">
        <v>39038.57713080036</v>
      </c>
      <c r="B204">
        <v>2.1293829326132214</v>
      </c>
    </row>
    <row r="205" spans="1:2" x14ac:dyDescent="0.25">
      <c r="A205">
        <v>51114.984923003518</v>
      </c>
      <c r="B205">
        <v>2.4759280241308699</v>
      </c>
    </row>
    <row r="207" spans="1:2" x14ac:dyDescent="0.25">
      <c r="A207" t="s">
        <v>4</v>
      </c>
    </row>
    <row r="208" spans="1:2" x14ac:dyDescent="0.25">
      <c r="A208">
        <v>61.6</v>
      </c>
    </row>
    <row r="209" spans="1:1" x14ac:dyDescent="0.25">
      <c r="A209">
        <v>96.2</v>
      </c>
    </row>
    <row r="210" spans="1:1" x14ac:dyDescent="0.25">
      <c r="A210">
        <v>100</v>
      </c>
    </row>
    <row r="211" spans="1:1" x14ac:dyDescent="0.25">
      <c r="A211">
        <v>98</v>
      </c>
    </row>
    <row r="212" spans="1:1" x14ac:dyDescent="0.25">
      <c r="A212">
        <v>98</v>
      </c>
    </row>
    <row r="213" spans="1:1" x14ac:dyDescent="0.25">
      <c r="A213">
        <v>83.3</v>
      </c>
    </row>
    <row r="214" spans="1:1" x14ac:dyDescent="0.25">
      <c r="A214">
        <v>97</v>
      </c>
    </row>
    <row r="215" spans="1:1" x14ac:dyDescent="0.25">
      <c r="A215">
        <v>81.5</v>
      </c>
    </row>
    <row r="216" spans="1:1" x14ac:dyDescent="0.25">
      <c r="A216">
        <v>99.9</v>
      </c>
    </row>
    <row r="217" spans="1:1" x14ac:dyDescent="0.25">
      <c r="A217">
        <v>100</v>
      </c>
    </row>
    <row r="218" spans="1:1" x14ac:dyDescent="0.25">
      <c r="A218">
        <v>100</v>
      </c>
    </row>
    <row r="219" spans="1:1" x14ac:dyDescent="0.25">
      <c r="A219">
        <v>99</v>
      </c>
    </row>
    <row r="220" spans="1:1" x14ac:dyDescent="0.25">
      <c r="A220">
        <v>99</v>
      </c>
    </row>
    <row r="221" spans="1:1" x14ac:dyDescent="0.25">
      <c r="A221">
        <v>95</v>
      </c>
    </row>
    <row r="222" spans="1:1" x14ac:dyDescent="0.25">
      <c r="A222">
        <v>99</v>
      </c>
    </row>
    <row r="223" spans="1:1" x14ac:dyDescent="0.25">
      <c r="A223">
        <v>100</v>
      </c>
    </row>
    <row r="224" spans="1:1" x14ac:dyDescent="0.25">
      <c r="A224">
        <v>83.8</v>
      </c>
    </row>
    <row r="225" spans="1:1" x14ac:dyDescent="0.25">
      <c r="A225">
        <v>72.099999999999994</v>
      </c>
    </row>
    <row r="226" spans="1:1" x14ac:dyDescent="0.25">
      <c r="A226">
        <v>58</v>
      </c>
    </row>
    <row r="227" spans="1:1" x14ac:dyDescent="0.25">
      <c r="A227">
        <v>98</v>
      </c>
    </row>
    <row r="228" spans="1:1" x14ac:dyDescent="0.25">
      <c r="A228">
        <v>98</v>
      </c>
    </row>
    <row r="229" spans="1:1" x14ac:dyDescent="0.25">
      <c r="A229">
        <v>99</v>
      </c>
    </row>
    <row r="230" spans="1:1" x14ac:dyDescent="0.25">
      <c r="A230">
        <v>78.599999999999994</v>
      </c>
    </row>
    <row r="231" spans="1:1" x14ac:dyDescent="0.25">
      <c r="A231">
        <v>76.2</v>
      </c>
    </row>
    <row r="232" spans="1:1" x14ac:dyDescent="0.25">
      <c r="A232">
        <v>100</v>
      </c>
    </row>
    <row r="233" spans="1:1" x14ac:dyDescent="0.25">
      <c r="A233">
        <v>89.6</v>
      </c>
    </row>
    <row r="234" spans="1:1" x14ac:dyDescent="0.25">
      <c r="A234">
        <v>99</v>
      </c>
    </row>
    <row r="235" spans="1:1" x14ac:dyDescent="0.25">
      <c r="A235">
        <v>99</v>
      </c>
    </row>
    <row r="236" spans="1:1" x14ac:dyDescent="0.25">
      <c r="A236">
        <v>57.1</v>
      </c>
    </row>
    <row r="237" spans="1:1" x14ac:dyDescent="0.25">
      <c r="A237">
        <v>100</v>
      </c>
    </row>
    <row r="238" spans="1:1" x14ac:dyDescent="0.25">
      <c r="A238">
        <v>99</v>
      </c>
    </row>
    <row r="239" spans="1:1" x14ac:dyDescent="0.25">
      <c r="A239">
        <v>87.4</v>
      </c>
    </row>
    <row r="240" spans="1:1" x14ac:dyDescent="0.25">
      <c r="A240">
        <v>79</v>
      </c>
    </row>
    <row r="241" spans="1:2" x14ac:dyDescent="0.25">
      <c r="A241">
        <v>98</v>
      </c>
    </row>
    <row r="242" spans="1:2" x14ac:dyDescent="0.25">
      <c r="A242">
        <v>62.8</v>
      </c>
    </row>
    <row r="243" spans="1:2" x14ac:dyDescent="0.25">
      <c r="A243">
        <v>81.099999999999994</v>
      </c>
    </row>
    <row r="244" spans="1:2" x14ac:dyDescent="0.25">
      <c r="A244">
        <v>98</v>
      </c>
    </row>
    <row r="245" spans="1:2" x14ac:dyDescent="0.25">
      <c r="A245">
        <v>97</v>
      </c>
    </row>
    <row r="246" spans="1:2" x14ac:dyDescent="0.25">
      <c r="A246">
        <v>99</v>
      </c>
    </row>
    <row r="247" spans="1:2" x14ac:dyDescent="0.25">
      <c r="A247">
        <v>99</v>
      </c>
    </row>
    <row r="248" spans="1:2" x14ac:dyDescent="0.25">
      <c r="A248">
        <v>85</v>
      </c>
    </row>
    <row r="249" spans="1:2" x14ac:dyDescent="0.25">
      <c r="A249">
        <v>79.2</v>
      </c>
    </row>
    <row r="250" spans="1:2" x14ac:dyDescent="0.25">
      <c r="A250">
        <v>99</v>
      </c>
    </row>
    <row r="251" spans="1:2" x14ac:dyDescent="0.25">
      <c r="A251">
        <v>97</v>
      </c>
    </row>
    <row r="252" spans="1:2" x14ac:dyDescent="0.25">
      <c r="A252">
        <v>91.1</v>
      </c>
    </row>
    <row r="254" spans="1:2" x14ac:dyDescent="0.25">
      <c r="A254" t="s">
        <v>5</v>
      </c>
    </row>
    <row r="255" spans="1:2" x14ac:dyDescent="0.25">
      <c r="A255">
        <v>-12.846540413082792</v>
      </c>
      <c r="B255">
        <v>-2.1779230690821838</v>
      </c>
    </row>
    <row r="256" spans="1:2" x14ac:dyDescent="0.25">
      <c r="A256">
        <v>-12.52550192721046</v>
      </c>
      <c r="B256">
        <v>-1.789530551442466</v>
      </c>
    </row>
    <row r="257" spans="1:2" x14ac:dyDescent="0.25">
      <c r="A257">
        <v>-11.041705965601892</v>
      </c>
      <c r="B257">
        <v>-1.5647264713617985</v>
      </c>
    </row>
    <row r="258" spans="1:2" x14ac:dyDescent="0.25">
      <c r="A258">
        <v>-10.845286912469932</v>
      </c>
      <c r="B258">
        <v>-1.3991610095249489</v>
      </c>
    </row>
    <row r="259" spans="1:2" x14ac:dyDescent="0.25">
      <c r="A259">
        <v>-9.8255019272104605</v>
      </c>
      <c r="B259">
        <v>-1.2649692448841479</v>
      </c>
    </row>
    <row r="260" spans="1:2" x14ac:dyDescent="0.25">
      <c r="A260">
        <v>-9.043675429976302</v>
      </c>
      <c r="B260">
        <v>-1.1503493803760083</v>
      </c>
    </row>
    <row r="261" spans="1:2" x14ac:dyDescent="0.25">
      <c r="A261">
        <v>-8.5565672899253631</v>
      </c>
      <c r="B261">
        <v>-1.0491313979639725</v>
      </c>
    </row>
    <row r="262" spans="1:2" x14ac:dyDescent="0.25">
      <c r="A262">
        <v>-7.5200407294231306</v>
      </c>
      <c r="B262">
        <v>-0.95765789666102774</v>
      </c>
    </row>
    <row r="263" spans="1:2" x14ac:dyDescent="0.25">
      <c r="A263">
        <v>-7.4232636944103927</v>
      </c>
      <c r="B263">
        <v>-0.87356913461508812</v>
      </c>
    </row>
    <row r="264" spans="1:2" x14ac:dyDescent="0.25">
      <c r="A264">
        <v>-7.005806155406102</v>
      </c>
      <c r="B264">
        <v>-0.79524570803836336</v>
      </c>
    </row>
    <row r="265" spans="1:2" x14ac:dyDescent="0.25">
      <c r="A265">
        <v>-6.7844096876529907</v>
      </c>
      <c r="B265">
        <v>-0.7215222839823433</v>
      </c>
    </row>
    <row r="266" spans="1:2" x14ac:dyDescent="0.25">
      <c r="A266">
        <v>-4.4465404130827899</v>
      </c>
      <c r="B266">
        <v>-0.65152773050659363</v>
      </c>
    </row>
    <row r="267" spans="1:2" x14ac:dyDescent="0.25">
      <c r="A267">
        <v>-3.9520908243252357</v>
      </c>
      <c r="B267">
        <v>-0.58458985705947353</v>
      </c>
    </row>
    <row r="268" spans="1:2" x14ac:dyDescent="0.25">
      <c r="A268">
        <v>-3.3255019272104605</v>
      </c>
      <c r="B268">
        <v>-0.52017561957349379</v>
      </c>
    </row>
    <row r="269" spans="1:2" x14ac:dyDescent="0.25">
      <c r="A269">
        <v>-2.0675788989551229</v>
      </c>
      <c r="B269">
        <v>-0.45785193101249505</v>
      </c>
    </row>
    <row r="270" spans="1:2" x14ac:dyDescent="0.25">
      <c r="A270">
        <v>-1.9096558706997939</v>
      </c>
      <c r="B270">
        <v>-0.39725901045934914</v>
      </c>
    </row>
    <row r="271" spans="1:2" x14ac:dyDescent="0.25">
      <c r="A271">
        <v>-1.8414371971762415</v>
      </c>
      <c r="B271">
        <v>-0.33809165680420711</v>
      </c>
    </row>
    <row r="272" spans="1:2" x14ac:dyDescent="0.25">
      <c r="A272">
        <v>-1.2051794050996723</v>
      </c>
      <c r="B272">
        <v>-0.2800856880773237</v>
      </c>
    </row>
    <row r="273" spans="1:2" x14ac:dyDescent="0.25">
      <c r="A273">
        <v>-7.0144852612508135E-3</v>
      </c>
      <c r="B273">
        <v>-0.22300783094036683</v>
      </c>
    </row>
    <row r="274" spans="1:2" x14ac:dyDescent="0.25">
      <c r="A274">
        <v>0.33045163667046751</v>
      </c>
      <c r="B274">
        <v>-0.16664795474997979</v>
      </c>
    </row>
    <row r="275" spans="1:2" x14ac:dyDescent="0.25">
      <c r="A275">
        <v>1.0534595869172101</v>
      </c>
      <c r="B275">
        <v>-0.110812912299157</v>
      </c>
    </row>
    <row r="276" spans="1:2" x14ac:dyDescent="0.25">
      <c r="A276">
        <v>1.1119201520238491</v>
      </c>
      <c r="B276">
        <v>-5.532147606127609E-2</v>
      </c>
    </row>
    <row r="277" spans="1:2" x14ac:dyDescent="0.25">
      <c r="A277">
        <v>1.1744980727895395</v>
      </c>
      <c r="B277">
        <v>0</v>
      </c>
    </row>
    <row r="278" spans="1:2" x14ac:dyDescent="0.25">
      <c r="A278">
        <v>1.3955365586618775</v>
      </c>
      <c r="B278">
        <v>5.5321476061276215E-2</v>
      </c>
    </row>
    <row r="279" spans="1:2" x14ac:dyDescent="0.25">
      <c r="A279">
        <v>1.5534595869172101</v>
      </c>
      <c r="B279">
        <v>0.11081291229915685</v>
      </c>
    </row>
    <row r="280" spans="1:2" x14ac:dyDescent="0.25">
      <c r="A280">
        <v>1.6955365586618782</v>
      </c>
      <c r="B280">
        <v>0.16664795474997979</v>
      </c>
    </row>
    <row r="281" spans="1:2" x14ac:dyDescent="0.25">
      <c r="A281">
        <v>1.774498072789541</v>
      </c>
      <c r="B281">
        <v>0.22300783094036683</v>
      </c>
    </row>
    <row r="282" spans="1:2" x14ac:dyDescent="0.25">
      <c r="A282">
        <v>2.3744980727895388</v>
      </c>
      <c r="B282">
        <v>0.28008568807732387</v>
      </c>
    </row>
    <row r="283" spans="1:2" x14ac:dyDescent="0.25">
      <c r="A283">
        <v>2.3876587011642521</v>
      </c>
      <c r="B283">
        <v>0.33809165680420711</v>
      </c>
    </row>
    <row r="284" spans="1:2" x14ac:dyDescent="0.25">
      <c r="A284">
        <v>3.2955365586618797</v>
      </c>
      <c r="B284">
        <v>0.39725901045934914</v>
      </c>
    </row>
    <row r="285" spans="1:2" x14ac:dyDescent="0.25">
      <c r="A285">
        <v>3.3744980727895388</v>
      </c>
      <c r="B285">
        <v>0.45785193101249527</v>
      </c>
    </row>
    <row r="286" spans="1:2" x14ac:dyDescent="0.25">
      <c r="A286">
        <v>3.3744980727895388</v>
      </c>
      <c r="B286">
        <v>0.52017561957349345</v>
      </c>
    </row>
    <row r="287" spans="1:2" x14ac:dyDescent="0.25">
      <c r="A287">
        <v>3.7453129609939317</v>
      </c>
      <c r="B287">
        <v>0.58458985705947353</v>
      </c>
    </row>
    <row r="288" spans="1:2" x14ac:dyDescent="0.25">
      <c r="A288">
        <v>3.8744980727895388</v>
      </c>
      <c r="B288">
        <v>0.65152773050659363</v>
      </c>
    </row>
    <row r="289" spans="1:2" x14ac:dyDescent="0.25">
      <c r="A289">
        <v>3.995536558661879</v>
      </c>
      <c r="B289">
        <v>0.72152228398234308</v>
      </c>
    </row>
    <row r="290" spans="1:2" x14ac:dyDescent="0.25">
      <c r="A290">
        <v>4.4534595869172087</v>
      </c>
      <c r="B290">
        <v>0.79524570803836336</v>
      </c>
    </row>
    <row r="291" spans="1:2" x14ac:dyDescent="0.25">
      <c r="A291">
        <v>4.7324211010448778</v>
      </c>
      <c r="B291">
        <v>0.87356913461508812</v>
      </c>
    </row>
    <row r="292" spans="1:2" x14ac:dyDescent="0.25">
      <c r="A292">
        <v>4.7534595869172094</v>
      </c>
      <c r="B292">
        <v>0.95765789666102985</v>
      </c>
    </row>
    <row r="293" spans="1:2" x14ac:dyDescent="0.25">
      <c r="A293">
        <v>6.1955365586618782</v>
      </c>
      <c r="B293">
        <v>1.0491313979639725</v>
      </c>
    </row>
    <row r="294" spans="1:2" x14ac:dyDescent="0.25">
      <c r="A294">
        <v>6.8129048842110542</v>
      </c>
      <c r="B294">
        <v>1.1503493803760083</v>
      </c>
    </row>
    <row r="295" spans="1:2" x14ac:dyDescent="0.25">
      <c r="A295">
        <v>7.5744980727895417</v>
      </c>
      <c r="B295">
        <v>1.2649692448841479</v>
      </c>
    </row>
    <row r="296" spans="1:2" x14ac:dyDescent="0.25">
      <c r="A296">
        <v>8.8537283553428665</v>
      </c>
      <c r="B296">
        <v>1.399161009524948</v>
      </c>
    </row>
    <row r="297" spans="1:2" x14ac:dyDescent="0.25">
      <c r="A297">
        <v>11.25793605251733</v>
      </c>
      <c r="B297">
        <v>1.5647264713617985</v>
      </c>
    </row>
    <row r="298" spans="1:2" x14ac:dyDescent="0.25">
      <c r="A298">
        <v>14.895536558661878</v>
      </c>
      <c r="B298">
        <v>1.7895305514424666</v>
      </c>
    </row>
    <row r="299" spans="1:2" x14ac:dyDescent="0.25">
      <c r="A299">
        <v>16.13242110104488</v>
      </c>
      <c r="B299">
        <v>2.1779230690821856</v>
      </c>
    </row>
    <row r="301" spans="1:2" x14ac:dyDescent="0.25">
      <c r="A301" t="s">
        <v>6</v>
      </c>
    </row>
    <row r="302" spans="1:2" x14ac:dyDescent="0.25">
      <c r="A302">
        <v>0.25900000000000001</v>
      </c>
      <c r="B302">
        <v>3.93</v>
      </c>
    </row>
    <row r="303" spans="1:2" x14ac:dyDescent="0.25">
      <c r="A303">
        <v>0.247</v>
      </c>
      <c r="B303">
        <v>3.42</v>
      </c>
    </row>
    <row r="304" spans="1:2" x14ac:dyDescent="0.25">
      <c r="A304">
        <v>0.247</v>
      </c>
      <c r="B304">
        <v>3.9</v>
      </c>
    </row>
    <row r="305" spans="1:2" x14ac:dyDescent="0.25">
      <c r="A305">
        <v>0.26</v>
      </c>
      <c r="B305">
        <v>4.7</v>
      </c>
    </row>
    <row r="306" spans="1:2" x14ac:dyDescent="0.25">
      <c r="A306">
        <v>0.24</v>
      </c>
      <c r="B306">
        <v>4.51</v>
      </c>
    </row>
    <row r="307" spans="1:2" x14ac:dyDescent="0.25">
      <c r="A307">
        <v>0.255</v>
      </c>
      <c r="B307">
        <v>4.0199999999999996</v>
      </c>
    </row>
    <row r="308" spans="1:2" x14ac:dyDescent="0.25">
      <c r="A308">
        <v>0.251</v>
      </c>
      <c r="B308">
        <v>3.34</v>
      </c>
    </row>
    <row r="309" spans="1:2" x14ac:dyDescent="0.25">
      <c r="A309">
        <v>0.251</v>
      </c>
      <c r="B309">
        <v>4.78</v>
      </c>
    </row>
    <row r="310" spans="1:2" x14ac:dyDescent="0.25">
      <c r="A310">
        <v>0.27400000000000002</v>
      </c>
      <c r="B310">
        <v>5.22</v>
      </c>
    </row>
    <row r="311" spans="1:2" x14ac:dyDescent="0.25">
      <c r="A311">
        <v>0.26800000000000002</v>
      </c>
      <c r="B311">
        <v>3.75</v>
      </c>
    </row>
    <row r="312" spans="1:2" x14ac:dyDescent="0.25">
      <c r="A312">
        <v>0.23599999999999999</v>
      </c>
      <c r="B312">
        <v>4.5599999999999996</v>
      </c>
    </row>
    <row r="313" spans="1:2" x14ac:dyDescent="0.25">
      <c r="A313">
        <v>0.26500000000000001</v>
      </c>
      <c r="B313">
        <v>4.3</v>
      </c>
    </row>
    <row r="314" spans="1:2" x14ac:dyDescent="0.25">
      <c r="A314">
        <v>0.27400000000000002</v>
      </c>
      <c r="B314">
        <v>4.0199999999999996</v>
      </c>
    </row>
    <row r="315" spans="1:2" x14ac:dyDescent="0.25">
      <c r="A315">
        <v>0.252</v>
      </c>
      <c r="B315">
        <v>3.34</v>
      </c>
    </row>
    <row r="316" spans="1:2" x14ac:dyDescent="0.25">
      <c r="A316">
        <v>0.24399999999999999</v>
      </c>
      <c r="B316">
        <v>4.09</v>
      </c>
    </row>
    <row r="317" spans="1:2" x14ac:dyDescent="0.25">
      <c r="A317">
        <v>0.25900000000000001</v>
      </c>
      <c r="B317">
        <v>4.22</v>
      </c>
    </row>
    <row r="318" spans="1:2" x14ac:dyDescent="0.25">
      <c r="A318">
        <v>0.26</v>
      </c>
      <c r="B318">
        <v>4.7699999999999996</v>
      </c>
    </row>
    <row r="319" spans="1:2" x14ac:dyDescent="0.25">
      <c r="A319">
        <v>0.249</v>
      </c>
      <c r="B319">
        <v>4.09</v>
      </c>
    </row>
    <row r="320" spans="1:2" x14ac:dyDescent="0.25">
      <c r="A320">
        <v>0.26500000000000001</v>
      </c>
      <c r="B320">
        <v>3.85</v>
      </c>
    </row>
    <row r="321" spans="1:2" x14ac:dyDescent="0.25">
      <c r="A321">
        <v>0.23799999999999999</v>
      </c>
      <c r="B321">
        <v>3.48</v>
      </c>
    </row>
    <row r="322" spans="1:2" x14ac:dyDescent="0.25">
      <c r="A322">
        <v>0.255</v>
      </c>
      <c r="B322">
        <v>3.83</v>
      </c>
    </row>
    <row r="323" spans="1:2" x14ac:dyDescent="0.25">
      <c r="A323">
        <v>0.24299999999999999</v>
      </c>
      <c r="B323">
        <v>3.86</v>
      </c>
    </row>
    <row r="324" spans="1:2" x14ac:dyDescent="0.25">
      <c r="A324">
        <v>0.247</v>
      </c>
      <c r="B324">
        <v>4.01</v>
      </c>
    </row>
    <row r="325" spans="1:2" x14ac:dyDescent="0.25">
      <c r="A325">
        <v>0.26900000000000002</v>
      </c>
      <c r="B325">
        <v>3.68</v>
      </c>
    </row>
    <row r="326" spans="1:2" x14ac:dyDescent="0.25">
      <c r="A326">
        <v>0.23400000000000001</v>
      </c>
      <c r="B326">
        <v>3.76</v>
      </c>
    </row>
    <row r="327" spans="1:2" x14ac:dyDescent="0.25">
      <c r="A327">
        <v>0.27100000000000002</v>
      </c>
      <c r="B327">
        <v>3.71</v>
      </c>
    </row>
    <row r="328" spans="1:2" x14ac:dyDescent="0.25">
      <c r="A328">
        <v>0.24</v>
      </c>
      <c r="B328">
        <v>3.19</v>
      </c>
    </row>
    <row r="329" spans="1:2" x14ac:dyDescent="0.25">
      <c r="A329">
        <v>0.27300000000000002</v>
      </c>
      <c r="B329">
        <v>3.99</v>
      </c>
    </row>
    <row r="330" spans="1:2" x14ac:dyDescent="0.25">
      <c r="A330">
        <v>0.245</v>
      </c>
      <c r="B330">
        <v>4.6399999999999997</v>
      </c>
    </row>
    <row r="331" spans="1:2" x14ac:dyDescent="0.25">
      <c r="A331">
        <v>0.26100000000000001</v>
      </c>
      <c r="B331">
        <v>3.33</v>
      </c>
    </row>
    <row r="333" spans="1:2" x14ac:dyDescent="0.25">
      <c r="A333" t="s">
        <v>7</v>
      </c>
    </row>
    <row r="334" spans="1:2" x14ac:dyDescent="0.25">
      <c r="A334">
        <v>-13.376256897401788</v>
      </c>
      <c r="B334">
        <v>-2.0145097338143474</v>
      </c>
    </row>
    <row r="335" spans="1:2" x14ac:dyDescent="0.25">
      <c r="A335">
        <v>-9.5537616889807282</v>
      </c>
      <c r="B335">
        <v>-1.5986872595945827</v>
      </c>
    </row>
    <row r="336" spans="1:2" x14ac:dyDescent="0.25">
      <c r="A336">
        <v>-7.4517528023446005</v>
      </c>
      <c r="B336">
        <v>-1.3537248536782602</v>
      </c>
    </row>
    <row r="337" spans="1:2" x14ac:dyDescent="0.25">
      <c r="A337">
        <v>-7.2465767854880596</v>
      </c>
      <c r="B337">
        <v>-1.1706033708794157</v>
      </c>
    </row>
    <row r="338" spans="1:2" x14ac:dyDescent="0.25">
      <c r="A338">
        <v>-6.5171054182690966</v>
      </c>
      <c r="B338">
        <v>-1.020076232786199</v>
      </c>
    </row>
    <row r="339" spans="1:2" x14ac:dyDescent="0.25">
      <c r="A339">
        <v>-5.7580736291465087</v>
      </c>
      <c r="B339">
        <v>-0.88970115508476078</v>
      </c>
    </row>
    <row r="340" spans="1:2" x14ac:dyDescent="0.25">
      <c r="A340">
        <v>-4.6933834306411057</v>
      </c>
      <c r="B340">
        <v>-0.77293569312822019</v>
      </c>
    </row>
    <row r="341" spans="1:2" x14ac:dyDescent="0.25">
      <c r="A341">
        <v>-3.9623800213029625</v>
      </c>
      <c r="B341">
        <v>-0.66586951800104843</v>
      </c>
    </row>
    <row r="342" spans="1:2" x14ac:dyDescent="0.25">
      <c r="A342">
        <v>-3.7200925235967333</v>
      </c>
      <c r="B342">
        <v>-0.56594882193286311</v>
      </c>
    </row>
    <row r="343" spans="1:2" x14ac:dyDescent="0.25">
      <c r="A343">
        <v>-2.9713539707182974</v>
      </c>
      <c r="B343">
        <v>-0.47138946558848849</v>
      </c>
    </row>
    <row r="344" spans="1:2" x14ac:dyDescent="0.25">
      <c r="A344">
        <v>-2.7449179679357201</v>
      </c>
      <c r="B344">
        <v>-0.38087405751603803</v>
      </c>
    </row>
    <row r="345" spans="1:2" x14ac:dyDescent="0.25">
      <c r="A345">
        <v>-2.7365083803082513</v>
      </c>
      <c r="B345">
        <v>-0.29338123212119332</v>
      </c>
    </row>
    <row r="346" spans="1:2" x14ac:dyDescent="0.25">
      <c r="A346">
        <v>-2.259928557961203</v>
      </c>
      <c r="B346">
        <v>-0.20808213615499319</v>
      </c>
    </row>
    <row r="347" spans="1:2" x14ac:dyDescent="0.25">
      <c r="A347">
        <v>-1.73926165362505</v>
      </c>
      <c r="B347">
        <v>-0.12427328208406868</v>
      </c>
    </row>
    <row r="348" spans="1:2" x14ac:dyDescent="0.25">
      <c r="A348">
        <v>-1.4695970975347734</v>
      </c>
      <c r="B348">
        <v>-4.1329811744738668E-2</v>
      </c>
    </row>
    <row r="349" spans="1:2" x14ac:dyDescent="0.25">
      <c r="A349">
        <v>-0.11735188371234528</v>
      </c>
      <c r="B349">
        <v>4.1329811744738806E-2</v>
      </c>
    </row>
    <row r="350" spans="1:2" x14ac:dyDescent="0.25">
      <c r="A350">
        <v>0.85002361014565508</v>
      </c>
      <c r="B350">
        <v>0.12427328208406882</v>
      </c>
    </row>
    <row r="351" spans="1:2" x14ac:dyDescent="0.25">
      <c r="A351">
        <v>1.6064631691959335</v>
      </c>
      <c r="B351">
        <v>0.20808213615499332</v>
      </c>
    </row>
    <row r="352" spans="1:2" x14ac:dyDescent="0.25">
      <c r="A352">
        <v>2.056990767997064</v>
      </c>
      <c r="B352">
        <v>0.29338123212119344</v>
      </c>
    </row>
    <row r="353" spans="1:2" x14ac:dyDescent="0.25">
      <c r="A353">
        <v>2.2256196657918252</v>
      </c>
      <c r="B353">
        <v>0.38087405751603814</v>
      </c>
    </row>
    <row r="354" spans="1:2" x14ac:dyDescent="0.25">
      <c r="A354">
        <v>3.2025223748344303</v>
      </c>
      <c r="B354">
        <v>0.47138946558848849</v>
      </c>
    </row>
    <row r="355" spans="1:2" x14ac:dyDescent="0.25">
      <c r="A355">
        <v>3.6481596803844525</v>
      </c>
      <c r="B355">
        <v>0.56594882193286311</v>
      </c>
    </row>
    <row r="356" spans="1:2" x14ac:dyDescent="0.25">
      <c r="A356">
        <v>3.8532376416098231</v>
      </c>
      <c r="B356">
        <v>0.66586951800104843</v>
      </c>
    </row>
    <row r="357" spans="1:2" x14ac:dyDescent="0.25">
      <c r="A357">
        <v>4.0204381009259436</v>
      </c>
      <c r="B357">
        <v>0.77293569312822019</v>
      </c>
    </row>
    <row r="358" spans="1:2" x14ac:dyDescent="0.25">
      <c r="A358">
        <v>4.7378769825005378</v>
      </c>
      <c r="B358">
        <v>0.88970115508476078</v>
      </c>
    </row>
    <row r="359" spans="1:2" x14ac:dyDescent="0.25">
      <c r="A359">
        <v>5.9400000111374283</v>
      </c>
      <c r="B359">
        <v>1.020076232786199</v>
      </c>
    </row>
    <row r="360" spans="1:2" x14ac:dyDescent="0.25">
      <c r="A360">
        <v>7.2762845783863526</v>
      </c>
      <c r="B360">
        <v>1.1706033708794157</v>
      </c>
    </row>
    <row r="361" spans="1:2" x14ac:dyDescent="0.25">
      <c r="A361">
        <v>7.5742938731919764</v>
      </c>
      <c r="B361">
        <v>1.3537248536782602</v>
      </c>
    </row>
    <row r="362" spans="1:2" x14ac:dyDescent="0.25">
      <c r="A362">
        <v>12.097921258125979</v>
      </c>
      <c r="B362">
        <v>1.5986872595945822</v>
      </c>
    </row>
    <row r="363" spans="1:2" x14ac:dyDescent="0.25">
      <c r="A363">
        <v>17.228470994739808</v>
      </c>
      <c r="B363">
        <v>2.0145097338143469</v>
      </c>
    </row>
  </sheetData>
  <sortState ref="A334:A363">
    <sortCondition ref="A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showGridLines="0" topLeftCell="A22" workbookViewId="0">
      <selection activeCell="C63" sqref="C63"/>
    </sheetView>
  </sheetViews>
  <sheetFormatPr defaultRowHeight="12.75" x14ac:dyDescent="0.2"/>
  <cols>
    <col min="1" max="1" width="9.140625" style="1"/>
    <col min="2" max="6" width="11.7109375" style="1" customWidth="1"/>
    <col min="7" max="16384" width="9.140625" style="1"/>
  </cols>
  <sheetData>
    <row r="2" spans="1:7" ht="15" x14ac:dyDescent="0.2">
      <c r="A2" s="2" t="s">
        <v>27</v>
      </c>
    </row>
    <row r="4" spans="1:7" x14ac:dyDescent="0.2">
      <c r="B4" s="3" t="s">
        <v>19</v>
      </c>
      <c r="C4" s="3" t="s">
        <v>20</v>
      </c>
    </row>
    <row r="5" spans="1:7" x14ac:dyDescent="0.2">
      <c r="B5" s="7">
        <v>0.67600000000000005</v>
      </c>
      <c r="C5" s="7">
        <v>0.6</v>
      </c>
      <c r="D5" s="7" t="s">
        <v>21</v>
      </c>
    </row>
    <row r="6" spans="1:7" x14ac:dyDescent="0.2">
      <c r="B6" s="9">
        <v>0.67600000000000005</v>
      </c>
      <c r="C6" s="9">
        <v>0.6</v>
      </c>
      <c r="D6" s="1" t="s">
        <v>22</v>
      </c>
    </row>
    <row r="7" spans="1:7" x14ac:dyDescent="0.2">
      <c r="B7" s="8">
        <v>70.98</v>
      </c>
      <c r="C7" s="8">
        <v>63</v>
      </c>
      <c r="D7" s="8" t="s">
        <v>23</v>
      </c>
    </row>
    <row r="8" spans="1:7" x14ac:dyDescent="0.2">
      <c r="B8" s="1">
        <v>105</v>
      </c>
      <c r="C8" s="1">
        <v>105</v>
      </c>
      <c r="D8" s="1" t="s">
        <v>24</v>
      </c>
    </row>
    <row r="10" spans="1:7" x14ac:dyDescent="0.2">
      <c r="C10" s="7">
        <v>4.7809144373375745E-2</v>
      </c>
      <c r="D10" s="1" t="s">
        <v>25</v>
      </c>
    </row>
    <row r="11" spans="1:7" x14ac:dyDescent="0.2">
      <c r="C11" s="10">
        <v>1.5896540504147449</v>
      </c>
      <c r="D11" s="1" t="s">
        <v>26</v>
      </c>
    </row>
    <row r="12" spans="1:7" x14ac:dyDescent="0.2">
      <c r="C12" s="5">
        <v>5.5956403217588546E-2</v>
      </c>
      <c r="D12" s="1" t="s">
        <v>28</v>
      </c>
    </row>
    <row r="15" spans="1:7" x14ac:dyDescent="0.2">
      <c r="A15" s="4"/>
      <c r="B15" s="4"/>
      <c r="C15" s="4"/>
      <c r="D15" s="4"/>
      <c r="E15" s="4"/>
      <c r="F15" s="4"/>
      <c r="G15" s="4"/>
    </row>
    <row r="16" spans="1:7" ht="15" x14ac:dyDescent="0.2">
      <c r="A16" s="2" t="s">
        <v>27</v>
      </c>
    </row>
    <row r="18" spans="1:7" x14ac:dyDescent="0.2">
      <c r="B18" s="3" t="s">
        <v>19</v>
      </c>
      <c r="C18" s="3" t="s">
        <v>20</v>
      </c>
    </row>
    <row r="19" spans="1:7" x14ac:dyDescent="0.2">
      <c r="B19" s="7">
        <v>0.63800000000000001</v>
      </c>
      <c r="C19" s="7">
        <v>0.6</v>
      </c>
      <c r="D19" s="7" t="s">
        <v>21</v>
      </c>
    </row>
    <row r="20" spans="1:7" x14ac:dyDescent="0.2">
      <c r="B20" s="9">
        <v>0.63800000000000001</v>
      </c>
      <c r="C20" s="9">
        <v>0.6</v>
      </c>
      <c r="D20" s="1" t="s">
        <v>22</v>
      </c>
    </row>
    <row r="21" spans="1:7" x14ac:dyDescent="0.2">
      <c r="B21" s="8">
        <v>66.989999999999995</v>
      </c>
      <c r="C21" s="8">
        <v>63</v>
      </c>
      <c r="D21" s="8" t="s">
        <v>23</v>
      </c>
    </row>
    <row r="22" spans="1:7" x14ac:dyDescent="0.2">
      <c r="B22" s="1">
        <v>105</v>
      </c>
      <c r="C22" s="1">
        <v>105</v>
      </c>
      <c r="D22" s="1" t="s">
        <v>24</v>
      </c>
    </row>
    <row r="24" spans="1:7" x14ac:dyDescent="0.2">
      <c r="C24" s="7">
        <v>4.7809144373375745E-2</v>
      </c>
      <c r="D24" s="1" t="s">
        <v>25</v>
      </c>
    </row>
    <row r="25" spans="1:7" x14ac:dyDescent="0.2">
      <c r="C25" s="10">
        <v>0.79482702520737247</v>
      </c>
      <c r="D25" s="1" t="s">
        <v>26</v>
      </c>
    </row>
    <row r="26" spans="1:7" x14ac:dyDescent="0.2">
      <c r="C26" s="5">
        <v>0.21335706408101041</v>
      </c>
      <c r="D26" s="1" t="s">
        <v>28</v>
      </c>
    </row>
    <row r="27" spans="1:7" x14ac:dyDescent="0.2">
      <c r="A27" s="4"/>
      <c r="B27" s="4"/>
      <c r="C27" s="4"/>
      <c r="D27" s="4"/>
      <c r="E27" s="4"/>
      <c r="F27" s="4"/>
      <c r="G27" s="4"/>
    </row>
    <row r="28" spans="1:7" ht="15" x14ac:dyDescent="0.2">
      <c r="A28" s="2" t="s">
        <v>27</v>
      </c>
    </row>
    <row r="30" spans="1:7" x14ac:dyDescent="0.2">
      <c r="B30" s="3" t="s">
        <v>19</v>
      </c>
      <c r="C30" s="3" t="s">
        <v>20</v>
      </c>
    </row>
    <row r="31" spans="1:7" x14ac:dyDescent="0.2">
      <c r="B31" s="7">
        <v>0.6</v>
      </c>
      <c r="C31" s="7">
        <v>0.55000000000000004</v>
      </c>
      <c r="D31" s="7" t="s">
        <v>21</v>
      </c>
    </row>
    <row r="32" spans="1:7" x14ac:dyDescent="0.2">
      <c r="B32" s="13">
        <v>0.6</v>
      </c>
      <c r="C32" s="13">
        <v>0.55000000000000004</v>
      </c>
      <c r="D32" s="1" t="s">
        <v>22</v>
      </c>
    </row>
    <row r="33" spans="1:7" x14ac:dyDescent="0.2">
      <c r="B33" s="8">
        <v>42</v>
      </c>
      <c r="C33" s="8">
        <v>38.5</v>
      </c>
      <c r="D33" s="8" t="s">
        <v>23</v>
      </c>
    </row>
    <row r="34" spans="1:7" x14ac:dyDescent="0.2">
      <c r="B34" s="1">
        <v>70</v>
      </c>
      <c r="C34" s="1">
        <v>70</v>
      </c>
      <c r="D34" s="1" t="s">
        <v>24</v>
      </c>
    </row>
    <row r="36" spans="1:7" x14ac:dyDescent="0.2">
      <c r="C36" s="7">
        <v>5.9461872537906892E-2</v>
      </c>
      <c r="D36" s="1" t="s">
        <v>25</v>
      </c>
    </row>
    <row r="37" spans="1:7" x14ac:dyDescent="0.2">
      <c r="C37" s="10">
        <v>0.84087496518252058</v>
      </c>
      <c r="D37" s="1" t="s">
        <v>26</v>
      </c>
    </row>
    <row r="38" spans="1:7" x14ac:dyDescent="0.2">
      <c r="C38" s="5">
        <v>0.20020899233691325</v>
      </c>
      <c r="D38" s="1" t="s">
        <v>28</v>
      </c>
    </row>
    <row r="39" spans="1:7" x14ac:dyDescent="0.2">
      <c r="A39" s="4"/>
      <c r="B39" s="4"/>
      <c r="C39" s="4"/>
      <c r="D39" s="4"/>
      <c r="E39" s="4"/>
      <c r="F39" s="4"/>
      <c r="G39" s="4"/>
    </row>
    <row r="40" spans="1:7" ht="15" x14ac:dyDescent="0.2">
      <c r="A40" s="2" t="s">
        <v>42</v>
      </c>
    </row>
    <row r="42" spans="1:7" x14ac:dyDescent="0.2">
      <c r="B42" s="12" t="s">
        <v>43</v>
      </c>
      <c r="C42" s="20" t="s">
        <v>44</v>
      </c>
      <c r="D42" s="20" t="s">
        <v>45</v>
      </c>
      <c r="E42" s="20" t="s">
        <v>46</v>
      </c>
      <c r="F42" s="21" t="s">
        <v>47</v>
      </c>
    </row>
    <row r="43" spans="1:7" x14ac:dyDescent="0.2">
      <c r="B43" s="22">
        <v>29</v>
      </c>
      <c r="C43" s="23">
        <v>31.8</v>
      </c>
      <c r="D43" s="28">
        <v>-2.8000000000000007</v>
      </c>
      <c r="E43" s="29">
        <v>0.24654088050314479</v>
      </c>
      <c r="F43" s="30">
        <v>5.3796321331180676</v>
      </c>
    </row>
    <row r="44" spans="1:7" x14ac:dyDescent="0.2">
      <c r="B44" s="24">
        <v>11</v>
      </c>
      <c r="C44" s="25">
        <v>11.4</v>
      </c>
      <c r="D44" s="31">
        <v>-0.40000000000000036</v>
      </c>
      <c r="E44" s="32">
        <v>1.403508771929827E-2</v>
      </c>
      <c r="F44" s="33">
        <v>0.30625188298094297</v>
      </c>
    </row>
    <row r="45" spans="1:7" x14ac:dyDescent="0.2">
      <c r="B45" s="24">
        <v>16</v>
      </c>
      <c r="C45" s="25">
        <v>10.200000000000001</v>
      </c>
      <c r="D45" s="31">
        <v>5.7999999999999989</v>
      </c>
      <c r="E45" s="32">
        <v>3.298039215686273</v>
      </c>
      <c r="F45" s="33">
        <v>71.964688796359951</v>
      </c>
    </row>
    <row r="46" spans="1:7" x14ac:dyDescent="0.2">
      <c r="B46" s="26">
        <v>4</v>
      </c>
      <c r="C46" s="27">
        <v>6.6</v>
      </c>
      <c r="D46" s="34">
        <v>-2.5999999999999996</v>
      </c>
      <c r="E46" s="35">
        <v>1.024242424242424</v>
      </c>
      <c r="F46" s="36">
        <v>22.349427187541039</v>
      </c>
    </row>
    <row r="47" spans="1:7" x14ac:dyDescent="0.2">
      <c r="B47" s="12">
        <v>60</v>
      </c>
      <c r="C47" s="20">
        <v>60.000000000000007</v>
      </c>
      <c r="D47" s="20">
        <v>0</v>
      </c>
      <c r="E47" s="20">
        <v>4.5828576081511398</v>
      </c>
      <c r="F47" s="21">
        <v>100</v>
      </c>
    </row>
    <row r="49" spans="2:3" x14ac:dyDescent="0.2">
      <c r="B49" s="15">
        <v>4.5828576081511398</v>
      </c>
      <c r="C49" s="1" t="s">
        <v>50</v>
      </c>
    </row>
    <row r="50" spans="2:3" x14ac:dyDescent="0.2">
      <c r="B50" s="1">
        <v>3</v>
      </c>
      <c r="C50" s="1" t="s">
        <v>49</v>
      </c>
    </row>
    <row r="51" spans="2:3" x14ac:dyDescent="0.2">
      <c r="B51" s="5">
        <v>0.20501758435592593</v>
      </c>
      <c r="C5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opLeftCell="A34" workbookViewId="0">
      <selection activeCell="B44" sqref="B44"/>
    </sheetView>
  </sheetViews>
  <sheetFormatPr defaultRowHeight="12.75" x14ac:dyDescent="0.2"/>
  <cols>
    <col min="1" max="1" width="2.140625" style="1" customWidth="1"/>
    <col min="2" max="2" width="5" style="1" customWidth="1"/>
    <col min="3" max="3" width="10" style="1" bestFit="1" customWidth="1"/>
    <col min="4" max="9" width="10.7109375" style="1" customWidth="1"/>
    <col min="10" max="16384" width="9.140625" style="1"/>
  </cols>
  <sheetData>
    <row r="1" spans="1:7" x14ac:dyDescent="0.2">
      <c r="B1" s="1" t="s">
        <v>75</v>
      </c>
    </row>
    <row r="2" spans="1:7" ht="15" x14ac:dyDescent="0.2">
      <c r="A2" s="2" t="s">
        <v>51</v>
      </c>
    </row>
    <row r="4" spans="1:7" x14ac:dyDescent="0.2">
      <c r="D4" s="38" t="s">
        <v>52</v>
      </c>
      <c r="E4" s="39"/>
      <c r="F4" s="39"/>
    </row>
    <row r="5" spans="1:7" ht="13.5" thickBot="1" x14ac:dyDescent="0.25">
      <c r="D5" s="40" t="s">
        <v>53</v>
      </c>
      <c r="E5" s="40" t="s">
        <v>54</v>
      </c>
      <c r="F5" s="40" t="s">
        <v>55</v>
      </c>
      <c r="G5" s="40" t="s">
        <v>56</v>
      </c>
    </row>
    <row r="6" spans="1:7" x14ac:dyDescent="0.2">
      <c r="B6" s="41" t="s">
        <v>8</v>
      </c>
      <c r="C6" s="42" t="s">
        <v>57</v>
      </c>
      <c r="D6" s="51">
        <v>20</v>
      </c>
      <c r="E6" s="52">
        <v>18</v>
      </c>
      <c r="F6" s="55">
        <v>22</v>
      </c>
      <c r="G6" s="48">
        <v>60</v>
      </c>
    </row>
    <row r="7" spans="1:7" x14ac:dyDescent="0.2">
      <c r="C7" s="1" t="s">
        <v>60</v>
      </c>
      <c r="D7" s="60">
        <v>19.440000000000001</v>
      </c>
      <c r="E7" s="59">
        <v>20.399999999999999</v>
      </c>
      <c r="F7" s="62">
        <v>20.16</v>
      </c>
      <c r="G7" s="61">
        <v>60</v>
      </c>
    </row>
    <row r="8" spans="1:7" x14ac:dyDescent="0.2">
      <c r="A8" s="37" t="s">
        <v>52</v>
      </c>
      <c r="C8" s="1" t="s">
        <v>58</v>
      </c>
      <c r="D8" s="47">
        <v>0.33333333333333331</v>
      </c>
      <c r="E8" s="44">
        <v>0.3</v>
      </c>
      <c r="F8" s="56">
        <v>0.36666666666666664</v>
      </c>
      <c r="G8" s="49">
        <v>1</v>
      </c>
    </row>
    <row r="9" spans="1:7" x14ac:dyDescent="0.2">
      <c r="B9" s="41" t="s">
        <v>9</v>
      </c>
      <c r="C9" s="42" t="s">
        <v>57</v>
      </c>
      <c r="D9" s="46">
        <v>50</v>
      </c>
      <c r="E9" s="43">
        <v>46</v>
      </c>
      <c r="F9" s="57">
        <v>44</v>
      </c>
      <c r="G9" s="48">
        <v>140</v>
      </c>
    </row>
    <row r="10" spans="1:7" x14ac:dyDescent="0.2">
      <c r="C10" s="1" t="s">
        <v>60</v>
      </c>
      <c r="D10" s="60">
        <v>45.36</v>
      </c>
      <c r="E10" s="59">
        <v>47.6</v>
      </c>
      <c r="F10" s="62">
        <v>47.04</v>
      </c>
      <c r="G10" s="61">
        <v>140</v>
      </c>
    </row>
    <row r="11" spans="1:7" x14ac:dyDescent="0.2">
      <c r="C11" s="1" t="s">
        <v>58</v>
      </c>
      <c r="D11" s="47">
        <v>0.35714285714285715</v>
      </c>
      <c r="E11" s="44">
        <v>0.32857142857142857</v>
      </c>
      <c r="F11" s="56">
        <v>0.31428571428571428</v>
      </c>
      <c r="G11" s="49">
        <v>1</v>
      </c>
    </row>
    <row r="12" spans="1:7" x14ac:dyDescent="0.2">
      <c r="B12" s="41" t="s">
        <v>10</v>
      </c>
      <c r="C12" s="42" t="s">
        <v>57</v>
      </c>
      <c r="D12" s="46">
        <v>58</v>
      </c>
      <c r="E12" s="43">
        <v>63</v>
      </c>
      <c r="F12" s="57">
        <v>59</v>
      </c>
      <c r="G12" s="48">
        <v>180</v>
      </c>
    </row>
    <row r="13" spans="1:7" x14ac:dyDescent="0.2">
      <c r="C13" s="1" t="s">
        <v>60</v>
      </c>
      <c r="D13" s="60">
        <v>58.32</v>
      </c>
      <c r="E13" s="59">
        <v>61.2</v>
      </c>
      <c r="F13" s="62">
        <v>60.48</v>
      </c>
      <c r="G13" s="61">
        <v>180</v>
      </c>
    </row>
    <row r="14" spans="1:7" x14ac:dyDescent="0.2">
      <c r="C14" s="1" t="s">
        <v>58</v>
      </c>
      <c r="D14" s="47">
        <v>0.32222222222222224</v>
      </c>
      <c r="E14" s="44">
        <v>0.35</v>
      </c>
      <c r="F14" s="56">
        <v>0.32777777777777778</v>
      </c>
      <c r="G14" s="49">
        <v>1</v>
      </c>
    </row>
    <row r="15" spans="1:7" x14ac:dyDescent="0.2">
      <c r="B15" s="41" t="s">
        <v>11</v>
      </c>
      <c r="C15" s="42" t="s">
        <v>57</v>
      </c>
      <c r="D15" s="46">
        <v>34</v>
      </c>
      <c r="E15" s="43">
        <v>43</v>
      </c>
      <c r="F15" s="57">
        <v>43</v>
      </c>
      <c r="G15" s="48">
        <v>120</v>
      </c>
    </row>
    <row r="16" spans="1:7" x14ac:dyDescent="0.2">
      <c r="C16" s="1" t="s">
        <v>60</v>
      </c>
      <c r="D16" s="60">
        <v>38.880000000000003</v>
      </c>
      <c r="E16" s="59">
        <v>40.799999999999997</v>
      </c>
      <c r="F16" s="62">
        <v>40.32</v>
      </c>
      <c r="G16" s="61">
        <v>120</v>
      </c>
    </row>
    <row r="17" spans="1:9" ht="13.5" thickBot="1" x14ac:dyDescent="0.25">
      <c r="C17" s="1" t="s">
        <v>58</v>
      </c>
      <c r="D17" s="53">
        <v>0.28333333333333333</v>
      </c>
      <c r="E17" s="54">
        <v>0.35833333333333334</v>
      </c>
      <c r="F17" s="58">
        <v>0.35833333333333334</v>
      </c>
      <c r="G17" s="49">
        <v>1</v>
      </c>
    </row>
    <row r="18" spans="1:9" x14ac:dyDescent="0.2">
      <c r="B18" s="41" t="s">
        <v>59</v>
      </c>
      <c r="C18" s="42" t="s">
        <v>57</v>
      </c>
      <c r="D18" s="50">
        <v>162</v>
      </c>
      <c r="E18" s="50">
        <v>170</v>
      </c>
      <c r="F18" s="50">
        <v>168</v>
      </c>
      <c r="G18" s="45">
        <v>500</v>
      </c>
    </row>
    <row r="19" spans="1:9" x14ac:dyDescent="0.2">
      <c r="C19" s="1" t="s">
        <v>60</v>
      </c>
      <c r="D19" s="59">
        <v>162</v>
      </c>
      <c r="E19" s="59">
        <v>170</v>
      </c>
      <c r="F19" s="59">
        <v>168</v>
      </c>
      <c r="G19" s="59">
        <v>500</v>
      </c>
    </row>
    <row r="20" spans="1:9" x14ac:dyDescent="0.2">
      <c r="C20" s="1" t="s">
        <v>58</v>
      </c>
      <c r="D20" s="44">
        <v>0.32400000000000001</v>
      </c>
      <c r="E20" s="44">
        <v>0.34</v>
      </c>
      <c r="F20" s="44">
        <v>0.33600000000000002</v>
      </c>
      <c r="G20" s="44">
        <v>1</v>
      </c>
    </row>
    <row r="22" spans="1:9" x14ac:dyDescent="0.2">
      <c r="D22" s="15">
        <v>2.1914902792392681</v>
      </c>
      <c r="E22" s="1" t="s">
        <v>50</v>
      </c>
    </row>
    <row r="23" spans="1:9" x14ac:dyDescent="0.2">
      <c r="D23" s="1">
        <v>6</v>
      </c>
      <c r="E23" s="1" t="s">
        <v>49</v>
      </c>
    </row>
    <row r="24" spans="1:9" x14ac:dyDescent="0.2">
      <c r="D24" s="5">
        <v>0.90127166095805289</v>
      </c>
      <c r="E24" s="1" t="s">
        <v>48</v>
      </c>
    </row>
    <row r="25" spans="1:9" x14ac:dyDescent="0.2">
      <c r="A25" s="4"/>
      <c r="B25" s="4"/>
      <c r="C25" s="4"/>
      <c r="D25" s="4"/>
      <c r="E25" s="4"/>
      <c r="F25" s="4"/>
      <c r="G25" s="4"/>
    </row>
    <row r="26" spans="1:9" ht="15" x14ac:dyDescent="0.2">
      <c r="A26" s="2" t="s">
        <v>51</v>
      </c>
    </row>
    <row r="28" spans="1:9" x14ac:dyDescent="0.2">
      <c r="D28" s="38" t="s">
        <v>52</v>
      </c>
      <c r="E28" s="39"/>
      <c r="F28" s="39"/>
      <c r="G28" s="39"/>
      <c r="H28" s="39"/>
    </row>
    <row r="29" spans="1:9" ht="13.5" thickBot="1" x14ac:dyDescent="0.25">
      <c r="D29" s="40" t="s">
        <v>70</v>
      </c>
      <c r="E29" s="40" t="s">
        <v>71</v>
      </c>
      <c r="F29" s="40" t="s">
        <v>72</v>
      </c>
      <c r="G29" s="40" t="s">
        <v>73</v>
      </c>
      <c r="H29" s="40" t="s">
        <v>74</v>
      </c>
      <c r="I29" s="40" t="s">
        <v>56</v>
      </c>
    </row>
    <row r="30" spans="1:9" x14ac:dyDescent="0.2">
      <c r="B30" s="41" t="s">
        <v>61</v>
      </c>
      <c r="C30" s="42" t="s">
        <v>57</v>
      </c>
      <c r="D30" s="51">
        <v>9</v>
      </c>
      <c r="E30" s="52">
        <v>8</v>
      </c>
      <c r="F30" s="52">
        <v>7</v>
      </c>
      <c r="G30" s="52">
        <v>11</v>
      </c>
      <c r="H30" s="55">
        <v>3</v>
      </c>
      <c r="I30" s="48">
        <v>38</v>
      </c>
    </row>
    <row r="31" spans="1:9" x14ac:dyDescent="0.2">
      <c r="C31" s="1" t="s">
        <v>60</v>
      </c>
      <c r="D31" s="60">
        <v>5.4285714285714288</v>
      </c>
      <c r="E31" s="59">
        <v>7.2380952380952381</v>
      </c>
      <c r="F31" s="59">
        <v>9.0476190476190474</v>
      </c>
      <c r="G31" s="59">
        <v>10.495238095238095</v>
      </c>
      <c r="H31" s="62">
        <v>5.7904761904761903</v>
      </c>
      <c r="I31" s="61">
        <v>38</v>
      </c>
    </row>
    <row r="32" spans="1:9" x14ac:dyDescent="0.2">
      <c r="A32" s="37" t="s">
        <v>52</v>
      </c>
      <c r="C32" s="1" t="s">
        <v>58</v>
      </c>
      <c r="D32" s="47">
        <v>0.23684210526315788</v>
      </c>
      <c r="E32" s="44">
        <v>0.21052631578947367</v>
      </c>
      <c r="F32" s="44">
        <v>0.18421052631578946</v>
      </c>
      <c r="G32" s="44">
        <v>0.28947368421052633</v>
      </c>
      <c r="H32" s="56">
        <v>7.8947368421052627E-2</v>
      </c>
      <c r="I32" s="49">
        <v>1</v>
      </c>
    </row>
    <row r="33" spans="1:9" x14ac:dyDescent="0.2">
      <c r="B33" s="41" t="s">
        <v>62</v>
      </c>
      <c r="C33" s="42" t="s">
        <v>57</v>
      </c>
      <c r="D33" s="46">
        <v>6</v>
      </c>
      <c r="E33" s="43">
        <v>12</v>
      </c>
      <c r="F33" s="43">
        <v>18</v>
      </c>
      <c r="G33" s="43">
        <v>18</v>
      </c>
      <c r="H33" s="57">
        <v>13</v>
      </c>
      <c r="I33" s="48">
        <v>67</v>
      </c>
    </row>
    <row r="34" spans="1:9" x14ac:dyDescent="0.2">
      <c r="C34" s="1" t="s">
        <v>60</v>
      </c>
      <c r="D34" s="60">
        <v>9.5714285714285712</v>
      </c>
      <c r="E34" s="59">
        <v>12.761904761904763</v>
      </c>
      <c r="F34" s="59">
        <v>15.952380952380953</v>
      </c>
      <c r="G34" s="59">
        <v>18.504761904761907</v>
      </c>
      <c r="H34" s="62">
        <v>10.209523809523809</v>
      </c>
      <c r="I34" s="61">
        <v>67</v>
      </c>
    </row>
    <row r="35" spans="1:9" ht="13.5" thickBot="1" x14ac:dyDescent="0.25">
      <c r="C35" s="1" t="s">
        <v>58</v>
      </c>
      <c r="D35" s="53">
        <v>8.9552238805970144E-2</v>
      </c>
      <c r="E35" s="54">
        <v>0.17910447761194029</v>
      </c>
      <c r="F35" s="54">
        <v>0.26865671641791045</v>
      </c>
      <c r="G35" s="54">
        <v>0.26865671641791045</v>
      </c>
      <c r="H35" s="58">
        <v>0.19402985074626866</v>
      </c>
      <c r="I35" s="49">
        <v>1</v>
      </c>
    </row>
    <row r="36" spans="1:9" x14ac:dyDescent="0.2">
      <c r="B36" s="41" t="s">
        <v>59</v>
      </c>
      <c r="C36" s="42" t="s">
        <v>57</v>
      </c>
      <c r="D36" s="50">
        <v>15</v>
      </c>
      <c r="E36" s="50">
        <v>20</v>
      </c>
      <c r="F36" s="50">
        <v>25</v>
      </c>
      <c r="G36" s="50">
        <v>29</v>
      </c>
      <c r="H36" s="50">
        <v>16</v>
      </c>
      <c r="I36" s="45">
        <v>105</v>
      </c>
    </row>
    <row r="37" spans="1:9" x14ac:dyDescent="0.2">
      <c r="C37" s="1" t="s">
        <v>60</v>
      </c>
      <c r="D37" s="59">
        <v>15</v>
      </c>
      <c r="E37" s="59">
        <v>20</v>
      </c>
      <c r="F37" s="59">
        <v>25</v>
      </c>
      <c r="G37" s="59">
        <v>29</v>
      </c>
      <c r="H37" s="59">
        <v>16</v>
      </c>
      <c r="I37" s="59">
        <v>105</v>
      </c>
    </row>
    <row r="38" spans="1:9" x14ac:dyDescent="0.2">
      <c r="C38" s="1" t="s">
        <v>58</v>
      </c>
      <c r="D38" s="44">
        <v>0.14285714285714285</v>
      </c>
      <c r="E38" s="44">
        <v>0.19047619047619047</v>
      </c>
      <c r="F38" s="44">
        <v>0.23809523809523808</v>
      </c>
      <c r="G38" s="44">
        <v>0.27619047619047621</v>
      </c>
      <c r="H38" s="44">
        <v>0.15238095238095239</v>
      </c>
      <c r="I38" s="44">
        <v>1</v>
      </c>
    </row>
    <row r="40" spans="1:9" x14ac:dyDescent="0.2">
      <c r="D40" s="15">
        <v>6.6796640098057809</v>
      </c>
      <c r="E40" s="1" t="s">
        <v>50</v>
      </c>
    </row>
    <row r="41" spans="1:9" x14ac:dyDescent="0.2">
      <c r="D41" s="1">
        <v>4</v>
      </c>
      <c r="E41" s="1" t="s">
        <v>49</v>
      </c>
    </row>
    <row r="42" spans="1:9" x14ac:dyDescent="0.2">
      <c r="D42" s="5">
        <v>0.15381628148732274</v>
      </c>
      <c r="E42" s="1" t="s">
        <v>48</v>
      </c>
    </row>
    <row r="43" spans="1:9" x14ac:dyDescent="0.2">
      <c r="A43" s="4"/>
      <c r="B43" s="4" t="s">
        <v>76</v>
      </c>
      <c r="C43" s="4"/>
      <c r="D43" s="4"/>
      <c r="E43" s="4"/>
      <c r="F43" s="4"/>
      <c r="G43" s="4"/>
    </row>
    <row r="44" spans="1:9" ht="15" x14ac:dyDescent="0.2">
      <c r="A44" s="2" t="s">
        <v>51</v>
      </c>
    </row>
    <row r="46" spans="1:9" x14ac:dyDescent="0.2">
      <c r="D46" s="38" t="s">
        <v>52</v>
      </c>
      <c r="E46" s="39"/>
      <c r="F46" s="39"/>
      <c r="G46" s="39"/>
      <c r="H46" s="39"/>
    </row>
    <row r="47" spans="1:9" ht="13.5" thickBot="1" x14ac:dyDescent="0.25">
      <c r="D47" s="40" t="s">
        <v>70</v>
      </c>
      <c r="E47" s="40" t="s">
        <v>71</v>
      </c>
      <c r="F47" s="40" t="s">
        <v>72</v>
      </c>
      <c r="G47" s="40" t="s">
        <v>73</v>
      </c>
      <c r="H47" s="40" t="s">
        <v>74</v>
      </c>
      <c r="I47" s="40" t="s">
        <v>56</v>
      </c>
    </row>
    <row r="48" spans="1:9" x14ac:dyDescent="0.2">
      <c r="B48" s="41" t="s">
        <v>68</v>
      </c>
      <c r="C48" s="42" t="s">
        <v>57</v>
      </c>
      <c r="D48" s="51">
        <v>6</v>
      </c>
      <c r="E48" s="52">
        <v>5</v>
      </c>
      <c r="F48" s="52">
        <v>10</v>
      </c>
      <c r="G48" s="52">
        <v>9</v>
      </c>
      <c r="H48" s="55">
        <v>4</v>
      </c>
      <c r="I48" s="48">
        <v>34</v>
      </c>
    </row>
    <row r="49" spans="1:9" x14ac:dyDescent="0.2">
      <c r="C49" s="1" t="s">
        <v>60</v>
      </c>
      <c r="D49" s="63">
        <v>4.8571428571428568</v>
      </c>
      <c r="E49" s="59">
        <v>6.4761904761904763</v>
      </c>
      <c r="F49" s="59">
        <v>8.0952380952380949</v>
      </c>
      <c r="G49" s="59">
        <v>9.3904761904761909</v>
      </c>
      <c r="H49" s="62">
        <v>5.1809523809523812</v>
      </c>
      <c r="I49" s="61">
        <v>34</v>
      </c>
    </row>
    <row r="50" spans="1:9" x14ac:dyDescent="0.2">
      <c r="A50" s="37" t="s">
        <v>52</v>
      </c>
      <c r="C50" s="1" t="s">
        <v>58</v>
      </c>
      <c r="D50" s="47">
        <v>0.17647058823529413</v>
      </c>
      <c r="E50" s="44">
        <v>0.14705882352941177</v>
      </c>
      <c r="F50" s="44">
        <v>0.29411764705882354</v>
      </c>
      <c r="G50" s="44">
        <v>0.26470588235294118</v>
      </c>
      <c r="H50" s="56">
        <v>0.11764705882352941</v>
      </c>
      <c r="I50" s="49">
        <v>1</v>
      </c>
    </row>
    <row r="51" spans="1:9" x14ac:dyDescent="0.2">
      <c r="B51" s="41" t="s">
        <v>69</v>
      </c>
      <c r="C51" s="42" t="s">
        <v>57</v>
      </c>
      <c r="D51" s="46">
        <v>9</v>
      </c>
      <c r="E51" s="43">
        <v>15</v>
      </c>
      <c r="F51" s="43">
        <v>15</v>
      </c>
      <c r="G51" s="43">
        <v>20</v>
      </c>
      <c r="H51" s="57">
        <v>12</v>
      </c>
      <c r="I51" s="48">
        <v>71</v>
      </c>
    </row>
    <row r="52" spans="1:9" x14ac:dyDescent="0.2">
      <c r="C52" s="1" t="s">
        <v>60</v>
      </c>
      <c r="D52" s="60">
        <v>10.142857142857142</v>
      </c>
      <c r="E52" s="59">
        <v>13.523809523809524</v>
      </c>
      <c r="F52" s="59">
        <v>16.904761904761905</v>
      </c>
      <c r="G52" s="59">
        <v>19.609523809523811</v>
      </c>
      <c r="H52" s="62">
        <v>10.81904761904762</v>
      </c>
      <c r="I52" s="61">
        <v>71</v>
      </c>
    </row>
    <row r="53" spans="1:9" ht="13.5" thickBot="1" x14ac:dyDescent="0.25">
      <c r="C53" s="1" t="s">
        <v>58</v>
      </c>
      <c r="D53" s="53">
        <v>0.12676056338028169</v>
      </c>
      <c r="E53" s="54">
        <v>0.21126760563380281</v>
      </c>
      <c r="F53" s="54">
        <v>0.21126760563380281</v>
      </c>
      <c r="G53" s="54">
        <v>0.28169014084507044</v>
      </c>
      <c r="H53" s="58">
        <v>0.16901408450704225</v>
      </c>
      <c r="I53" s="49">
        <v>1</v>
      </c>
    </row>
    <row r="54" spans="1:9" x14ac:dyDescent="0.2">
      <c r="B54" s="41" t="s">
        <v>59</v>
      </c>
      <c r="C54" s="42" t="s">
        <v>57</v>
      </c>
      <c r="D54" s="50">
        <v>15</v>
      </c>
      <c r="E54" s="50">
        <v>20</v>
      </c>
      <c r="F54" s="50">
        <v>25</v>
      </c>
      <c r="G54" s="50">
        <v>29</v>
      </c>
      <c r="H54" s="50">
        <v>16</v>
      </c>
      <c r="I54" s="45">
        <v>105</v>
      </c>
    </row>
    <row r="55" spans="1:9" x14ac:dyDescent="0.2">
      <c r="C55" s="1" t="s">
        <v>60</v>
      </c>
      <c r="D55" s="59">
        <v>15</v>
      </c>
      <c r="E55" s="59">
        <v>20</v>
      </c>
      <c r="F55" s="59">
        <v>25</v>
      </c>
      <c r="G55" s="59">
        <v>29</v>
      </c>
      <c r="H55" s="59">
        <v>16</v>
      </c>
      <c r="I55" s="59">
        <v>105</v>
      </c>
    </row>
    <row r="56" spans="1:9" x14ac:dyDescent="0.2">
      <c r="C56" s="1" t="s">
        <v>58</v>
      </c>
      <c r="D56" s="44">
        <v>0.14285714285714285</v>
      </c>
      <c r="E56" s="44">
        <v>0.19047619047619047</v>
      </c>
      <c r="F56" s="44">
        <v>0.23809523809523808</v>
      </c>
      <c r="G56" s="44">
        <v>0.27619047619047621</v>
      </c>
      <c r="H56" s="44">
        <v>0.15238095238095239</v>
      </c>
      <c r="I56" s="44">
        <v>1</v>
      </c>
    </row>
    <row r="58" spans="1:9" x14ac:dyDescent="0.2">
      <c r="D58" s="15">
        <v>1.9802052681198756</v>
      </c>
      <c r="E58" s="1" t="s">
        <v>50</v>
      </c>
    </row>
    <row r="59" spans="1:9" x14ac:dyDescent="0.2">
      <c r="D59" s="1">
        <v>4</v>
      </c>
      <c r="E59" s="1" t="s">
        <v>49</v>
      </c>
    </row>
    <row r="60" spans="1:9" x14ac:dyDescent="0.2">
      <c r="D60" s="5">
        <v>0.73939986005423397</v>
      </c>
      <c r="E60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7"/>
  <sheetViews>
    <sheetView topLeftCell="I1" workbookViewId="0">
      <selection activeCell="AB12" sqref="AB12"/>
    </sheetView>
  </sheetViews>
  <sheetFormatPr defaultRowHeight="15" x14ac:dyDescent="0.25"/>
  <cols>
    <col min="3" max="3" width="4.5703125" customWidth="1"/>
    <col min="4" max="5" width="6.140625" customWidth="1"/>
    <col min="6" max="6" width="16.85546875" bestFit="1" customWidth="1"/>
    <col min="7" max="7" width="16" bestFit="1" customWidth="1"/>
    <col min="8" max="8" width="4.5703125" style="16" bestFit="1" customWidth="1"/>
    <col min="9" max="9" width="9.140625" style="16" bestFit="1" customWidth="1"/>
    <col min="11" max="11" width="11.85546875" bestFit="1" customWidth="1"/>
    <col min="12" max="12" width="6.28515625" customWidth="1"/>
    <col min="13" max="13" width="8.42578125" bestFit="1" customWidth="1"/>
    <col min="14" max="14" width="7.42578125" customWidth="1"/>
    <col min="16" max="16" width="4" bestFit="1" customWidth="1"/>
    <col min="17" max="17" width="9.140625" bestFit="1" customWidth="1"/>
    <col min="18" max="18" width="6.7109375" customWidth="1"/>
    <col min="20" max="20" width="5" bestFit="1" customWidth="1"/>
    <col min="21" max="25" width="3.7109375" bestFit="1" customWidth="1"/>
    <col min="26" max="26" width="4.28515625" customWidth="1"/>
    <col min="28" max="28" width="6.7109375" customWidth="1"/>
    <col min="29" max="30" width="6" customWidth="1"/>
    <col min="31" max="31" width="6.140625" customWidth="1"/>
    <col min="32" max="32" width="6.28515625" customWidth="1"/>
    <col min="33" max="33" width="5.42578125" customWidth="1"/>
  </cols>
  <sheetData>
    <row r="1" spans="3:34" x14ac:dyDescent="0.25">
      <c r="L1" s="87" t="s">
        <v>15</v>
      </c>
      <c r="M1" s="87"/>
      <c r="N1" s="87"/>
      <c r="U1" s="87" t="s">
        <v>31</v>
      </c>
      <c r="V1" s="87"/>
      <c r="W1" s="87"/>
      <c r="X1" s="87"/>
      <c r="Y1" s="87"/>
      <c r="AC1" s="87" t="s">
        <v>31</v>
      </c>
      <c r="AD1" s="87"/>
      <c r="AE1" s="87"/>
      <c r="AF1" s="87"/>
      <c r="AG1" s="87"/>
    </row>
    <row r="2" spans="3:34" x14ac:dyDescent="0.25">
      <c r="C2" t="s">
        <v>17</v>
      </c>
      <c r="D2" t="s">
        <v>33</v>
      </c>
      <c r="F2" s="18" t="s">
        <v>34</v>
      </c>
      <c r="G2" s="18" t="s">
        <v>35</v>
      </c>
      <c r="H2" s="18" t="s">
        <v>41</v>
      </c>
      <c r="I2" s="18" t="s">
        <v>40</v>
      </c>
      <c r="K2" t="s">
        <v>0</v>
      </c>
      <c r="L2" t="s">
        <v>12</v>
      </c>
      <c r="M2" t="s">
        <v>13</v>
      </c>
      <c r="N2" t="s">
        <v>14</v>
      </c>
      <c r="P2" t="s">
        <v>17</v>
      </c>
      <c r="Q2" t="s">
        <v>30</v>
      </c>
      <c r="R2" t="s">
        <v>18</v>
      </c>
      <c r="T2" t="s">
        <v>16</v>
      </c>
      <c r="U2" s="6" t="s">
        <v>63</v>
      </c>
      <c r="V2" s="6" t="s">
        <v>64</v>
      </c>
      <c r="W2" s="6" t="s">
        <v>65</v>
      </c>
      <c r="X2" s="6" t="s">
        <v>66</v>
      </c>
      <c r="Y2" s="6" t="s">
        <v>67</v>
      </c>
      <c r="AB2" t="s">
        <v>32</v>
      </c>
      <c r="AC2" s="6" t="s">
        <v>63</v>
      </c>
      <c r="AD2" s="6" t="s">
        <v>64</v>
      </c>
      <c r="AE2" s="6" t="s">
        <v>65</v>
      </c>
      <c r="AF2" s="6" t="s">
        <v>66</v>
      </c>
      <c r="AG2" s="6" t="s">
        <v>67</v>
      </c>
    </row>
    <row r="3" spans="3:34" x14ac:dyDescent="0.25">
      <c r="C3">
        <v>70</v>
      </c>
      <c r="D3">
        <v>42</v>
      </c>
      <c r="F3" s="19" t="s">
        <v>36</v>
      </c>
      <c r="G3" s="17">
        <v>29</v>
      </c>
      <c r="H3" s="14">
        <v>0.53</v>
      </c>
      <c r="I3" s="17">
        <f>60*H3</f>
        <v>31.8</v>
      </c>
      <c r="K3" t="s">
        <v>8</v>
      </c>
      <c r="L3">
        <v>20</v>
      </c>
      <c r="M3">
        <v>18</v>
      </c>
      <c r="N3">
        <v>22</v>
      </c>
      <c r="P3">
        <v>105</v>
      </c>
      <c r="Q3">
        <v>71</v>
      </c>
      <c r="R3">
        <f>Q3/P3</f>
        <v>0.67619047619047623</v>
      </c>
      <c r="T3" s="6" t="s">
        <v>61</v>
      </c>
      <c r="U3">
        <v>9</v>
      </c>
      <c r="V3">
        <v>8</v>
      </c>
      <c r="W3">
        <v>7</v>
      </c>
      <c r="X3">
        <v>11</v>
      </c>
      <c r="Y3">
        <v>3</v>
      </c>
      <c r="Z3" s="11">
        <f>SUM(U3:Y3)</f>
        <v>38</v>
      </c>
      <c r="AB3" s="6" t="s">
        <v>68</v>
      </c>
      <c r="AC3">
        <v>6</v>
      </c>
      <c r="AD3">
        <v>5</v>
      </c>
      <c r="AE3">
        <v>10</v>
      </c>
      <c r="AF3">
        <v>9</v>
      </c>
      <c r="AG3">
        <v>4</v>
      </c>
      <c r="AH3" s="11">
        <f>SUM(AC3:AG3)</f>
        <v>34</v>
      </c>
    </row>
    <row r="4" spans="3:34" x14ac:dyDescent="0.25">
      <c r="D4">
        <f>D3/C3</f>
        <v>0.6</v>
      </c>
      <c r="F4" s="19" t="s">
        <v>37</v>
      </c>
      <c r="G4" s="17">
        <v>11</v>
      </c>
      <c r="H4" s="14">
        <v>0.19</v>
      </c>
      <c r="I4" s="17">
        <f t="shared" ref="I4:I6" si="0">60*H4</f>
        <v>11.4</v>
      </c>
      <c r="K4" t="s">
        <v>9</v>
      </c>
      <c r="L4">
        <v>50</v>
      </c>
      <c r="M4">
        <v>46</v>
      </c>
      <c r="N4">
        <v>44</v>
      </c>
      <c r="T4" s="6" t="s">
        <v>62</v>
      </c>
      <c r="U4">
        <v>6</v>
      </c>
      <c r="V4">
        <v>12</v>
      </c>
      <c r="W4">
        <v>18</v>
      </c>
      <c r="X4">
        <v>18</v>
      </c>
      <c r="Y4">
        <v>13</v>
      </c>
      <c r="Z4" s="11">
        <f t="shared" ref="Z4:Z5" si="1">SUM(U4:Y4)</f>
        <v>67</v>
      </c>
      <c r="AB4" s="6" t="s">
        <v>69</v>
      </c>
      <c r="AC4">
        <v>9</v>
      </c>
      <c r="AD4">
        <v>15</v>
      </c>
      <c r="AE4">
        <v>15</v>
      </c>
      <c r="AF4">
        <v>20</v>
      </c>
      <c r="AG4">
        <v>12</v>
      </c>
      <c r="AH4" s="11">
        <f t="shared" ref="AH4:AH5" si="2">SUM(AC4:AG4)</f>
        <v>71</v>
      </c>
    </row>
    <row r="5" spans="3:34" x14ac:dyDescent="0.25">
      <c r="F5" s="19" t="s">
        <v>38</v>
      </c>
      <c r="G5" s="17">
        <v>16</v>
      </c>
      <c r="H5" s="14">
        <v>0.17</v>
      </c>
      <c r="I5" s="17">
        <f t="shared" si="0"/>
        <v>10.200000000000001</v>
      </c>
      <c r="K5" t="s">
        <v>10</v>
      </c>
      <c r="L5">
        <v>58</v>
      </c>
      <c r="M5">
        <v>63</v>
      </c>
      <c r="N5">
        <v>59</v>
      </c>
      <c r="P5" t="s">
        <v>17</v>
      </c>
      <c r="Q5" t="s">
        <v>29</v>
      </c>
      <c r="R5" t="s">
        <v>18</v>
      </c>
      <c r="U5" s="11">
        <f>U3+U4</f>
        <v>15</v>
      </c>
      <c r="V5" s="11">
        <f t="shared" ref="V5:Y5" si="3">V3+V4</f>
        <v>20</v>
      </c>
      <c r="W5" s="11">
        <f t="shared" si="3"/>
        <v>25</v>
      </c>
      <c r="X5" s="11">
        <f t="shared" si="3"/>
        <v>29</v>
      </c>
      <c r="Y5" s="11">
        <f t="shared" si="3"/>
        <v>16</v>
      </c>
      <c r="Z5" s="11">
        <f t="shared" si="1"/>
        <v>105</v>
      </c>
      <c r="AC5" s="11">
        <f>AC3+AC4</f>
        <v>15</v>
      </c>
      <c r="AD5" s="11">
        <f t="shared" ref="AD5:AG5" si="4">AD3+AD4</f>
        <v>20</v>
      </c>
      <c r="AE5" s="11">
        <f t="shared" si="4"/>
        <v>25</v>
      </c>
      <c r="AF5" s="11">
        <f t="shared" si="4"/>
        <v>29</v>
      </c>
      <c r="AG5" s="11">
        <f t="shared" si="4"/>
        <v>16</v>
      </c>
      <c r="AH5" s="11">
        <f t="shared" si="2"/>
        <v>105</v>
      </c>
    </row>
    <row r="6" spans="3:34" x14ac:dyDescent="0.25">
      <c r="F6" s="19" t="s">
        <v>39</v>
      </c>
      <c r="G6" s="17">
        <v>4</v>
      </c>
      <c r="H6" s="14">
        <v>0.11</v>
      </c>
      <c r="I6" s="17">
        <f t="shared" si="0"/>
        <v>6.6</v>
      </c>
      <c r="K6" t="s">
        <v>11</v>
      </c>
      <c r="L6">
        <v>34</v>
      </c>
      <c r="M6">
        <v>43</v>
      </c>
      <c r="N6">
        <v>43</v>
      </c>
      <c r="P6">
        <v>105</v>
      </c>
      <c r="Q6">
        <v>67</v>
      </c>
      <c r="R6">
        <f>Q6/P6</f>
        <v>0.63809523809523805</v>
      </c>
    </row>
    <row r="7" spans="3:34" x14ac:dyDescent="0.25">
      <c r="F7" s="16"/>
      <c r="G7" s="17">
        <v>60</v>
      </c>
      <c r="H7" s="17"/>
      <c r="I7" s="17"/>
    </row>
  </sheetData>
  <mergeCells count="3">
    <mergeCell ref="L1:N1"/>
    <mergeCell ref="U1:Y1"/>
    <mergeCell ref="AC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opLeftCell="A28" workbookViewId="0">
      <selection activeCell="G68" sqref="G68"/>
    </sheetView>
  </sheetViews>
  <sheetFormatPr defaultRowHeight="12.75" x14ac:dyDescent="0.2"/>
  <cols>
    <col min="1" max="1" width="9.140625" style="1"/>
    <col min="2" max="4" width="13.7109375" style="1" customWidth="1"/>
    <col min="5" max="16384" width="9.140625" style="1"/>
  </cols>
  <sheetData>
    <row r="1" spans="1:7" x14ac:dyDescent="0.2">
      <c r="A1" s="1" t="s">
        <v>93</v>
      </c>
    </row>
    <row r="2" spans="1:7" ht="15" x14ac:dyDescent="0.2">
      <c r="A2" s="2" t="s">
        <v>80</v>
      </c>
    </row>
    <row r="4" spans="1:7" x14ac:dyDescent="0.2">
      <c r="A4" s="3" t="s">
        <v>81</v>
      </c>
      <c r="B4" s="65" t="s">
        <v>82</v>
      </c>
      <c r="C4" s="68" t="s">
        <v>17</v>
      </c>
      <c r="D4" s="65" t="s">
        <v>83</v>
      </c>
      <c r="E4" s="3"/>
    </row>
    <row r="5" spans="1:7" x14ac:dyDescent="0.2">
      <c r="B5" s="66">
        <v>11.3</v>
      </c>
      <c r="C5" s="69">
        <v>5</v>
      </c>
      <c r="D5" s="66">
        <v>8.8000000000000007</v>
      </c>
      <c r="E5" s="37" t="s">
        <v>84</v>
      </c>
    </row>
    <row r="6" spans="1:7" x14ac:dyDescent="0.2">
      <c r="B6" s="66">
        <v>11.15</v>
      </c>
      <c r="C6" s="69">
        <v>6</v>
      </c>
      <c r="D6" s="66">
        <v>7.666666666666667</v>
      </c>
      <c r="E6" s="37" t="s">
        <v>85</v>
      </c>
    </row>
    <row r="7" spans="1:7" x14ac:dyDescent="0.2">
      <c r="B7" s="66">
        <v>11.9</v>
      </c>
      <c r="C7" s="69">
        <v>5</v>
      </c>
      <c r="D7" s="66">
        <v>9.1999999999999993</v>
      </c>
      <c r="E7" s="37" t="s">
        <v>86</v>
      </c>
    </row>
    <row r="8" spans="1:7" x14ac:dyDescent="0.2">
      <c r="A8" s="1" t="s">
        <v>81</v>
      </c>
      <c r="B8" s="70">
        <v>11.3</v>
      </c>
      <c r="C8" s="71">
        <v>16</v>
      </c>
      <c r="D8" s="70" t="s">
        <v>81</v>
      </c>
      <c r="E8" s="72" t="s">
        <v>59</v>
      </c>
    </row>
    <row r="10" spans="1:7" x14ac:dyDescent="0.2">
      <c r="D10" s="73">
        <v>0.3154761904761878</v>
      </c>
      <c r="E10" s="1" t="s">
        <v>87</v>
      </c>
    </row>
    <row r="11" spans="1:7" x14ac:dyDescent="0.2">
      <c r="D11" s="67">
        <v>2</v>
      </c>
      <c r="E11" s="1" t="s">
        <v>88</v>
      </c>
    </row>
    <row r="12" spans="1:7" x14ac:dyDescent="0.2">
      <c r="D12" s="5">
        <v>0.85407343857941898</v>
      </c>
      <c r="E12" s="1" t="s">
        <v>89</v>
      </c>
    </row>
    <row r="14" spans="1:7" x14ac:dyDescent="0.2">
      <c r="C14" s="1" t="s">
        <v>90</v>
      </c>
    </row>
    <row r="15" spans="1:7" x14ac:dyDescent="0.2">
      <c r="C15" s="75">
        <v>6.9795905249865582</v>
      </c>
      <c r="D15" s="76" t="s">
        <v>91</v>
      </c>
      <c r="E15" s="75">
        <v>8.5575034523685964</v>
      </c>
      <c r="F15" s="74" t="s">
        <v>92</v>
      </c>
    </row>
    <row r="16" spans="1:7" x14ac:dyDescent="0.2">
      <c r="A16" s="4" t="s">
        <v>97</v>
      </c>
      <c r="B16" s="4"/>
      <c r="C16" s="4"/>
      <c r="D16" s="4"/>
      <c r="E16" s="4"/>
      <c r="F16" s="4"/>
      <c r="G16" s="4"/>
    </row>
    <row r="17" spans="1:7" ht="15" x14ac:dyDescent="0.2">
      <c r="A17" s="2" t="s">
        <v>102</v>
      </c>
    </row>
    <row r="19" spans="1:7" x14ac:dyDescent="0.2">
      <c r="C19" s="12" t="s">
        <v>98</v>
      </c>
      <c r="D19" s="1" t="s">
        <v>99</v>
      </c>
    </row>
    <row r="20" spans="1:7" x14ac:dyDescent="0.2">
      <c r="C20" s="1">
        <v>13.5</v>
      </c>
      <c r="D20" s="1" t="s">
        <v>100</v>
      </c>
    </row>
    <row r="21" spans="1:7" x14ac:dyDescent="0.2">
      <c r="C21" s="1">
        <v>22.5</v>
      </c>
      <c r="D21" s="1" t="s">
        <v>101</v>
      </c>
    </row>
    <row r="23" spans="1:7" x14ac:dyDescent="0.2">
      <c r="C23" s="1">
        <v>8</v>
      </c>
      <c r="D23" s="1" t="s">
        <v>24</v>
      </c>
    </row>
    <row r="24" spans="1:7" x14ac:dyDescent="0.2">
      <c r="C24" s="73">
        <v>18</v>
      </c>
      <c r="D24" s="1" t="s">
        <v>103</v>
      </c>
    </row>
    <row r="25" spans="1:7" x14ac:dyDescent="0.2">
      <c r="C25" s="73">
        <v>7.1414284285428504</v>
      </c>
      <c r="D25" s="1" t="s">
        <v>104</v>
      </c>
    </row>
    <row r="26" spans="1:7" x14ac:dyDescent="0.2">
      <c r="C26" s="73">
        <v>-0.63012603781260434</v>
      </c>
      <c r="D26" s="1" t="s">
        <v>26</v>
      </c>
    </row>
    <row r="27" spans="1:7" x14ac:dyDescent="0.2">
      <c r="C27" s="5">
        <v>0.52861212525568768</v>
      </c>
      <c r="D27" s="1" t="s">
        <v>105</v>
      </c>
    </row>
    <row r="28" spans="1:7" x14ac:dyDescent="0.2">
      <c r="A28" s="4"/>
      <c r="B28" s="4"/>
      <c r="C28" s="4"/>
      <c r="D28" s="4"/>
      <c r="E28" s="4"/>
      <c r="F28" s="4"/>
      <c r="G28" s="4"/>
    </row>
    <row r="29" spans="1:7" ht="15" x14ac:dyDescent="0.2">
      <c r="A29" s="2" t="s">
        <v>114</v>
      </c>
    </row>
    <row r="31" spans="1:7" x14ac:dyDescent="0.2">
      <c r="B31" s="79" t="s">
        <v>112</v>
      </c>
      <c r="C31" s="79" t="s">
        <v>113</v>
      </c>
    </row>
    <row r="32" spans="1:7" x14ac:dyDescent="0.2">
      <c r="B32" s="80">
        <v>5</v>
      </c>
      <c r="C32" s="80">
        <v>34</v>
      </c>
      <c r="D32" s="77" t="s">
        <v>109</v>
      </c>
    </row>
    <row r="33" spans="1:7" x14ac:dyDescent="0.2">
      <c r="B33" s="80">
        <v>6</v>
      </c>
      <c r="C33" s="80">
        <v>32</v>
      </c>
      <c r="D33" s="77" t="s">
        <v>110</v>
      </c>
    </row>
    <row r="34" spans="1:7" x14ac:dyDescent="0.2">
      <c r="B34" s="79">
        <v>11</v>
      </c>
      <c r="C34" s="79">
        <v>66</v>
      </c>
      <c r="D34" s="78" t="s">
        <v>111</v>
      </c>
    </row>
    <row r="36" spans="1:7" x14ac:dyDescent="0.2">
      <c r="C36" s="73">
        <v>30</v>
      </c>
      <c r="D36" s="1" t="s">
        <v>103</v>
      </c>
    </row>
    <row r="37" spans="1:7" x14ac:dyDescent="0.2">
      <c r="C37" s="73">
        <v>5.4772255750516612</v>
      </c>
      <c r="D37" s="1" t="s">
        <v>104</v>
      </c>
    </row>
    <row r="38" spans="1:7" x14ac:dyDescent="0.2">
      <c r="C38" s="73">
        <v>0.73029674334022143</v>
      </c>
      <c r="D38" s="1" t="s">
        <v>26</v>
      </c>
    </row>
    <row r="39" spans="1:7" x14ac:dyDescent="0.2">
      <c r="C39" s="5">
        <v>0.46520881845214168</v>
      </c>
      <c r="D39" s="1" t="s">
        <v>105</v>
      </c>
    </row>
    <row r="40" spans="1:7" x14ac:dyDescent="0.2">
      <c r="A40" s="4"/>
      <c r="B40" s="4"/>
      <c r="C40" s="4"/>
      <c r="D40" s="4"/>
      <c r="E40" s="4"/>
      <c r="F40" s="4"/>
      <c r="G40" s="4"/>
    </row>
    <row r="41" spans="1:7" ht="15" x14ac:dyDescent="0.2">
      <c r="A41" s="2" t="s">
        <v>117</v>
      </c>
    </row>
    <row r="43" spans="1:7" x14ac:dyDescent="0.2">
      <c r="B43" s="64"/>
      <c r="C43" s="64" t="s">
        <v>116</v>
      </c>
      <c r="D43" s="64" t="s">
        <v>115</v>
      </c>
    </row>
    <row r="44" spans="1:7" x14ac:dyDescent="0.2">
      <c r="B44" s="64" t="s">
        <v>116</v>
      </c>
      <c r="C44" s="82">
        <v>1</v>
      </c>
      <c r="D44" s="84">
        <v>-0.784965034965035</v>
      </c>
    </row>
    <row r="45" spans="1:7" x14ac:dyDescent="0.2">
      <c r="B45" s="64" t="s">
        <v>115</v>
      </c>
      <c r="C45" s="83">
        <v>-0.784965034965035</v>
      </c>
      <c r="D45" s="82">
        <v>1</v>
      </c>
    </row>
    <row r="47" spans="1:7" x14ac:dyDescent="0.2">
      <c r="C47" s="1">
        <v>12</v>
      </c>
      <c r="D47" s="1" t="s">
        <v>118</v>
      </c>
    </row>
    <row r="49" spans="1:4" x14ac:dyDescent="0.2">
      <c r="C49" s="85" t="s">
        <v>119</v>
      </c>
      <c r="D49" s="1" t="s">
        <v>120</v>
      </c>
    </row>
    <row r="50" spans="1:4" x14ac:dyDescent="0.2">
      <c r="C50" s="81" t="s">
        <v>121</v>
      </c>
      <c r="D50" s="1" t="s">
        <v>122</v>
      </c>
    </row>
    <row r="53" spans="1:4" ht="25.5" x14ac:dyDescent="0.2">
      <c r="A53" s="86" t="s">
        <v>116</v>
      </c>
      <c r="B53" s="86" t="s">
        <v>115</v>
      </c>
    </row>
    <row r="54" spans="1:4" x14ac:dyDescent="0.2">
      <c r="A54" s="1">
        <v>1</v>
      </c>
      <c r="B54" s="1">
        <v>9.5</v>
      </c>
    </row>
    <row r="55" spans="1:4" x14ac:dyDescent="0.2">
      <c r="A55" s="1">
        <v>2</v>
      </c>
      <c r="B55" s="1">
        <v>9.5</v>
      </c>
    </row>
    <row r="56" spans="1:4" x14ac:dyDescent="0.2">
      <c r="A56" s="1">
        <v>3</v>
      </c>
      <c r="B56" s="1">
        <v>7</v>
      </c>
    </row>
    <row r="57" spans="1:4" x14ac:dyDescent="0.2">
      <c r="A57" s="1">
        <v>4</v>
      </c>
      <c r="B57" s="1">
        <v>11</v>
      </c>
    </row>
    <row r="58" spans="1:4" x14ac:dyDescent="0.2">
      <c r="A58" s="1">
        <v>5</v>
      </c>
      <c r="B58" s="1">
        <v>12</v>
      </c>
    </row>
    <row r="59" spans="1:4" x14ac:dyDescent="0.2">
      <c r="A59" s="1">
        <v>6</v>
      </c>
      <c r="B59" s="1">
        <v>8</v>
      </c>
    </row>
    <row r="60" spans="1:4" x14ac:dyDescent="0.2">
      <c r="A60" s="1">
        <v>7</v>
      </c>
      <c r="B60" s="1">
        <v>6</v>
      </c>
    </row>
    <row r="61" spans="1:4" x14ac:dyDescent="0.2">
      <c r="A61" s="1">
        <v>8</v>
      </c>
      <c r="B61" s="1">
        <v>1</v>
      </c>
    </row>
    <row r="62" spans="1:4" x14ac:dyDescent="0.2">
      <c r="A62" s="1">
        <v>9</v>
      </c>
      <c r="B62" s="1">
        <v>5</v>
      </c>
    </row>
    <row r="63" spans="1:4" x14ac:dyDescent="0.2">
      <c r="A63" s="1">
        <v>10</v>
      </c>
      <c r="B63" s="1">
        <v>3</v>
      </c>
    </row>
    <row r="64" spans="1:4" x14ac:dyDescent="0.2">
      <c r="A64" s="1">
        <v>11</v>
      </c>
      <c r="B64" s="1">
        <v>4</v>
      </c>
    </row>
    <row r="65" spans="1:2" x14ac:dyDescent="0.2">
      <c r="A65" s="1">
        <v>12</v>
      </c>
      <c r="B6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L1" sqref="L1"/>
    </sheetView>
  </sheetViews>
  <sheetFormatPr defaultRowHeight="15" x14ac:dyDescent="0.25"/>
  <cols>
    <col min="2" max="4" width="14.7109375" bestFit="1" customWidth="1"/>
    <col min="6" max="7" width="15.42578125" bestFit="1" customWidth="1"/>
    <col min="10" max="10" width="12.5703125" bestFit="1" customWidth="1"/>
    <col min="12" max="12" width="14.28515625" bestFit="1" customWidth="1"/>
  </cols>
  <sheetData>
    <row r="1" spans="2:13" x14ac:dyDescent="0.25">
      <c r="B1" s="87" t="s">
        <v>96</v>
      </c>
      <c r="C1" s="87"/>
      <c r="D1" s="87"/>
      <c r="F1" t="s">
        <v>97</v>
      </c>
      <c r="I1" t="s">
        <v>108</v>
      </c>
      <c r="L1" t="s">
        <v>123</v>
      </c>
    </row>
    <row r="2" spans="2:13" x14ac:dyDescent="0.25">
      <c r="B2" t="s">
        <v>77</v>
      </c>
      <c r="C2" s="16" t="s">
        <v>78</v>
      </c>
      <c r="D2" s="16" t="s">
        <v>79</v>
      </c>
      <c r="F2" t="s">
        <v>94</v>
      </c>
      <c r="G2" s="16" t="s">
        <v>95</v>
      </c>
      <c r="I2" t="s">
        <v>106</v>
      </c>
      <c r="J2" t="s">
        <v>107</v>
      </c>
      <c r="L2" s="16" t="s">
        <v>116</v>
      </c>
      <c r="M2" s="16" t="s">
        <v>115</v>
      </c>
    </row>
    <row r="3" spans="2:13" x14ac:dyDescent="0.25">
      <c r="B3">
        <v>11.2</v>
      </c>
      <c r="C3">
        <v>12.6</v>
      </c>
      <c r="D3">
        <v>11.3</v>
      </c>
      <c r="F3">
        <v>110</v>
      </c>
      <c r="G3">
        <v>114</v>
      </c>
      <c r="I3">
        <v>92</v>
      </c>
      <c r="J3">
        <v>96</v>
      </c>
      <c r="L3" s="16">
        <v>1</v>
      </c>
      <c r="M3" s="16">
        <v>48</v>
      </c>
    </row>
    <row r="4" spans="2:13" x14ac:dyDescent="0.25">
      <c r="B4">
        <v>12.1</v>
      </c>
      <c r="C4">
        <v>10.8</v>
      </c>
      <c r="D4">
        <v>11.9</v>
      </c>
      <c r="F4">
        <v>157</v>
      </c>
      <c r="G4">
        <v>159</v>
      </c>
      <c r="I4">
        <v>103</v>
      </c>
      <c r="J4">
        <v>114</v>
      </c>
      <c r="L4" s="16">
        <v>2</v>
      </c>
      <c r="M4" s="16">
        <v>48</v>
      </c>
    </row>
    <row r="5" spans="2:13" x14ac:dyDescent="0.25">
      <c r="B5">
        <v>10.9</v>
      </c>
      <c r="C5">
        <v>11.3</v>
      </c>
      <c r="D5">
        <v>12.4</v>
      </c>
      <c r="F5">
        <v>121</v>
      </c>
      <c r="G5">
        <v>120</v>
      </c>
      <c r="I5">
        <v>116</v>
      </c>
      <c r="J5">
        <v>80</v>
      </c>
      <c r="L5" s="16">
        <v>3</v>
      </c>
      <c r="M5" s="16">
        <v>43</v>
      </c>
    </row>
    <row r="6" spans="2:13" x14ac:dyDescent="0.25">
      <c r="B6">
        <v>11.3</v>
      </c>
      <c r="C6">
        <v>11</v>
      </c>
      <c r="D6">
        <v>10.6</v>
      </c>
      <c r="F6">
        <v>96</v>
      </c>
      <c r="G6">
        <v>103</v>
      </c>
      <c r="I6">
        <v>81</v>
      </c>
      <c r="J6">
        <v>82</v>
      </c>
      <c r="L6" s="16">
        <v>4</v>
      </c>
      <c r="M6" s="16">
        <v>49</v>
      </c>
    </row>
    <row r="7" spans="2:13" x14ac:dyDescent="0.25">
      <c r="B7">
        <v>12</v>
      </c>
      <c r="C7">
        <v>12</v>
      </c>
      <c r="D7">
        <v>12</v>
      </c>
      <c r="F7">
        <v>130</v>
      </c>
      <c r="G7">
        <v>139</v>
      </c>
      <c r="I7">
        <v>89</v>
      </c>
      <c r="J7">
        <v>88</v>
      </c>
      <c r="L7" s="16">
        <v>5</v>
      </c>
      <c r="M7" s="16">
        <v>50</v>
      </c>
    </row>
    <row r="8" spans="2:13" x14ac:dyDescent="0.25">
      <c r="C8">
        <v>10.7</v>
      </c>
      <c r="F8">
        <v>186</v>
      </c>
      <c r="G8">
        <v>196</v>
      </c>
      <c r="J8">
        <v>91</v>
      </c>
      <c r="L8" s="16">
        <v>6</v>
      </c>
      <c r="M8" s="16">
        <v>47</v>
      </c>
    </row>
    <row r="9" spans="2:13" x14ac:dyDescent="0.25">
      <c r="F9">
        <v>116</v>
      </c>
      <c r="G9">
        <v>116</v>
      </c>
      <c r="L9" s="16">
        <v>7</v>
      </c>
      <c r="M9" s="16">
        <v>39</v>
      </c>
    </row>
    <row r="10" spans="2:13" x14ac:dyDescent="0.25">
      <c r="F10">
        <v>160</v>
      </c>
      <c r="G10">
        <v>140</v>
      </c>
      <c r="L10" s="16">
        <v>8</v>
      </c>
      <c r="M10" s="16">
        <v>30</v>
      </c>
    </row>
    <row r="11" spans="2:13" x14ac:dyDescent="0.25">
      <c r="F11">
        <v>149</v>
      </c>
      <c r="G11">
        <v>142</v>
      </c>
      <c r="L11" s="16">
        <v>9</v>
      </c>
      <c r="M11" s="16">
        <v>37</v>
      </c>
    </row>
    <row r="12" spans="2:13" x14ac:dyDescent="0.25">
      <c r="L12" s="16">
        <v>10</v>
      </c>
      <c r="M12" s="16">
        <v>35</v>
      </c>
    </row>
    <row r="13" spans="2:13" x14ac:dyDescent="0.25">
      <c r="L13" s="16">
        <v>11</v>
      </c>
      <c r="M13" s="16">
        <v>36</v>
      </c>
    </row>
    <row r="14" spans="2:13" x14ac:dyDescent="0.25">
      <c r="L14" s="16">
        <v>12</v>
      </c>
      <c r="M14" s="16">
        <v>33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ChartDataSheet_</vt:lpstr>
      <vt:lpstr>output-Ch15</vt:lpstr>
      <vt:lpstr>Output-CH15 Contingency</vt:lpstr>
      <vt:lpstr>CH15</vt:lpstr>
      <vt:lpstr>Output-CH16</vt:lpstr>
      <vt:lpstr>CH16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Narandalai</dc:creator>
  <cp:lastModifiedBy>Narandalai</cp:lastModifiedBy>
  <dcterms:created xsi:type="dcterms:W3CDTF">2015-11-01T00:14:48Z</dcterms:created>
  <dcterms:modified xsi:type="dcterms:W3CDTF">2015-12-11T03:28:50Z</dcterms:modified>
</cp:coreProperties>
</file>