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3" i="1" l="1"/>
  <c r="F32" i="1"/>
  <c r="F21" i="1"/>
  <c r="F22" i="1"/>
  <c r="F23" i="1"/>
  <c r="F24" i="1"/>
  <c r="F25" i="1"/>
  <c r="F26" i="1"/>
  <c r="F27" i="1"/>
  <c r="F28" i="1"/>
  <c r="F29" i="1"/>
  <c r="F30" i="1"/>
  <c r="F31" i="1"/>
  <c r="F20" i="1"/>
  <c r="J22" i="1"/>
  <c r="J21" i="1"/>
  <c r="C19" i="1"/>
  <c r="B26" i="1" s="1"/>
  <c r="C6" i="1"/>
  <c r="B8" i="1" s="1"/>
  <c r="B24" i="1" l="1"/>
  <c r="B20" i="1"/>
  <c r="B31" i="1"/>
  <c r="B30" i="1"/>
  <c r="B29" i="1"/>
  <c r="B21" i="1"/>
  <c r="B28" i="1"/>
  <c r="B27" i="1"/>
  <c r="B25" i="1"/>
  <c r="B23" i="1"/>
  <c r="B22" i="1"/>
  <c r="B11" i="1"/>
  <c r="B10" i="1"/>
  <c r="B9" i="1"/>
  <c r="E20" i="1" l="1"/>
  <c r="E8" i="1"/>
  <c r="E11" i="1" s="1"/>
  <c r="E23" i="1" l="1"/>
  <c r="E31" i="1"/>
  <c r="J20" i="1" s="1"/>
  <c r="E21" i="1"/>
  <c r="E25" i="1"/>
  <c r="E24" i="1"/>
  <c r="E26" i="1"/>
  <c r="E27" i="1"/>
  <c r="E28" i="1"/>
  <c r="E29" i="1"/>
  <c r="E22" i="1"/>
  <c r="E30" i="1"/>
  <c r="J8" i="1"/>
  <c r="J9" i="1"/>
  <c r="J10" i="1" s="1"/>
  <c r="E10" i="1"/>
  <c r="E9" i="1"/>
</calcChain>
</file>

<file path=xl/sharedStrings.xml><?xml version="1.0" encoding="utf-8"?>
<sst xmlns="http://schemas.openxmlformats.org/spreadsheetml/2006/main" count="43" uniqueCount="27">
  <si>
    <t>lambda</t>
  </si>
  <si>
    <t>mu</t>
  </si>
  <si>
    <t>T</t>
  </si>
  <si>
    <t>n</t>
  </si>
  <si>
    <t>поток заявок</t>
  </si>
  <si>
    <t>поток обслуживания</t>
  </si>
  <si>
    <t>среднее время обслуживания?</t>
  </si>
  <si>
    <t>количество обслуживающих приборов</t>
  </si>
  <si>
    <t>alpha</t>
  </si>
  <si>
    <t>lambda/mu</t>
  </si>
  <si>
    <t>P0</t>
  </si>
  <si>
    <t>P1</t>
  </si>
  <si>
    <t>P2</t>
  </si>
  <si>
    <t>P3</t>
  </si>
  <si>
    <t>поток отказов обслуживания</t>
  </si>
  <si>
    <t>вероятность обслуживания</t>
  </si>
  <si>
    <t>среднее кол-во занятых приборв</t>
  </si>
  <si>
    <t>P4</t>
  </si>
  <si>
    <t>P5</t>
  </si>
  <si>
    <t>P6</t>
  </si>
  <si>
    <t>P7</t>
  </si>
  <si>
    <t>P8</t>
  </si>
  <si>
    <t>P9</t>
  </si>
  <si>
    <t>P10</t>
  </si>
  <si>
    <t>P11</t>
  </si>
  <si>
    <t>среднее кл-во занятых приборв</t>
  </si>
  <si>
    <t>размер буфера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</si>
</sst>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Лист1!$E$20:$E$31</c:f>
              <c:numCache>
                <c:formatCode>General</c:formatCode>
                <c:ptCount val="12"/>
                <c:pt idx="0">
                  <c:v>2.8832485927563732E-5</c:v>
                </c:pt>
                <c:pt idx="1">
                  <c:v>3.1715734520320103E-4</c:v>
                </c:pt>
                <c:pt idx="2">
                  <c:v>1.7443653986176058E-3</c:v>
                </c:pt>
                <c:pt idx="3">
                  <c:v>6.3960064615978885E-3</c:v>
                </c:pt>
                <c:pt idx="4">
                  <c:v>1.7589017769394189E-2</c:v>
                </c:pt>
                <c:pt idx="5">
                  <c:v>3.8695839092667224E-2</c:v>
                </c:pt>
                <c:pt idx="6">
                  <c:v>7.0942371669889912E-2</c:v>
                </c:pt>
                <c:pt idx="7">
                  <c:v>0.11148086976696985</c:v>
                </c:pt>
                <c:pt idx="8">
                  <c:v>0.15328619592958356</c:v>
                </c:pt>
                <c:pt idx="9">
                  <c:v>0.18734979502504656</c:v>
                </c:pt>
                <c:pt idx="10">
                  <c:v>0.20608477452755122</c:v>
                </c:pt>
                <c:pt idx="11">
                  <c:v>0.20608477452755122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F23-4ED5-B792-3C9581612D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1883424"/>
        <c:axId val="381883752"/>
      </c:lineChart>
      <c:catAx>
        <c:axId val="3818834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81883752"/>
        <c:crosses val="autoZero"/>
        <c:auto val="1"/>
        <c:lblAlgn val="ctr"/>
        <c:lblOffset val="100"/>
        <c:noMultiLvlLbl val="0"/>
      </c:catAx>
      <c:valAx>
        <c:axId val="381883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818834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298450</xdr:colOff>
      <xdr:row>17</xdr:row>
      <xdr:rowOff>50800</xdr:rowOff>
    </xdr:from>
    <xdr:to>
      <xdr:col>17</xdr:col>
      <xdr:colOff>603250</xdr:colOff>
      <xdr:row>32</xdr:row>
      <xdr:rowOff>31750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2"/>
  <sheetViews>
    <sheetView tabSelected="1" topLeftCell="A11" workbookViewId="0">
      <selection activeCell="J17" sqref="J17"/>
    </sheetView>
  </sheetViews>
  <sheetFormatPr defaultRowHeight="14.5" x14ac:dyDescent="0.35"/>
  <cols>
    <col min="5" max="5" width="11.81640625" bestFit="1" customWidth="1"/>
  </cols>
  <sheetData>
    <row r="2" spans="1:10" x14ac:dyDescent="0.35">
      <c r="B2" t="s">
        <v>0</v>
      </c>
      <c r="C2">
        <v>5.9</v>
      </c>
      <c r="D2" t="s">
        <v>4</v>
      </c>
    </row>
    <row r="3" spans="1:10" x14ac:dyDescent="0.35">
      <c r="B3" t="s">
        <v>1</v>
      </c>
      <c r="C3">
        <v>1</v>
      </c>
      <c r="D3" t="s">
        <v>5</v>
      </c>
    </row>
    <row r="4" spans="1:10" x14ac:dyDescent="0.35">
      <c r="B4" t="s">
        <v>2</v>
      </c>
      <c r="C4">
        <v>1</v>
      </c>
      <c r="D4" t="s">
        <v>6</v>
      </c>
    </row>
    <row r="5" spans="1:10" x14ac:dyDescent="0.35">
      <c r="B5" t="s">
        <v>3</v>
      </c>
      <c r="C5">
        <v>3</v>
      </c>
      <c r="D5" t="s">
        <v>7</v>
      </c>
    </row>
    <row r="6" spans="1:10" x14ac:dyDescent="0.35">
      <c r="B6" t="s">
        <v>8</v>
      </c>
      <c r="C6">
        <f>C2/C3</f>
        <v>5.9</v>
      </c>
      <c r="D6" t="s">
        <v>9</v>
      </c>
    </row>
    <row r="8" spans="1:10" x14ac:dyDescent="0.35">
      <c r="A8">
        <v>0</v>
      </c>
      <c r="B8">
        <f>POWER($C$6,A8)/FACT(A8)</f>
        <v>1</v>
      </c>
      <c r="D8" t="s">
        <v>10</v>
      </c>
      <c r="E8">
        <f>1/SUM(B8:B11)</f>
        <v>1.7083844662295098E-2</v>
      </c>
      <c r="G8" t="s">
        <v>14</v>
      </c>
      <c r="J8">
        <f>C2*E11</f>
        <v>3.4501852173492136</v>
      </c>
    </row>
    <row r="9" spans="1:10" x14ac:dyDescent="0.35">
      <c r="A9">
        <v>1</v>
      </c>
      <c r="B9">
        <f>POWER($C$6,A9)/FACT(A9)</f>
        <v>5.9</v>
      </c>
      <c r="D9" t="s">
        <v>11</v>
      </c>
      <c r="E9">
        <f>$E$8*B9</f>
        <v>0.10079468350754109</v>
      </c>
      <c r="G9" t="s">
        <v>15</v>
      </c>
      <c r="J9">
        <f>1-E11</f>
        <v>0.41522284451708247</v>
      </c>
    </row>
    <row r="10" spans="1:10" x14ac:dyDescent="0.35">
      <c r="A10">
        <v>2</v>
      </c>
      <c r="B10">
        <f t="shared" ref="B10:B11" si="0">POWER($C$6,A10)/FACT(A10)</f>
        <v>17.405000000000001</v>
      </c>
      <c r="D10" t="s">
        <v>12</v>
      </c>
      <c r="E10">
        <f t="shared" ref="E10:E11" si="1">$E$8*B10</f>
        <v>0.29734431634724617</v>
      </c>
      <c r="G10" t="s">
        <v>16</v>
      </c>
      <c r="J10">
        <f>C2*J9</f>
        <v>2.4498147826507868</v>
      </c>
    </row>
    <row r="11" spans="1:10" x14ac:dyDescent="0.35">
      <c r="A11">
        <v>3</v>
      </c>
      <c r="B11">
        <f t="shared" si="0"/>
        <v>34.229833333333339</v>
      </c>
      <c r="D11" t="s">
        <v>13</v>
      </c>
      <c r="E11">
        <f t="shared" si="1"/>
        <v>0.58477715548291753</v>
      </c>
    </row>
    <row r="15" spans="1:10" x14ac:dyDescent="0.35">
      <c r="B15" t="s">
        <v>0</v>
      </c>
      <c r="C15">
        <v>11</v>
      </c>
      <c r="D15" t="s">
        <v>4</v>
      </c>
    </row>
    <row r="16" spans="1:10" x14ac:dyDescent="0.35">
      <c r="B16" t="s">
        <v>1</v>
      </c>
      <c r="C16">
        <v>1</v>
      </c>
      <c r="D16" t="s">
        <v>5</v>
      </c>
    </row>
    <row r="17" spans="1:10" x14ac:dyDescent="0.35">
      <c r="B17" t="s">
        <v>2</v>
      </c>
      <c r="C17">
        <v>1</v>
      </c>
      <c r="D17" t="s">
        <v>6</v>
      </c>
    </row>
    <row r="18" spans="1:10" x14ac:dyDescent="0.35">
      <c r="B18" t="s">
        <v>3</v>
      </c>
      <c r="C18">
        <v>11</v>
      </c>
      <c r="D18" t="s">
        <v>7</v>
      </c>
    </row>
    <row r="19" spans="1:10" x14ac:dyDescent="0.35">
      <c r="B19" t="s">
        <v>8</v>
      </c>
      <c r="C19">
        <f>C15/C16</f>
        <v>11</v>
      </c>
      <c r="D19" t="s">
        <v>9</v>
      </c>
    </row>
    <row r="20" spans="1:10" x14ac:dyDescent="0.35">
      <c r="A20">
        <v>0</v>
      </c>
      <c r="B20">
        <f>POWER($C$19,A20)/FACT(A20)</f>
        <v>1</v>
      </c>
      <c r="D20" t="s">
        <v>10</v>
      </c>
      <c r="E20">
        <f>1/SUM(B20:B31)</f>
        <v>2.8832485927563732E-5</v>
      </c>
      <c r="F20">
        <f>E20*A20</f>
        <v>0</v>
      </c>
      <c r="G20" t="s">
        <v>14</v>
      </c>
      <c r="J20">
        <f>C15*E31</f>
        <v>2.2669325198030634</v>
      </c>
    </row>
    <row r="21" spans="1:10" x14ac:dyDescent="0.35">
      <c r="A21">
        <v>1</v>
      </c>
      <c r="B21">
        <f t="shared" ref="B21:B31" si="2">POWER($C$19,A21)/FACT(A21)</f>
        <v>11</v>
      </c>
      <c r="D21" t="s">
        <v>11</v>
      </c>
      <c r="E21">
        <f>$E$20*B21</f>
        <v>3.1715734520320103E-4</v>
      </c>
      <c r="F21">
        <f t="shared" ref="F21:F31" si="3">E21*A21</f>
        <v>3.1715734520320103E-4</v>
      </c>
      <c r="G21" t="s">
        <v>15</v>
      </c>
      <c r="J21">
        <f>1-E31</f>
        <v>0.79391522547244875</v>
      </c>
    </row>
    <row r="22" spans="1:10" x14ac:dyDescent="0.35">
      <c r="A22">
        <v>2</v>
      </c>
      <c r="B22">
        <f t="shared" si="2"/>
        <v>60.5</v>
      </c>
      <c r="D22" t="s">
        <v>12</v>
      </c>
      <c r="E22">
        <f t="shared" ref="E22:E31" si="4">$E$20*B22</f>
        <v>1.7443653986176058E-3</v>
      </c>
      <c r="F22">
        <f t="shared" si="3"/>
        <v>3.4887307972352117E-3</v>
      </c>
      <c r="G22" t="s">
        <v>25</v>
      </c>
      <c r="J22">
        <f>C15*J21</f>
        <v>8.7330674801969366</v>
      </c>
    </row>
    <row r="23" spans="1:10" x14ac:dyDescent="0.35">
      <c r="A23">
        <v>3</v>
      </c>
      <c r="B23">
        <f t="shared" si="2"/>
        <v>221.83333333333334</v>
      </c>
      <c r="D23" t="s">
        <v>13</v>
      </c>
      <c r="E23">
        <f t="shared" si="4"/>
        <v>6.3960064615978885E-3</v>
      </c>
      <c r="F23">
        <f t="shared" si="3"/>
        <v>1.9188019384793666E-2</v>
      </c>
      <c r="G23" t="s">
        <v>26</v>
      </c>
      <c r="J23">
        <f>_xlfn.CEILING.MATH(F32)+_xlfn.CEILING.MATH(J20)</f>
        <v>12</v>
      </c>
    </row>
    <row r="24" spans="1:10" x14ac:dyDescent="0.35">
      <c r="A24">
        <v>4</v>
      </c>
      <c r="B24">
        <f t="shared" si="2"/>
        <v>610.04166666666663</v>
      </c>
      <c r="D24" t="s">
        <v>17</v>
      </c>
      <c r="E24">
        <f t="shared" si="4"/>
        <v>1.7589017769394189E-2</v>
      </c>
      <c r="F24">
        <f t="shared" si="3"/>
        <v>7.0356071077576757E-2</v>
      </c>
    </row>
    <row r="25" spans="1:10" x14ac:dyDescent="0.35">
      <c r="A25">
        <v>5</v>
      </c>
      <c r="B25">
        <f t="shared" si="2"/>
        <v>1342.0916666666667</v>
      </c>
      <c r="D25" t="s">
        <v>18</v>
      </c>
      <c r="E25">
        <f t="shared" si="4"/>
        <v>3.8695839092667224E-2</v>
      </c>
      <c r="F25">
        <f t="shared" si="3"/>
        <v>0.19347919546333611</v>
      </c>
    </row>
    <row r="26" spans="1:10" x14ac:dyDescent="0.35">
      <c r="A26">
        <v>6</v>
      </c>
      <c r="B26">
        <f t="shared" si="2"/>
        <v>2460.5013888888889</v>
      </c>
      <c r="D26" t="s">
        <v>19</v>
      </c>
      <c r="E26">
        <f t="shared" si="4"/>
        <v>7.0942371669889912E-2</v>
      </c>
      <c r="F26">
        <f t="shared" si="3"/>
        <v>0.42565423001933944</v>
      </c>
    </row>
    <row r="27" spans="1:10" x14ac:dyDescent="0.35">
      <c r="A27">
        <v>7</v>
      </c>
      <c r="B27">
        <f t="shared" si="2"/>
        <v>3866.5021825396825</v>
      </c>
      <c r="D27" t="s">
        <v>20</v>
      </c>
      <c r="E27">
        <f t="shared" si="4"/>
        <v>0.11148086976696985</v>
      </c>
      <c r="F27">
        <f t="shared" si="3"/>
        <v>0.78036608836878896</v>
      </c>
    </row>
    <row r="28" spans="1:10" x14ac:dyDescent="0.35">
      <c r="A28">
        <v>8</v>
      </c>
      <c r="B28">
        <f t="shared" si="2"/>
        <v>5316.4405009920638</v>
      </c>
      <c r="D28" t="s">
        <v>21</v>
      </c>
      <c r="E28">
        <f t="shared" si="4"/>
        <v>0.15328619592958356</v>
      </c>
      <c r="F28">
        <f t="shared" si="3"/>
        <v>1.2262895674366685</v>
      </c>
    </row>
    <row r="29" spans="1:10" x14ac:dyDescent="0.35">
      <c r="A29">
        <v>9</v>
      </c>
      <c r="B29">
        <f t="shared" si="2"/>
        <v>6497.8717234347441</v>
      </c>
      <c r="D29" t="s">
        <v>22</v>
      </c>
      <c r="E29">
        <f t="shared" si="4"/>
        <v>0.18734979502504656</v>
      </c>
      <c r="F29">
        <f t="shared" si="3"/>
        <v>1.6861481552254189</v>
      </c>
    </row>
    <row r="30" spans="1:10" x14ac:dyDescent="0.35">
      <c r="A30">
        <v>10</v>
      </c>
      <c r="B30">
        <f t="shared" si="2"/>
        <v>7147.6588957782187</v>
      </c>
      <c r="D30" t="s">
        <v>23</v>
      </c>
      <c r="E30">
        <f t="shared" si="4"/>
        <v>0.20608477452755122</v>
      </c>
      <c r="F30">
        <f t="shared" si="3"/>
        <v>2.0608477452755123</v>
      </c>
    </row>
    <row r="31" spans="1:10" x14ac:dyDescent="0.35">
      <c r="A31">
        <v>11</v>
      </c>
      <c r="B31">
        <f t="shared" si="2"/>
        <v>7147.6588957782187</v>
      </c>
      <c r="D31" t="s">
        <v>24</v>
      </c>
      <c r="E31">
        <f t="shared" si="4"/>
        <v>0.20608477452755122</v>
      </c>
      <c r="F31">
        <f t="shared" si="3"/>
        <v>2.2669325198030634</v>
      </c>
    </row>
    <row r="32" spans="1:10" x14ac:dyDescent="0.35">
      <c r="F32">
        <f>SUM(F20:F31)</f>
        <v>8.7330674801969366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2019-03-03T06:59:51Z</dcterms:modified>
</cp:coreProperties>
</file>