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aum\Google Drive\UNC Semester 9\COMP 633 Parallel\Programming Assignments\Pa2\"/>
    </mc:Choice>
  </mc:AlternateContent>
  <bookViews>
    <workbookView xWindow="0" yWindow="0" windowWidth="28800" windowHeight="11830"/>
  </bookViews>
  <sheets>
    <sheet name="v1data" sheetId="1" r:id="rId1"/>
  </sheets>
  <calcPr calcId="152511"/>
</workbook>
</file>

<file path=xl/calcChain.xml><?xml version="1.0" encoding="utf-8"?>
<calcChain xmlns="http://schemas.openxmlformats.org/spreadsheetml/2006/main">
  <c r="G97" i="1" l="1"/>
  <c r="C97" i="1"/>
  <c r="E97" i="1"/>
  <c r="F97" i="1"/>
  <c r="H97" i="1"/>
  <c r="I97" i="1"/>
  <c r="J97" i="1"/>
  <c r="K97" i="1"/>
  <c r="L97" i="1"/>
  <c r="M97" i="1"/>
  <c r="N97" i="1"/>
  <c r="E98" i="1"/>
  <c r="F98" i="1"/>
  <c r="G98" i="1"/>
  <c r="H98" i="1"/>
  <c r="I98" i="1"/>
  <c r="J98" i="1"/>
  <c r="K98" i="1"/>
  <c r="L98" i="1"/>
  <c r="M98" i="1"/>
  <c r="N98" i="1"/>
  <c r="E99" i="1"/>
  <c r="F99" i="1"/>
  <c r="G99" i="1"/>
  <c r="H99" i="1"/>
  <c r="I99" i="1"/>
  <c r="J99" i="1"/>
  <c r="K99" i="1"/>
  <c r="L99" i="1"/>
  <c r="M99" i="1"/>
  <c r="N99" i="1"/>
  <c r="E100" i="1"/>
  <c r="F100" i="1"/>
  <c r="G100" i="1"/>
  <c r="H100" i="1"/>
  <c r="I100" i="1"/>
  <c r="J100" i="1"/>
  <c r="K100" i="1"/>
  <c r="L100" i="1"/>
  <c r="M100" i="1"/>
  <c r="N100" i="1"/>
  <c r="E101" i="1"/>
  <c r="F101" i="1"/>
  <c r="G101" i="1"/>
  <c r="H101" i="1"/>
  <c r="I101" i="1"/>
  <c r="J101" i="1"/>
  <c r="K101" i="1"/>
  <c r="L101" i="1"/>
  <c r="M101" i="1"/>
  <c r="N101" i="1"/>
  <c r="E102" i="1"/>
  <c r="F102" i="1"/>
  <c r="G102" i="1"/>
  <c r="H102" i="1"/>
  <c r="I102" i="1"/>
  <c r="J102" i="1"/>
  <c r="K102" i="1"/>
  <c r="L102" i="1"/>
  <c r="M102" i="1"/>
  <c r="N102" i="1"/>
  <c r="E103" i="1"/>
  <c r="F103" i="1"/>
  <c r="G103" i="1"/>
  <c r="H103" i="1"/>
  <c r="I103" i="1"/>
  <c r="J103" i="1"/>
  <c r="K103" i="1"/>
  <c r="L103" i="1"/>
  <c r="M103" i="1"/>
  <c r="N103" i="1"/>
  <c r="E104" i="1"/>
  <c r="F104" i="1"/>
  <c r="G104" i="1"/>
  <c r="H104" i="1"/>
  <c r="I104" i="1"/>
  <c r="J104" i="1"/>
  <c r="K104" i="1"/>
  <c r="L104" i="1"/>
  <c r="M104" i="1"/>
  <c r="N104" i="1"/>
  <c r="E105" i="1"/>
  <c r="F105" i="1"/>
  <c r="G105" i="1"/>
  <c r="H105" i="1"/>
  <c r="I105" i="1"/>
  <c r="J105" i="1"/>
  <c r="K105" i="1"/>
  <c r="L105" i="1"/>
  <c r="M105" i="1"/>
  <c r="N105" i="1"/>
  <c r="D104" i="1"/>
  <c r="D105" i="1"/>
  <c r="C104" i="1"/>
  <c r="C105" i="1"/>
  <c r="D103" i="1"/>
  <c r="C103" i="1"/>
  <c r="C102" i="1"/>
  <c r="C100" i="1"/>
  <c r="C99" i="1"/>
  <c r="C98" i="1"/>
  <c r="C101" i="1"/>
  <c r="D102" i="1"/>
  <c r="D101" i="1"/>
  <c r="D100" i="1"/>
  <c r="D99" i="1"/>
  <c r="D98" i="1"/>
  <c r="D97" i="1"/>
  <c r="R119" i="1" l="1"/>
  <c r="R120" i="1"/>
  <c r="R124" i="1"/>
  <c r="R126" i="1"/>
  <c r="R121" i="1"/>
  <c r="R125" i="1"/>
  <c r="R122" i="1"/>
  <c r="R123" i="1"/>
  <c r="M109" i="1"/>
  <c r="Q121" i="1"/>
  <c r="Q125" i="1"/>
  <c r="Q124" i="1"/>
  <c r="Q122" i="1"/>
  <c r="Q126" i="1"/>
  <c r="Q119" i="1"/>
  <c r="Q120" i="1"/>
  <c r="N109" i="1" s="1"/>
  <c r="Q123" i="1"/>
  <c r="K120" i="1"/>
  <c r="K122" i="1"/>
  <c r="K124" i="1"/>
  <c r="K126" i="1"/>
  <c r="K119" i="1"/>
  <c r="L121" i="1"/>
  <c r="L120" i="1"/>
  <c r="L122" i="1"/>
  <c r="L124" i="1"/>
  <c r="L126" i="1"/>
  <c r="L123" i="1"/>
  <c r="L119" i="1"/>
  <c r="K121" i="1"/>
  <c r="K123" i="1"/>
  <c r="K125" i="1"/>
  <c r="L125" i="1"/>
  <c r="M115" i="1"/>
  <c r="M111" i="1"/>
  <c r="M114" i="1"/>
  <c r="M110" i="1"/>
  <c r="K109" i="1"/>
  <c r="N121" i="1"/>
  <c r="N123" i="1"/>
  <c r="N125" i="1"/>
  <c r="O124" i="1"/>
  <c r="O121" i="1"/>
  <c r="O123" i="1"/>
  <c r="O125" i="1"/>
  <c r="N119" i="1"/>
  <c r="O122" i="1"/>
  <c r="N120" i="1"/>
  <c r="N122" i="1"/>
  <c r="N124" i="1"/>
  <c r="N126" i="1"/>
  <c r="O119" i="1"/>
  <c r="O120" i="1"/>
  <c r="O126" i="1"/>
  <c r="E115" i="1"/>
  <c r="M113" i="1"/>
  <c r="E111" i="1"/>
  <c r="M112" i="1"/>
  <c r="M108" i="1"/>
  <c r="H121" i="1"/>
  <c r="H123" i="1"/>
  <c r="H125" i="1"/>
  <c r="H119" i="1"/>
  <c r="I122" i="1"/>
  <c r="I119" i="1"/>
  <c r="I121" i="1"/>
  <c r="I123" i="1"/>
  <c r="I125" i="1"/>
  <c r="H124" i="1"/>
  <c r="I124" i="1"/>
  <c r="I126" i="1"/>
  <c r="H120" i="1"/>
  <c r="H122" i="1"/>
  <c r="H126" i="1"/>
  <c r="I120" i="1"/>
  <c r="E120" i="1"/>
  <c r="E122" i="1"/>
  <c r="E124" i="1"/>
  <c r="E126" i="1"/>
  <c r="E121" i="1"/>
  <c r="E125" i="1"/>
  <c r="F123" i="1"/>
  <c r="E119" i="1"/>
  <c r="F120" i="1"/>
  <c r="F122" i="1"/>
  <c r="F124" i="1"/>
  <c r="F126" i="1"/>
  <c r="E123" i="1"/>
  <c r="F119" i="1"/>
  <c r="F121" i="1"/>
  <c r="F125" i="1"/>
  <c r="E114" i="1"/>
  <c r="E110" i="1"/>
  <c r="E113" i="1"/>
  <c r="E109" i="1"/>
  <c r="E112" i="1"/>
  <c r="E108" i="1"/>
  <c r="C111" i="1"/>
  <c r="C108" i="1"/>
  <c r="C112" i="1"/>
  <c r="C115" i="1"/>
  <c r="C120" i="1"/>
  <c r="C122" i="1"/>
  <c r="C124" i="1"/>
  <c r="C126" i="1"/>
  <c r="B123" i="1"/>
  <c r="C119" i="1"/>
  <c r="C123" i="1"/>
  <c r="C125" i="1"/>
  <c r="B122" i="1"/>
  <c r="B126" i="1"/>
  <c r="B121" i="1"/>
  <c r="B125" i="1"/>
  <c r="C121" i="1"/>
  <c r="B120" i="1"/>
  <c r="B124" i="1"/>
  <c r="B119" i="1"/>
  <c r="C114" i="1"/>
  <c r="C110" i="1"/>
  <c r="C113" i="1"/>
  <c r="C109" i="1"/>
  <c r="I110" i="1"/>
  <c r="G108" i="1"/>
  <c r="G115" i="1"/>
  <c r="G109" i="1"/>
  <c r="G111" i="1"/>
  <c r="G113" i="1"/>
  <c r="G114" i="1"/>
  <c r="G112" i="1"/>
  <c r="G110" i="1"/>
  <c r="I112" i="1"/>
  <c r="I108" i="1"/>
  <c r="I115" i="1"/>
  <c r="I111" i="1"/>
  <c r="I113" i="1"/>
  <c r="I109" i="1"/>
  <c r="I114" i="1"/>
  <c r="K115" i="1"/>
  <c r="K113" i="1"/>
  <c r="K108" i="1"/>
  <c r="K114" i="1"/>
  <c r="K112" i="1"/>
  <c r="K111" i="1"/>
  <c r="K110" i="1"/>
  <c r="N114" i="1" l="1"/>
  <c r="N115" i="1"/>
  <c r="N110" i="1"/>
  <c r="N113" i="1"/>
  <c r="N112" i="1"/>
  <c r="N111" i="1"/>
  <c r="L113" i="1"/>
  <c r="L108" i="1"/>
  <c r="J112" i="1"/>
  <c r="J113" i="1"/>
  <c r="L111" i="1"/>
  <c r="L114" i="1"/>
  <c r="J110" i="1"/>
  <c r="J111" i="1"/>
  <c r="L109" i="1"/>
  <c r="L112" i="1"/>
  <c r="J108" i="1"/>
  <c r="J109" i="1"/>
  <c r="F108" i="1"/>
  <c r="L115" i="1"/>
  <c r="L110" i="1"/>
  <c r="J114" i="1"/>
  <c r="J115" i="1"/>
  <c r="H115" i="1"/>
  <c r="H114" i="1"/>
  <c r="H111" i="1"/>
  <c r="H113" i="1"/>
  <c r="H112" i="1"/>
  <c r="H108" i="1"/>
  <c r="H109" i="1"/>
  <c r="H110" i="1"/>
  <c r="F114" i="1"/>
  <c r="F111" i="1"/>
  <c r="F115" i="1"/>
  <c r="F113" i="1"/>
  <c r="F112" i="1"/>
  <c r="F110" i="1"/>
  <c r="F109" i="1"/>
  <c r="D110" i="1"/>
  <c r="D109" i="1"/>
  <c r="D115" i="1"/>
  <c r="D111" i="1"/>
  <c r="D112" i="1"/>
  <c r="D113" i="1"/>
  <c r="D108" i="1"/>
  <c r="D114" i="1"/>
  <c r="N108" i="1"/>
</calcChain>
</file>

<file path=xl/sharedStrings.xml><?xml version="1.0" encoding="utf-8"?>
<sst xmlns="http://schemas.openxmlformats.org/spreadsheetml/2006/main" count="46" uniqueCount="10">
  <si>
    <t>num_proc</t>
  </si>
  <si>
    <t>runtime</t>
  </si>
  <si>
    <t>avg runtime</t>
  </si>
  <si>
    <t>Error</t>
  </si>
  <si>
    <t>numproc</t>
  </si>
  <si>
    <t>speedup</t>
  </si>
  <si>
    <t>prob sizes (millions)</t>
  </si>
  <si>
    <t>max</t>
  </si>
  <si>
    <t>min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</si>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</sst>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Phaedra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v1data!$J$108:$J$115</c:f>
                <c:numCache>
                  <c:formatCode>General</c:formatCode>
                  <c:ptCount val="8"/>
                  <c:pt idx="0">
                    <c:v>6.6166629328803239E-2</c:v>
                  </c:pt>
                  <c:pt idx="1">
                    <c:v>0.20075599604080629</c:v>
                  </c:pt>
                  <c:pt idx="2">
                    <c:v>0.27066852143450504</c:v>
                  </c:pt>
                  <c:pt idx="3">
                    <c:v>1.5433109018167217</c:v>
                  </c:pt>
                  <c:pt idx="4">
                    <c:v>0.57171100022322818</c:v>
                  </c:pt>
                  <c:pt idx="5">
                    <c:v>0.71303921402776993</c:v>
                  </c:pt>
                  <c:pt idx="6">
                    <c:v>0.63426976562631232</c:v>
                  </c:pt>
                  <c:pt idx="7">
                    <c:v>0.7934757991333079</c:v>
                  </c:pt>
                </c:numCache>
              </c:numRef>
            </c:plus>
            <c:minus>
              <c:numRef>
                <c:f>v1data!$J$108:$J$115</c:f>
                <c:numCache>
                  <c:formatCode>General</c:formatCode>
                  <c:ptCount val="8"/>
                  <c:pt idx="0">
                    <c:v>6.6166629328803239E-2</c:v>
                  </c:pt>
                  <c:pt idx="1">
                    <c:v>0.20075599604080629</c:v>
                  </c:pt>
                  <c:pt idx="2">
                    <c:v>0.27066852143450504</c:v>
                  </c:pt>
                  <c:pt idx="3">
                    <c:v>1.5433109018167217</c:v>
                  </c:pt>
                  <c:pt idx="4">
                    <c:v>0.57171100022322818</c:v>
                  </c:pt>
                  <c:pt idx="5">
                    <c:v>0.71303921402776993</c:v>
                  </c:pt>
                  <c:pt idx="6">
                    <c:v>0.63426976562631232</c:v>
                  </c:pt>
                  <c:pt idx="7">
                    <c:v>0.7934757991333079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v1data!$B$108:$B$115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v1data!$I$108:$I$115</c:f>
              <c:numCache>
                <c:formatCode>General</c:formatCode>
                <c:ptCount val="8"/>
                <c:pt idx="0">
                  <c:v>1.9477451376419785</c:v>
                </c:pt>
                <c:pt idx="1">
                  <c:v>3.495768617892602</c:v>
                </c:pt>
                <c:pt idx="2">
                  <c:v>5.056140269914418</c:v>
                </c:pt>
                <c:pt idx="3">
                  <c:v>5.4419062173693566</c:v>
                </c:pt>
                <c:pt idx="4">
                  <c:v>6.0454302885523825</c:v>
                </c:pt>
                <c:pt idx="5">
                  <c:v>6.4306157646191444</c:v>
                </c:pt>
                <c:pt idx="6">
                  <c:v>7.1085981642825242</c:v>
                </c:pt>
                <c:pt idx="7">
                  <c:v>6.7748417631879763</c:v>
                </c:pt>
              </c:numCache>
            </c:numRef>
          </c:yVal>
          <c:smooth val="0"/>
        </c:ser>
        <c:ser>
          <c:idx val="1"/>
          <c:order val="1"/>
          <c:tx>
            <c:v>80M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v1data!$L$108:$L$115</c:f>
                <c:numCache>
                  <c:formatCode>General</c:formatCode>
                  <c:ptCount val="8"/>
                  <c:pt idx="0">
                    <c:v>4.6805278191972333E-2</c:v>
                  </c:pt>
                  <c:pt idx="1">
                    <c:v>0.16854374826370044</c:v>
                  </c:pt>
                  <c:pt idx="2">
                    <c:v>0.23740502194374002</c:v>
                  </c:pt>
                  <c:pt idx="3">
                    <c:v>0.42996891982375995</c:v>
                  </c:pt>
                  <c:pt idx="4">
                    <c:v>0.72611252366738466</c:v>
                  </c:pt>
                  <c:pt idx="5">
                    <c:v>0.53253626006204868</c:v>
                  </c:pt>
                  <c:pt idx="6">
                    <c:v>0.92740836134664484</c:v>
                  </c:pt>
                  <c:pt idx="7">
                    <c:v>0.77605757544146137</c:v>
                  </c:pt>
                </c:numCache>
              </c:numRef>
            </c:plus>
            <c:minus>
              <c:numRef>
                <c:f>v1data!$L$108:$L$115</c:f>
                <c:numCache>
                  <c:formatCode>General</c:formatCode>
                  <c:ptCount val="8"/>
                  <c:pt idx="0">
                    <c:v>4.6805278191972333E-2</c:v>
                  </c:pt>
                  <c:pt idx="1">
                    <c:v>0.16854374826370044</c:v>
                  </c:pt>
                  <c:pt idx="2">
                    <c:v>0.23740502194374002</c:v>
                  </c:pt>
                  <c:pt idx="3">
                    <c:v>0.42996891982375995</c:v>
                  </c:pt>
                  <c:pt idx="4">
                    <c:v>0.72611252366738466</c:v>
                  </c:pt>
                  <c:pt idx="5">
                    <c:v>0.53253626006204868</c:v>
                  </c:pt>
                  <c:pt idx="6">
                    <c:v>0.92740836134664484</c:v>
                  </c:pt>
                  <c:pt idx="7">
                    <c:v>0.77605757544146137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v1data!$B$108:$B$115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v1data!$K$108:$K$115</c:f>
              <c:numCache>
                <c:formatCode>General</c:formatCode>
                <c:ptCount val="8"/>
                <c:pt idx="0">
                  <c:v>1.9407187554330911</c:v>
                </c:pt>
                <c:pt idx="1">
                  <c:v>3.4569886841642803</c:v>
                </c:pt>
                <c:pt idx="2">
                  <c:v>5.0123793627386624</c:v>
                </c:pt>
                <c:pt idx="3">
                  <c:v>6.3023453538108827</c:v>
                </c:pt>
                <c:pt idx="4">
                  <c:v>6.3090155875562157</c:v>
                </c:pt>
                <c:pt idx="5">
                  <c:v>6.4919542909291099</c:v>
                </c:pt>
                <c:pt idx="6">
                  <c:v>6.8102555345634714</c:v>
                </c:pt>
                <c:pt idx="7">
                  <c:v>6.9077699048321373</c:v>
                </c:pt>
              </c:numCache>
            </c:numRef>
          </c:yVal>
          <c:smooth val="0"/>
        </c:ser>
        <c:ser>
          <c:idx val="2"/>
          <c:order val="2"/>
          <c:tx>
            <c:v>100M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v1data!$N$108:$N$115</c:f>
                <c:numCache>
                  <c:formatCode>General</c:formatCode>
                  <c:ptCount val="8"/>
                  <c:pt idx="0">
                    <c:v>2.8813653092185199E-2</c:v>
                  </c:pt>
                  <c:pt idx="1">
                    <c:v>0.17729135294615839</c:v>
                  </c:pt>
                  <c:pt idx="2">
                    <c:v>0.32529041948388393</c:v>
                  </c:pt>
                  <c:pt idx="3">
                    <c:v>0.44263989013339877</c:v>
                  </c:pt>
                  <c:pt idx="4">
                    <c:v>0.84940539287538197</c:v>
                  </c:pt>
                  <c:pt idx="5">
                    <c:v>0.67871435810609526</c:v>
                  </c:pt>
                  <c:pt idx="6">
                    <c:v>0.67223812395006188</c:v>
                  </c:pt>
                  <c:pt idx="7">
                    <c:v>0.6074603876576683</c:v>
                  </c:pt>
                </c:numCache>
              </c:numRef>
            </c:plus>
            <c:minus>
              <c:numRef>
                <c:f>v1data!$N$108:$N$115</c:f>
                <c:numCache>
                  <c:formatCode>General</c:formatCode>
                  <c:ptCount val="8"/>
                  <c:pt idx="0">
                    <c:v>2.8813653092185199E-2</c:v>
                  </c:pt>
                  <c:pt idx="1">
                    <c:v>0.17729135294615839</c:v>
                  </c:pt>
                  <c:pt idx="2">
                    <c:v>0.32529041948388393</c:v>
                  </c:pt>
                  <c:pt idx="3">
                    <c:v>0.44263989013339877</c:v>
                  </c:pt>
                  <c:pt idx="4">
                    <c:v>0.84940539287538197</c:v>
                  </c:pt>
                  <c:pt idx="5">
                    <c:v>0.67871435810609526</c:v>
                  </c:pt>
                  <c:pt idx="6">
                    <c:v>0.67223812395006188</c:v>
                  </c:pt>
                  <c:pt idx="7">
                    <c:v>0.6074603876576683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v1data!$B$108:$B$115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v1data!$M$108:$M$115</c:f>
              <c:numCache>
                <c:formatCode>General</c:formatCode>
                <c:ptCount val="8"/>
                <c:pt idx="0">
                  <c:v>1.9524114260374601</c:v>
                </c:pt>
                <c:pt idx="1">
                  <c:v>3.4999000441769286</c:v>
                </c:pt>
                <c:pt idx="2">
                  <c:v>5.0509605110545488</c:v>
                </c:pt>
                <c:pt idx="3">
                  <c:v>6.3650949367177665</c:v>
                </c:pt>
                <c:pt idx="4">
                  <c:v>6.3540205637488034</c:v>
                </c:pt>
                <c:pt idx="5">
                  <c:v>6.612864122342315</c:v>
                </c:pt>
                <c:pt idx="6">
                  <c:v>7.3726282575678743</c:v>
                </c:pt>
                <c:pt idx="7">
                  <c:v>7.379623204812999</c:v>
                </c:pt>
              </c:numCache>
            </c:numRef>
          </c:yVal>
          <c:smooth val="0"/>
        </c:ser>
        <c:ser>
          <c:idx val="3"/>
          <c:order val="3"/>
          <c:tx>
            <c:v>40M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v1data!$H$108:$H$115</c:f>
                <c:numCache>
                  <c:formatCode>General</c:formatCode>
                  <c:ptCount val="8"/>
                  <c:pt idx="0">
                    <c:v>5.5136438311485625E-2</c:v>
                  </c:pt>
                  <c:pt idx="1">
                    <c:v>0.20414942645545819</c:v>
                  </c:pt>
                  <c:pt idx="2">
                    <c:v>0.26870702224687193</c:v>
                  </c:pt>
                  <c:pt idx="3">
                    <c:v>0.52969925092369774</c:v>
                  </c:pt>
                  <c:pt idx="4">
                    <c:v>0.80122484814276618</c:v>
                  </c:pt>
                  <c:pt idx="5">
                    <c:v>0.87104128224320032</c:v>
                  </c:pt>
                  <c:pt idx="6">
                    <c:v>0.98824872900698146</c:v>
                  </c:pt>
                  <c:pt idx="7">
                    <c:v>1.0712110469820075</c:v>
                  </c:pt>
                </c:numCache>
              </c:numRef>
            </c:plus>
            <c:minus>
              <c:numRef>
                <c:f>v1data!$H$108:$H$115</c:f>
                <c:numCache>
                  <c:formatCode>General</c:formatCode>
                  <c:ptCount val="8"/>
                  <c:pt idx="0">
                    <c:v>5.5136438311485625E-2</c:v>
                  </c:pt>
                  <c:pt idx="1">
                    <c:v>0.20414942645545819</c:v>
                  </c:pt>
                  <c:pt idx="2">
                    <c:v>0.26870702224687193</c:v>
                  </c:pt>
                  <c:pt idx="3">
                    <c:v>0.52969925092369774</c:v>
                  </c:pt>
                  <c:pt idx="4">
                    <c:v>0.80122484814276618</c:v>
                  </c:pt>
                  <c:pt idx="5">
                    <c:v>0.87104128224320032</c:v>
                  </c:pt>
                  <c:pt idx="6">
                    <c:v>0.98824872900698146</c:v>
                  </c:pt>
                  <c:pt idx="7">
                    <c:v>1.0712110469820075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v1data!$B$98:$B$105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v1data!$G$108:$G$115</c:f>
              <c:numCache>
                <c:formatCode>General</c:formatCode>
                <c:ptCount val="8"/>
                <c:pt idx="0">
                  <c:v>1.9809975711065857</c:v>
                </c:pt>
                <c:pt idx="1">
                  <c:v>3.4664572158288522</c:v>
                </c:pt>
                <c:pt idx="2">
                  <c:v>4.9202421847861322</c:v>
                </c:pt>
                <c:pt idx="3">
                  <c:v>5.6722878231568048</c:v>
                </c:pt>
                <c:pt idx="4">
                  <c:v>5.9371364201024663</c:v>
                </c:pt>
                <c:pt idx="5">
                  <c:v>6.1838540589366957</c:v>
                </c:pt>
                <c:pt idx="6">
                  <c:v>6.9091728078358692</c:v>
                </c:pt>
                <c:pt idx="7">
                  <c:v>6.311048767676442</c:v>
                </c:pt>
              </c:numCache>
            </c:numRef>
          </c:yVal>
          <c:smooth val="0"/>
        </c:ser>
        <c:ser>
          <c:idx val="4"/>
          <c:order val="4"/>
          <c:tx>
            <c:v>20M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v1data!$F$108:$F$115</c:f>
                <c:numCache>
                  <c:formatCode>General</c:formatCode>
                  <c:ptCount val="8"/>
                  <c:pt idx="0">
                    <c:v>0.12791455929784412</c:v>
                  </c:pt>
                  <c:pt idx="1">
                    <c:v>0.45595978270856197</c:v>
                  </c:pt>
                  <c:pt idx="2">
                    <c:v>0.66647495634847509</c:v>
                  </c:pt>
                  <c:pt idx="3">
                    <c:v>0.99008262559714222</c:v>
                  </c:pt>
                  <c:pt idx="4">
                    <c:v>1.1323803046573122</c:v>
                  </c:pt>
                  <c:pt idx="5">
                    <c:v>0.87442615356658404</c:v>
                  </c:pt>
                  <c:pt idx="6">
                    <c:v>0.82358706620998845</c:v>
                  </c:pt>
                  <c:pt idx="7">
                    <c:v>1.2494846894807798</c:v>
                  </c:pt>
                </c:numCache>
              </c:numRef>
            </c:plus>
            <c:minus>
              <c:numRef>
                <c:f>v1data!$F$108:$F$115</c:f>
                <c:numCache>
                  <c:formatCode>General</c:formatCode>
                  <c:ptCount val="8"/>
                  <c:pt idx="0">
                    <c:v>0.12791455929784412</c:v>
                  </c:pt>
                  <c:pt idx="1">
                    <c:v>0.45595978270856197</c:v>
                  </c:pt>
                  <c:pt idx="2">
                    <c:v>0.66647495634847509</c:v>
                  </c:pt>
                  <c:pt idx="3">
                    <c:v>0.99008262559714222</c:v>
                  </c:pt>
                  <c:pt idx="4">
                    <c:v>1.1323803046573122</c:v>
                  </c:pt>
                  <c:pt idx="5">
                    <c:v>0.87442615356658404</c:v>
                  </c:pt>
                  <c:pt idx="6">
                    <c:v>0.82358706620998845</c:v>
                  </c:pt>
                  <c:pt idx="7">
                    <c:v>1.2494846894807798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v1data!$B$98:$B$105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v1data!$E$108:$E$115</c:f>
              <c:numCache>
                <c:formatCode>General</c:formatCode>
                <c:ptCount val="8"/>
                <c:pt idx="0">
                  <c:v>2.0480942462813787</c:v>
                </c:pt>
                <c:pt idx="1">
                  <c:v>3.3429696640313566</c:v>
                </c:pt>
                <c:pt idx="2">
                  <c:v>4.7239329517460744</c:v>
                </c:pt>
                <c:pt idx="3">
                  <c:v>5.592096815366788</c:v>
                </c:pt>
                <c:pt idx="4">
                  <c:v>5.5497384370819338</c:v>
                </c:pt>
                <c:pt idx="5">
                  <c:v>5.7405945358381167</c:v>
                </c:pt>
                <c:pt idx="6">
                  <c:v>6.296232119332835</c:v>
                </c:pt>
                <c:pt idx="7">
                  <c:v>5.7972154842617432</c:v>
                </c:pt>
              </c:numCache>
            </c:numRef>
          </c:yVal>
          <c:smooth val="0"/>
        </c:ser>
        <c:ser>
          <c:idx val="5"/>
          <c:order val="5"/>
          <c:tx>
            <c:v>1M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v1data!$D$108:$D$115</c:f>
                <c:numCache>
                  <c:formatCode>General</c:formatCode>
                  <c:ptCount val="8"/>
                  <c:pt idx="0">
                    <c:v>0.4227468029304009</c:v>
                  </c:pt>
                  <c:pt idx="1">
                    <c:v>0.75604378984420562</c:v>
                  </c:pt>
                  <c:pt idx="2">
                    <c:v>0.72656664355612488</c:v>
                  </c:pt>
                  <c:pt idx="3">
                    <c:v>0.96976865565406278</c:v>
                  </c:pt>
                  <c:pt idx="4">
                    <c:v>0.77861293758473904</c:v>
                  </c:pt>
                  <c:pt idx="5">
                    <c:v>0.69620639803983142</c:v>
                  </c:pt>
                  <c:pt idx="6">
                    <c:v>0.93840252185248252</c:v>
                  </c:pt>
                  <c:pt idx="7">
                    <c:v>1.0254393893058396</c:v>
                  </c:pt>
                </c:numCache>
              </c:numRef>
            </c:plus>
            <c:minus>
              <c:numRef>
                <c:f>v1data!$D$108:$D$115</c:f>
                <c:numCache>
                  <c:formatCode>General</c:formatCode>
                  <c:ptCount val="8"/>
                  <c:pt idx="0">
                    <c:v>0.4227468029304009</c:v>
                  </c:pt>
                  <c:pt idx="1">
                    <c:v>0.75604378984420562</c:v>
                  </c:pt>
                  <c:pt idx="2">
                    <c:v>0.72656664355612488</c:v>
                  </c:pt>
                  <c:pt idx="3">
                    <c:v>0.96976865565406278</c:v>
                  </c:pt>
                  <c:pt idx="4">
                    <c:v>0.77861293758473904</c:v>
                  </c:pt>
                  <c:pt idx="5">
                    <c:v>0.69620639803983142</c:v>
                  </c:pt>
                  <c:pt idx="6">
                    <c:v>0.93840252185248252</c:v>
                  </c:pt>
                  <c:pt idx="7">
                    <c:v>1.0254393893058396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v1data!$B$98:$B$105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v1data!$C$108:$C$115</c:f>
              <c:numCache>
                <c:formatCode>General</c:formatCode>
                <c:ptCount val="8"/>
                <c:pt idx="0">
                  <c:v>2.0691196916076846</c:v>
                </c:pt>
                <c:pt idx="1">
                  <c:v>3.2191511849663756</c:v>
                </c:pt>
                <c:pt idx="2">
                  <c:v>4.0612959655897658</c:v>
                </c:pt>
                <c:pt idx="3">
                  <c:v>3.4345852854108259</c:v>
                </c:pt>
                <c:pt idx="4">
                  <c:v>3.1767560387128255</c:v>
                </c:pt>
                <c:pt idx="5">
                  <c:v>3.295147645603191</c:v>
                </c:pt>
                <c:pt idx="6">
                  <c:v>3.830907226357501</c:v>
                </c:pt>
                <c:pt idx="7">
                  <c:v>3.2438828585998394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39240"/>
        <c:axId val="115945904"/>
      </c:scatterChart>
      <c:valAx>
        <c:axId val="115939240"/>
        <c:scaling>
          <c:orientation val="minMax"/>
          <c:max val="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5904"/>
        <c:crosses val="autoZero"/>
        <c:crossBetween val="midCat"/>
        <c:majorUnit val="2"/>
        <c:minorUnit val="2"/>
      </c:valAx>
      <c:valAx>
        <c:axId val="11594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Performance Phaedra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p=1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(v1data!$D$97,v1data!$F$97,v1data!$H$97)</c:f>
                <c:numCache>
                  <c:formatCode>General</c:formatCode>
                  <c:ptCount val="3"/>
                  <c:pt idx="0">
                    <c:v>1.1551908398855811E-2</c:v>
                  </c:pt>
                  <c:pt idx="1">
                    <c:v>0.24383175496650239</c:v>
                  </c:pt>
                  <c:pt idx="2">
                    <c:v>0.20621876123982727</c:v>
                  </c:pt>
                </c:numCache>
              </c:numRef>
            </c:plus>
            <c:minus>
              <c:numRef>
                <c:f>(v1data!$D$97,v1data!$F$97,v1data!$H$97)</c:f>
                <c:numCache>
                  <c:formatCode>General</c:formatCode>
                  <c:ptCount val="3"/>
                  <c:pt idx="0">
                    <c:v>1.1551908398855811E-2</c:v>
                  </c:pt>
                  <c:pt idx="1">
                    <c:v>0.24383175496650239</c:v>
                  </c:pt>
                  <c:pt idx="2">
                    <c:v>0.20621876123982727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(v1data!$C$97,v1data!$E$97,v1data!$G$97,v1data!$I$97,v1data!$K$97,v1data!$M$97)</c:f>
              <c:numCache>
                <c:formatCode>General</c:formatCode>
                <c:ptCount val="6"/>
                <c:pt idx="0">
                  <c:v>0.22264389999999995</c:v>
                </c:pt>
                <c:pt idx="1">
                  <c:v>4.8697584000000003</c:v>
                </c:pt>
                <c:pt idx="2">
                  <c:v>9.6924701999999989</c:v>
                </c:pt>
                <c:pt idx="3">
                  <c:v>14.637446700000002</c:v>
                </c:pt>
                <c:pt idx="4">
                  <c:v>19.633909500000001</c:v>
                </c:pt>
                <c:pt idx="5">
                  <c:v>24.8812815</c:v>
                </c:pt>
              </c:numCache>
            </c:numRef>
          </c:yVal>
          <c:smooth val="0"/>
        </c:ser>
        <c:ser>
          <c:idx val="0"/>
          <c:order val="1"/>
          <c:tx>
            <c:v>p=2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(v1data!$D$98,v1data!$F$98,v1data!$H$98,v1data!$J$98,v1data!$L$98,v1data!$N$98)</c:f>
                <c:numCache>
                  <c:formatCode>General</c:formatCode>
                  <c:ptCount val="6"/>
                  <c:pt idx="0">
                    <c:v>1.3619108592138104E-2</c:v>
                  </c:pt>
                  <c:pt idx="1">
                    <c:v>2.7716334017045787E-2</c:v>
                  </c:pt>
                  <c:pt idx="2">
                    <c:v>3.1210371066361924E-2</c:v>
                  </c:pt>
                  <c:pt idx="3">
                    <c:v>0.11360191355044251</c:v>
                  </c:pt>
                  <c:pt idx="4">
                    <c:v>9.6272068548867329E-2</c:v>
                  </c:pt>
                  <c:pt idx="5">
                    <c:v>4.2970816252816756E-2</c:v>
                  </c:pt>
                </c:numCache>
              </c:numRef>
            </c:plus>
            <c:minus>
              <c:numRef>
                <c:f>(v1data!$D$98,v1data!$F$98,v1data!$H$98,v1data!$J$98,v1data!$L$98,v1data!$N$98)</c:f>
                <c:numCache>
                  <c:formatCode>General</c:formatCode>
                  <c:ptCount val="6"/>
                  <c:pt idx="0">
                    <c:v>1.3619108592138104E-2</c:v>
                  </c:pt>
                  <c:pt idx="1">
                    <c:v>2.7716334017045787E-2</c:v>
                  </c:pt>
                  <c:pt idx="2">
                    <c:v>3.1210371066361924E-2</c:v>
                  </c:pt>
                  <c:pt idx="3">
                    <c:v>0.11360191355044251</c:v>
                  </c:pt>
                  <c:pt idx="4">
                    <c:v>9.6272068548867329E-2</c:v>
                  </c:pt>
                  <c:pt idx="5">
                    <c:v>4.2970816252816756E-2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(v1data!$C$98,v1data!$E$98,v1data!$G$98,v1data!$I$98,v1data!$K$98,v1data!$M$98)</c:f>
              <c:numCache>
                <c:formatCode>General</c:formatCode>
                <c:ptCount val="6"/>
                <c:pt idx="0">
                  <c:v>0.10760319999999998</c:v>
                </c:pt>
                <c:pt idx="1">
                  <c:v>2.3777022999999997</c:v>
                </c:pt>
                <c:pt idx="2">
                  <c:v>4.8927218999999997</c:v>
                </c:pt>
                <c:pt idx="3">
                  <c:v>7.5150728999999998</c:v>
                </c:pt>
                <c:pt idx="4">
                  <c:v>10.116823700000001</c:v>
                </c:pt>
                <c:pt idx="5">
                  <c:v>12.743872099999999</c:v>
                </c:pt>
              </c:numCache>
            </c:numRef>
          </c:yVal>
          <c:smooth val="0"/>
        </c:ser>
        <c:ser>
          <c:idx val="1"/>
          <c:order val="2"/>
          <c:tx>
            <c:v>p=4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(v1data!$C$99,v1data!$E$99,v1data!$G$99,v1data!$I$99,v1data!$K$99,v1data!$M$99)</c:f>
              <c:numCache>
                <c:formatCode>General</c:formatCode>
                <c:ptCount val="6"/>
                <c:pt idx="0">
                  <c:v>6.9162299999999996E-2</c:v>
                </c:pt>
                <c:pt idx="1">
                  <c:v>1.4567162999999999</c:v>
                </c:pt>
                <c:pt idx="2">
                  <c:v>2.7960737999999998</c:v>
                </c:pt>
                <c:pt idx="3">
                  <c:v>4.1871898000000005</c:v>
                </c:pt>
                <c:pt idx="4">
                  <c:v>5.6794832999999993</c:v>
                </c:pt>
                <c:pt idx="5">
                  <c:v>7.1091406000000008</c:v>
                </c:pt>
              </c:numCache>
            </c:numRef>
          </c:yVal>
          <c:smooth val="0"/>
        </c:ser>
        <c:ser>
          <c:idx val="2"/>
          <c:order val="3"/>
          <c:tx>
            <c:v>p=8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(v1data!$C$100,v1data!$E$100,v1data!$G$100,v1data!$I$100,v1data!$K$100,v1data!$M$100)</c:f>
              <c:numCache>
                <c:formatCode>General</c:formatCode>
                <c:ptCount val="6"/>
                <c:pt idx="0">
                  <c:v>5.4820899999999992E-2</c:v>
                </c:pt>
                <c:pt idx="1">
                  <c:v>1.0308695000000001</c:v>
                </c:pt>
                <c:pt idx="2">
                  <c:v>1.9699173000000001</c:v>
                </c:pt>
                <c:pt idx="3">
                  <c:v>2.8949843</c:v>
                </c:pt>
                <c:pt idx="4">
                  <c:v>3.9170837000000001</c:v>
                </c:pt>
                <c:pt idx="5">
                  <c:v>4.9260494999999995</c:v>
                </c:pt>
              </c:numCache>
            </c:numRef>
          </c:yVal>
          <c:smooth val="0"/>
        </c:ser>
        <c:ser>
          <c:idx val="3"/>
          <c:order val="4"/>
          <c:tx>
            <c:v>p=12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(v1data!$C$101,v1data!$E$101,v1data!$G$101,v1data!$I$101,v1data!$K$101,v1data!$M$101)</c:f>
              <c:numCache>
                <c:formatCode>General</c:formatCode>
                <c:ptCount val="6"/>
                <c:pt idx="0">
                  <c:v>6.4824100000000009E-2</c:v>
                </c:pt>
                <c:pt idx="1">
                  <c:v>0.87082870000000001</c:v>
                </c:pt>
                <c:pt idx="2">
                  <c:v>1.7087409</c:v>
                </c:pt>
                <c:pt idx="3">
                  <c:v>2.6897646000000002</c:v>
                </c:pt>
                <c:pt idx="4">
                  <c:v>3.1153338000000002</c:v>
                </c:pt>
                <c:pt idx="5">
                  <c:v>3.9090196999999995</c:v>
                </c:pt>
              </c:numCache>
            </c:numRef>
          </c:yVal>
          <c:smooth val="0"/>
        </c:ser>
        <c:ser>
          <c:idx val="4"/>
          <c:order val="5"/>
          <c:tx>
            <c:v>p=14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(v1data!$C$102,v1data!$E$102,v1data!$G$102,v1data!$I$102,v1data!$K$102,v1data!$M$102)</c:f>
              <c:numCache>
                <c:formatCode>General</c:formatCode>
                <c:ptCount val="6"/>
                <c:pt idx="0">
                  <c:v>7.0085299999999989E-2</c:v>
                </c:pt>
                <c:pt idx="1">
                  <c:v>0.87747529999999985</c:v>
                </c:pt>
                <c:pt idx="2">
                  <c:v>1.6325160000000001</c:v>
                </c:pt>
                <c:pt idx="3">
                  <c:v>2.4212414999999998</c:v>
                </c:pt>
                <c:pt idx="4">
                  <c:v>3.1120400999999998</c:v>
                </c:pt>
                <c:pt idx="5">
                  <c:v>3.9158327000000002</c:v>
                </c:pt>
              </c:numCache>
            </c:numRef>
          </c:yVal>
          <c:smooth val="0"/>
        </c:ser>
        <c:ser>
          <c:idx val="6"/>
          <c:order val="6"/>
          <c:tx>
            <c:v>p=16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(v1data!$C$103,v1data!$E$103,v1data!$G$103,v1data!$I$103,v1data!$K$103,v1data!$M$103)</c:f>
              <c:numCache>
                <c:formatCode>General</c:formatCode>
                <c:ptCount val="6"/>
                <c:pt idx="0">
                  <c:v>6.7567200000000008E-2</c:v>
                </c:pt>
                <c:pt idx="1">
                  <c:v>0.84830210000000006</c:v>
                </c:pt>
                <c:pt idx="2">
                  <c:v>1.5673834</c:v>
                </c:pt>
                <c:pt idx="3">
                  <c:v>2.2762123000000001</c:v>
                </c:pt>
                <c:pt idx="4">
                  <c:v>3.0243450000000003</c:v>
                </c:pt>
                <c:pt idx="5">
                  <c:v>3.7625575000000007</c:v>
                </c:pt>
              </c:numCache>
            </c:numRef>
          </c:yVal>
          <c:smooth val="0"/>
        </c:ser>
        <c:ser>
          <c:idx val="7"/>
          <c:order val="7"/>
          <c:tx>
            <c:v>p=18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(v1data!$C$104,v1data!$E$104,v1data!$G$104,v1data!$I$104,v1data!$K$104,v1data!$M$104)</c:f>
              <c:numCache>
                <c:formatCode>General</c:formatCode>
                <c:ptCount val="6"/>
                <c:pt idx="0">
                  <c:v>5.8117799999999997E-2</c:v>
                </c:pt>
                <c:pt idx="1">
                  <c:v>0.77344010000000007</c:v>
                </c:pt>
                <c:pt idx="2">
                  <c:v>1.4028409000000002</c:v>
                </c:pt>
                <c:pt idx="3">
                  <c:v>2.0591186000000001</c:v>
                </c:pt>
                <c:pt idx="4">
                  <c:v>2.8829916000000004</c:v>
                </c:pt>
                <c:pt idx="5">
                  <c:v>3.3748183999999997</c:v>
                </c:pt>
              </c:numCache>
            </c:numRef>
          </c:yVal>
          <c:smooth val="0"/>
        </c:ser>
        <c:ser>
          <c:idx val="8"/>
          <c:order val="8"/>
          <c:tx>
            <c:v>p=20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(v1data!$C$105,v1data!$E$105,v1data!$G$105,v1data!$I$105,v1data!$K$105,v1data!$M$105)</c:f>
              <c:numCache>
                <c:formatCode>General</c:formatCode>
                <c:ptCount val="6"/>
                <c:pt idx="0">
                  <c:v>6.8634999999999988E-2</c:v>
                </c:pt>
                <c:pt idx="1">
                  <c:v>0.84001680000000012</c:v>
                </c:pt>
                <c:pt idx="2">
                  <c:v>1.5357939000000003</c:v>
                </c:pt>
                <c:pt idx="3">
                  <c:v>2.1605591999999998</c:v>
                </c:pt>
                <c:pt idx="4">
                  <c:v>2.8422934999999998</c:v>
                </c:pt>
                <c:pt idx="5">
                  <c:v>3.3716195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45512"/>
        <c:axId val="115938848"/>
      </c:scatterChart>
      <c:valAx>
        <c:axId val="115945512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8848"/>
        <c:crosses val="autoZero"/>
        <c:crossBetween val="midCat"/>
        <c:majorUnit val="20"/>
        <c:minorUnit val="2"/>
      </c:valAx>
      <c:valAx>
        <c:axId val="115938848"/>
        <c:scaling>
          <c:orientation val="minMax"/>
          <c:max val="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1238250</xdr:colOff>
      <xdr:row>129</xdr:row>
      <xdr:rowOff>85724</xdr:rowOff>
    </xdr:from>
    <xdr:to>
      <xdr:col>15</xdr:col>
      <xdr:colOff>1390650</xdr:colOff>
      <xdr:row>159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129</xdr:row>
      <xdr:rowOff>69850</xdr:rowOff>
    </xdr:from>
    <xdr:to>
      <xdr:col>8</xdr:col>
      <xdr:colOff>1054100</xdr:colOff>
      <xdr:row>159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tabSelected="1" topLeftCell="A109" zoomScale="85" zoomScaleNormal="85" workbookViewId="0">
      <selection activeCell="N8" sqref="N8"/>
    </sheetView>
  </sheetViews>
  <sheetFormatPr defaultRowHeight="14.5" x14ac:dyDescent="0.35"/>
  <cols>
    <col min="3" max="3" width="14.54296875" customWidth="1"/>
    <col min="4" max="4" width="14.6328125" customWidth="1"/>
    <col min="5" max="5" width="14.1796875" customWidth="1"/>
    <col min="6" max="6" width="14.6328125" customWidth="1"/>
    <col min="7" max="7" width="17" customWidth="1"/>
    <col min="8" max="8" width="14" customWidth="1"/>
    <col min="9" max="9" width="20.81640625" customWidth="1"/>
    <col min="10" max="10" width="21.26953125" customWidth="1"/>
    <col min="11" max="11" width="13.81640625" customWidth="1"/>
    <col min="12" max="12" width="17.6328125" customWidth="1"/>
    <col min="13" max="13" width="13.08984375" customWidth="1"/>
    <col min="14" max="15" width="14.36328125" customWidth="1"/>
    <col min="16" max="17" width="21.1796875" customWidth="1"/>
    <col min="18" max="18" width="12.26953125" customWidth="1"/>
  </cols>
  <sheetData>
    <row r="1" spans="1:13" x14ac:dyDescent="0.35">
      <c r="A1" t="s">
        <v>0</v>
      </c>
      <c r="B1">
        <v>1</v>
      </c>
      <c r="C1" t="s">
        <v>1</v>
      </c>
      <c r="D1">
        <v>20</v>
      </c>
      <c r="E1" t="s">
        <v>1</v>
      </c>
      <c r="F1">
        <v>40</v>
      </c>
      <c r="G1" t="s">
        <v>1</v>
      </c>
      <c r="H1">
        <v>60</v>
      </c>
      <c r="I1" t="s">
        <v>1</v>
      </c>
      <c r="J1">
        <v>80</v>
      </c>
      <c r="K1" t="s">
        <v>1</v>
      </c>
      <c r="L1">
        <v>100</v>
      </c>
      <c r="M1" t="s">
        <v>1</v>
      </c>
    </row>
    <row r="2" spans="1:13" x14ac:dyDescent="0.35">
      <c r="A2">
        <v>1</v>
      </c>
      <c r="C2">
        <v>0.24094299999999999</v>
      </c>
      <c r="E2">
        <v>5.2178100000000001</v>
      </c>
      <c r="G2">
        <v>9.9240750000000002</v>
      </c>
      <c r="I2">
        <v>14.363625000000001</v>
      </c>
      <c r="K2">
        <v>19.535986000000001</v>
      </c>
      <c r="M2">
        <v>24.718440999999999</v>
      </c>
    </row>
    <row r="3" spans="1:13" x14ac:dyDescent="0.35">
      <c r="A3">
        <v>1</v>
      </c>
      <c r="C3">
        <v>0.24749699999999999</v>
      </c>
      <c r="E3">
        <v>5.1121840000000001</v>
      </c>
      <c r="G3">
        <v>9.8835289999999993</v>
      </c>
      <c r="I3">
        <v>14.652937</v>
      </c>
      <c r="K3">
        <v>19.308748000000001</v>
      </c>
      <c r="M3">
        <v>24.709081000000001</v>
      </c>
    </row>
    <row r="4" spans="1:13" x14ac:dyDescent="0.35">
      <c r="A4">
        <v>1</v>
      </c>
      <c r="C4">
        <v>0.220112</v>
      </c>
      <c r="E4">
        <v>4.8261419999999999</v>
      </c>
      <c r="G4">
        <v>9.4498800000000003</v>
      </c>
      <c r="I4">
        <v>14.591780999999999</v>
      </c>
      <c r="K4">
        <v>19.970970000000001</v>
      </c>
      <c r="M4">
        <v>24.922336000000001</v>
      </c>
    </row>
    <row r="5" spans="1:13" x14ac:dyDescent="0.35">
      <c r="A5">
        <v>1</v>
      </c>
      <c r="C5">
        <v>0.21589900000000001</v>
      </c>
      <c r="E5">
        <v>4.5643580000000004</v>
      </c>
      <c r="G5">
        <v>9.5356860000000001</v>
      </c>
      <c r="I5">
        <v>14.619278</v>
      </c>
      <c r="K5">
        <v>19.559512999999999</v>
      </c>
      <c r="M5">
        <v>25.112756000000001</v>
      </c>
    </row>
    <row r="6" spans="1:13" x14ac:dyDescent="0.35">
      <c r="A6">
        <v>1</v>
      </c>
      <c r="C6">
        <v>0.21632499999999999</v>
      </c>
      <c r="E6">
        <v>5.2189990000000002</v>
      </c>
      <c r="G6">
        <v>9.4892109999999992</v>
      </c>
      <c r="I6">
        <v>14.672117</v>
      </c>
      <c r="K6">
        <v>19.296108</v>
      </c>
      <c r="M6">
        <v>25.427534999999999</v>
      </c>
    </row>
    <row r="7" spans="1:13" x14ac:dyDescent="0.35">
      <c r="A7">
        <v>1</v>
      </c>
      <c r="C7">
        <v>0.21659800000000001</v>
      </c>
      <c r="E7">
        <v>4.6745609999999997</v>
      </c>
      <c r="G7">
        <v>9.6408590000000007</v>
      </c>
      <c r="I7">
        <v>14.356814</v>
      </c>
      <c r="K7">
        <v>19.682047000000001</v>
      </c>
      <c r="M7">
        <v>24.512919</v>
      </c>
    </row>
    <row r="8" spans="1:13" x14ac:dyDescent="0.35">
      <c r="A8">
        <v>1</v>
      </c>
      <c r="C8">
        <v>0.21620400000000001</v>
      </c>
      <c r="E8">
        <v>4.8283310000000004</v>
      </c>
      <c r="G8">
        <v>9.5778540000000003</v>
      </c>
      <c r="I8">
        <v>14.567048</v>
      </c>
      <c r="K8">
        <v>19.998062999999998</v>
      </c>
      <c r="M8">
        <v>24.710884</v>
      </c>
    </row>
    <row r="9" spans="1:13" x14ac:dyDescent="0.35">
      <c r="A9">
        <v>1</v>
      </c>
      <c r="C9">
        <v>0.218581</v>
      </c>
      <c r="E9">
        <v>4.5584119999999997</v>
      </c>
      <c r="G9">
        <v>9.5632009999999994</v>
      </c>
      <c r="I9">
        <v>14.880728</v>
      </c>
      <c r="K9">
        <v>19.613308</v>
      </c>
      <c r="M9">
        <v>25.154239</v>
      </c>
    </row>
    <row r="10" spans="1:13" x14ac:dyDescent="0.35">
      <c r="A10">
        <v>1</v>
      </c>
      <c r="C10">
        <v>0.21626400000000001</v>
      </c>
      <c r="E10">
        <v>4.8619339999999998</v>
      </c>
      <c r="G10">
        <v>10.035798</v>
      </c>
      <c r="I10">
        <v>14.417452000000001</v>
      </c>
      <c r="K10">
        <v>20.024089</v>
      </c>
      <c r="M10">
        <v>24.625301</v>
      </c>
    </row>
    <row r="11" spans="1:13" x14ac:dyDescent="0.35">
      <c r="A11">
        <v>1</v>
      </c>
      <c r="C11">
        <v>0.21801599999999999</v>
      </c>
      <c r="E11">
        <v>4.8348529999999998</v>
      </c>
      <c r="G11">
        <v>9.8246090000000006</v>
      </c>
      <c r="I11">
        <v>15.252687</v>
      </c>
      <c r="K11">
        <v>19.350263000000002</v>
      </c>
      <c r="M11">
        <v>24.919322999999999</v>
      </c>
    </row>
    <row r="12" spans="1:13" x14ac:dyDescent="0.35">
      <c r="A12">
        <v>2</v>
      </c>
      <c r="C12">
        <v>0.12889600000000001</v>
      </c>
      <c r="E12">
        <v>2.3547549999999999</v>
      </c>
      <c r="G12">
        <v>4.9323249999999996</v>
      </c>
      <c r="I12">
        <v>7.4658449999999998</v>
      </c>
      <c r="K12">
        <v>10.029737000000001</v>
      </c>
      <c r="M12">
        <v>12.725598</v>
      </c>
    </row>
    <row r="13" spans="1:13" x14ac:dyDescent="0.35">
      <c r="A13">
        <v>2</v>
      </c>
      <c r="C13">
        <v>0.136876</v>
      </c>
      <c r="E13">
        <v>2.354257</v>
      </c>
      <c r="G13">
        <v>4.9180359999999999</v>
      </c>
      <c r="I13">
        <v>7.3779170000000001</v>
      </c>
      <c r="K13">
        <v>9.993741</v>
      </c>
      <c r="M13">
        <v>12.708710999999999</v>
      </c>
    </row>
    <row r="14" spans="1:13" x14ac:dyDescent="0.35">
      <c r="A14">
        <v>2</v>
      </c>
      <c r="C14">
        <v>0.10237300000000001</v>
      </c>
      <c r="E14">
        <v>2.4318650000000002</v>
      </c>
      <c r="G14">
        <v>4.9049060000000004</v>
      </c>
      <c r="I14">
        <v>7.4326299999999996</v>
      </c>
      <c r="K14">
        <v>10.085253</v>
      </c>
      <c r="M14">
        <v>12.828711999999999</v>
      </c>
    </row>
    <row r="15" spans="1:13" x14ac:dyDescent="0.35">
      <c r="A15">
        <v>2</v>
      </c>
      <c r="C15">
        <v>0.10100099999999999</v>
      </c>
      <c r="E15">
        <v>2.3583829999999999</v>
      </c>
      <c r="G15">
        <v>4.9095519999999997</v>
      </c>
      <c r="I15">
        <v>7.5526669999999996</v>
      </c>
      <c r="K15">
        <v>10.126884</v>
      </c>
      <c r="M15">
        <v>12.724588000000001</v>
      </c>
    </row>
    <row r="16" spans="1:13" x14ac:dyDescent="0.35">
      <c r="A16">
        <v>2</v>
      </c>
      <c r="C16">
        <v>9.9936999999999998E-2</v>
      </c>
      <c r="E16">
        <v>2.3511799999999998</v>
      </c>
      <c r="G16">
        <v>4.8976930000000003</v>
      </c>
      <c r="I16">
        <v>7.5540089999999998</v>
      </c>
      <c r="K16">
        <v>10.116770000000001</v>
      </c>
      <c r="M16">
        <v>12.733628</v>
      </c>
    </row>
    <row r="17" spans="1:13" x14ac:dyDescent="0.35">
      <c r="A17">
        <v>2</v>
      </c>
      <c r="C17">
        <v>0.102293</v>
      </c>
      <c r="E17">
        <v>2.4156810000000002</v>
      </c>
      <c r="G17">
        <v>4.8692900000000003</v>
      </c>
      <c r="I17">
        <v>7.4656209999999996</v>
      </c>
      <c r="K17">
        <v>10.084612</v>
      </c>
      <c r="M17">
        <v>12.715049</v>
      </c>
    </row>
    <row r="18" spans="1:13" x14ac:dyDescent="0.35">
      <c r="A18">
        <v>2</v>
      </c>
      <c r="C18">
        <v>9.9876000000000006E-2</v>
      </c>
      <c r="E18">
        <v>2.3895590000000002</v>
      </c>
      <c r="G18">
        <v>4.8211579999999996</v>
      </c>
      <c r="I18">
        <v>7.7773029999999999</v>
      </c>
      <c r="K18">
        <v>10.083316</v>
      </c>
      <c r="M18">
        <v>12.726077999999999</v>
      </c>
    </row>
    <row r="19" spans="1:13" x14ac:dyDescent="0.35">
      <c r="A19">
        <v>2</v>
      </c>
      <c r="C19">
        <v>0.105436</v>
      </c>
      <c r="E19">
        <v>2.3811619999999998</v>
      </c>
      <c r="G19">
        <v>4.8930809999999996</v>
      </c>
      <c r="I19">
        <v>7.4280189999999999</v>
      </c>
      <c r="K19">
        <v>10.097075</v>
      </c>
      <c r="M19">
        <v>12.815243000000001</v>
      </c>
    </row>
    <row r="20" spans="1:13" x14ac:dyDescent="0.35">
      <c r="A20">
        <v>2</v>
      </c>
      <c r="C20">
        <v>9.7336000000000006E-2</v>
      </c>
      <c r="E20">
        <v>2.3777200000000001</v>
      </c>
      <c r="G20">
        <v>4.905106</v>
      </c>
      <c r="I20">
        <v>7.5940909999999997</v>
      </c>
      <c r="K20">
        <v>10.217439000000001</v>
      </c>
      <c r="M20">
        <v>12.710837</v>
      </c>
    </row>
    <row r="21" spans="1:13" x14ac:dyDescent="0.35">
      <c r="A21">
        <v>2</v>
      </c>
      <c r="C21">
        <v>0.102008</v>
      </c>
      <c r="E21">
        <v>2.3624610000000001</v>
      </c>
      <c r="G21">
        <v>4.8760719999999997</v>
      </c>
      <c r="I21">
        <v>7.5026270000000004</v>
      </c>
      <c r="K21">
        <v>10.333410000000001</v>
      </c>
      <c r="M21">
        <v>12.750277000000001</v>
      </c>
    </row>
    <row r="22" spans="1:13" x14ac:dyDescent="0.35">
      <c r="A22">
        <v>4</v>
      </c>
      <c r="C22">
        <v>9.2595999999999998E-2</v>
      </c>
      <c r="E22">
        <v>1.5461309999999999</v>
      </c>
      <c r="G22">
        <v>2.7256089999999999</v>
      </c>
      <c r="I22">
        <v>4.4139939999999998</v>
      </c>
      <c r="K22">
        <v>5.6335800000000003</v>
      </c>
      <c r="M22">
        <v>7.6420510000000004</v>
      </c>
    </row>
    <row r="23" spans="1:13" x14ac:dyDescent="0.35">
      <c r="A23">
        <v>4</v>
      </c>
      <c r="C23">
        <v>7.7463000000000004E-2</v>
      </c>
      <c r="E23">
        <v>1.491552</v>
      </c>
      <c r="G23">
        <v>2.7623229999999999</v>
      </c>
      <c r="I23">
        <v>4.1815290000000003</v>
      </c>
      <c r="K23">
        <v>5.9640440000000003</v>
      </c>
      <c r="M23">
        <v>7.3768710000000004</v>
      </c>
    </row>
    <row r="24" spans="1:13" x14ac:dyDescent="0.35">
      <c r="A24">
        <v>4</v>
      </c>
      <c r="C24">
        <v>7.1707000000000007E-2</v>
      </c>
      <c r="E24">
        <v>1.3452310000000001</v>
      </c>
      <c r="G24">
        <v>2.903791</v>
      </c>
      <c r="I24">
        <v>4.0617599999999996</v>
      </c>
      <c r="K24">
        <v>5.5705650000000002</v>
      </c>
      <c r="M24">
        <v>7.1264139999999996</v>
      </c>
    </row>
    <row r="25" spans="1:13" x14ac:dyDescent="0.35">
      <c r="A25">
        <v>4</v>
      </c>
      <c r="C25">
        <v>6.4683000000000004E-2</v>
      </c>
      <c r="E25">
        <v>1.469992</v>
      </c>
      <c r="G25">
        <v>2.7893409999999998</v>
      </c>
      <c r="I25">
        <v>4.1736069999999996</v>
      </c>
      <c r="K25">
        <v>5.764411</v>
      </c>
      <c r="M25">
        <v>6.83406</v>
      </c>
    </row>
    <row r="26" spans="1:13" x14ac:dyDescent="0.35">
      <c r="A26">
        <v>4</v>
      </c>
      <c r="C26">
        <v>6.4964999999999995E-2</v>
      </c>
      <c r="E26">
        <v>1.364271</v>
      </c>
      <c r="G26">
        <v>2.656377</v>
      </c>
      <c r="I26">
        <v>4.0793299999999997</v>
      </c>
      <c r="K26">
        <v>5.8821690000000002</v>
      </c>
      <c r="M26">
        <v>6.8742869999999998</v>
      </c>
    </row>
    <row r="27" spans="1:13" x14ac:dyDescent="0.35">
      <c r="A27">
        <v>4</v>
      </c>
      <c r="C27">
        <v>6.4005000000000006E-2</v>
      </c>
      <c r="E27">
        <v>1.5061519999999999</v>
      </c>
      <c r="G27">
        <v>2.9354830000000001</v>
      </c>
      <c r="I27">
        <v>4.0334519999999996</v>
      </c>
      <c r="K27">
        <v>5.4556149999999999</v>
      </c>
      <c r="M27">
        <v>7.0694039999999996</v>
      </c>
    </row>
    <row r="28" spans="1:13" x14ac:dyDescent="0.35">
      <c r="A28">
        <v>4</v>
      </c>
      <c r="C28">
        <v>6.1101999999999997E-2</v>
      </c>
      <c r="E28">
        <v>1.2700739999999999</v>
      </c>
      <c r="G28">
        <v>2.784424</v>
      </c>
      <c r="I28">
        <v>4.4962780000000002</v>
      </c>
      <c r="K28">
        <v>5.6136990000000004</v>
      </c>
      <c r="M28">
        <v>6.8201359999999998</v>
      </c>
    </row>
    <row r="29" spans="1:13" x14ac:dyDescent="0.35">
      <c r="A29">
        <v>4</v>
      </c>
      <c r="C29">
        <v>6.0125999999999999E-2</v>
      </c>
      <c r="E29">
        <v>1.6623950000000001</v>
      </c>
      <c r="G29">
        <v>2.8620730000000001</v>
      </c>
      <c r="I29">
        <v>4.0723409999999998</v>
      </c>
      <c r="K29">
        <v>5.739554</v>
      </c>
      <c r="M29">
        <v>6.9114870000000002</v>
      </c>
    </row>
    <row r="30" spans="1:13" x14ac:dyDescent="0.35">
      <c r="A30">
        <v>4</v>
      </c>
      <c r="C30">
        <v>7.4704999999999994E-2</v>
      </c>
      <c r="E30">
        <v>1.444353</v>
      </c>
      <c r="G30">
        <v>2.885354</v>
      </c>
      <c r="I30">
        <v>4.2251510000000003</v>
      </c>
      <c r="K30">
        <v>5.3698399999999999</v>
      </c>
      <c r="M30">
        <v>7.251792</v>
      </c>
    </row>
    <row r="31" spans="1:13" x14ac:dyDescent="0.35">
      <c r="A31">
        <v>4</v>
      </c>
      <c r="C31">
        <v>6.0270999999999998E-2</v>
      </c>
      <c r="E31">
        <v>1.467012</v>
      </c>
      <c r="G31">
        <v>2.6559629999999999</v>
      </c>
      <c r="I31">
        <v>4.1344560000000001</v>
      </c>
      <c r="K31">
        <v>5.8013560000000002</v>
      </c>
      <c r="M31">
        <v>7.1849040000000004</v>
      </c>
    </row>
    <row r="32" spans="1:13" x14ac:dyDescent="0.35">
      <c r="A32">
        <v>8</v>
      </c>
      <c r="C32">
        <v>5.8664000000000001E-2</v>
      </c>
      <c r="E32">
        <v>0.93338399999999999</v>
      </c>
      <c r="G32">
        <v>2.030745</v>
      </c>
      <c r="I32">
        <v>3.0612309999999998</v>
      </c>
      <c r="K32">
        <v>3.9689220000000001</v>
      </c>
      <c r="M32">
        <v>5.0179390000000001</v>
      </c>
    </row>
    <row r="33" spans="1:13" x14ac:dyDescent="0.35">
      <c r="A33">
        <v>8</v>
      </c>
      <c r="C33">
        <v>5.0088000000000001E-2</v>
      </c>
      <c r="E33">
        <v>1.03691</v>
      </c>
      <c r="G33">
        <v>1.9510449999999999</v>
      </c>
      <c r="I33">
        <v>2.8567140000000002</v>
      </c>
      <c r="K33">
        <v>4.1121650000000001</v>
      </c>
      <c r="M33">
        <v>4.9797589999999996</v>
      </c>
    </row>
    <row r="34" spans="1:13" x14ac:dyDescent="0.35">
      <c r="A34">
        <v>8</v>
      </c>
      <c r="C34">
        <v>5.4351999999999998E-2</v>
      </c>
      <c r="E34">
        <v>1.034176</v>
      </c>
      <c r="G34">
        <v>2.0778910000000002</v>
      </c>
      <c r="I34">
        <v>2.997662</v>
      </c>
      <c r="K34">
        <v>3.8737499999999998</v>
      </c>
      <c r="M34">
        <v>5.0470969999999999</v>
      </c>
    </row>
    <row r="35" spans="1:13" x14ac:dyDescent="0.35">
      <c r="A35">
        <v>8</v>
      </c>
      <c r="C35">
        <v>5.1475E-2</v>
      </c>
      <c r="E35">
        <v>1.0304139999999999</v>
      </c>
      <c r="G35">
        <v>2.0016669999999999</v>
      </c>
      <c r="I35">
        <v>2.7706710000000001</v>
      </c>
      <c r="K35">
        <v>3.7075459999999998</v>
      </c>
      <c r="M35">
        <v>5.0262169999999999</v>
      </c>
    </row>
    <row r="36" spans="1:13" x14ac:dyDescent="0.35">
      <c r="A36">
        <v>8</v>
      </c>
      <c r="C36">
        <v>6.8113999999999994E-2</v>
      </c>
      <c r="E36">
        <v>1.0241180000000001</v>
      </c>
      <c r="G36">
        <v>1.9394149999999999</v>
      </c>
      <c r="I36">
        <v>2.952521</v>
      </c>
      <c r="K36">
        <v>3.9248829999999999</v>
      </c>
      <c r="M36">
        <v>4.5406079999999998</v>
      </c>
    </row>
    <row r="37" spans="1:13" x14ac:dyDescent="0.35">
      <c r="A37">
        <v>8</v>
      </c>
      <c r="C37">
        <v>5.5733999999999999E-2</v>
      </c>
      <c r="E37">
        <v>1.1228149999999999</v>
      </c>
      <c r="G37">
        <v>1.8892599999999999</v>
      </c>
      <c r="I37">
        <v>2.9187280000000002</v>
      </c>
      <c r="K37">
        <v>3.8509799999999998</v>
      </c>
      <c r="M37">
        <v>4.7396989999999999</v>
      </c>
    </row>
    <row r="38" spans="1:13" x14ac:dyDescent="0.35">
      <c r="A38">
        <v>8</v>
      </c>
      <c r="C38">
        <v>5.4266000000000002E-2</v>
      </c>
      <c r="E38">
        <v>1.19838</v>
      </c>
      <c r="G38">
        <v>2.0349789999999999</v>
      </c>
      <c r="I38">
        <v>2.9006630000000002</v>
      </c>
      <c r="K38">
        <v>3.7542339999999998</v>
      </c>
      <c r="M38">
        <v>4.9855099999999997</v>
      </c>
    </row>
    <row r="39" spans="1:13" x14ac:dyDescent="0.35">
      <c r="A39">
        <v>8</v>
      </c>
      <c r="C39">
        <v>4.6622999999999998E-2</v>
      </c>
      <c r="E39">
        <v>0.945801</v>
      </c>
      <c r="G39">
        <v>1.9114679999999999</v>
      </c>
      <c r="I39">
        <v>2.8834919999999999</v>
      </c>
      <c r="K39">
        <v>4.0121890000000002</v>
      </c>
      <c r="M39">
        <v>5.2859299999999996</v>
      </c>
    </row>
    <row r="40" spans="1:13" x14ac:dyDescent="0.35">
      <c r="A40">
        <v>8</v>
      </c>
      <c r="C40">
        <v>5.1279999999999999E-2</v>
      </c>
      <c r="E40">
        <v>1.0381199999999999</v>
      </c>
      <c r="G40">
        <v>1.9237820000000001</v>
      </c>
      <c r="I40">
        <v>2.7388940000000002</v>
      </c>
      <c r="K40">
        <v>4.0129570000000001</v>
      </c>
      <c r="M40">
        <v>4.5294869999999996</v>
      </c>
    </row>
    <row r="41" spans="1:13" x14ac:dyDescent="0.35">
      <c r="A41">
        <v>8</v>
      </c>
      <c r="C41">
        <v>5.7612999999999998E-2</v>
      </c>
      <c r="E41">
        <v>0.944577</v>
      </c>
      <c r="G41">
        <v>1.9389209999999999</v>
      </c>
      <c r="I41">
        <v>2.8692669999999998</v>
      </c>
      <c r="K41">
        <v>3.953211</v>
      </c>
      <c r="M41">
        <v>5.1082489999999998</v>
      </c>
    </row>
    <row r="42" spans="1:13" x14ac:dyDescent="0.35">
      <c r="A42">
        <v>12</v>
      </c>
      <c r="C42">
        <v>7.6510999999999996E-2</v>
      </c>
      <c r="E42">
        <v>0.82479100000000005</v>
      </c>
      <c r="G42">
        <v>1.7631600000000001</v>
      </c>
      <c r="I42">
        <v>3.6337280000000001</v>
      </c>
      <c r="K42">
        <v>3.0491790000000001</v>
      </c>
      <c r="M42">
        <v>3.8693840000000002</v>
      </c>
    </row>
    <row r="43" spans="1:13" x14ac:dyDescent="0.35">
      <c r="A43">
        <v>12</v>
      </c>
      <c r="C43">
        <v>6.1761000000000003E-2</v>
      </c>
      <c r="E43">
        <v>0.97156500000000001</v>
      </c>
      <c r="G43">
        <v>1.5778730000000001</v>
      </c>
      <c r="I43">
        <v>3.7703120000000001</v>
      </c>
      <c r="K43">
        <v>2.9154789999999999</v>
      </c>
      <c r="M43">
        <v>3.9259309999999998</v>
      </c>
    </row>
    <row r="44" spans="1:13" x14ac:dyDescent="0.35">
      <c r="A44">
        <v>12</v>
      </c>
      <c r="C44">
        <v>5.4594999999999998E-2</v>
      </c>
      <c r="E44">
        <v>0.76676900000000003</v>
      </c>
      <c r="G44">
        <v>1.537215</v>
      </c>
      <c r="I44">
        <v>2.349167</v>
      </c>
      <c r="K44">
        <v>2.8006890000000002</v>
      </c>
      <c r="M44">
        <v>3.82233</v>
      </c>
    </row>
    <row r="45" spans="1:13" x14ac:dyDescent="0.35">
      <c r="A45">
        <v>12</v>
      </c>
      <c r="C45">
        <v>5.1734000000000002E-2</v>
      </c>
      <c r="E45">
        <v>1.070203</v>
      </c>
      <c r="G45">
        <v>1.665994</v>
      </c>
      <c r="I45">
        <v>2.6138240000000001</v>
      </c>
      <c r="K45">
        <v>3.227033</v>
      </c>
      <c r="M45">
        <v>3.6930079999999998</v>
      </c>
    </row>
    <row r="46" spans="1:13" x14ac:dyDescent="0.35">
      <c r="A46">
        <v>12</v>
      </c>
      <c r="C46">
        <v>6.7347000000000004E-2</v>
      </c>
      <c r="E46">
        <v>0.82759799999999994</v>
      </c>
      <c r="G46">
        <v>1.840643</v>
      </c>
      <c r="I46">
        <v>2.6706289999999999</v>
      </c>
      <c r="K46">
        <v>3.2725789999999999</v>
      </c>
      <c r="M46">
        <v>4.3069040000000003</v>
      </c>
    </row>
    <row r="47" spans="1:13" x14ac:dyDescent="0.35">
      <c r="A47">
        <v>12</v>
      </c>
      <c r="C47">
        <v>5.1635E-2</v>
      </c>
      <c r="E47">
        <v>0.869753</v>
      </c>
      <c r="G47">
        <v>1.760723</v>
      </c>
      <c r="I47">
        <v>2.2491590000000001</v>
      </c>
      <c r="K47">
        <v>3.1461950000000001</v>
      </c>
      <c r="M47">
        <v>3.6076839999999999</v>
      </c>
    </row>
    <row r="48" spans="1:13" x14ac:dyDescent="0.35">
      <c r="A48">
        <v>12</v>
      </c>
      <c r="C48">
        <v>8.8813000000000003E-2</v>
      </c>
      <c r="E48">
        <v>0.84329900000000002</v>
      </c>
      <c r="G48">
        <v>1.813539</v>
      </c>
      <c r="I48">
        <v>2.3317619999999999</v>
      </c>
      <c r="K48">
        <v>3.2729180000000002</v>
      </c>
      <c r="M48">
        <v>3.9678589999999998</v>
      </c>
    </row>
    <row r="49" spans="1:13" x14ac:dyDescent="0.35">
      <c r="A49">
        <v>12</v>
      </c>
      <c r="C49">
        <v>6.966E-2</v>
      </c>
      <c r="E49">
        <v>0.82370100000000002</v>
      </c>
      <c r="G49">
        <v>1.847844</v>
      </c>
      <c r="I49">
        <v>2.341402</v>
      </c>
      <c r="K49">
        <v>3.0763120000000002</v>
      </c>
      <c r="M49">
        <v>3.7581709999999999</v>
      </c>
    </row>
    <row r="50" spans="1:13" x14ac:dyDescent="0.35">
      <c r="A50">
        <v>12</v>
      </c>
      <c r="C50">
        <v>6.5781999999999993E-2</v>
      </c>
      <c r="E50">
        <v>0.93031600000000003</v>
      </c>
      <c r="G50">
        <v>1.6006579999999999</v>
      </c>
      <c r="I50">
        <v>2.639974</v>
      </c>
      <c r="K50">
        <v>3.1742590000000002</v>
      </c>
      <c r="M50">
        <v>4.1800199999999998</v>
      </c>
    </row>
    <row r="51" spans="1:13" x14ac:dyDescent="0.35">
      <c r="A51">
        <v>12</v>
      </c>
      <c r="C51">
        <v>6.0402999999999998E-2</v>
      </c>
      <c r="E51">
        <v>0.78029199999999999</v>
      </c>
      <c r="G51">
        <v>1.6797599999999999</v>
      </c>
      <c r="I51">
        <v>2.2976890000000001</v>
      </c>
      <c r="K51">
        <v>3.2186949999999999</v>
      </c>
      <c r="M51">
        <v>3.9589059999999998</v>
      </c>
    </row>
    <row r="52" spans="1:13" x14ac:dyDescent="0.35">
      <c r="A52">
        <v>14</v>
      </c>
      <c r="C52">
        <v>8.7765999999999997E-2</v>
      </c>
      <c r="E52">
        <v>0.77377200000000002</v>
      </c>
      <c r="G52">
        <v>1.9107460000000001</v>
      </c>
      <c r="I52">
        <v>2.31697</v>
      </c>
      <c r="K52">
        <v>3.4438399999999998</v>
      </c>
      <c r="M52">
        <v>4.5979850000000004</v>
      </c>
    </row>
    <row r="53" spans="1:13" x14ac:dyDescent="0.35">
      <c r="A53">
        <v>14</v>
      </c>
      <c r="C53">
        <v>6.4357999999999999E-2</v>
      </c>
      <c r="E53">
        <v>1.0889249999999999</v>
      </c>
      <c r="G53">
        <v>1.866376</v>
      </c>
      <c r="I53">
        <v>2.2910330000000001</v>
      </c>
      <c r="K53">
        <v>3.023285</v>
      </c>
      <c r="M53">
        <v>3.684123</v>
      </c>
    </row>
    <row r="54" spans="1:13" x14ac:dyDescent="0.35">
      <c r="A54">
        <v>14</v>
      </c>
      <c r="C54">
        <v>5.3280000000000001E-2</v>
      </c>
      <c r="E54">
        <v>0.79060200000000003</v>
      </c>
      <c r="G54">
        <v>1.587243</v>
      </c>
      <c r="I54">
        <v>2.3643040000000002</v>
      </c>
      <c r="K54">
        <v>2.8196859999999999</v>
      </c>
      <c r="M54">
        <v>3.9380030000000001</v>
      </c>
    </row>
    <row r="55" spans="1:13" x14ac:dyDescent="0.35">
      <c r="A55">
        <v>14</v>
      </c>
      <c r="C55">
        <v>7.3173000000000002E-2</v>
      </c>
      <c r="E55">
        <v>0.71803899999999998</v>
      </c>
      <c r="G55">
        <v>1.517171</v>
      </c>
      <c r="I55">
        <v>2.685136</v>
      </c>
      <c r="K55">
        <v>2.9168129999999999</v>
      </c>
      <c r="M55">
        <v>3.449389</v>
      </c>
    </row>
    <row r="56" spans="1:13" x14ac:dyDescent="0.35">
      <c r="A56">
        <v>14</v>
      </c>
      <c r="C56">
        <v>7.7882000000000007E-2</v>
      </c>
      <c r="E56">
        <v>0.90139000000000002</v>
      </c>
      <c r="G56">
        <v>1.6326799999999999</v>
      </c>
      <c r="I56">
        <v>2.410946</v>
      </c>
      <c r="K56">
        <v>3.175932</v>
      </c>
      <c r="M56">
        <v>4.238518</v>
      </c>
    </row>
    <row r="57" spans="1:13" x14ac:dyDescent="0.35">
      <c r="A57">
        <v>14</v>
      </c>
      <c r="C57">
        <v>6.2424E-2</v>
      </c>
      <c r="E57">
        <v>0.84246900000000002</v>
      </c>
      <c r="G57">
        <v>1.6171599999999999</v>
      </c>
      <c r="I57">
        <v>2.7495020000000001</v>
      </c>
      <c r="K57">
        <v>3.100911</v>
      </c>
      <c r="M57">
        <v>3.2859509999999998</v>
      </c>
    </row>
    <row r="58" spans="1:13" x14ac:dyDescent="0.35">
      <c r="A58">
        <v>14</v>
      </c>
      <c r="C58">
        <v>8.4962999999999997E-2</v>
      </c>
      <c r="E58">
        <v>0.80806999999999995</v>
      </c>
      <c r="G58">
        <v>1.7158720000000001</v>
      </c>
      <c r="I58">
        <v>2.3347739999999999</v>
      </c>
      <c r="K58">
        <v>3.7357999999999998</v>
      </c>
      <c r="M58">
        <v>3.994799</v>
      </c>
    </row>
    <row r="59" spans="1:13" x14ac:dyDescent="0.35">
      <c r="A59">
        <v>14</v>
      </c>
      <c r="C59">
        <v>6.7302000000000001E-2</v>
      </c>
      <c r="E59">
        <v>0.95954700000000004</v>
      </c>
      <c r="G59">
        <v>1.625713</v>
      </c>
      <c r="I59">
        <v>2.3817279999999998</v>
      </c>
      <c r="K59">
        <v>2.9746800000000002</v>
      </c>
      <c r="M59">
        <v>3.7422029999999999</v>
      </c>
    </row>
    <row r="60" spans="1:13" x14ac:dyDescent="0.35">
      <c r="A60">
        <v>14</v>
      </c>
      <c r="C60">
        <v>6.1400999999999997E-2</v>
      </c>
      <c r="E60">
        <v>0.91314099999999998</v>
      </c>
      <c r="G60">
        <v>1.4450609999999999</v>
      </c>
      <c r="I60">
        <v>2.450288</v>
      </c>
      <c r="K60">
        <v>3.0484089999999999</v>
      </c>
      <c r="M60">
        <v>3.7568990000000002</v>
      </c>
    </row>
    <row r="61" spans="1:13" x14ac:dyDescent="0.35">
      <c r="A61">
        <v>14</v>
      </c>
      <c r="C61">
        <v>6.8304000000000004E-2</v>
      </c>
      <c r="E61">
        <v>0.97879799999999995</v>
      </c>
      <c r="G61">
        <v>1.407138</v>
      </c>
      <c r="I61">
        <v>2.2277339999999999</v>
      </c>
      <c r="K61">
        <v>2.8810449999999999</v>
      </c>
      <c r="M61">
        <v>4.4704569999999997</v>
      </c>
    </row>
    <row r="62" spans="1:13" x14ac:dyDescent="0.35">
      <c r="A62">
        <v>16</v>
      </c>
      <c r="C62">
        <v>5.6466000000000002E-2</v>
      </c>
      <c r="E62">
        <v>0.89576299999999998</v>
      </c>
      <c r="G62">
        <v>1.5974619999999999</v>
      </c>
      <c r="I62">
        <v>2.2870400000000002</v>
      </c>
      <c r="K62">
        <v>3.0223059999999999</v>
      </c>
      <c r="M62">
        <v>3.6697129999999998</v>
      </c>
    </row>
    <row r="63" spans="1:13" x14ac:dyDescent="0.35">
      <c r="A63">
        <v>16</v>
      </c>
      <c r="C63">
        <v>8.0399999999999999E-2</v>
      </c>
      <c r="E63">
        <v>1.0129950000000001</v>
      </c>
      <c r="G63">
        <v>1.455303</v>
      </c>
      <c r="I63">
        <v>2.1933500000000001</v>
      </c>
      <c r="K63">
        <v>3.1342080000000001</v>
      </c>
      <c r="M63">
        <v>3.5126059999999999</v>
      </c>
    </row>
    <row r="64" spans="1:13" x14ac:dyDescent="0.35">
      <c r="A64">
        <v>16</v>
      </c>
      <c r="C64">
        <v>6.5436999999999995E-2</v>
      </c>
      <c r="E64">
        <v>0.81459700000000002</v>
      </c>
      <c r="G64">
        <v>1.508551</v>
      </c>
      <c r="I64">
        <v>2.1485850000000002</v>
      </c>
      <c r="K64">
        <v>3.404979</v>
      </c>
      <c r="M64">
        <v>4.3582900000000002</v>
      </c>
    </row>
    <row r="65" spans="1:13" x14ac:dyDescent="0.35">
      <c r="A65">
        <v>16</v>
      </c>
      <c r="C65">
        <v>7.0098999999999995E-2</v>
      </c>
      <c r="E65">
        <v>0.77115500000000003</v>
      </c>
      <c r="G65">
        <v>1.6711800000000001</v>
      </c>
      <c r="I65">
        <v>2.6882679999999999</v>
      </c>
      <c r="K65">
        <v>2.9533520000000002</v>
      </c>
      <c r="M65">
        <v>3.9326210000000001</v>
      </c>
    </row>
    <row r="66" spans="1:13" x14ac:dyDescent="0.35">
      <c r="A66">
        <v>16</v>
      </c>
      <c r="C66">
        <v>5.6777000000000001E-2</v>
      </c>
      <c r="E66">
        <v>0.773837</v>
      </c>
      <c r="G66">
        <v>1.6141730000000001</v>
      </c>
      <c r="I66">
        <v>2.092298</v>
      </c>
      <c r="K66">
        <v>3.0447500000000001</v>
      </c>
      <c r="M66">
        <v>3.7437740000000002</v>
      </c>
    </row>
    <row r="67" spans="1:13" x14ac:dyDescent="0.35">
      <c r="A67">
        <v>16</v>
      </c>
      <c r="C67">
        <v>7.9598000000000002E-2</v>
      </c>
      <c r="E67">
        <v>0.89587799999999995</v>
      </c>
      <c r="G67">
        <v>1.3495140000000001</v>
      </c>
      <c r="I67">
        <v>2.4526479999999999</v>
      </c>
      <c r="K67">
        <v>2.8744190000000001</v>
      </c>
      <c r="M67">
        <v>4.0286939999999998</v>
      </c>
    </row>
    <row r="68" spans="1:13" x14ac:dyDescent="0.35">
      <c r="A68">
        <v>16</v>
      </c>
      <c r="C68">
        <v>6.3256000000000007E-2</v>
      </c>
      <c r="E68">
        <v>0.86356999999999995</v>
      </c>
      <c r="G68">
        <v>1.524735</v>
      </c>
      <c r="I68">
        <v>2.3688760000000002</v>
      </c>
      <c r="K68">
        <v>2.666868</v>
      </c>
      <c r="M68">
        <v>3.530942</v>
      </c>
    </row>
    <row r="69" spans="1:13" x14ac:dyDescent="0.35">
      <c r="A69">
        <v>16</v>
      </c>
      <c r="C69">
        <v>7.4561000000000002E-2</v>
      </c>
      <c r="E69">
        <v>0.77022400000000002</v>
      </c>
      <c r="G69">
        <v>1.594287</v>
      </c>
      <c r="I69">
        <v>2.1565500000000002</v>
      </c>
      <c r="K69">
        <v>3.1168719999999999</v>
      </c>
      <c r="M69">
        <v>3.669886</v>
      </c>
    </row>
    <row r="70" spans="1:13" x14ac:dyDescent="0.35">
      <c r="A70">
        <v>16</v>
      </c>
      <c r="C70">
        <v>7.0267999999999997E-2</v>
      </c>
      <c r="E70">
        <v>0.82969800000000005</v>
      </c>
      <c r="G70">
        <v>1.941953</v>
      </c>
      <c r="I70">
        <v>2.303112</v>
      </c>
      <c r="K70">
        <v>2.9995310000000002</v>
      </c>
      <c r="M70">
        <v>3.925173</v>
      </c>
    </row>
    <row r="71" spans="1:13" x14ac:dyDescent="0.35">
      <c r="A71">
        <v>16</v>
      </c>
      <c r="C71">
        <v>5.8810000000000001E-2</v>
      </c>
      <c r="E71">
        <v>0.85530399999999995</v>
      </c>
      <c r="G71">
        <v>1.416676</v>
      </c>
      <c r="I71">
        <v>2.071396</v>
      </c>
      <c r="K71">
        <v>3.0261650000000002</v>
      </c>
      <c r="M71">
        <v>3.253876</v>
      </c>
    </row>
    <row r="72" spans="1:13" x14ac:dyDescent="0.35">
      <c r="A72">
        <v>18</v>
      </c>
      <c r="C72">
        <v>7.6364000000000001E-2</v>
      </c>
      <c r="E72">
        <v>0.75167200000000001</v>
      </c>
      <c r="G72">
        <v>1.5048870000000001</v>
      </c>
      <c r="I72">
        <v>2.456229</v>
      </c>
      <c r="K72">
        <v>3.4150399999999999</v>
      </c>
      <c r="M72">
        <v>3.4834719999999999</v>
      </c>
    </row>
    <row r="73" spans="1:13" x14ac:dyDescent="0.35">
      <c r="A73">
        <v>18</v>
      </c>
      <c r="C73">
        <v>8.1134999999999999E-2</v>
      </c>
      <c r="E73">
        <v>0.71766799999999997</v>
      </c>
      <c r="G73">
        <v>1.392855</v>
      </c>
      <c r="I73">
        <v>2.4573659999999999</v>
      </c>
      <c r="K73">
        <v>3.0686270000000002</v>
      </c>
      <c r="M73">
        <v>3.3653219999999999</v>
      </c>
    </row>
    <row r="74" spans="1:13" x14ac:dyDescent="0.35">
      <c r="A74">
        <v>18</v>
      </c>
      <c r="C74">
        <v>9.3449000000000004E-2</v>
      </c>
      <c r="E74">
        <v>0.80232099999999995</v>
      </c>
      <c r="G74">
        <v>1.5654429999999999</v>
      </c>
      <c r="I74">
        <v>1.954178</v>
      </c>
      <c r="K74">
        <v>2.4582299999999999</v>
      </c>
      <c r="M74">
        <v>3.5061300000000002</v>
      </c>
    </row>
    <row r="75" spans="1:13" x14ac:dyDescent="0.35">
      <c r="A75">
        <v>18</v>
      </c>
      <c r="C75">
        <v>5.6587999999999999E-2</v>
      </c>
      <c r="E75">
        <v>1.083777</v>
      </c>
      <c r="G75">
        <v>1.322052</v>
      </c>
      <c r="I75">
        <v>2.0807950000000002</v>
      </c>
      <c r="K75">
        <v>2.7706</v>
      </c>
      <c r="M75">
        <v>3.334336</v>
      </c>
    </row>
    <row r="76" spans="1:13" x14ac:dyDescent="0.35">
      <c r="A76">
        <v>18</v>
      </c>
      <c r="C76">
        <v>5.8702999999999998E-2</v>
      </c>
      <c r="E76">
        <v>0.76865099999999997</v>
      </c>
      <c r="G76">
        <v>1.4397359999999999</v>
      </c>
      <c r="I76">
        <v>2.2666309999999998</v>
      </c>
      <c r="K76">
        <v>3.1099230000000002</v>
      </c>
      <c r="M76">
        <v>3.5478260000000001</v>
      </c>
    </row>
    <row r="77" spans="1:13" x14ac:dyDescent="0.35">
      <c r="A77">
        <v>18</v>
      </c>
      <c r="C77">
        <v>8.1087000000000006E-2</v>
      </c>
      <c r="E77">
        <v>0.95562499999999995</v>
      </c>
      <c r="G77">
        <v>1.3569329999999999</v>
      </c>
      <c r="I77">
        <v>2.338778</v>
      </c>
      <c r="K77">
        <v>2.8541789999999998</v>
      </c>
      <c r="M77">
        <v>3.6718890000000002</v>
      </c>
    </row>
    <row r="78" spans="1:13" x14ac:dyDescent="0.35">
      <c r="A78">
        <v>18</v>
      </c>
      <c r="C78">
        <v>5.8950000000000002E-2</v>
      </c>
      <c r="E78">
        <v>0.82813800000000004</v>
      </c>
      <c r="G78">
        <v>1.981754</v>
      </c>
      <c r="I78">
        <v>2.3166120000000001</v>
      </c>
      <c r="K78">
        <v>2.4796070000000001</v>
      </c>
      <c r="M78">
        <v>3.350479</v>
      </c>
    </row>
    <row r="79" spans="1:13" x14ac:dyDescent="0.35">
      <c r="A79">
        <v>18</v>
      </c>
      <c r="C79">
        <v>7.6966999999999994E-2</v>
      </c>
      <c r="E79">
        <v>0.91384799999999999</v>
      </c>
      <c r="G79">
        <v>1.4490080000000001</v>
      </c>
      <c r="I79">
        <v>1.975233</v>
      </c>
      <c r="K79">
        <v>3.2148780000000001</v>
      </c>
      <c r="M79">
        <v>3.117569</v>
      </c>
    </row>
    <row r="80" spans="1:13" x14ac:dyDescent="0.35">
      <c r="A80">
        <v>18</v>
      </c>
      <c r="C80">
        <v>6.1932000000000001E-2</v>
      </c>
      <c r="E80">
        <v>0.78763799999999995</v>
      </c>
      <c r="G80">
        <v>1.6876059999999999</v>
      </c>
      <c r="I80">
        <v>2.0732219999999999</v>
      </c>
      <c r="K80">
        <v>2.8994309999999999</v>
      </c>
      <c r="M80">
        <v>3.6444100000000001</v>
      </c>
    </row>
    <row r="81" spans="1:14" x14ac:dyDescent="0.35">
      <c r="A81">
        <v>18</v>
      </c>
      <c r="C81">
        <v>5.0546000000000001E-2</v>
      </c>
      <c r="E81">
        <v>0.82422600000000001</v>
      </c>
      <c r="G81">
        <v>1.5893029999999999</v>
      </c>
      <c r="I81">
        <v>2.2533110000000001</v>
      </c>
      <c r="K81">
        <v>2.846695</v>
      </c>
      <c r="M81">
        <v>3.0774110000000001</v>
      </c>
    </row>
    <row r="82" spans="1:14" x14ac:dyDescent="0.35">
      <c r="A82">
        <v>20</v>
      </c>
      <c r="C82">
        <v>6.6992999999999997E-2</v>
      </c>
      <c r="E82">
        <v>0.71827600000000003</v>
      </c>
      <c r="G82">
        <v>1.5732489999999999</v>
      </c>
      <c r="I82">
        <v>1.8894660000000001</v>
      </c>
      <c r="K82">
        <v>2.7207650000000001</v>
      </c>
      <c r="M82">
        <v>3.1008230000000001</v>
      </c>
    </row>
    <row r="83" spans="1:14" x14ac:dyDescent="0.35">
      <c r="A83">
        <v>20</v>
      </c>
      <c r="C83">
        <v>7.4313000000000004E-2</v>
      </c>
      <c r="E83">
        <v>0.72959200000000002</v>
      </c>
      <c r="G83">
        <v>1.3928689999999999</v>
      </c>
      <c r="I83">
        <v>2.1004960000000001</v>
      </c>
      <c r="K83">
        <v>3.4143159999999999</v>
      </c>
      <c r="M83">
        <v>3.2336510000000001</v>
      </c>
    </row>
    <row r="84" spans="1:14" x14ac:dyDescent="0.35">
      <c r="A84">
        <v>20</v>
      </c>
      <c r="C84">
        <v>4.4593000000000001E-2</v>
      </c>
      <c r="E84">
        <v>0.83994199999999997</v>
      </c>
      <c r="G84">
        <v>1.428661</v>
      </c>
      <c r="I84">
        <v>1.9890110000000001</v>
      </c>
      <c r="K84">
        <v>2.5450300000000001</v>
      </c>
      <c r="M84">
        <v>3.2705190000000002</v>
      </c>
    </row>
    <row r="85" spans="1:14" x14ac:dyDescent="0.35">
      <c r="A85">
        <v>20</v>
      </c>
      <c r="C85">
        <v>5.2922999999999998E-2</v>
      </c>
      <c r="E85">
        <v>0.70867999999999998</v>
      </c>
      <c r="G85">
        <v>1.3489500000000001</v>
      </c>
      <c r="I85">
        <v>2.075167</v>
      </c>
      <c r="K85">
        <v>2.7446329999999999</v>
      </c>
      <c r="M85">
        <v>3.6864059999999998</v>
      </c>
    </row>
    <row r="86" spans="1:14" x14ac:dyDescent="0.35">
      <c r="A86">
        <v>20</v>
      </c>
      <c r="C86">
        <v>6.7394999999999997E-2</v>
      </c>
      <c r="E86">
        <v>0.78000700000000001</v>
      </c>
      <c r="G86">
        <v>1.284751</v>
      </c>
      <c r="I86">
        <v>2.0345390000000001</v>
      </c>
      <c r="K86">
        <v>2.892989</v>
      </c>
      <c r="M86">
        <v>3.5769829999999998</v>
      </c>
    </row>
    <row r="87" spans="1:14" x14ac:dyDescent="0.35">
      <c r="A87">
        <v>20</v>
      </c>
      <c r="C87">
        <v>5.4216E-2</v>
      </c>
      <c r="E87">
        <v>0.83208000000000004</v>
      </c>
      <c r="G87">
        <v>1.63564</v>
      </c>
      <c r="I87">
        <v>2.2058140000000002</v>
      </c>
      <c r="K87">
        <v>3.2070940000000001</v>
      </c>
      <c r="M87">
        <v>3.437182</v>
      </c>
    </row>
    <row r="88" spans="1:14" x14ac:dyDescent="0.35">
      <c r="A88">
        <v>20</v>
      </c>
      <c r="C88">
        <v>5.8809E-2</v>
      </c>
      <c r="E88">
        <v>0.82620199999999999</v>
      </c>
      <c r="G88">
        <v>1.2164820000000001</v>
      </c>
      <c r="I88">
        <v>1.9036150000000001</v>
      </c>
      <c r="K88">
        <v>2.683039</v>
      </c>
      <c r="M88">
        <v>3.6192359999999999</v>
      </c>
    </row>
    <row r="89" spans="1:14" x14ac:dyDescent="0.35">
      <c r="A89">
        <v>20</v>
      </c>
      <c r="C89">
        <v>5.7853000000000002E-2</v>
      </c>
      <c r="E89">
        <v>0.77278599999999997</v>
      </c>
      <c r="G89">
        <v>1.285434</v>
      </c>
      <c r="I89">
        <v>2.2142770000000001</v>
      </c>
      <c r="K89">
        <v>2.5193789999999998</v>
      </c>
      <c r="M89">
        <v>3.0964900000000002</v>
      </c>
    </row>
    <row r="90" spans="1:14" x14ac:dyDescent="0.35">
      <c r="A90">
        <v>20</v>
      </c>
      <c r="C90">
        <v>5.3537000000000001E-2</v>
      </c>
      <c r="E90">
        <v>0.70260999999999996</v>
      </c>
      <c r="G90">
        <v>1.2730699999999999</v>
      </c>
      <c r="I90">
        <v>1.9254899999999999</v>
      </c>
      <c r="K90">
        <v>3.255976</v>
      </c>
      <c r="M90">
        <v>3.649483</v>
      </c>
    </row>
    <row r="91" spans="1:14" x14ac:dyDescent="0.35">
      <c r="A91">
        <v>20</v>
      </c>
      <c r="C91">
        <v>6.0699000000000003E-2</v>
      </c>
      <c r="E91">
        <v>0.70637799999999995</v>
      </c>
      <c r="G91">
        <v>1.8865810000000001</v>
      </c>
      <c r="I91">
        <v>2.0582609999999999</v>
      </c>
      <c r="K91">
        <v>3.0923980000000002</v>
      </c>
      <c r="M91">
        <v>3.9527559999999999</v>
      </c>
    </row>
    <row r="95" spans="1:14" x14ac:dyDescent="0.35">
      <c r="C95">
        <v>1</v>
      </c>
      <c r="E95">
        <v>20</v>
      </c>
      <c r="G95">
        <v>40</v>
      </c>
      <c r="I95">
        <v>60</v>
      </c>
      <c r="K95">
        <v>80</v>
      </c>
      <c r="M95">
        <v>100</v>
      </c>
    </row>
    <row r="96" spans="1:14" x14ac:dyDescent="0.35">
      <c r="B96" t="s">
        <v>4</v>
      </c>
      <c r="C96" t="s">
        <v>2</v>
      </c>
      <c r="D96" t="s">
        <v>3</v>
      </c>
      <c r="E96" t="s">
        <v>2</v>
      </c>
      <c r="F96" t="s">
        <v>3</v>
      </c>
      <c r="G96" t="s">
        <v>2</v>
      </c>
      <c r="H96" t="s">
        <v>3</v>
      </c>
      <c r="I96" t="s">
        <v>2</v>
      </c>
      <c r="J96" t="s">
        <v>3</v>
      </c>
      <c r="K96" t="s">
        <v>2</v>
      </c>
      <c r="L96" t="s">
        <v>3</v>
      </c>
      <c r="M96" t="s">
        <v>2</v>
      </c>
      <c r="N96" t="s">
        <v>3</v>
      </c>
    </row>
    <row r="97" spans="1:16" x14ac:dyDescent="0.35">
      <c r="A97" s="1"/>
      <c r="B97">
        <v>1</v>
      </c>
      <c r="C97">
        <f>AVERAGE(C2:C11)</f>
        <v>0.22264389999999995</v>
      </c>
      <c r="D97">
        <f>STDEV(C2:C11)</f>
        <v>1.1551908398855811E-2</v>
      </c>
      <c r="E97">
        <f t="shared" ref="E97" si="0">AVERAGE(E2:E11)</f>
        <v>4.8697584000000003</v>
      </c>
      <c r="F97">
        <f t="shared" ref="F97" si="1">STDEV(E2:E11)</f>
        <v>0.24383175496650239</v>
      </c>
      <c r="G97">
        <f>AVERAGE(G2:G11)</f>
        <v>9.6924701999999989</v>
      </c>
      <c r="H97">
        <f t="shared" ref="H97" si="2">STDEV(G2:G11)</f>
        <v>0.20621876123982727</v>
      </c>
      <c r="I97">
        <f t="shared" ref="I97" si="3">AVERAGE(I2:I11)</f>
        <v>14.637446700000002</v>
      </c>
      <c r="J97">
        <f t="shared" ref="J97" si="4">STDEV(I2:I11)</f>
        <v>0.26846281250360232</v>
      </c>
      <c r="K97">
        <f t="shared" ref="K97" si="5">AVERAGE(K2:K11)</f>
        <v>19.633909500000001</v>
      </c>
      <c r="L97">
        <f t="shared" ref="L97" si="6">STDEV(K2:K11)</f>
        <v>0.28217769768996775</v>
      </c>
      <c r="M97">
        <f t="shared" ref="M97" si="7">AVERAGE(M2:M11)</f>
        <v>24.8812815</v>
      </c>
      <c r="N97">
        <f t="shared" ref="N97" si="8">STDEV(M2:M11)</f>
        <v>0.2820626509098248</v>
      </c>
    </row>
    <row r="98" spans="1:16" x14ac:dyDescent="0.35">
      <c r="B98">
        <v>2</v>
      </c>
      <c r="C98">
        <f>AVERAGE(C12:C21)</f>
        <v>0.10760319999999998</v>
      </c>
      <c r="D98">
        <f>STDEV(C12:C21)</f>
        <v>1.3619108592138104E-2</v>
      </c>
      <c r="E98">
        <f t="shared" ref="E98" si="9">AVERAGE(E12:E21)</f>
        <v>2.3777022999999997</v>
      </c>
      <c r="F98">
        <f t="shared" ref="F98" si="10">STDEV(E12:E21)</f>
        <v>2.7716334017045787E-2</v>
      </c>
      <c r="G98">
        <f t="shared" ref="G98" si="11">AVERAGE(G12:G21)</f>
        <v>4.8927218999999997</v>
      </c>
      <c r="H98">
        <f t="shared" ref="H98" si="12">STDEV(G12:G21)</f>
        <v>3.1210371066361924E-2</v>
      </c>
      <c r="I98">
        <f t="shared" ref="I98" si="13">AVERAGE(I12:I21)</f>
        <v>7.5150728999999998</v>
      </c>
      <c r="J98">
        <f t="shared" ref="J98" si="14">STDEV(I12:I21)</f>
        <v>0.11360191355044251</v>
      </c>
      <c r="K98">
        <f t="shared" ref="K98" si="15">AVERAGE(K12:K21)</f>
        <v>10.116823700000001</v>
      </c>
      <c r="L98">
        <f t="shared" ref="L98" si="16">STDEV(K12:K21)</f>
        <v>9.6272068548867329E-2</v>
      </c>
      <c r="M98">
        <f t="shared" ref="M98" si="17">AVERAGE(M12:M21)</f>
        <v>12.743872099999999</v>
      </c>
      <c r="N98">
        <f t="shared" ref="N98" si="18">STDEV(M12:M21)</f>
        <v>4.2970816252816756E-2</v>
      </c>
    </row>
    <row r="99" spans="1:16" x14ac:dyDescent="0.35">
      <c r="B99">
        <v>4</v>
      </c>
      <c r="C99">
        <f>AVERAGE(C22:C31)</f>
        <v>6.9162299999999996E-2</v>
      </c>
      <c r="D99">
        <f>STDEV(C22:C31)</f>
        <v>1.0248005259019336E-2</v>
      </c>
      <c r="E99">
        <f t="shared" ref="E99" si="19">AVERAGE(E22:E31)</f>
        <v>1.4567162999999999</v>
      </c>
      <c r="F99">
        <f t="shared" ref="F99" si="20">STDEV(E22:E31)</f>
        <v>0.11065546189868403</v>
      </c>
      <c r="G99">
        <f t="shared" ref="G99" si="21">AVERAGE(G22:G31)</f>
        <v>2.7960737999999998</v>
      </c>
      <c r="H99">
        <f t="shared" ref="H99" si="22">STDEV(G22:G31)</f>
        <v>9.9329112838527356E-2</v>
      </c>
      <c r="I99">
        <f t="shared" ref="I99" si="23">AVERAGE(I22:I31)</f>
        <v>4.1871898000000005</v>
      </c>
      <c r="J99">
        <f t="shared" ref="J99" si="24">STDEV(I22:I31)</f>
        <v>0.15477798910109222</v>
      </c>
      <c r="K99">
        <f t="shared" ref="K99" si="25">AVERAGE(K22:K31)</f>
        <v>5.6794832999999993</v>
      </c>
      <c r="L99">
        <f t="shared" ref="L99" si="26">STDEV(K22:K31)</f>
        <v>0.18619712234681113</v>
      </c>
      <c r="M99">
        <f t="shared" ref="M99" si="27">AVERAGE(M22:M31)</f>
        <v>7.1091406000000008</v>
      </c>
      <c r="N99">
        <f t="shared" ref="N99" si="28">STDEV(M22:M31)</f>
        <v>0.26605264689622798</v>
      </c>
    </row>
    <row r="100" spans="1:16" x14ac:dyDescent="0.35">
      <c r="B100">
        <v>8</v>
      </c>
      <c r="C100">
        <f>AVERAGE(C32:C41)</f>
        <v>5.4820899999999992E-2</v>
      </c>
      <c r="D100">
        <f>STDEV(C32:C41)</f>
        <v>5.9064203005430166E-3</v>
      </c>
      <c r="E100">
        <f t="shared" ref="E100" si="29">AVERAGE(E32:E41)</f>
        <v>1.0308695000000001</v>
      </c>
      <c r="F100">
        <f t="shared" ref="F100" si="30">STDEV(E32:E41)</f>
        <v>8.2223267256159166E-2</v>
      </c>
      <c r="G100">
        <f t="shared" ref="G100" si="31">AVERAGE(G32:G41)</f>
        <v>1.9699173000000001</v>
      </c>
      <c r="H100">
        <f t="shared" ref="H100" si="32">STDEV(G32:G41)</f>
        <v>6.2269225930720505E-2</v>
      </c>
      <c r="I100">
        <f t="shared" ref="I100" si="33">AVERAGE(I32:I41)</f>
        <v>2.8949843</v>
      </c>
      <c r="J100">
        <f t="shared" ref="J100" si="34">STDEV(I32:I41)</f>
        <v>9.6702984419130791E-2</v>
      </c>
      <c r="K100">
        <f t="shared" ref="K100" si="35">AVERAGE(K32:K41)</f>
        <v>3.9170837000000001</v>
      </c>
      <c r="L100">
        <f t="shared" ref="L100" si="36">STDEV(K32:K41)</f>
        <v>0.12338747586548476</v>
      </c>
      <c r="M100">
        <f t="shared" ref="M100" si="37">AVERAGE(M32:M41)</f>
        <v>4.9260494999999995</v>
      </c>
      <c r="N100">
        <f t="shared" ref="N100" si="38">STDEV(M32:M41)</f>
        <v>0.24558638992159607</v>
      </c>
    </row>
    <row r="101" spans="1:16" x14ac:dyDescent="0.35">
      <c r="B101">
        <v>12</v>
      </c>
      <c r="C101">
        <f>AVERAGE(C42:C51)</f>
        <v>6.4824100000000009E-2</v>
      </c>
      <c r="D101">
        <f>STDEV(C42:C51)</f>
        <v>1.1650396993235826E-2</v>
      </c>
      <c r="E101">
        <f t="shared" ref="E101" si="39">AVERAGE(E42:E51)</f>
        <v>0.87082870000000001</v>
      </c>
      <c r="F101">
        <f t="shared" ref="F101" si="40">STDEV(E42:E51)</f>
        <v>9.3944660172358793E-2</v>
      </c>
      <c r="G101">
        <f t="shared" ref="G101" si="41">AVERAGE(G42:G51)</f>
        <v>1.7087409</v>
      </c>
      <c r="H101">
        <f t="shared" ref="H101" si="42">STDEV(G42:G51)</f>
        <v>0.11268969205590883</v>
      </c>
      <c r="I101">
        <f t="shared" ref="I101" si="43">AVERAGE(I42:I51)</f>
        <v>2.6897646000000002</v>
      </c>
      <c r="J101">
        <f t="shared" ref="J101" si="44">STDEV(I42:I51)</f>
        <v>0.55584245296150592</v>
      </c>
      <c r="K101">
        <f t="shared" ref="K101" si="45">AVERAGE(K42:K51)</f>
        <v>3.1153338000000002</v>
      </c>
      <c r="L101">
        <f t="shared" ref="L101" si="46">STDEV(K42:K51)</f>
        <v>0.15705134493307876</v>
      </c>
      <c r="M101">
        <f t="shared" ref="M101" si="47">AVERAGE(M42:M51)</f>
        <v>3.9090196999999995</v>
      </c>
      <c r="N101">
        <f t="shared" ref="N101" si="48">STDEV(M42:M51)</f>
        <v>0.21273234584804243</v>
      </c>
    </row>
    <row r="102" spans="1:16" x14ac:dyDescent="0.35">
      <c r="B102">
        <v>14</v>
      </c>
      <c r="C102">
        <f>AVERAGE(C52:C61)</f>
        <v>7.0085299999999989E-2</v>
      </c>
      <c r="D102">
        <f>STDEV(C52:C61)</f>
        <v>1.0875701653482272E-2</v>
      </c>
      <c r="E102">
        <f t="shared" ref="E102" si="49">AVERAGE(E52:E61)</f>
        <v>0.87747529999999985</v>
      </c>
      <c r="F102">
        <f t="shared" ref="F102" si="50">STDEV(E52:E61)</f>
        <v>0.11221051608873409</v>
      </c>
      <c r="G102">
        <f t="shared" ref="G102" si="51">AVERAGE(G52:G61)</f>
        <v>1.6325160000000001</v>
      </c>
      <c r="H102">
        <f t="shared" ref="H102" si="52">STDEV(G52:G61)</f>
        <v>0.16351061913866977</v>
      </c>
      <c r="I102">
        <f t="shared" ref="I102" si="53">AVERAGE(I52:I61)</f>
        <v>2.4212414999999998</v>
      </c>
      <c r="J102">
        <f t="shared" ref="J102" si="54">STDEV(I52:I61)</f>
        <v>0.16862078933331115</v>
      </c>
      <c r="K102">
        <f t="shared" ref="K102" si="55">AVERAGE(K52:K61)</f>
        <v>3.1120400999999998</v>
      </c>
      <c r="L102">
        <f t="shared" ref="L102" si="56">STDEV(K52:K61)</f>
        <v>0.28109134074193742</v>
      </c>
      <c r="M102">
        <f t="shared" ref="M102" si="57">AVERAGE(M52:M61)</f>
        <v>3.9158327000000002</v>
      </c>
      <c r="N102">
        <f t="shared" ref="N102" si="58">STDEV(M52:M61)</f>
        <v>0.42258597234120998</v>
      </c>
    </row>
    <row r="103" spans="1:16" x14ac:dyDescent="0.35">
      <c r="B103">
        <v>16</v>
      </c>
      <c r="C103">
        <f>AVERAGE(C62:C71)</f>
        <v>6.7567200000000008E-2</v>
      </c>
      <c r="D103">
        <f>STDEV(C62:C71)</f>
        <v>8.8914208438371067E-3</v>
      </c>
      <c r="E103">
        <f t="shared" ref="E103" si="59">AVERAGE(E62:E71)</f>
        <v>0.84830210000000006</v>
      </c>
      <c r="F103">
        <f t="shared" ref="F103" si="60">STDEV(E62:E71)</f>
        <v>7.5275015873573006E-2</v>
      </c>
      <c r="G103">
        <f t="shared" ref="G103" si="61">AVERAGE(G62:G71)</f>
        <v>1.5673834</v>
      </c>
      <c r="H103">
        <f t="shared" ref="H103" si="62">STDEV(G62:G71)</f>
        <v>0.16428831743222375</v>
      </c>
      <c r="I103">
        <f t="shared" ref="I103" si="63">AVERAGE(I62:I71)</f>
        <v>2.2762123000000001</v>
      </c>
      <c r="J103">
        <f t="shared" ref="J103" si="64">STDEV(I62:I71)</f>
        <v>0.18961803459120999</v>
      </c>
      <c r="K103">
        <f t="shared" ref="K103" si="65">AVERAGE(K62:K71)</f>
        <v>3.0243450000000003</v>
      </c>
      <c r="L103">
        <f t="shared" ref="L103" si="66">STDEV(K62:K71)</f>
        <v>0.18910918423257794</v>
      </c>
      <c r="M103">
        <f t="shared" ref="M103" si="67">AVERAGE(M62:M71)</f>
        <v>3.7625575000000007</v>
      </c>
      <c r="N103">
        <f t="shared" ref="N103" si="68">STDEV(M62:M71)</f>
        <v>0.31154285092468065</v>
      </c>
    </row>
    <row r="104" spans="1:16" x14ac:dyDescent="0.35">
      <c r="B104">
        <v>18</v>
      </c>
      <c r="C104">
        <f>AVERAGE(C81:C90)</f>
        <v>5.8117799999999997E-2</v>
      </c>
      <c r="D104">
        <f>STDEV(C81:C90)</f>
        <v>9.0130404513558571E-3</v>
      </c>
      <c r="E104">
        <f t="shared" ref="E104" si="69">AVERAGE(E81:E90)</f>
        <v>0.77344010000000007</v>
      </c>
      <c r="F104">
        <f t="shared" ref="F104" si="70">STDEV(E81:E90)</f>
        <v>5.522099615675586E-2</v>
      </c>
      <c r="G104">
        <f t="shared" ref="G104" si="71">AVERAGE(G81:G90)</f>
        <v>1.4028409000000002</v>
      </c>
      <c r="H104">
        <f t="shared" ref="H104" si="72">STDEV(G81:G90)</f>
        <v>0.14943320040327573</v>
      </c>
      <c r="I104">
        <f t="shared" ref="I104" si="73">AVERAGE(I81:I90)</f>
        <v>2.0591186000000001</v>
      </c>
      <c r="J104">
        <f t="shared" ref="J104" si="74">STDEV(I81:I90)</f>
        <v>0.13400381728161498</v>
      </c>
      <c r="K104">
        <f t="shared" ref="K104" si="75">AVERAGE(K81:K90)</f>
        <v>2.8829916000000004</v>
      </c>
      <c r="L104">
        <f t="shared" ref="L104" si="76">STDEV(K81:K90)</f>
        <v>0.30907685446330413</v>
      </c>
      <c r="M104">
        <f t="shared" ref="M104" si="77">AVERAGE(M81:M90)</f>
        <v>3.3748183999999997</v>
      </c>
      <c r="N104">
        <f t="shared" ref="N104" si="78">STDEV(M81:M90)</f>
        <v>0.24694244065287757</v>
      </c>
    </row>
    <row r="105" spans="1:16" x14ac:dyDescent="0.35">
      <c r="B105">
        <v>20</v>
      </c>
      <c r="C105">
        <f>AVERAGE(C73:C82)</f>
        <v>6.8634999999999988E-2</v>
      </c>
      <c r="D105">
        <f>STDEV(C73:C82)</f>
        <v>1.3779499571626193E-2</v>
      </c>
      <c r="E105">
        <f t="shared" ref="E105" si="79">AVERAGE(E73:E82)</f>
        <v>0.84001680000000012</v>
      </c>
      <c r="F105">
        <f t="shared" ref="F105" si="80">STDEV(E73:E82)</f>
        <v>0.11434520494323754</v>
      </c>
      <c r="G105">
        <f t="shared" ref="G105" si="81">AVERAGE(G73:G82)</f>
        <v>1.5357939000000003</v>
      </c>
      <c r="H105">
        <f t="shared" ref="H105" si="82">STDEV(G73:G82)</f>
        <v>0.19491871953226955</v>
      </c>
      <c r="I105">
        <f t="shared" ref="I105" si="83">AVERAGE(I73:I82)</f>
        <v>2.1605591999999998</v>
      </c>
      <c r="J105">
        <f t="shared" ref="J105" si="84">STDEV(I73:I82)</f>
        <v>0.19104492027257763</v>
      </c>
      <c r="K105">
        <f t="shared" ref="K105" si="85">AVERAGE(K73:K82)</f>
        <v>2.8422934999999998</v>
      </c>
      <c r="L105">
        <f t="shared" ref="L105" si="86">STDEV(K73:K82)</f>
        <v>0.25034472852903816</v>
      </c>
      <c r="M105">
        <f t="shared" ref="M105" si="87">AVERAGE(M73:M82)</f>
        <v>3.3716195</v>
      </c>
      <c r="N105">
        <f t="shared" ref="N105" si="88">STDEV(M73:M82)</f>
        <v>0.22111483085755843</v>
      </c>
    </row>
    <row r="107" spans="1:16" x14ac:dyDescent="0.35">
      <c r="B107" t="s">
        <v>4</v>
      </c>
      <c r="C107" t="s">
        <v>5</v>
      </c>
      <c r="D107" t="s">
        <v>9</v>
      </c>
      <c r="E107" t="s">
        <v>5</v>
      </c>
      <c r="F107" t="s">
        <v>9</v>
      </c>
      <c r="G107" t="s">
        <v>5</v>
      </c>
      <c r="H107" t="s">
        <v>9</v>
      </c>
      <c r="I107" t="s">
        <v>5</v>
      </c>
      <c r="J107" t="s">
        <v>9</v>
      </c>
      <c r="K107" t="s">
        <v>5</v>
      </c>
      <c r="L107" t="s">
        <v>9</v>
      </c>
      <c r="M107" t="s">
        <v>5</v>
      </c>
      <c r="N107" t="s">
        <v>9</v>
      </c>
      <c r="P107" t="s">
        <v>6</v>
      </c>
    </row>
    <row r="108" spans="1:16" x14ac:dyDescent="0.35">
      <c r="B108">
        <v>2</v>
      </c>
      <c r="C108">
        <f>C$97/C98</f>
        <v>2.0691196916076846</v>
      </c>
      <c r="D108">
        <f t="shared" ref="D108:D115" si="89">MAX(B119-C108,C108-C119)</f>
        <v>0.4227468029304009</v>
      </c>
      <c r="E108">
        <f>E$97/E98</f>
        <v>2.0480942462813787</v>
      </c>
      <c r="F108">
        <f>MAX(E119-E108,E108-F119)</f>
        <v>0.12791455929784412</v>
      </c>
      <c r="G108">
        <f t="shared" ref="G108:K108" si="90">G$97/G98</f>
        <v>1.9809975711065857</v>
      </c>
      <c r="H108">
        <f>MAX(H119-G108,G108-I119)</f>
        <v>5.5136438311485625E-2</v>
      </c>
      <c r="I108">
        <f t="shared" si="90"/>
        <v>1.9477451376419785</v>
      </c>
      <c r="J108">
        <f>MAX(K119-I108,I108-L119)</f>
        <v>6.6166629328803239E-2</v>
      </c>
      <c r="K108">
        <f t="shared" si="90"/>
        <v>1.9407187554330911</v>
      </c>
      <c r="L108">
        <f>MAX(N119-K108,K108-O119)</f>
        <v>4.6805278191972333E-2</v>
      </c>
      <c r="M108">
        <f t="shared" ref="M108" si="91">M$97/M98</f>
        <v>1.9524114260374601</v>
      </c>
      <c r="N108">
        <f>MAX(Q119-M108,M108-R119)</f>
        <v>2.8813653092185199E-2</v>
      </c>
      <c r="P108">
        <v>1</v>
      </c>
    </row>
    <row r="109" spans="1:16" x14ac:dyDescent="0.35">
      <c r="B109">
        <v>4</v>
      </c>
      <c r="C109">
        <f t="shared" ref="C109:K115" si="92">C$97/C99</f>
        <v>3.2191511849663756</v>
      </c>
      <c r="D109">
        <f t="shared" si="89"/>
        <v>0.75604378984420562</v>
      </c>
      <c r="E109">
        <f t="shared" si="92"/>
        <v>3.3429696640313566</v>
      </c>
      <c r="F109">
        <f t="shared" ref="F109:F115" si="93">MAX(E120-E109,E109-F120)</f>
        <v>0.45595978270856197</v>
      </c>
      <c r="G109">
        <f t="shared" si="92"/>
        <v>3.4664572158288522</v>
      </c>
      <c r="H109">
        <f>MAX(H120-G109,G109-I120)</f>
        <v>0.20414942645545819</v>
      </c>
      <c r="I109">
        <f t="shared" si="92"/>
        <v>3.495768617892602</v>
      </c>
      <c r="J109">
        <f t="shared" ref="J109:J115" si="94">MAX(K120-I109,I109-L120)</f>
        <v>0.20075599604080629</v>
      </c>
      <c r="K109">
        <f t="shared" si="92"/>
        <v>3.4569886841642803</v>
      </c>
      <c r="L109">
        <f t="shared" ref="L109:L115" si="95">MAX(N120-K109,K109-O120)</f>
        <v>0.16854374826370044</v>
      </c>
      <c r="M109">
        <f t="shared" ref="M109" si="96">M$97/M99</f>
        <v>3.4999000441769286</v>
      </c>
      <c r="N109">
        <f t="shared" ref="N109:N115" si="97">MAX(Q120-M109,M109-R120)</f>
        <v>0.17729135294615839</v>
      </c>
      <c r="P109">
        <v>20</v>
      </c>
    </row>
    <row r="110" spans="1:16" x14ac:dyDescent="0.35">
      <c r="B110">
        <v>8</v>
      </c>
      <c r="C110">
        <f t="shared" si="92"/>
        <v>4.0612959655897658</v>
      </c>
      <c r="D110">
        <f t="shared" si="89"/>
        <v>0.72656664355612488</v>
      </c>
      <c r="E110">
        <f t="shared" si="92"/>
        <v>4.7239329517460744</v>
      </c>
      <c r="F110">
        <f t="shared" si="93"/>
        <v>0.66647495634847509</v>
      </c>
      <c r="G110">
        <f t="shared" si="92"/>
        <v>4.9202421847861322</v>
      </c>
      <c r="H110">
        <f t="shared" ref="H110:H115" si="98">MAX(H121-G110,G110-I121)</f>
        <v>0.26870702224687193</v>
      </c>
      <c r="I110">
        <f t="shared" si="92"/>
        <v>5.056140269914418</v>
      </c>
      <c r="J110">
        <f t="shared" si="94"/>
        <v>0.27066852143450504</v>
      </c>
      <c r="K110">
        <f t="shared" si="92"/>
        <v>5.0123793627386624</v>
      </c>
      <c r="L110">
        <f t="shared" si="95"/>
        <v>0.23740502194374002</v>
      </c>
      <c r="M110">
        <f t="shared" ref="M110" si="99">M$97/M100</f>
        <v>5.0509605110545488</v>
      </c>
      <c r="N110">
        <f t="shared" si="97"/>
        <v>0.32529041948388393</v>
      </c>
      <c r="P110">
        <v>40</v>
      </c>
    </row>
    <row r="111" spans="1:16" x14ac:dyDescent="0.35">
      <c r="B111">
        <v>12</v>
      </c>
      <c r="C111">
        <f t="shared" si="92"/>
        <v>3.4345852854108259</v>
      </c>
      <c r="D111">
        <f t="shared" si="89"/>
        <v>0.96976865565406278</v>
      </c>
      <c r="E111">
        <f t="shared" si="92"/>
        <v>5.592096815366788</v>
      </c>
      <c r="F111">
        <f t="shared" si="93"/>
        <v>0.99008262559714222</v>
      </c>
      <c r="G111">
        <f t="shared" si="92"/>
        <v>5.6722878231568048</v>
      </c>
      <c r="H111">
        <f t="shared" si="98"/>
        <v>0.52969925092369774</v>
      </c>
      <c r="I111">
        <f t="shared" si="92"/>
        <v>5.4419062173693566</v>
      </c>
      <c r="J111">
        <f t="shared" si="94"/>
        <v>1.5433109018167217</v>
      </c>
      <c r="K111">
        <f t="shared" si="92"/>
        <v>6.3023453538108827</v>
      </c>
      <c r="L111">
        <f t="shared" si="95"/>
        <v>0.42996891982375995</v>
      </c>
      <c r="M111">
        <f t="shared" ref="M111" si="100">M$97/M101</f>
        <v>6.3650949367177665</v>
      </c>
      <c r="N111">
        <f t="shared" si="97"/>
        <v>0.44263989013339877</v>
      </c>
      <c r="P111">
        <v>60</v>
      </c>
    </row>
    <row r="112" spans="1:16" x14ac:dyDescent="0.35">
      <c r="B112">
        <v>14</v>
      </c>
      <c r="C112">
        <f t="shared" si="92"/>
        <v>3.1767560387128255</v>
      </c>
      <c r="D112">
        <f t="shared" si="89"/>
        <v>0.77861293758473904</v>
      </c>
      <c r="E112">
        <f t="shared" si="92"/>
        <v>5.5497384370819338</v>
      </c>
      <c r="F112">
        <f t="shared" si="93"/>
        <v>1.1323803046573122</v>
      </c>
      <c r="G112">
        <f t="shared" si="92"/>
        <v>5.9371364201024663</v>
      </c>
      <c r="H112">
        <f t="shared" si="98"/>
        <v>0.80122484814276618</v>
      </c>
      <c r="I112">
        <f t="shared" si="92"/>
        <v>6.0454302885523825</v>
      </c>
      <c r="J112">
        <f t="shared" si="94"/>
        <v>0.57171100022322818</v>
      </c>
      <c r="K112">
        <f t="shared" si="92"/>
        <v>6.3090155875562157</v>
      </c>
      <c r="L112">
        <f t="shared" si="95"/>
        <v>0.72611252366738466</v>
      </c>
      <c r="M112">
        <f t="shared" ref="M112" si="101">M$97/M102</f>
        <v>6.3540205637488034</v>
      </c>
      <c r="N112">
        <f t="shared" si="97"/>
        <v>0.84940539287538197</v>
      </c>
      <c r="P112">
        <v>80</v>
      </c>
    </row>
    <row r="113" spans="2:18" x14ac:dyDescent="0.35">
      <c r="B113">
        <v>16</v>
      </c>
      <c r="C113">
        <f t="shared" si="92"/>
        <v>3.295147645603191</v>
      </c>
      <c r="D113">
        <f t="shared" si="89"/>
        <v>0.69620639803983142</v>
      </c>
      <c r="E113">
        <f t="shared" si="92"/>
        <v>5.7405945358381167</v>
      </c>
      <c r="F113">
        <f t="shared" si="93"/>
        <v>0.87442615356658404</v>
      </c>
      <c r="G113">
        <f t="shared" si="92"/>
        <v>6.1838540589366957</v>
      </c>
      <c r="H113">
        <f t="shared" si="98"/>
        <v>0.87104128224320032</v>
      </c>
      <c r="I113">
        <f t="shared" si="92"/>
        <v>6.4306157646191444</v>
      </c>
      <c r="J113">
        <f t="shared" si="94"/>
        <v>0.71303921402776993</v>
      </c>
      <c r="K113">
        <f t="shared" si="92"/>
        <v>6.4919542909291099</v>
      </c>
      <c r="L113">
        <f t="shared" si="95"/>
        <v>0.53253626006204868</v>
      </c>
      <c r="M113">
        <f t="shared" ref="M113" si="102">M$97/M103</f>
        <v>6.612864122342315</v>
      </c>
      <c r="N113">
        <f t="shared" si="97"/>
        <v>0.67871435810609526</v>
      </c>
      <c r="P113">
        <v>100</v>
      </c>
    </row>
    <row r="114" spans="2:18" x14ac:dyDescent="0.35">
      <c r="B114">
        <v>18</v>
      </c>
      <c r="C114">
        <f t="shared" si="92"/>
        <v>3.830907226357501</v>
      </c>
      <c r="D114">
        <f t="shared" si="89"/>
        <v>0.93840252185248252</v>
      </c>
      <c r="E114">
        <f t="shared" si="92"/>
        <v>6.296232119332835</v>
      </c>
      <c r="F114">
        <f t="shared" si="93"/>
        <v>0.82358706620998845</v>
      </c>
      <c r="G114">
        <f t="shared" si="92"/>
        <v>6.9091728078358692</v>
      </c>
      <c r="H114">
        <f t="shared" si="98"/>
        <v>0.98824872900698146</v>
      </c>
      <c r="I114">
        <f t="shared" si="92"/>
        <v>7.1085981642825242</v>
      </c>
      <c r="J114">
        <f t="shared" si="94"/>
        <v>0.63426976562631232</v>
      </c>
      <c r="K114">
        <f t="shared" si="92"/>
        <v>6.8102555345634714</v>
      </c>
      <c r="L114">
        <f t="shared" si="95"/>
        <v>0.92740836134664484</v>
      </c>
      <c r="M114">
        <f t="shared" ref="M114" si="103">M$97/M104</f>
        <v>7.3726282575678743</v>
      </c>
      <c r="N114">
        <f t="shared" si="97"/>
        <v>0.67223812395006188</v>
      </c>
    </row>
    <row r="115" spans="2:18" x14ac:dyDescent="0.35">
      <c r="B115">
        <v>20</v>
      </c>
      <c r="C115">
        <f t="shared" si="92"/>
        <v>3.2438828585998394</v>
      </c>
      <c r="D115">
        <f t="shared" si="89"/>
        <v>1.0254393893058396</v>
      </c>
      <c r="E115">
        <f t="shared" si="92"/>
        <v>5.7972154842617432</v>
      </c>
      <c r="F115">
        <f t="shared" si="93"/>
        <v>1.2494846894807798</v>
      </c>
      <c r="G115">
        <f t="shared" si="92"/>
        <v>6.311048767676442</v>
      </c>
      <c r="H115">
        <f t="shared" si="98"/>
        <v>1.0712110469820075</v>
      </c>
      <c r="I115">
        <f t="shared" si="92"/>
        <v>6.7748417631879763</v>
      </c>
      <c r="J115">
        <f t="shared" si="94"/>
        <v>0.7934757991333079</v>
      </c>
      <c r="K115">
        <f t="shared" si="92"/>
        <v>6.9077699048321373</v>
      </c>
      <c r="L115">
        <f t="shared" si="95"/>
        <v>0.77605757544146137</v>
      </c>
      <c r="M115">
        <f t="shared" ref="M115" si="104">M$97/M105</f>
        <v>7.379623204812999</v>
      </c>
      <c r="N115">
        <f t="shared" si="97"/>
        <v>0.6074603876576683</v>
      </c>
    </row>
    <row r="118" spans="2:18" x14ac:dyDescent="0.35">
      <c r="B118" t="s">
        <v>7</v>
      </c>
      <c r="C118" t="s">
        <v>8</v>
      </c>
      <c r="E118" t="s">
        <v>7</v>
      </c>
      <c r="F118" t="s">
        <v>8</v>
      </c>
      <c r="H118" t="s">
        <v>7</v>
      </c>
      <c r="I118" t="s">
        <v>8</v>
      </c>
      <c r="K118" t="s">
        <v>7</v>
      </c>
      <c r="L118" t="s">
        <v>8</v>
      </c>
      <c r="N118" t="s">
        <v>7</v>
      </c>
      <c r="O118" t="s">
        <v>8</v>
      </c>
      <c r="Q118" t="s">
        <v>7</v>
      </c>
      <c r="R118" t="s">
        <v>8</v>
      </c>
    </row>
    <row r="119" spans="2:18" x14ac:dyDescent="0.35">
      <c r="B119">
        <f>(C$97+D$97)/(C98-D98)</f>
        <v>2.4918664945380855</v>
      </c>
      <c r="C119">
        <f>(C$97-D$97)/(C98+D98)</f>
        <v>1.7413625763503615</v>
      </c>
      <c r="E119">
        <f>(E$97+F$97)/(E98-F98)</f>
        <v>2.1760088055792228</v>
      </c>
      <c r="F119">
        <f>(E$97-F$97)/(E98-+F98)</f>
        <v>1.9684911790945787</v>
      </c>
      <c r="H119">
        <f>(G$97+H$97)/(G98-H98)</f>
        <v>2.0361340094180713</v>
      </c>
      <c r="I119">
        <f>(G$97-H$97)/(G98+H98)</f>
        <v>1.9265600980140536</v>
      </c>
      <c r="K119">
        <f>(I$97+J$97)/(I98-J98)</f>
        <v>2.0139117669707818</v>
      </c>
      <c r="L119">
        <f>(I$97-J$97)/(I98+J98)</f>
        <v>1.8835491404055493</v>
      </c>
      <c r="N119">
        <f>(K$97+L$97)/(K98-L98)</f>
        <v>1.9875240336250635</v>
      </c>
      <c r="O119">
        <f>(K$97-L$97)/(K98+L98)</f>
        <v>1.8947958817642256</v>
      </c>
      <c r="Q119">
        <f>(M$97+N$97)/(M98-N98)</f>
        <v>1.9812250791296453</v>
      </c>
      <c r="R119">
        <f>(M$97-N$97)/(M98+N98)</f>
        <v>1.9237914323498215</v>
      </c>
    </row>
    <row r="120" spans="2:18" x14ac:dyDescent="0.35">
      <c r="B120">
        <f t="shared" ref="B120:B126" si="105">(C$97+D$97)/(C99-D99)</f>
        <v>3.9751949748105813</v>
      </c>
      <c r="C120">
        <f t="shared" ref="C120:C126" si="106">(C$97-D$97)/(C99+D99)</f>
        <v>2.6582443035901635</v>
      </c>
      <c r="E120">
        <f t="shared" ref="E120:E126" si="107">(E$97+F$97)/(E99-F99)</f>
        <v>3.7989294467399186</v>
      </c>
      <c r="F120">
        <f t="shared" ref="F120:F126" si="108">(E$97-F$97)/(E99-+F99)</f>
        <v>3.4366400938895088</v>
      </c>
      <c r="H120">
        <f t="shared" ref="H120:H126" si="109">(G$97+H$97)/(G99-H99)</f>
        <v>3.6706066422843104</v>
      </c>
      <c r="I120">
        <f t="shared" ref="I120:I126" si="110">(G$97-H$97)/(G99+H99)</f>
        <v>3.2763148081039484</v>
      </c>
      <c r="K120">
        <f t="shared" ref="K120:K126" si="111">(I$97+J$97)/(I99-J99)</f>
        <v>3.6965246139334083</v>
      </c>
      <c r="L120">
        <f t="shared" ref="L120:L126" si="112">(I$97-J$97)/(I99+J99)</f>
        <v>3.3093253071946851</v>
      </c>
      <c r="N120">
        <f t="shared" ref="N120:N126" si="113">(K$97+L$97)/(K99-L99)</f>
        <v>3.6255324324279807</v>
      </c>
      <c r="O120">
        <f t="shared" ref="O120:O126" si="114">(K$97-L$97)/(K99+L99)</f>
        <v>3.2991452668619075</v>
      </c>
      <c r="Q120">
        <f t="shared" ref="Q120:Q126" si="115">(M$97+N$97)/(M99-N99)</f>
        <v>3.677191397123087</v>
      </c>
      <c r="R120">
        <f t="shared" ref="R120:R126" si="116">(M$97-N$97)/(M99+N99)</f>
        <v>3.3353999041913229</v>
      </c>
    </row>
    <row r="121" spans="2:18" x14ac:dyDescent="0.35">
      <c r="B121">
        <f t="shared" si="105"/>
        <v>4.7878626091458907</v>
      </c>
      <c r="C121">
        <f t="shared" si="106"/>
        <v>3.4760630068384</v>
      </c>
      <c r="E121">
        <f t="shared" si="107"/>
        <v>5.3904079080945495</v>
      </c>
      <c r="F121">
        <f t="shared" si="108"/>
        <v>4.8763453491546382</v>
      </c>
      <c r="H121">
        <f t="shared" si="109"/>
        <v>5.1889492070330041</v>
      </c>
      <c r="I121">
        <f t="shared" si="110"/>
        <v>4.6680023303547724</v>
      </c>
      <c r="K121">
        <f t="shared" si="111"/>
        <v>5.326808791348923</v>
      </c>
      <c r="L121">
        <f t="shared" si="112"/>
        <v>4.8029698699897034</v>
      </c>
      <c r="N121">
        <f t="shared" si="113"/>
        <v>5.2497843846824024</v>
      </c>
      <c r="O121">
        <f t="shared" si="114"/>
        <v>4.7894740390431858</v>
      </c>
      <c r="Q121">
        <f t="shared" si="115"/>
        <v>5.3762509305384327</v>
      </c>
      <c r="R121">
        <f t="shared" si="116"/>
        <v>4.7565643391540293</v>
      </c>
    </row>
    <row r="122" spans="2:18" x14ac:dyDescent="0.35">
      <c r="B122">
        <f t="shared" si="105"/>
        <v>4.4043539410648886</v>
      </c>
      <c r="C122">
        <f t="shared" si="106"/>
        <v>2.7602926452699026</v>
      </c>
      <c r="E122">
        <f t="shared" si="107"/>
        <v>6.5821794409639303</v>
      </c>
      <c r="F122">
        <f t="shared" si="108"/>
        <v>5.9544621949754575</v>
      </c>
      <c r="H122">
        <f t="shared" si="109"/>
        <v>6.2019870740805025</v>
      </c>
      <c r="I122">
        <f t="shared" si="110"/>
        <v>5.2081322670949142</v>
      </c>
      <c r="K122">
        <f t="shared" si="111"/>
        <v>6.9852171191860783</v>
      </c>
      <c r="L122">
        <f t="shared" si="112"/>
        <v>4.4272099650465053</v>
      </c>
      <c r="N122">
        <f t="shared" si="113"/>
        <v>6.7323142736346426</v>
      </c>
      <c r="O122">
        <f t="shared" si="114"/>
        <v>5.9136473688844422</v>
      </c>
      <c r="Q122">
        <f t="shared" si="115"/>
        <v>6.8077348268511653</v>
      </c>
      <c r="R122">
        <f t="shared" si="116"/>
        <v>5.9681462095396229</v>
      </c>
    </row>
    <row r="123" spans="2:18" x14ac:dyDescent="0.35">
      <c r="B123">
        <f t="shared" si="105"/>
        <v>3.9553689762975646</v>
      </c>
      <c r="C123">
        <f t="shared" si="106"/>
        <v>2.6073292979332199</v>
      </c>
      <c r="E123">
        <f t="shared" si="107"/>
        <v>6.682118741739246</v>
      </c>
      <c r="F123">
        <f t="shared" si="108"/>
        <v>6.0448706673661396</v>
      </c>
      <c r="H123">
        <f t="shared" si="109"/>
        <v>6.7383612682452325</v>
      </c>
      <c r="I123">
        <f t="shared" si="110"/>
        <v>5.281798909700762</v>
      </c>
      <c r="K123">
        <f t="shared" si="111"/>
        <v>6.6171412887756107</v>
      </c>
      <c r="L123">
        <f t="shared" si="112"/>
        <v>5.5481652235630259</v>
      </c>
      <c r="N123">
        <f t="shared" si="113"/>
        <v>7.0351281112236004</v>
      </c>
      <c r="O123">
        <f t="shared" si="114"/>
        <v>5.703207240942783</v>
      </c>
      <c r="Q123">
        <f t="shared" si="115"/>
        <v>7.2034259566241854</v>
      </c>
      <c r="R123">
        <f t="shared" si="116"/>
        <v>5.6700887366906212</v>
      </c>
    </row>
    <row r="124" spans="2:18" x14ac:dyDescent="0.35">
      <c r="B124">
        <f t="shared" si="105"/>
        <v>3.9913540436430224</v>
      </c>
      <c r="C124">
        <f t="shared" si="106"/>
        <v>2.7608658025926065</v>
      </c>
      <c r="E124">
        <f t="shared" si="107"/>
        <v>6.6150206894047008</v>
      </c>
      <c r="F124">
        <f t="shared" si="108"/>
        <v>5.9841714993221844</v>
      </c>
      <c r="H124">
        <f t="shared" si="109"/>
        <v>7.054895341179896</v>
      </c>
      <c r="I124">
        <f t="shared" si="110"/>
        <v>5.4780887989709033</v>
      </c>
      <c r="K124">
        <f t="shared" si="111"/>
        <v>7.1436549786469143</v>
      </c>
      <c r="L124">
        <f t="shared" si="112"/>
        <v>5.8272394843737354</v>
      </c>
      <c r="N124">
        <f t="shared" si="113"/>
        <v>7.0244905509911586</v>
      </c>
      <c r="O124">
        <f t="shared" si="114"/>
        <v>6.0220966887478822</v>
      </c>
      <c r="Q124">
        <f t="shared" si="115"/>
        <v>7.2915784804484103</v>
      </c>
      <c r="R124">
        <f t="shared" si="116"/>
        <v>6.0379511377295838</v>
      </c>
    </row>
    <row r="125" spans="2:18" x14ac:dyDescent="0.35">
      <c r="B125">
        <f t="shared" si="105"/>
        <v>4.7693097482099835</v>
      </c>
      <c r="C125">
        <f t="shared" si="106"/>
        <v>3.1444860541274613</v>
      </c>
      <c r="E125">
        <f t="shared" si="107"/>
        <v>7.1198191855428234</v>
      </c>
      <c r="F125">
        <f t="shared" si="108"/>
        <v>6.4408292960738835</v>
      </c>
      <c r="H125">
        <f t="shared" si="109"/>
        <v>7.8974215368428506</v>
      </c>
      <c r="I125">
        <f t="shared" si="110"/>
        <v>6.1111961065997784</v>
      </c>
      <c r="K125">
        <f t="shared" si="111"/>
        <v>7.7428679299088365</v>
      </c>
      <c r="L125">
        <f t="shared" si="112"/>
        <v>6.5518384994244041</v>
      </c>
      <c r="N125">
        <f t="shared" si="113"/>
        <v>7.7376638959101163</v>
      </c>
      <c r="O125">
        <f t="shared" si="114"/>
        <v>6.062442606846826</v>
      </c>
      <c r="Q125">
        <f t="shared" si="115"/>
        <v>8.0448663815179362</v>
      </c>
      <c r="R125">
        <f t="shared" si="116"/>
        <v>6.7920605283964006</v>
      </c>
    </row>
    <row r="126" spans="2:18" x14ac:dyDescent="0.35">
      <c r="B126">
        <f t="shared" si="105"/>
        <v>4.2693222479056789</v>
      </c>
      <c r="C126">
        <f t="shared" si="106"/>
        <v>2.5613453057211708</v>
      </c>
      <c r="E126">
        <f t="shared" si="107"/>
        <v>7.046700173742523</v>
      </c>
      <c r="F126">
        <f t="shared" si="108"/>
        <v>6.37468336441039</v>
      </c>
      <c r="H126">
        <f t="shared" si="109"/>
        <v>7.3822598146584495</v>
      </c>
      <c r="I126">
        <f t="shared" si="110"/>
        <v>5.4811245562673836</v>
      </c>
      <c r="K126">
        <f t="shared" si="111"/>
        <v>7.5683175623212842</v>
      </c>
      <c r="L126">
        <f t="shared" si="112"/>
        <v>6.1102903178409438</v>
      </c>
      <c r="N126">
        <f t="shared" si="113"/>
        <v>7.6838274802735986</v>
      </c>
      <c r="O126">
        <f t="shared" si="114"/>
        <v>6.2573538746930533</v>
      </c>
      <c r="Q126">
        <f t="shared" si="115"/>
        <v>7.9870835924706673</v>
      </c>
      <c r="R126">
        <f t="shared" si="116"/>
        <v>6.8469351150766906</v>
      </c>
    </row>
  </sheetData>
  <sortState ref="A2:C54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Daum</dc:creator>
  <cp:lastModifiedBy>Maxwell Daum</cp:lastModifiedBy>
  <dcterms:created xsi:type="dcterms:W3CDTF">2016-12-11T02:23:41Z</dcterms:created>
  <dcterms:modified xsi:type="dcterms:W3CDTF">2016-12-12T04:04:48Z</dcterms:modified>
</cp:coreProperties>
</file>