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015\Desktop\Project_2_SO_4_16\"/>
    </mc:Choice>
  </mc:AlternateContent>
  <xr:revisionPtr revIDLastSave="0" documentId="13_ncr:1_{AF5EF34D-DE00-493E-8812-7EC9842DA4D2}" xr6:coauthVersionLast="47" xr6:coauthVersionMax="47" xr10:uidLastSave="{00000000-0000-0000-0000-000000000000}"/>
  <bookViews>
    <workbookView xWindow="-110" yWindow="-110" windowWidth="19420" windowHeight="11020" xr2:uid="{A6EB984B-E6EE-4544-B61B-35FD21D79F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21" i="1"/>
  <c r="G21" i="1"/>
  <c r="D21" i="1"/>
  <c r="K8" i="1"/>
  <c r="K9" i="1"/>
  <c r="K10" i="1"/>
  <c r="K11" i="1"/>
  <c r="K12" i="1"/>
  <c r="K13" i="1"/>
  <c r="K14" i="1"/>
  <c r="K15" i="1"/>
  <c r="K16" i="1"/>
  <c r="K7" i="1"/>
  <c r="J7" i="1"/>
  <c r="F19" i="1"/>
  <c r="G19" i="1"/>
  <c r="H19" i="1"/>
  <c r="E19" i="1"/>
  <c r="F18" i="1"/>
  <c r="G18" i="1"/>
  <c r="H18" i="1"/>
  <c r="F17" i="1"/>
  <c r="G17" i="1"/>
  <c r="H17" i="1"/>
  <c r="E17" i="1"/>
  <c r="J14" i="1"/>
  <c r="J15" i="1"/>
  <c r="J16" i="1"/>
  <c r="J8" i="1"/>
  <c r="J9" i="1"/>
  <c r="J10" i="1"/>
  <c r="J11" i="1"/>
  <c r="J12" i="1"/>
  <c r="J13" i="1"/>
  <c r="I16" i="1"/>
  <c r="I11" i="1"/>
  <c r="I10" i="1"/>
  <c r="I9" i="1"/>
  <c r="I8" i="1"/>
  <c r="I7" i="1"/>
  <c r="E18" i="1" l="1"/>
  <c r="I12" i="1"/>
  <c r="I13" i="1"/>
  <c r="I14" i="1"/>
  <c r="I15" i="1"/>
</calcChain>
</file>

<file path=xl/sharedStrings.xml><?xml version="1.0" encoding="utf-8"?>
<sst xmlns="http://schemas.openxmlformats.org/spreadsheetml/2006/main" count="29" uniqueCount="29">
  <si>
    <t>Student Name</t>
  </si>
  <si>
    <t>Student ID</t>
  </si>
  <si>
    <t>Subject 1</t>
  </si>
  <si>
    <t>Subject 2</t>
  </si>
  <si>
    <t>Subject 3</t>
  </si>
  <si>
    <t>Subject 4</t>
  </si>
  <si>
    <t>Total Marks</t>
  </si>
  <si>
    <t>Average Marks</t>
  </si>
  <si>
    <t>Grade</t>
  </si>
  <si>
    <t>Abidul Haq</t>
  </si>
  <si>
    <t>Nusrat Jahan</t>
  </si>
  <si>
    <t>Mimi Akter</t>
  </si>
  <si>
    <t>Bristy</t>
  </si>
  <si>
    <t>Salma</t>
  </si>
  <si>
    <t>Obonty Bissas</t>
  </si>
  <si>
    <t>Simanty Rahman</t>
  </si>
  <si>
    <t>Tawhid Hridoy</t>
  </si>
  <si>
    <t>Sonayra Binte</t>
  </si>
  <si>
    <t>Shimla</t>
  </si>
  <si>
    <t>Class average for each subject</t>
  </si>
  <si>
    <t>Highest marks for each subject</t>
  </si>
  <si>
    <t>Lowest marks for each subject</t>
  </si>
  <si>
    <t>Excel Assignment</t>
  </si>
  <si>
    <t>Grade Analysis</t>
  </si>
  <si>
    <t>B</t>
  </si>
  <si>
    <t>C</t>
  </si>
  <si>
    <t>F</t>
  </si>
  <si>
    <t>Number of the students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</si>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</sst>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8" tint="-0.249977111117893"/>
      <name val="Times New Roman"/>
      <family val="1"/>
    </font>
    <font>
      <b/>
      <sz val="14"/>
      <color theme="9" tint="-0.249977111117893"/>
      <name val="Times New Roman"/>
      <family val="1"/>
    </font>
    <font>
      <b/>
      <sz val="14"/>
      <color rgb="FF00B0F0"/>
      <name val="Times New Roman"/>
      <family val="1"/>
    </font>
    <font>
      <b/>
      <sz val="14"/>
      <color rgb="FF7030A0"/>
      <name val="Times New Roman"/>
      <family val="1"/>
    </font>
    <font>
      <b/>
      <sz val="14"/>
      <color theme="5" tint="-0.249977111117893"/>
      <name val="Times New Roman"/>
      <family val="1"/>
    </font>
    <font>
      <b/>
      <sz val="11"/>
      <color rgb="FF00B0F0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0" xfId="0" applyFont="1"/>
    <xf numFmtId="0" fontId="1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0" fillId="0" borderId="4" xfId="0" applyBorder="1"/>
    <xf numFmtId="0" fontId="0" fillId="0" borderId="7" xfId="0" applyBorder="1"/>
    <xf numFmtId="0" fontId="1" fillId="0" borderId="2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BAR</a:t>
            </a:r>
            <a:r>
              <a:rPr lang="en-US" sz="1200" b="1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CHART SHOWING THE TOTAL MARKS 0F ALL STUDENTS </a:t>
            </a:r>
            <a:endParaRPr lang="en-US" sz="1200" b="1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554260561746561"/>
          <c:y val="7.4596163246708147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Abidul Haq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Sheet1!$I$7</c:f>
              <c:numCache>
                <c:formatCode>General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4-43F2-BE58-081A21446C3D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Nusrat Jahan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Sheet1!$I$6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Sheet1!$I$8</c:f>
              <c:numCache>
                <c:formatCode>General</c:formatCode>
                <c:ptCount val="1"/>
                <c:pt idx="0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4-43F2-BE58-081A21446C3D}"/>
            </c:ext>
          </c:extLst>
        </c:ser>
        <c:ser>
          <c:idx val="2"/>
          <c:order val="2"/>
          <c:tx>
            <c:strRef>
              <c:f>Sheet1!$C$9</c:f>
              <c:strCache>
                <c:ptCount val="1"/>
                <c:pt idx="0">
                  <c:v>Mimi Akter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Sheet1!$I$6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Sheet1!$I$9</c:f>
              <c:numCache>
                <c:formatCode>General</c:formatCode>
                <c:ptCount val="1"/>
                <c:pt idx="0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4-43F2-BE58-081A21446C3D}"/>
            </c:ext>
          </c:extLst>
        </c:ser>
        <c:ser>
          <c:idx val="3"/>
          <c:order val="3"/>
          <c:tx>
            <c:strRef>
              <c:f>Sheet1!$C$10</c:f>
              <c:strCache>
                <c:ptCount val="1"/>
                <c:pt idx="0">
                  <c:v>Bristy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Sheet1!$I$6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Sheet1!$I$10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4-43F2-BE58-081A21446C3D}"/>
            </c:ext>
          </c:extLst>
        </c:ser>
        <c:ser>
          <c:idx val="4"/>
          <c:order val="4"/>
          <c:tx>
            <c:strRef>
              <c:f>Sheet1!$C$11</c:f>
              <c:strCache>
                <c:ptCount val="1"/>
                <c:pt idx="0">
                  <c:v>Salma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Sheet1!$I$6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Sheet1!$I$11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4-43F2-BE58-081A21446C3D}"/>
            </c:ext>
          </c:extLst>
        </c:ser>
        <c:ser>
          <c:idx val="5"/>
          <c:order val="5"/>
          <c:tx>
            <c:strRef>
              <c:f>Sheet1!$C$12</c:f>
              <c:strCache>
                <c:ptCount val="1"/>
                <c:pt idx="0">
                  <c:v>Obonty Bissas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Sheet1!$I$6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Sheet1!$I$12</c:f>
              <c:numCache>
                <c:formatCode>General</c:formatCode>
                <c:ptCount val="1"/>
                <c:pt idx="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A4-43F2-BE58-081A21446C3D}"/>
            </c:ext>
          </c:extLst>
        </c:ser>
        <c:ser>
          <c:idx val="6"/>
          <c:order val="6"/>
          <c:tx>
            <c:strRef>
              <c:f>Sheet1!$C$13</c:f>
              <c:strCache>
                <c:ptCount val="1"/>
                <c:pt idx="0">
                  <c:v>Simanty Rahman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Sheet1!$I$6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Sheet1!$I$13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A4-43F2-BE58-081A21446C3D}"/>
            </c:ext>
          </c:extLst>
        </c:ser>
        <c:ser>
          <c:idx val="7"/>
          <c:order val="7"/>
          <c:tx>
            <c:strRef>
              <c:f>Sheet1!$C$14</c:f>
              <c:strCache>
                <c:ptCount val="1"/>
                <c:pt idx="0">
                  <c:v>Tawhid Hridoy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Sheet1!$I$6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Sheet1!$I$14</c:f>
              <c:numCache>
                <c:formatCode>General</c:formatCode>
                <c:ptCount val="1"/>
                <c:pt idx="0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A4-43F2-BE58-081A21446C3D}"/>
            </c:ext>
          </c:extLst>
        </c:ser>
        <c:ser>
          <c:idx val="8"/>
          <c:order val="8"/>
          <c:tx>
            <c:strRef>
              <c:f>Sheet1!$C$15</c:f>
              <c:strCache>
                <c:ptCount val="1"/>
                <c:pt idx="0">
                  <c:v>Sonayra Binte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Sheet1!$I$6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Sheet1!$I$15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A4-43F2-BE58-081A21446C3D}"/>
            </c:ext>
          </c:extLst>
        </c:ser>
        <c:ser>
          <c:idx val="9"/>
          <c:order val="9"/>
          <c:tx>
            <c:strRef>
              <c:f>Sheet1!$C$16</c:f>
              <c:strCache>
                <c:ptCount val="1"/>
                <c:pt idx="0">
                  <c:v>Shimla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Sheet1!$I$6</c:f>
              <c:strCache>
                <c:ptCount val="1"/>
                <c:pt idx="0">
                  <c:v>Total Marks</c:v>
                </c:pt>
              </c:strCache>
            </c:strRef>
          </c:cat>
          <c:val>
            <c:numRef>
              <c:f>Sheet1!$I$16</c:f>
              <c:numCache>
                <c:formatCode>General</c:formatCode>
                <c:ptCount val="1"/>
                <c:pt idx="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A4-43F2-BE58-081A2144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721503"/>
        <c:axId val="1861745503"/>
      </c:barChart>
      <c:catAx>
        <c:axId val="186172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accent2">
              <a:lumMod val="40000"/>
              <a:lumOff val="6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45503"/>
        <c:crosses val="autoZero"/>
        <c:auto val="1"/>
        <c:lblAlgn val="ctr"/>
        <c:lblOffset val="100"/>
        <c:noMultiLvlLbl val="0"/>
      </c:catAx>
      <c:valAx>
        <c:axId val="186174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2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3777293859750116"/>
          <c:y val="7.4921961155034952E-2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91863517060362E-2"/>
          <c:y val="0.19486111111111112"/>
          <c:w val="0.90286351706036749"/>
          <c:h val="0.67003098571011954"/>
        </c:manualLayout>
      </c:layout>
      <c:lineChart>
        <c:grouping val="standar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Average Marks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Sheet1!$C$7:$C$16</c:f>
              <c:strCache>
                <c:ptCount val="10"/>
                <c:pt idx="0">
                  <c:v>Abidul Haq</c:v>
                </c:pt>
                <c:pt idx="1">
                  <c:v>Nusrat Jahan</c:v>
                </c:pt>
                <c:pt idx="2">
                  <c:v>Mimi Akter</c:v>
                </c:pt>
                <c:pt idx="3">
                  <c:v>Bristy</c:v>
                </c:pt>
                <c:pt idx="4">
                  <c:v>Salma</c:v>
                </c:pt>
                <c:pt idx="5">
                  <c:v>Obonty Bissas</c:v>
                </c:pt>
                <c:pt idx="6">
                  <c:v>Simanty Rahman</c:v>
                </c:pt>
                <c:pt idx="7">
                  <c:v>Tawhid Hridoy</c:v>
                </c:pt>
                <c:pt idx="8">
                  <c:v>Sonayra Binte</c:v>
                </c:pt>
                <c:pt idx="9">
                  <c:v>Shimla</c:v>
                </c:pt>
              </c:strCache>
            </c:strRef>
          </c:cat>
          <c:val>
            <c:numRef>
              <c:f>Sheet1!$J$7:$J$16</c:f>
              <c:numCache>
                <c:formatCode>General</c:formatCode>
                <c:ptCount val="10"/>
                <c:pt idx="0">
                  <c:v>65.75</c:v>
                </c:pt>
                <c:pt idx="1">
                  <c:v>79</c:v>
                </c:pt>
                <c:pt idx="2">
                  <c:v>70</c:v>
                </c:pt>
                <c:pt idx="3">
                  <c:v>49</c:v>
                </c:pt>
                <c:pt idx="4">
                  <c:v>74.75</c:v>
                </c:pt>
                <c:pt idx="5">
                  <c:v>64.5</c:v>
                </c:pt>
                <c:pt idx="6">
                  <c:v>74.75</c:v>
                </c:pt>
                <c:pt idx="7">
                  <c:v>71.75</c:v>
                </c:pt>
                <c:pt idx="8">
                  <c:v>49.75</c:v>
                </c:pt>
                <c:pt idx="9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0-43A1-80D4-20431E6FF4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1748863"/>
        <c:axId val="1861749823"/>
      </c:lineChart>
      <c:catAx>
        <c:axId val="18617488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49823"/>
        <c:crosses val="autoZero"/>
        <c:auto val="1"/>
        <c:lblAlgn val="ctr"/>
        <c:lblOffset val="100"/>
        <c:noMultiLvlLbl val="0"/>
      </c:catAx>
      <c:valAx>
        <c:axId val="18617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B050"/>
                    </a:solidFill>
                  </a:rPr>
                  <a:t>Line</a:t>
                </a:r>
                <a:r>
                  <a:rPr lang="en-US" sz="1200" b="1" baseline="0">
                    <a:solidFill>
                      <a:srgbClr val="00B050"/>
                    </a:solidFill>
                  </a:rPr>
                  <a:t> Chart</a:t>
                </a:r>
                <a:endParaRPr lang="en-US" sz="1200" b="1">
                  <a:solidFill>
                    <a:srgbClr val="00B05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4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030A0"/>
                </a:solidFill>
              </a:rPr>
              <a:t>Number of the students pie chart</a:t>
            </a:r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444444444444446E-2"/>
          <c:y val="0.2452548118985127"/>
          <c:w val="0.86362073490813651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Sheet1!$C$21</c:f>
              <c:strCache>
                <c:ptCount val="1"/>
                <c:pt idx="0">
                  <c:v>Number of the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4F7-4FCA-97B0-F2061BD4AC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4F7-4FCA-97B0-F2061BD4AC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4F7-4FCA-97B0-F2061BD4AC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4F7-4FCA-97B0-F2061BD4AC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Sheet1!$D$20:$G$20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Sheet1!$D$21:$G$21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8-42BA-A8B6-3C637DF6BF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359109</xdr:colOff>
      <xdr:row>24</xdr:row>
      <xdr:rowOff>160588</xdr:rowOff>
    </xdr:from>
    <xdr:to>
      <xdr:col>6</xdr:col>
      <xdr:colOff>390859</xdr:colOff>
      <xdr:row>36</xdr:row>
      <xdr:rowOff>85389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309201-A339-8C9D-DEA5-7E6607D49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658232</xdr:colOff>
      <xdr:row>23</xdr:row>
      <xdr:rowOff>162622</xdr:rowOff>
    </xdr:from>
    <xdr:to>
      <xdr:col>13</xdr:col>
      <xdr:colOff>541422</xdr:colOff>
      <xdr:row>36</xdr:row>
      <xdr:rowOff>140366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505764-C8FE-EF2F-B125-5CEF46486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195609</xdr:colOff>
      <xdr:row>40</xdr:row>
      <xdr:rowOff>91819</xdr:rowOff>
    </xdr:from>
    <xdr:to>
      <xdr:col>8</xdr:col>
      <xdr:colOff>402896</xdr:colOff>
      <xdr:row>52</xdr:row>
      <xdr:rowOff>32261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6D71A2-D746-2485-BC16-5B055FAE5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106D-86F6-4B13-BA00-E556CC5A6199}">
  <dimension ref="C4:L21"/>
  <sheetViews>
    <sheetView tabSelected="1" topLeftCell="A36" zoomScale="87" workbookViewId="0">
      <selection activeCell="D21" sqref="D21"/>
    </sheetView>
  </sheetViews>
  <sheetFormatPr defaultRowHeight="18.5" x14ac:dyDescent="0.45"/>
  <cols>
    <col min="3" max="3" width="26.54296875" style="1" customWidth="1"/>
    <col min="4" max="4" width="17.54296875" customWidth="1"/>
    <col min="5" max="5" width="11.36328125" customWidth="1"/>
    <col min="6" max="6" width="10.6328125" bestFit="1" customWidth="1"/>
    <col min="7" max="7" width="11.81640625" customWidth="1"/>
    <col min="8" max="8" width="11.08984375" customWidth="1"/>
    <col min="9" max="9" width="14.6328125" customWidth="1"/>
    <col min="10" max="10" width="17.08984375" style="2" customWidth="1"/>
    <col min="12" max="12" width="18.36328125" customWidth="1"/>
  </cols>
  <sheetData>
    <row r="4" spans="3:12" ht="17.5" x14ac:dyDescent="0.35">
      <c r="J4" s="7"/>
    </row>
    <row r="5" spans="3:12" ht="18.5" customHeight="1" x14ac:dyDescent="0.35">
      <c r="C5" s="22" t="s">
        <v>22</v>
      </c>
      <c r="D5" s="23"/>
      <c r="E5" s="23"/>
      <c r="F5" s="23"/>
      <c r="G5" s="23"/>
      <c r="H5" s="23"/>
      <c r="I5" s="23"/>
      <c r="J5" s="23"/>
      <c r="K5" s="23"/>
    </row>
    <row r="6" spans="3:12" ht="17.5" x14ac:dyDescent="0.35">
      <c r="C6" s="8" t="s">
        <v>0</v>
      </c>
      <c r="D6" s="9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1" t="s">
        <v>6</v>
      </c>
      <c r="J6" s="12" t="s">
        <v>7</v>
      </c>
      <c r="K6" s="9" t="s">
        <v>8</v>
      </c>
      <c r="L6" s="13"/>
    </row>
    <row r="7" spans="3:12" ht="15.5" x14ac:dyDescent="0.35">
      <c r="C7" s="3" t="s">
        <v>9</v>
      </c>
      <c r="D7" s="4">
        <v>202401</v>
      </c>
      <c r="E7" s="4">
        <v>85</v>
      </c>
      <c r="F7" s="4">
        <v>72</v>
      </c>
      <c r="G7" s="4">
        <v>60</v>
      </c>
      <c r="H7" s="4">
        <v>46</v>
      </c>
      <c r="I7" s="4">
        <f>SUM(E7:H7)</f>
        <v>263</v>
      </c>
      <c r="J7" s="5">
        <f>AVERAGE(E7:H7)</f>
        <v>65.75</v>
      </c>
      <c r="K7" s="4" t="str">
        <f>IF(J7&gt;=80,"A",IF(J7&gt;=70,"B",IF(J7&gt;=50,"C",IF(J7&lt;50,"F","invalid"))))</f>
        <v>C</v>
      </c>
    </row>
    <row r="8" spans="3:12" ht="15.5" x14ac:dyDescent="0.35">
      <c r="C8" s="3" t="s">
        <v>10</v>
      </c>
      <c r="D8" s="4">
        <v>202402</v>
      </c>
      <c r="E8" s="4">
        <v>89</v>
      </c>
      <c r="F8" s="4">
        <v>79</v>
      </c>
      <c r="G8" s="4">
        <v>99</v>
      </c>
      <c r="H8" s="4">
        <v>49</v>
      </c>
      <c r="I8" s="4">
        <f>SUM(E8:H8)</f>
        <v>316</v>
      </c>
      <c r="J8" s="5">
        <f t="shared" ref="J8:J16" si="0">AVERAGE(E8:H8)</f>
        <v>79</v>
      </c>
      <c r="K8" s="4" t="str">
        <f t="shared" ref="K8:K16" si="1">IF(J8&gt;=80,"A",IF(J8&gt;=70,"B",IF(J8&gt;=50,"C",IF(J8&lt;50,"F","invalid"))))</f>
        <v>B</v>
      </c>
    </row>
    <row r="9" spans="3:12" ht="15.5" x14ac:dyDescent="0.35">
      <c r="C9" s="3" t="s">
        <v>11</v>
      </c>
      <c r="D9" s="4">
        <v>202403</v>
      </c>
      <c r="E9" s="4">
        <v>73</v>
      </c>
      <c r="F9" s="4">
        <v>77</v>
      </c>
      <c r="G9" s="4">
        <v>85</v>
      </c>
      <c r="H9" s="4">
        <v>45</v>
      </c>
      <c r="I9" s="4">
        <f>SUM(E9:H9)</f>
        <v>280</v>
      </c>
      <c r="J9" s="5">
        <f t="shared" si="0"/>
        <v>70</v>
      </c>
      <c r="K9" s="4" t="str">
        <f t="shared" si="1"/>
        <v>B</v>
      </c>
    </row>
    <row r="10" spans="3:12" ht="15.5" x14ac:dyDescent="0.35">
      <c r="C10" s="3" t="s">
        <v>12</v>
      </c>
      <c r="D10" s="4">
        <v>202404</v>
      </c>
      <c r="E10" s="4">
        <v>51</v>
      </c>
      <c r="F10" s="4">
        <v>71</v>
      </c>
      <c r="G10" s="4">
        <v>41</v>
      </c>
      <c r="H10" s="4">
        <v>33</v>
      </c>
      <c r="I10" s="4">
        <f>SUM(E10:H10)</f>
        <v>196</v>
      </c>
      <c r="J10" s="5">
        <f t="shared" si="0"/>
        <v>49</v>
      </c>
      <c r="K10" s="4" t="str">
        <f t="shared" si="1"/>
        <v>F</v>
      </c>
    </row>
    <row r="11" spans="3:12" ht="15.5" x14ac:dyDescent="0.35">
      <c r="C11" s="3" t="s">
        <v>13</v>
      </c>
      <c r="D11" s="4">
        <v>202405</v>
      </c>
      <c r="E11" s="4">
        <v>80</v>
      </c>
      <c r="F11" s="4">
        <v>73</v>
      </c>
      <c r="G11" s="4">
        <v>99</v>
      </c>
      <c r="H11" s="4">
        <v>47</v>
      </c>
      <c r="I11" s="4">
        <f>SUM(E11:H11)</f>
        <v>299</v>
      </c>
      <c r="J11" s="5">
        <f t="shared" si="0"/>
        <v>74.75</v>
      </c>
      <c r="K11" s="4" t="str">
        <f t="shared" si="1"/>
        <v>B</v>
      </c>
    </row>
    <row r="12" spans="3:12" ht="15.5" x14ac:dyDescent="0.35">
      <c r="C12" s="3" t="s">
        <v>14</v>
      </c>
      <c r="D12" s="4">
        <v>202406</v>
      </c>
      <c r="E12" s="4">
        <v>77</v>
      </c>
      <c r="F12" s="4">
        <v>75</v>
      </c>
      <c r="G12" s="4">
        <v>65</v>
      </c>
      <c r="H12" s="4">
        <v>41</v>
      </c>
      <c r="I12" s="4">
        <f t="shared" ref="I12:I15" si="2">SUM(E12:H12)</f>
        <v>258</v>
      </c>
      <c r="J12" s="5">
        <f t="shared" si="0"/>
        <v>64.5</v>
      </c>
      <c r="K12" s="4" t="str">
        <f t="shared" si="1"/>
        <v>C</v>
      </c>
    </row>
    <row r="13" spans="3:12" ht="15.5" x14ac:dyDescent="0.35">
      <c r="C13" s="3" t="s">
        <v>15</v>
      </c>
      <c r="D13" s="4">
        <v>202407</v>
      </c>
      <c r="E13" s="4">
        <v>89</v>
      </c>
      <c r="F13" s="4">
        <v>79</v>
      </c>
      <c r="G13" s="4">
        <v>89</v>
      </c>
      <c r="H13" s="4">
        <v>42</v>
      </c>
      <c r="I13" s="4">
        <f t="shared" si="2"/>
        <v>299</v>
      </c>
      <c r="J13" s="5">
        <f t="shared" si="0"/>
        <v>74.75</v>
      </c>
      <c r="K13" s="4" t="str">
        <f t="shared" si="1"/>
        <v>B</v>
      </c>
    </row>
    <row r="14" spans="3:12" ht="15.5" x14ac:dyDescent="0.35">
      <c r="C14" s="6" t="s">
        <v>16</v>
      </c>
      <c r="D14" s="4">
        <v>202408</v>
      </c>
      <c r="E14" s="4">
        <v>88</v>
      </c>
      <c r="F14" s="4">
        <v>71</v>
      </c>
      <c r="G14" s="4">
        <v>80</v>
      </c>
      <c r="H14" s="4">
        <v>48</v>
      </c>
      <c r="I14" s="4">
        <f t="shared" si="2"/>
        <v>287</v>
      </c>
      <c r="J14" s="5">
        <f>AVERAGE(E14:H14)</f>
        <v>71.75</v>
      </c>
      <c r="K14" s="4" t="str">
        <f t="shared" si="1"/>
        <v>B</v>
      </c>
    </row>
    <row r="15" spans="3:12" ht="15.5" x14ac:dyDescent="0.35">
      <c r="C15" s="6" t="s">
        <v>17</v>
      </c>
      <c r="D15" s="4">
        <v>202409</v>
      </c>
      <c r="E15" s="4">
        <v>51</v>
      </c>
      <c r="F15" s="4">
        <v>71</v>
      </c>
      <c r="G15" s="4">
        <v>45</v>
      </c>
      <c r="H15" s="4">
        <v>32</v>
      </c>
      <c r="I15" s="4">
        <f t="shared" si="2"/>
        <v>199</v>
      </c>
      <c r="J15" s="5">
        <f t="shared" si="0"/>
        <v>49.75</v>
      </c>
      <c r="K15" s="4" t="str">
        <f t="shared" si="1"/>
        <v>F</v>
      </c>
    </row>
    <row r="16" spans="3:12" ht="15.5" x14ac:dyDescent="0.35">
      <c r="C16" s="6" t="s">
        <v>18</v>
      </c>
      <c r="D16" s="4">
        <v>202410</v>
      </c>
      <c r="E16" s="4">
        <v>82</v>
      </c>
      <c r="F16" s="4">
        <v>72</v>
      </c>
      <c r="G16" s="4">
        <v>49</v>
      </c>
      <c r="H16" s="4">
        <v>40</v>
      </c>
      <c r="I16" s="4">
        <f>SUM(E16:H16)</f>
        <v>243</v>
      </c>
      <c r="J16" s="5">
        <f t="shared" si="0"/>
        <v>60.75</v>
      </c>
      <c r="K16" s="4" t="str">
        <f t="shared" si="1"/>
        <v>C</v>
      </c>
    </row>
    <row r="17" spans="3:11" ht="17.5" x14ac:dyDescent="0.35">
      <c r="C17" s="33" t="s">
        <v>19</v>
      </c>
      <c r="D17" s="34"/>
      <c r="E17" s="4">
        <f>AVERAGE(E7:E16)</f>
        <v>76.5</v>
      </c>
      <c r="F17" s="4">
        <f t="shared" ref="F17:H17" si="3">AVERAGE(F7:F16)</f>
        <v>74</v>
      </c>
      <c r="G17" s="4">
        <f t="shared" si="3"/>
        <v>71.2</v>
      </c>
      <c r="H17" s="4">
        <f t="shared" si="3"/>
        <v>42.3</v>
      </c>
      <c r="I17" s="24"/>
      <c r="J17" s="25"/>
      <c r="K17" s="26"/>
    </row>
    <row r="18" spans="3:11" ht="17.5" x14ac:dyDescent="0.35">
      <c r="C18" s="33" t="s">
        <v>20</v>
      </c>
      <c r="D18" s="34"/>
      <c r="E18" s="4">
        <f>MAX(E7:E16)</f>
        <v>89</v>
      </c>
      <c r="F18" s="4">
        <f t="shared" ref="F18:H18" si="4">MAX(F7:F16)</f>
        <v>79</v>
      </c>
      <c r="G18" s="4">
        <f t="shared" si="4"/>
        <v>99</v>
      </c>
      <c r="H18" s="4">
        <f t="shared" si="4"/>
        <v>49</v>
      </c>
      <c r="I18" s="27"/>
      <c r="J18" s="28"/>
      <c r="K18" s="29"/>
    </row>
    <row r="19" spans="3:11" ht="17.5" x14ac:dyDescent="0.35">
      <c r="C19" s="33" t="s">
        <v>21</v>
      </c>
      <c r="D19" s="34"/>
      <c r="E19" s="4">
        <f>MIN(E7:E16)</f>
        <v>51</v>
      </c>
      <c r="F19" s="4">
        <f t="shared" ref="F19:H19" si="5">MIN(F7:F16)</f>
        <v>71</v>
      </c>
      <c r="G19" s="4">
        <f t="shared" si="5"/>
        <v>41</v>
      </c>
      <c r="H19" s="4">
        <f t="shared" si="5"/>
        <v>32</v>
      </c>
      <c r="I19" s="27"/>
      <c r="J19" s="28"/>
      <c r="K19" s="29"/>
    </row>
    <row r="20" spans="3:11" ht="18.5" customHeight="1" x14ac:dyDescent="0.35">
      <c r="C20" s="18" t="s">
        <v>23</v>
      </c>
      <c r="D20" s="14" t="s">
        <v>28</v>
      </c>
      <c r="E20" s="15" t="s">
        <v>24</v>
      </c>
      <c r="F20" s="15" t="s">
        <v>25</v>
      </c>
      <c r="G20" s="21" t="s">
        <v>26</v>
      </c>
      <c r="H20" s="19"/>
      <c r="I20" s="27"/>
      <c r="J20" s="28"/>
      <c r="K20" s="29"/>
    </row>
    <row r="21" spans="3:11" ht="18.5" customHeight="1" x14ac:dyDescent="0.35">
      <c r="C21" s="17" t="s">
        <v>27</v>
      </c>
      <c r="D21" s="16">
        <f>COUNTIF($K$7:$K$16,D20)</f>
        <v>0</v>
      </c>
      <c r="E21" s="16">
        <f t="shared" ref="E21:G21" si="6">COUNTIF($K$7:$K$16,E20)</f>
        <v>5</v>
      </c>
      <c r="F21" s="16">
        <f t="shared" si="6"/>
        <v>3</v>
      </c>
      <c r="G21" s="16">
        <f t="shared" si="6"/>
        <v>2</v>
      </c>
      <c r="H21" s="20"/>
      <c r="I21" s="30"/>
      <c r="J21" s="31"/>
      <c r="K21" s="32"/>
    </row>
  </sheetData>
  <mergeCells count="5">
    <mergeCell ref="C5:K5"/>
    <mergeCell ref="I17:K21"/>
    <mergeCell ref="C17:D17"/>
    <mergeCell ref="C18:D18"/>
    <mergeCell ref="C19:D19"/>
  </mergeCells>
  <phoneticPr fontId="4" type="noConversion"/>
  <conditionalFormatting sqref="K7:K16">
    <cfRule type="containsText" dxfId="1" priority="1" operator="containsText" text="A">
      <formula>NOT(ISERROR(SEARCH("A",K7)))</formula>
    </cfRule>
    <cfRule type="containsText" dxfId="0" priority="2" operator="containsText" text="F">
      <formula>NOT(ISERROR(SEARCH("F",K7)))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Azam Mia</dc:creator>
  <cp:lastModifiedBy> </cp:lastModifiedBy>
  <dcterms:created xsi:type="dcterms:W3CDTF">2024-12-17T17:35:47Z</dcterms:created>
  <dcterms:modified xsi:type="dcterms:W3CDTF">2024-12-22T08:02:43Z</dcterms:modified>
</cp:coreProperties>
</file>