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1C65ED08-08F3-4A5A-9BA9-5D5853900B96}" xr6:coauthVersionLast="47" xr6:coauthVersionMax="47" xr10:uidLastSave="{00000000-0000-0000-0000-000000000000}"/>
  <bookViews>
    <workbookView xWindow="-24120" yWindow="7890" windowWidth="24240" windowHeight="13140"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<sst xmlns="http://schemas.openxmlformats.org/spreadsheetml/2006/main" count="1820" uniqueCount="823">
  <si>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</si>
  <si>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</si>
  <si>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</si>
  <si>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</si>
  <si>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</si>
  <si>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</si>
  <si>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</si>
  <si>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</si>
  <si>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</si>
  <si>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</si>
  <si>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</si>
  <si>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</si>
  <si>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</si>
  <si>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</si>
  <si>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</si>
  <si>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</si>
  <si>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</si>
  <si>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</si>
  <si>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</si>
  <si>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</si>
  <si>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</si>
  <si>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</si>
  <si>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</si>
  <si>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</si>
  <si>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</si>
  <si>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</si>
  <si>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</si>
  <si>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</si>
  <si>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</si>
  <si>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</si>
  <si>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</si>
  <si>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</si>
  <si>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</si>
  <si>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</si>
  <si>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</si>
  <si>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</si>
  <si>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</si>
  <si>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</si>
  <si>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</si>
  <si>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</si>
  <si>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</si>
  <si>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</si>
  <si>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</si>
  <si>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</si>
  <si>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</si>
  <si>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</si>
  <si>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</si>
  <si>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</si>
  <si>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</si>
  <si>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</si>
  <si>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</si>
  <si>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</si>
  <si>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</si>
  <si>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</si>
  <si>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</si>
  <si>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</si>
  <si>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</si>
  <si>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</si>
  <si>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</si>
  <si>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</si>
  <si>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</si>
  <si>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</si>
  <si>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</si>
  <si>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</si>
  <si>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</si>
  <si>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</si>
  <si>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</si>
  <si>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</si>
  <si>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</si>
  <si>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</si>
  <si>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</si>
  <si>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</si>
  <si>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</si>
  <si>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</si>
  <si>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</si>
  <si>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</si>
  <si>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</si>
  <si>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</si>
  <si>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</si>
  <si>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</si>
  <si>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</si>
  <si>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</si>
  <si>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</si>
  <si>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</si>
  <si>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</si>
  <si>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</si>
  <si>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</si>
  <si>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</si>
  <si>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</si>
  <si>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</si>
  <si>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</si>
  <si>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</si>
  <si>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</si>
  <si>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</si>
  <si>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</si>
  <si>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</si>
  <si>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</si>
  <si>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</si>
  <si>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</si>
  <si>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</si>
  <si>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</si>
  <si>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</si>
  <si>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</si>
  <si>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</si>
  <si>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</si>
  <si>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</si>
  <si>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</si>
  <si>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</si>
  <si>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</si>
  <si>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</si>
  <si>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</si>
  <si>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</si>
  <si>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</si>
  <si>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</si>
  <si>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</si>
  <si>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</si>
  <si>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</si>
  <si>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</si>
  <si>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</si>
  <si>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</si>
  <si>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</si>
  <si>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</si>
  <si>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</si>
  <si>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</si>
  <si>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</si>
  <si>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</si>
  <si>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</si>
  <si>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</si>
  <si>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</si>
  <si>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</si>
  <si>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</si>
  <si>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</si>
  <si>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</si>
  <si>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</si>
  <si>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</si>
  <si>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</si>
  <si>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</si>
  <si>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</si>
  <si>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</si>
  <si>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</si>
  <si>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</si>
  <si>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</si>
  <si>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</si>
  <si>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</si>
  <si>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</si>
  <si>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</si>
  <si>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</si>
  <si>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</si>
  <si>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</si>
  <si>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</si>
  <si>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</si>
  <si>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</si>
  <si>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</si>
  <si>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</si>
  <si>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</si>
  <si>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</si>
  <si>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</si>
  <si>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</si>
  <si>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</si>
  <si>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</si>
  <si>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</si>
  <si>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</si>
  <si>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</si>
  <si>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</si>
  <si>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</si>
  <si>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</si>
  <si>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</si>
  <si>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</si>
  <si>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</si>
  <si>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</si>
  <si>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</si>
  <si>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</si>
  <si>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</si>
  <si>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</si>
  <si>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</si>
  <si>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</si>
  <si>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</si>
  <si>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</si>
  <si>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</si>
  <si>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</si>
  <si>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</si>
  <si>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</si>
  <si>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</si>
  <si>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</si>
  <si>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</si>
  <si>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</si>
  <si>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</si>
  <si>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</si>
  <si>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</si>
  <si>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</si>
  <si>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</si>
  <si>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</si>
  <si>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</si>
  <si>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</si>
  <si>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</si>
  <si>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</si>
  <si>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</si>
  <si>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</si>
  <si>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</si>
  <si>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</si>
  <si>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</si>
  <si>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</si>
  <si>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</si>
  <si>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</si>
  <si>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</si>
  <si>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</si>
  <si>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</si>
  <si>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</si>
  <si>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</si>
  <si>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</si>
  <si>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</si>
  <si>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</si>
  <si>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</si>
  <si>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</si>
  <si>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</si>
  <si>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</si>
  <si>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</si>
  <si>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</si>
  <si>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</si>
  <si>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</si>
  <si>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</si>
  <si>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</si>
  <si>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</si>
  <si>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</si>
  <si>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</si>
  <si>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</si>
  <si>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</si>
  <si>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</si>
  <si>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</si>
  <si>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</si>
  <si>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</si>
  <si>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</si>
  <si>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</si>
  <si>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</si>
  <si>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</si>
  <si>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</si>
  <si>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</si>
  <si>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</si>
  <si>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</si>
  <si>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</si>
  <si>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</si>
  <si>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</si>
  <si>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</si>
  <si>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</si>
  <si>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</si>
  <si>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</si>
  <si>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</si>
  <si>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</si>
  <si>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</si>
  <si>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</si>
  <si>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</si>
  <si>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</si>
  <si>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</si>
  <si>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</si>
  <si>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</si>
  <si>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</si>
  <si>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</si>
  <si>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</si>
  <si>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</si>
  <si>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</si>
  <si>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</si>
  <si>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</si>
  <si>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</si>
  <si>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</si>
  <si>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</si>
  <si>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</si>
  <si>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</si>
  <si>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</si>
  <si>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</si>
  <si>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</si>
  <si>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</si>
  <si>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</si>
  <si>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</si>
  <si>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</si>
  <si>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</si>
  <si>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</si>
  <si>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</si>
  <si>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</si>
  <si>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</si>
  <si>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</si>
  <si>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</si>
  <si>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</si>
  <si>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</si>
  <si>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</si>
  <si>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</si>
  <si>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effect</t>
  </si>
  <si>
    <t>Unlock Trigger</t>
  </si>
  <si>
    <t>1k</t>
  </si>
  <si>
    <t>1% fishing power</t>
  </si>
  <si>
    <t>wood fish</t>
  </si>
  <si>
    <t>small pond</t>
  </si>
  <si>
    <t>fishing unlocked</t>
  </si>
  <si>
    <t>4% fishing power</t>
  </si>
  <si>
    <t>boot</t>
  </si>
  <si>
    <t>river vally</t>
  </si>
  <si>
    <t>reaserch</t>
  </si>
  <si>
    <t>175k</t>
  </si>
  <si>
    <t>creat</t>
  </si>
  <si>
    <t>great Lake</t>
  </si>
  <si>
    <t>achivement</t>
  </si>
  <si>
    <t>2m</t>
  </si>
  <si>
    <t>gold fish</t>
  </si>
  <si>
    <t>deep sea</t>
  </si>
  <si>
    <t>25m</t>
  </si>
  <si>
    <t>sushi fish</t>
  </si>
  <si>
    <t>ocean depths</t>
  </si>
  <si>
    <t>magic upgrade</t>
  </si>
  <si>
    <t>300m</t>
  </si>
  <si>
    <t>ice fish</t>
  </si>
  <si>
    <t>4b</t>
  </si>
  <si>
    <t>speed fish</t>
  </si>
  <si>
    <t>45b</t>
  </si>
  <si>
    <t>production fish</t>
  </si>
  <si>
    <t>500b</t>
  </si>
  <si>
    <t>price fish</t>
  </si>
  <si>
    <t>6t</t>
  </si>
  <si>
    <t>reaserch fish</t>
  </si>
  <si>
    <t>65t</t>
  </si>
  <si>
    <t>fishing fish</t>
  </si>
  <si>
    <t>700t</t>
  </si>
  <si>
    <t>market fish</t>
  </si>
  <si>
    <t>8penta</t>
  </si>
  <si>
    <t>upgrade fish</t>
  </si>
  <si>
    <t>85p</t>
  </si>
  <si>
    <t>dam fish</t>
  </si>
  <si>
    <t>900p</t>
  </si>
  <si>
    <t>seaweed</t>
  </si>
  <si>
    <t>10n</t>
  </si>
  <si>
    <t>coke bottle</t>
  </si>
  <si>
    <t>150n</t>
  </si>
  <si>
    <t>bot fish</t>
  </si>
  <si>
    <t>2c</t>
  </si>
  <si>
    <t>afk fish</t>
  </si>
  <si>
    <t>25c</t>
  </si>
  <si>
    <t>lucky fish</t>
  </si>
  <si>
    <t>300c</t>
  </si>
  <si>
    <t>bait fish</t>
  </si>
  <si>
    <t>4l</t>
  </si>
  <si>
    <t>dog fish</t>
  </si>
  <si>
    <t>cat fish</t>
  </si>
  <si>
    <t>salmon</t>
  </si>
  <si>
    <t>coal fish</t>
  </si>
  <si>
    <t>bigfish</t>
  </si>
  <si>
    <t>shark</t>
  </si>
  <si>
    <t>mytich fish</t>
  </si>
  <si>
    <t>electric eal</t>
  </si>
  <si>
    <t>magic fish</t>
  </si>
  <si>
    <t>multiplier fish</t>
  </si>
  <si>
    <t>ascention fish</t>
  </si>
  <si>
    <t>shop fish</t>
  </si>
  <si>
    <t>clownfish</t>
  </si>
  <si>
    <t>gem</t>
  </si>
  <si>
    <t>gem fish</t>
  </si>
  <si>
    <t>stick</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</si>
  <si>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</si>
  <si>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</si>
  <si>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</si>
  <si>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</si>
  <si>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</si>
  <si>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</si>
  <si>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</si>
  <si>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</si>
  <si>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</si>
  <si>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</si>
  <si>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</si>
  <si>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</si>
  <si>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</si>
  <si>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</si>
  <si>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</si>
  <si>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</si>
  <si>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</si>
  <si>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</si>
  <si>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</si>
  <si>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</si>
  <si>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</si>
  <si>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</si>
  <si>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</si>
  <si>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</si>
  <si>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</si>
  <si>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</si>
  <si>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</si>
  <si>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</si>
  <si>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</si>
  <si>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</si>
  <si>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</si>
  <si>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</si>
  <si>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</si>
  <si>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</si>
  <si>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</si>
  <si>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</si>
  <si>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</si>
  <si>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</si>
  <si>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</si>
  <si>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</si>
  <si>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</si>
  <si>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</si>
  <si>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</si>
  <si>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</si>
  <si>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</si>
  <si>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</si>
  <si>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</si>
  <si>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</si>
  <si>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</si>
  <si>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</si>
  <si>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</si>
  <si>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</si>
  <si>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</si>
  <si>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</si>
  <si>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</si>
  <si>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</si>
  <si>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</si>
  <si>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</si>
  <si>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</si>
  <si>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</si>
  <si>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</si>
  <si>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</si>
  <si>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</si>
  <si>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</si>
  <si>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</si>
  <si>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</si>
  <si>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</si>
  <si>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</si>
  <si>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</si>
  <si>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</si>
  <si>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</si>
  <si>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</si>
  <si>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</si>
  <si>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</si>
  <si>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</si>
  <si>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</si>
  <si>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</si>
  <si>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</si>
  <si>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</si>
  <si>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</si>
  <si>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</si>
  <si>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</si>
  <si>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</si>
  <si>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</si>
  <si>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</si>
  <si>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</si>
  <si>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</si>
  <si>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</si>
  <si>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</si>
  <si>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</si>
  <si>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</si>
  <si>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</si>
  <si>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</si>
  <si>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</si>
  <si>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</si>
  <si>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</si>
  <si>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</si>
  <si>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</si>
  <si>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</si>
  <si>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</si>
  <si>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</si>
  <si>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</si>
  <si>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</si>
  <si>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</si>
  <si>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</si>
  <si>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</si>
  <si>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</si>
  <si>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</si>
  <si>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</si>
  <si>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</si>
  <si>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</si>
  <si>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</si>
  <si>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</si>
  <si>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</si>
  <si>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</si>
  <si>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</si>
  <si>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</si>
  <si>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</si>
  <si>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</si>
  <si>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</si>
  <si>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</si>
  <si>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</si>
  <si>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</si>
  <si>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</si>
  <si>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</si>
  <si>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</si>
  <si>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</si>
  <si>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</si>
  <si>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Wood Levels become base click</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</si>
  <si>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</si>
  <si>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</si>
  <si>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</si>
  <si>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</si>
  <si>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</si>
  <si>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</si>
  <si>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</si>
  <si>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</si>
  <si>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</si>
  <si>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</si>
  <si>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</si>
  <si>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</si>
  <si>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</si>
  <si>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</si>
  <si>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</si>
  <si>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</si>
  <si>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</si>
  <si>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</si>
  <si>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</si>
  <si>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</si>
  <si>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</si>
  <si>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</si>
  <si>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</si>
  <si>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</si>
  <si>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</si>
  <si>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</si>
  <si>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</si>
  <si>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</si>
  <si>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</si>
  <si>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</si>
  <si>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</si>
  <si>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</si>
  <si>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</si>
  <si>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</si>
  <si>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</si>
  <si>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</si>
  <si>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</si>
  <si>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</si>
  <si>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</si>
  <si>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</si>
  <si>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</si>
  <si>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</si>
  <si>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</si>
  <si>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</si>
  <si>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</si>
  <si>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</si>
  <si>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</si>
  <si>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</si>
  <si>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</si>
  <si>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</si>
  <si>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</si>
  <si>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</si>
  <si>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</si>
  <si>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</si>
  <si>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</si>
  <si>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</si>
  <si>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</si>
  <si>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</si>
  <si>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</si>
  <si>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</si>
  <si>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</si>
  <si>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</si>
  <si>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</si>
  <si>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</si>
  <si>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</si>
  <si>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</si>
  <si>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</si>
  <si>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</si>
  <si>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</si>
  <si>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</si>
  <si>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</si>
  <si>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</si>
  <si>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</si>
  <si>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</si>
  <si>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</si>
  <si>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</si>
  <si>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</si>
  <si>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</si>
  <si>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</si>
  <si>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</si>
  <si>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</si>
  <si>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</si>
  <si>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</si>
  <si>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</si>
  <si>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</si>
  <si>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</si>
  <si>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</si>
  <si>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</si>
  <si>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</si>
  <si>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</si>
  <si>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</si>
  <si>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</si>
  <si>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</si>
  <si>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</si>
  <si>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</si>
  <si>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</si>
  <si>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</si>
  <si>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</si>
  <si>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</si>
  <si>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</si>
  <si>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</si>
  <si>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</si>
  <si>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</si>
  <si>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</si>
  <si>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</si>
  <si>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</si>
  <si>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</si>
  <si>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</si>
  <si>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</si>
  <si>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</si>
  <si>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</si>
  <si>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</si>
  <si>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</si>
  <si>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</si>
  <si>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</si>
  <si>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</si>
  <si>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</si>
  <si>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</si>
  <si>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</si>
  <si>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</si>
  <si>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</si>
  <si>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</si>
  <si>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</si>
  <si>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</si>
  <si>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</si>
  <si>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</si>
  <si>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</si>
  <si>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</si>
  <si>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</si>
  <si>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</si>
  <si>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</si>
  <si>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</si>
  <si>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</si>
  <si>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</si>
  <si>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</si>
  <si>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</si>
  <si>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</si>
  <si>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</si>
  <si>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</si>
  <si>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</si>
  <si>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</si>
  <si>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</si>
  <si>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</si>
  <si>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</si>
  <si>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</si>
  <si>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</si>
  <si>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</si>
  <si>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</si>
  <si>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</si>
  <si>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</si>
  <si>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</si>
  <si>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</si>
  <si>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</si>
  <si>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</si>
  <si>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</si>
  <si>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</si>
  <si>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</si>
  <si>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</si>
  <si>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</si>
  <si>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</si>
  <si>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</si>
  <si>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</si>
  <si>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</si>
  <si>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</si>
  <si>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</si>
  <si>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</si>
  <si>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</si>
  <si>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</si>
  <si>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</si>
  <si>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</si>
  <si>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</si>
  <si>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</si>
  <si>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</si>
  <si>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</si>
  <si>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</si>
  <si>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</si>
  <si>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</si>
  <si>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</si>
  <si>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</si>
  <si>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</si>
  <si>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</si>
  <si>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</si>
  <si>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</si>
  <si>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</si>
  <si>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</si>
  <si>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</si>
  <si>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</si>
  <si>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</si>
  <si>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</si>
  <si>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</si>
  <si>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</si>
  <si>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</si>
  <si>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</si>
  <si>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</si>
  <si>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</si>
  <si>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</si>
  <si>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</si>
  <si>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</si>
  <si>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</si>
  <si>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</si>
  <si>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</si>
  <si>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</si>
  <si>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</si>
  <si>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</si>
  <si>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</si>
  <si>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</si>
  <si>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</si>
  <si>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</si>
  <si>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</si>
  <si>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</si>
  <si>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</si>
  <si>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</si>
  <si>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</si>
  <si>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</si>
  <si>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</si>
  <si>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</si>
  <si>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</si>
  <si>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</si>
  <si>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</si>
  <si>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</si>
  <si>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</si>
  <si>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</si>
  <si>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</si>
  <si>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</si>
  <si>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</si>
  <si>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</si>
  <si>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</si>
  <si>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</si>
  <si>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</si>
  <si>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</si>
  <si>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</si>
  <si>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</si>
  <si>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</si>
  <si>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</si>
  <si>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</si>
  <si>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</si>
  <si>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</si>
  <si>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</si>
  <si>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</si>
  <si>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</si>
  <si>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</si>
  <si>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</si>
  <si>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</si>
  <si>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</si>
  <si>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</si>
  <si>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</si>
  <si>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</si>
  <si>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</si>
  <si>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</si>
  <si>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</si>
  <si>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</si>
  <si>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</si>
  <si>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</si>
  <si>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</si>
  <si>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</si>
  <si>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</si>
  <si>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</si>
  <si>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</si>
  <si>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</si>
  <si>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</si>
  <si>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</si>
  <si>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</si>
  <si>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</si>
  <si>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</si>
  <si>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</si>
  <si>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</si>
  <si>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</si>
  <si>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</si>
  <si>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</si>
  <si>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</si>
  <si>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</si>
  <si>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</si>
  <si>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</si>
  <si>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</si>
  <si>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</si>
  <si>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</si>
  <si>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</si>
  <si>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</si>
  <si>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</si>
  <si>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</si>
  <si>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</si>
  <si>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</si>
  <si>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</si>
  <si>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</si>
  <si>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</si>
  <si>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</si>
  <si>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</si>
  <si>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</si>
  <si>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</si>
  <si>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</si>
  <si>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</si>
  <si>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</si>
  <si>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</si>
  <si>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</si>
  <si>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</si>
  <si>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</si>
  <si>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</si>
  <si>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</si>
  <si>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</si>
  <si>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</si>
  <si>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</si>
  <si>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</si>
  <si>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</si>
  <si>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</si>
  <si>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</si>
  <si>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</si>
  <si>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</si>
  <si>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</si>
  <si>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</si>
  <si>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</si>
  <si>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</si>
  <si>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</si>
  <si>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</si>
  <si>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</si>
  <si>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</si>
  <si>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</si>
  <si>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</si>
  <si>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</si>
  <si>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</si>
  <si>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</si>
  <si>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</si>
  <si>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</si>
  <si>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</si>
  <si>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</si>
  <si>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</si>
  <si>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</si>
  <si>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</si>
  <si>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</si>
  <si>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</si>
  <si>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</si>
  <si>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</si>
  <si>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</si>
  <si>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</si>
  <si>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Fish rarer fish</t>
  </si>
  <si>
    <t>add click beaver</t>
  </si>
  <si>
    <t>upgrade click beaver</t>
  </si>
  <si>
    <t>2+ beavers from woodcamps</t>
  </si>
  <si>
    <t>wood per second 2% increase per level</t>
  </si>
  <si>
    <t>Better wood price +10</t>
  </si>
  <si>
    <t>levels effects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</si>
</sst>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s>
  <fills count="46">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4">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5" fillId="0" borderId="4" xfId="0" applyFont="1" applyBorder="1" applyAlignment="1">
      <alignment horizontal="center"/>
    </xf>
    <xf numFmtId="0" fontId="1" fillId="0" borderId="0" xfId="0" applyFont="1" applyAlignment="1">
      <alignment horizontal="center"/>
    </xf>
    <xf numFmtId="0" fontId="0" fillId="0" borderId="0" xfId="0"/>
    <xf numFmtId="0" fontId="1" fillId="45" borderId="0" xfId="0" applyFont="1" applyFill="1"/>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D53" sqref="D53"/>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413</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415</v>
      </c>
      <c r="J36" s="35" t="s">
        <v>25</v>
      </c>
    </row>
    <row r="37" spans="6:10" ht="15.75" customHeight="1">
      <c r="F37" s="1" t="s">
        <v>63</v>
      </c>
      <c r="G37" s="40">
        <v>2</v>
      </c>
      <c r="H37" s="47" t="s">
        <v>26</v>
      </c>
      <c r="I37" s="40" t="s">
        <v>414</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419</v>
      </c>
      <c r="J39" s="35" t="s">
        <v>20</v>
      </c>
    </row>
    <row r="40" spans="6:10" ht="15.75" customHeight="1">
      <c r="F40" s="1" t="s">
        <v>63</v>
      </c>
      <c r="G40" s="40">
        <v>2</v>
      </c>
      <c r="H40" s="35" t="s">
        <v>33</v>
      </c>
      <c r="I40" s="40" t="s">
        <v>416</v>
      </c>
      <c r="J40" s="35" t="s">
        <v>11</v>
      </c>
    </row>
    <row r="41" spans="6:10" ht="15.75" customHeight="1">
      <c r="F41" s="1" t="s">
        <v>66</v>
      </c>
      <c r="G41" s="40">
        <v>3</v>
      </c>
      <c r="H41" s="35" t="s">
        <v>37</v>
      </c>
      <c r="I41" s="40" t="s">
        <v>420</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417</v>
      </c>
      <c r="J43" s="35" t="s">
        <v>20</v>
      </c>
    </row>
    <row r="44" spans="6:10" ht="15.75" customHeight="1">
      <c r="F44" s="1" t="s">
        <v>66</v>
      </c>
      <c r="G44" s="40">
        <v>3</v>
      </c>
      <c r="H44" s="35" t="s">
        <v>45</v>
      </c>
      <c r="I44" s="40" t="s">
        <v>418</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abSelected="1" topLeftCell="B78" zoomScale="115" zoomScaleNormal="115" workbookViewId="0">
      <selection activeCell="H84" sqref="H84"/>
    </sheetView>
  </sheetViews>
  <sheetFormatPr defaultColWidth="12.5703125" defaultRowHeight="15.75" customHeight="1"/>
  <cols>
    <col min="4" max="4" width="14.42578125" customWidth="1"/>
    <col min="5" max="5" width="12.5703125" customWidth="1"/>
    <col min="6" max="6" width="38.42578125"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568</v>
      </c>
    </row>
    <row r="2" spans="1:23" ht="12.75">
      <c r="C2" s="1" t="s">
        <v>75</v>
      </c>
      <c r="F2" t="s">
        <v>504</v>
      </c>
      <c r="I2" s="45" t="s">
        <v>758</v>
      </c>
      <c r="M2" s="45" t="s">
        <v>569</v>
      </c>
    </row>
    <row r="3" spans="1:23" ht="15.75" customHeight="1">
      <c r="M3" s="45" t="s">
        <v>563</v>
      </c>
    </row>
    <row r="4" spans="1:23" ht="15.75" customHeight="1" thickBot="1">
      <c r="M4" s="45" t="s">
        <v>564</v>
      </c>
      <c r="N4" s="45" t="s">
        <v>565</v>
      </c>
    </row>
    <row r="5" spans="1:23" ht="15.75" customHeight="1" thickBot="1">
      <c r="A5" s="51" t="s">
        <v>3</v>
      </c>
      <c r="B5" s="1" t="s">
        <v>52</v>
      </c>
      <c r="C5" s="1" t="s">
        <v>53</v>
      </c>
      <c r="D5" s="46" t="s">
        <v>570</v>
      </c>
      <c r="E5" s="1" t="s">
        <v>54</v>
      </c>
      <c r="F5" s="1" t="s">
        <v>55</v>
      </c>
      <c r="G5" s="1" t="s">
        <v>76</v>
      </c>
      <c r="H5" s="45" t="s">
        <v>412</v>
      </c>
      <c r="I5" t="s">
        <v>398</v>
      </c>
      <c r="J5" s="45" t="s">
        <v>405</v>
      </c>
      <c r="K5" s="45" t="s">
        <v>432</v>
      </c>
      <c r="M5" s="110" t="s">
        <v>78</v>
      </c>
      <c r="N5" s="110"/>
      <c r="O5" s="110"/>
      <c r="P5" s="110"/>
      <c r="Q5" s="110"/>
      <c r="R5" s="110"/>
      <c r="S5" s="110"/>
      <c r="T5" s="110"/>
      <c r="U5" s="110"/>
      <c r="V5" s="110"/>
      <c r="W5" s="110"/>
    </row>
    <row r="6" spans="1:23" ht="13.5" thickBot="1">
      <c r="A6" s="35" t="s">
        <v>18</v>
      </c>
      <c r="B6" s="1">
        <v>1</v>
      </c>
      <c r="C6" s="1" t="s">
        <v>3</v>
      </c>
      <c r="D6">
        <v>1.1000000000000001</v>
      </c>
      <c r="E6" s="67">
        <v>1</v>
      </c>
      <c r="F6" s="105" t="s">
        <v>817</v>
      </c>
      <c r="G6" s="45" t="s">
        <v>423</v>
      </c>
      <c r="H6">
        <f>ROUND(1.28^M113 + 1.3 * M113^2.8, 0)+7</f>
        <v>10</v>
      </c>
      <c r="I6" s="45" t="s">
        <v>424</v>
      </c>
      <c r="J6" s="45" t="s">
        <v>406</v>
      </c>
      <c r="K6" s="45" t="s">
        <v>433</v>
      </c>
      <c r="M6" s="36" t="s">
        <v>79</v>
      </c>
      <c r="N6" s="36" t="s">
        <v>80</v>
      </c>
      <c r="O6" s="36" t="s">
        <v>81</v>
      </c>
      <c r="P6" s="36" t="s">
        <v>82</v>
      </c>
      <c r="Q6" s="36" t="s">
        <v>83</v>
      </c>
      <c r="R6" s="36" t="s">
        <v>84</v>
      </c>
      <c r="S6" s="36" t="s">
        <v>85</v>
      </c>
      <c r="T6" s="36" t="s">
        <v>86</v>
      </c>
      <c r="U6" s="36" t="s">
        <v>87</v>
      </c>
      <c r="V6" s="36" t="s">
        <v>88</v>
      </c>
      <c r="W6" s="36" t="s">
        <v>365</v>
      </c>
    </row>
    <row r="7" spans="1:23" ht="12.75">
      <c r="A7" s="35" t="s">
        <v>9</v>
      </c>
      <c r="B7" s="1">
        <v>2</v>
      </c>
      <c r="C7" s="1" t="s">
        <v>3</v>
      </c>
      <c r="D7">
        <v>1.3</v>
      </c>
      <c r="E7" s="67">
        <v>2</v>
      </c>
      <c r="F7" s="65" t="s">
        <v>400</v>
      </c>
      <c r="G7" s="45" t="s">
        <v>427</v>
      </c>
      <c r="H7">
        <f>ROUND(1.29^M113 + 1.3 * M113^1.8, 0)+22</f>
        <v>25</v>
      </c>
      <c r="I7" t="s">
        <v>426</v>
      </c>
      <c r="J7" s="45" t="s">
        <v>407</v>
      </c>
      <c r="K7" s="45" t="s">
        <v>433</v>
      </c>
      <c r="L7" s="45" t="s">
        <v>438</v>
      </c>
      <c r="M7" s="26" t="s">
        <v>89</v>
      </c>
      <c r="N7" s="26" t="s">
        <v>90</v>
      </c>
      <c r="O7" s="26" t="s">
        <v>91</v>
      </c>
      <c r="P7" s="26" t="s">
        <v>92</v>
      </c>
      <c r="Q7" s="26" t="s">
        <v>93</v>
      </c>
      <c r="R7" s="26" t="s">
        <v>94</v>
      </c>
      <c r="S7" s="26" t="s">
        <v>95</v>
      </c>
      <c r="T7" s="26" t="s">
        <v>96</v>
      </c>
      <c r="U7" s="26" t="s">
        <v>97</v>
      </c>
      <c r="V7" s="37" t="s">
        <v>98</v>
      </c>
      <c r="W7" s="39" t="s">
        <v>362</v>
      </c>
    </row>
    <row r="8" spans="1:23" ht="12.75">
      <c r="A8" s="35" t="s">
        <v>14</v>
      </c>
      <c r="B8" s="1">
        <v>3</v>
      </c>
      <c r="C8" s="1" t="s">
        <v>3</v>
      </c>
      <c r="D8">
        <v>3.16</v>
      </c>
      <c r="E8" s="67">
        <v>3</v>
      </c>
      <c r="F8" s="75" t="s">
        <v>537</v>
      </c>
      <c r="G8" s="45" t="s">
        <v>479</v>
      </c>
      <c r="H8">
        <v>120</v>
      </c>
      <c r="I8" t="s">
        <v>425</v>
      </c>
      <c r="J8" s="45" t="s">
        <v>408</v>
      </c>
      <c r="K8" s="45" t="s">
        <v>433</v>
      </c>
      <c r="L8" s="45" t="s">
        <v>438</v>
      </c>
      <c r="M8" s="27" t="s">
        <v>99</v>
      </c>
      <c r="N8" s="27" t="s">
        <v>100</v>
      </c>
      <c r="O8" s="27" t="s">
        <v>101</v>
      </c>
      <c r="P8" s="27" t="s">
        <v>102</v>
      </c>
      <c r="Q8" s="27" t="s">
        <v>103</v>
      </c>
      <c r="R8" s="27" t="s">
        <v>381</v>
      </c>
      <c r="S8" s="27" t="s">
        <v>376</v>
      </c>
      <c r="T8" s="27" t="s">
        <v>104</v>
      </c>
      <c r="U8" s="27" t="s">
        <v>384</v>
      </c>
      <c r="V8" s="38" t="s">
        <v>105</v>
      </c>
      <c r="W8" s="35" t="s">
        <v>363</v>
      </c>
    </row>
    <row r="9" spans="1:23" ht="12.75">
      <c r="A9" s="35" t="s">
        <v>21</v>
      </c>
      <c r="B9" s="1">
        <v>4</v>
      </c>
      <c r="C9" s="1" t="s">
        <v>3</v>
      </c>
      <c r="D9">
        <v>1.1599999999999999</v>
      </c>
      <c r="E9" s="67">
        <v>4</v>
      </c>
      <c r="F9" s="105" t="s">
        <v>818</v>
      </c>
      <c r="G9" s="45" t="s">
        <v>428</v>
      </c>
      <c r="H9">
        <v>150</v>
      </c>
      <c r="I9" t="s">
        <v>421</v>
      </c>
      <c r="J9" s="45" t="s">
        <v>406</v>
      </c>
      <c r="K9" s="45" t="s">
        <v>433</v>
      </c>
      <c r="M9" s="27" t="s">
        <v>106</v>
      </c>
      <c r="N9" s="27" t="s">
        <v>107</v>
      </c>
      <c r="O9" s="27" t="s">
        <v>108</v>
      </c>
      <c r="P9" s="27" t="s">
        <v>109</v>
      </c>
      <c r="Q9" s="27" t="s">
        <v>110</v>
      </c>
      <c r="R9" s="27" t="s">
        <v>394</v>
      </c>
      <c r="S9" s="27" t="s">
        <v>386</v>
      </c>
      <c r="T9" s="27" t="s">
        <v>111</v>
      </c>
      <c r="U9" s="27" t="s">
        <v>385</v>
      </c>
      <c r="V9" s="38" t="s">
        <v>112</v>
      </c>
      <c r="W9" s="40" t="s">
        <v>364</v>
      </c>
    </row>
    <row r="10" spans="1:23" ht="12.75">
      <c r="A10" s="35" t="s">
        <v>16</v>
      </c>
      <c r="B10" s="1">
        <v>5</v>
      </c>
      <c r="C10" s="1" t="s">
        <v>3</v>
      </c>
      <c r="D10">
        <v>4.2</v>
      </c>
      <c r="E10" s="67">
        <v>5</v>
      </c>
      <c r="F10" s="104" t="s">
        <v>430</v>
      </c>
      <c r="G10" s="45" t="s">
        <v>431</v>
      </c>
      <c r="H10">
        <v>500</v>
      </c>
      <c r="M10" s="27" t="s">
        <v>113</v>
      </c>
      <c r="N10" s="27" t="s">
        <v>114</v>
      </c>
      <c r="O10" s="27" t="s">
        <v>115</v>
      </c>
      <c r="P10" s="27" t="s">
        <v>116</v>
      </c>
      <c r="Q10" s="27" t="s">
        <v>361</v>
      </c>
      <c r="R10" s="27"/>
      <c r="S10" s="27" t="s">
        <v>391</v>
      </c>
      <c r="T10" s="27" t="s">
        <v>377</v>
      </c>
      <c r="U10" s="27"/>
      <c r="V10" s="38" t="s">
        <v>378</v>
      </c>
      <c r="W10" s="40" t="s">
        <v>387</v>
      </c>
    </row>
    <row r="11" spans="1:23" ht="12.75">
      <c r="A11" s="47" t="s">
        <v>26</v>
      </c>
      <c r="B11" s="1">
        <v>6</v>
      </c>
      <c r="C11" s="1" t="s">
        <v>3</v>
      </c>
      <c r="D11">
        <v>2.1</v>
      </c>
      <c r="E11" s="67">
        <v>6</v>
      </c>
      <c r="F11" s="75" t="s">
        <v>819</v>
      </c>
      <c r="H11">
        <v>750</v>
      </c>
      <c r="I11" t="s">
        <v>422</v>
      </c>
      <c r="J11" s="45" t="s">
        <v>406</v>
      </c>
      <c r="L11" t="s">
        <v>437</v>
      </c>
      <c r="M11" s="27" t="s">
        <v>117</v>
      </c>
      <c r="N11" s="27" t="s">
        <v>118</v>
      </c>
      <c r="O11" s="27" t="s">
        <v>358</v>
      </c>
      <c r="P11" s="27" t="s">
        <v>119</v>
      </c>
      <c r="Q11" s="40" t="s">
        <v>387</v>
      </c>
      <c r="R11" s="27"/>
      <c r="S11" s="27"/>
      <c r="T11" s="27" t="s">
        <v>382</v>
      </c>
      <c r="U11" s="27"/>
      <c r="V11" s="38" t="s">
        <v>379</v>
      </c>
      <c r="W11" s="40" t="s">
        <v>388</v>
      </c>
    </row>
    <row r="12" spans="1:23" ht="12.75">
      <c r="A12" s="35" t="s">
        <v>29</v>
      </c>
      <c r="B12" s="1">
        <v>7</v>
      </c>
      <c r="C12" s="1" t="s">
        <v>3</v>
      </c>
      <c r="D12">
        <v>2.16</v>
      </c>
      <c r="E12" s="67">
        <v>7</v>
      </c>
      <c r="F12" s="102" t="s">
        <v>662</v>
      </c>
      <c r="H12">
        <v>1400</v>
      </c>
      <c r="I12" s="45" t="s">
        <v>424</v>
      </c>
      <c r="J12" t="s">
        <v>409</v>
      </c>
      <c r="M12" s="27" t="s">
        <v>120</v>
      </c>
      <c r="N12" s="27" t="s">
        <v>121</v>
      </c>
      <c r="O12" s="27" t="s">
        <v>389</v>
      </c>
      <c r="P12" s="27" t="s">
        <v>122</v>
      </c>
      <c r="Q12" s="40" t="s">
        <v>388</v>
      </c>
      <c r="R12" s="27"/>
      <c r="S12" s="27"/>
      <c r="T12" s="27" t="s">
        <v>383</v>
      </c>
      <c r="U12" s="27"/>
      <c r="V12" s="40" t="s">
        <v>387</v>
      </c>
      <c r="W12" s="40"/>
    </row>
    <row r="13" spans="1:23" ht="12.75">
      <c r="A13" s="35" t="s">
        <v>31</v>
      </c>
      <c r="B13" s="1">
        <v>8</v>
      </c>
      <c r="C13" s="1" t="s">
        <v>3</v>
      </c>
      <c r="D13">
        <v>7.4</v>
      </c>
      <c r="E13" s="67">
        <v>8</v>
      </c>
      <c r="F13" s="65" t="s">
        <v>747</v>
      </c>
      <c r="H13" s="1">
        <v>10000</v>
      </c>
      <c r="I13" s="1">
        <v>300</v>
      </c>
      <c r="M13" s="27" t="s">
        <v>354</v>
      </c>
      <c r="N13" s="27" t="s">
        <v>123</v>
      </c>
      <c r="O13" s="27"/>
      <c r="P13" s="27" t="s">
        <v>124</v>
      </c>
      <c r="Q13" s="27"/>
      <c r="R13" s="27"/>
      <c r="S13" s="27"/>
      <c r="T13" s="27" t="s">
        <v>390</v>
      </c>
      <c r="U13" s="27"/>
      <c r="V13" s="40" t="s">
        <v>388</v>
      </c>
      <c r="W13" s="40"/>
    </row>
    <row r="14" spans="1:23" ht="12.75">
      <c r="A14" s="35" t="s">
        <v>33</v>
      </c>
      <c r="B14" s="1">
        <v>9</v>
      </c>
      <c r="C14" s="1" t="s">
        <v>3</v>
      </c>
      <c r="E14" s="67">
        <v>9</v>
      </c>
      <c r="F14" s="97" t="s">
        <v>715</v>
      </c>
      <c r="M14" s="27" t="s">
        <v>355</v>
      </c>
      <c r="N14" s="27" t="s">
        <v>125</v>
      </c>
      <c r="O14" s="27"/>
      <c r="P14" s="27" t="s">
        <v>359</v>
      </c>
      <c r="Q14" s="27"/>
      <c r="R14" s="27"/>
      <c r="S14" s="27"/>
      <c r="T14" s="27"/>
      <c r="U14" s="27"/>
      <c r="V14" s="38"/>
      <c r="W14" s="40"/>
    </row>
    <row r="15" spans="1:23" ht="12.75">
      <c r="A15" s="35" t="s">
        <v>37</v>
      </c>
      <c r="B15" s="1">
        <v>10</v>
      </c>
      <c r="C15" s="1" t="s">
        <v>3</v>
      </c>
      <c r="E15" s="67">
        <v>10</v>
      </c>
      <c r="F15" s="98" t="s">
        <v>761</v>
      </c>
      <c r="M15" s="40" t="s">
        <v>387</v>
      </c>
      <c r="N15" s="27" t="s">
        <v>356</v>
      </c>
      <c r="O15" s="27"/>
      <c r="P15" s="27" t="s">
        <v>360</v>
      </c>
      <c r="Q15" s="27"/>
      <c r="R15" s="27"/>
      <c r="S15" s="27"/>
      <c r="T15" s="27"/>
      <c r="U15" s="27"/>
      <c r="V15" s="38"/>
      <c r="W15" s="40"/>
    </row>
    <row r="16" spans="1:23" ht="12.75">
      <c r="A16" s="35" t="s">
        <v>39</v>
      </c>
      <c r="B16" s="1">
        <v>11</v>
      </c>
      <c r="C16" s="1" t="s">
        <v>3</v>
      </c>
      <c r="E16" s="67">
        <v>11</v>
      </c>
      <c r="F16" s="99" t="s">
        <v>743</v>
      </c>
      <c r="M16" s="40" t="s">
        <v>388</v>
      </c>
      <c r="N16" s="41" t="s">
        <v>357</v>
      </c>
      <c r="O16" s="41"/>
      <c r="P16" s="41" t="s">
        <v>366</v>
      </c>
      <c r="Q16" s="41"/>
      <c r="R16" s="41"/>
      <c r="S16" s="41"/>
      <c r="T16" s="41"/>
      <c r="U16" s="41"/>
      <c r="V16" s="42"/>
      <c r="W16" s="43"/>
    </row>
    <row r="17" spans="1:23" ht="12.75">
      <c r="A17" s="35" t="s">
        <v>41</v>
      </c>
      <c r="B17" s="1">
        <v>12</v>
      </c>
      <c r="C17" s="1" t="s">
        <v>3</v>
      </c>
      <c r="E17" s="67">
        <v>12</v>
      </c>
      <c r="F17" s="97" t="s">
        <v>729</v>
      </c>
      <c r="G17" t="e">
        <f>log</f>
        <v>#NAME?</v>
      </c>
      <c r="M17" s="40"/>
      <c r="N17" s="40" t="s">
        <v>387</v>
      </c>
      <c r="O17" s="40"/>
      <c r="P17" s="40" t="s">
        <v>367</v>
      </c>
      <c r="Q17" s="40"/>
      <c r="R17" s="40"/>
      <c r="S17" s="40"/>
      <c r="T17" s="40"/>
      <c r="U17" s="40"/>
      <c r="V17" s="40"/>
      <c r="W17" s="40"/>
    </row>
    <row r="18" spans="1:23" ht="12.75">
      <c r="A18" s="35" t="s">
        <v>45</v>
      </c>
      <c r="B18" s="1">
        <v>13</v>
      </c>
      <c r="C18" s="1" t="s">
        <v>3</v>
      </c>
      <c r="E18" s="67">
        <v>13</v>
      </c>
      <c r="F18" s="75" t="s">
        <v>595</v>
      </c>
      <c r="M18" s="40"/>
      <c r="N18" s="40" t="s">
        <v>388</v>
      </c>
      <c r="O18" s="40"/>
      <c r="P18" s="40" t="s">
        <v>368</v>
      </c>
      <c r="Q18" s="40"/>
      <c r="R18" s="40"/>
      <c r="S18" s="40"/>
      <c r="T18" s="40"/>
      <c r="U18" s="40"/>
      <c r="V18" s="40"/>
      <c r="W18" s="40"/>
    </row>
    <row r="19" spans="1:23" ht="12.75">
      <c r="A19" s="35" t="s">
        <v>46</v>
      </c>
      <c r="B19" s="1">
        <v>14</v>
      </c>
      <c r="C19" s="1" t="s">
        <v>3</v>
      </c>
      <c r="D19">
        <v>5.0999999999999996</v>
      </c>
      <c r="E19" s="67">
        <v>14</v>
      </c>
      <c r="F19" s="74" t="s">
        <v>623</v>
      </c>
      <c r="M19" s="40"/>
      <c r="N19" s="40"/>
      <c r="O19" s="40"/>
      <c r="P19" s="35" t="s">
        <v>369</v>
      </c>
      <c r="Q19" s="40"/>
      <c r="R19" s="40"/>
      <c r="S19" s="40"/>
      <c r="T19" s="40"/>
      <c r="U19" s="40"/>
      <c r="V19" s="40"/>
      <c r="W19" s="40"/>
    </row>
    <row r="20" spans="1:23" ht="12.75">
      <c r="A20" s="1"/>
      <c r="B20" s="1">
        <v>15</v>
      </c>
      <c r="C20" s="1" t="s">
        <v>3</v>
      </c>
      <c r="E20" s="67">
        <v>15</v>
      </c>
      <c r="F20" s="105" t="s">
        <v>820</v>
      </c>
      <c r="M20" s="35"/>
      <c r="N20" s="40"/>
      <c r="O20" s="40"/>
      <c r="P20" s="35" t="s">
        <v>370</v>
      </c>
      <c r="Q20" s="40"/>
      <c r="R20" s="40"/>
      <c r="S20" s="40"/>
      <c r="T20" s="40"/>
      <c r="U20" s="40"/>
      <c r="V20" s="40"/>
      <c r="W20" s="40"/>
    </row>
    <row r="21" spans="1:23" ht="12.75">
      <c r="A21" s="1"/>
      <c r="B21" s="1">
        <v>16</v>
      </c>
      <c r="C21" s="1" t="s">
        <v>3</v>
      </c>
      <c r="D21">
        <v>3.21</v>
      </c>
      <c r="E21" s="67">
        <v>16</v>
      </c>
      <c r="F21" s="65" t="s">
        <v>464</v>
      </c>
      <c r="M21" s="40"/>
      <c r="N21" s="40"/>
      <c r="O21" s="40"/>
      <c r="P21" s="35" t="s">
        <v>371</v>
      </c>
      <c r="Q21" s="40"/>
      <c r="R21" s="40"/>
      <c r="S21" s="40"/>
      <c r="T21" s="40"/>
      <c r="U21" s="40"/>
      <c r="V21" s="40"/>
      <c r="W21" s="40"/>
    </row>
    <row r="22" spans="1:23" ht="12.75">
      <c r="A22" s="1"/>
      <c r="B22" s="1">
        <v>17</v>
      </c>
      <c r="C22" s="1" t="s">
        <v>3</v>
      </c>
      <c r="E22" s="67">
        <v>17</v>
      </c>
      <c r="F22" s="74" t="s">
        <v>630</v>
      </c>
      <c r="M22" s="40"/>
      <c r="N22" s="40"/>
      <c r="O22" s="40"/>
      <c r="P22" s="35" t="s">
        <v>372</v>
      </c>
      <c r="Q22" s="40"/>
      <c r="R22" s="40"/>
      <c r="S22" s="40"/>
      <c r="T22" s="40"/>
      <c r="U22" s="40"/>
      <c r="V22" s="40"/>
      <c r="W22" s="40"/>
    </row>
    <row r="23" spans="1:23" ht="12.75">
      <c r="A23" s="1"/>
      <c r="B23" s="1">
        <v>18</v>
      </c>
      <c r="C23" s="1" t="s">
        <v>3</v>
      </c>
      <c r="E23" s="67">
        <v>18</v>
      </c>
      <c r="F23" s="100" t="s">
        <v>682</v>
      </c>
      <c r="H23" s="44">
        <v>4.11E+17</v>
      </c>
      <c r="I23" s="50" t="s">
        <v>424</v>
      </c>
      <c r="L23" s="1" t="s">
        <v>127</v>
      </c>
      <c r="M23" s="40"/>
      <c r="N23" s="40"/>
      <c r="O23" s="40"/>
      <c r="P23" s="35" t="s">
        <v>373</v>
      </c>
      <c r="Q23" s="40"/>
      <c r="R23" s="40"/>
      <c r="S23" s="40"/>
      <c r="T23" s="40"/>
      <c r="U23" s="40"/>
      <c r="V23" s="40"/>
      <c r="W23" s="40"/>
    </row>
    <row r="24" spans="1:23" ht="12.75">
      <c r="A24" s="1"/>
      <c r="B24" s="106">
        <v>19</v>
      </c>
      <c r="C24" s="107" t="s">
        <v>18</v>
      </c>
      <c r="D24" s="108">
        <v>1.2</v>
      </c>
      <c r="E24" s="106">
        <v>1</v>
      </c>
      <c r="F24" s="105" t="s">
        <v>434</v>
      </c>
      <c r="H24">
        <v>20</v>
      </c>
      <c r="I24" s="50" t="s">
        <v>456</v>
      </c>
      <c r="L24" s="1" t="s">
        <v>128</v>
      </c>
      <c r="M24" s="40"/>
      <c r="N24" s="40"/>
      <c r="O24" s="40"/>
      <c r="P24" s="35" t="s">
        <v>374</v>
      </c>
      <c r="Q24" s="40"/>
      <c r="R24" s="40"/>
      <c r="S24" s="40"/>
      <c r="T24" s="40"/>
      <c r="U24" s="40"/>
      <c r="V24" s="40"/>
      <c r="W24" s="40"/>
    </row>
    <row r="25" spans="1:23" ht="12.75">
      <c r="A25" s="1"/>
      <c r="B25" s="1">
        <v>20</v>
      </c>
      <c r="C25" s="35" t="s">
        <v>18</v>
      </c>
      <c r="D25">
        <v>3.2</v>
      </c>
      <c r="E25" s="1">
        <v>2</v>
      </c>
      <c r="F25" s="65" t="s">
        <v>435</v>
      </c>
      <c r="H25">
        <v>30</v>
      </c>
      <c r="I25" s="50" t="s">
        <v>457</v>
      </c>
      <c r="L25" s="1" t="s">
        <v>129</v>
      </c>
      <c r="M25" s="40"/>
      <c r="N25" s="40"/>
      <c r="O25" s="40"/>
      <c r="P25" s="35" t="s">
        <v>375</v>
      </c>
      <c r="Q25" s="40"/>
      <c r="R25" s="40"/>
      <c r="S25" s="40"/>
      <c r="T25" s="40"/>
      <c r="U25" s="40"/>
      <c r="V25" s="40"/>
      <c r="W25" s="40"/>
    </row>
    <row r="26" spans="1:23" ht="12.75">
      <c r="B26" s="1">
        <v>21</v>
      </c>
      <c r="C26" s="35" t="s">
        <v>18</v>
      </c>
      <c r="D26">
        <v>1.29</v>
      </c>
      <c r="E26" s="1">
        <v>3</v>
      </c>
      <c r="F26" s="75" t="s">
        <v>538</v>
      </c>
      <c r="H26">
        <v>150</v>
      </c>
      <c r="I26" s="50" t="s">
        <v>458</v>
      </c>
      <c r="L26" s="1" t="s">
        <v>131</v>
      </c>
      <c r="M26" s="40"/>
      <c r="N26" s="40"/>
      <c r="O26" s="40"/>
      <c r="P26" s="35" t="s">
        <v>380</v>
      </c>
      <c r="Q26" s="40"/>
      <c r="R26" s="40"/>
      <c r="S26" s="40"/>
      <c r="T26" s="40"/>
      <c r="U26" s="40"/>
      <c r="V26" s="40"/>
      <c r="W26" s="40"/>
    </row>
    <row r="27" spans="1:23" ht="12.75">
      <c r="B27" s="1">
        <v>22</v>
      </c>
      <c r="C27" s="35" t="s">
        <v>18</v>
      </c>
      <c r="D27">
        <v>2.2000000000000002</v>
      </c>
      <c r="E27" s="1">
        <v>4</v>
      </c>
      <c r="F27" s="65" t="s">
        <v>759</v>
      </c>
      <c r="H27">
        <v>300</v>
      </c>
      <c r="I27" s="50" t="s">
        <v>459</v>
      </c>
      <c r="L27" s="1" t="s">
        <v>132</v>
      </c>
      <c r="M27" s="40"/>
      <c r="N27" s="40"/>
      <c r="O27" s="40"/>
      <c r="P27" s="40" t="s">
        <v>392</v>
      </c>
      <c r="Q27" s="40"/>
      <c r="R27" s="40"/>
      <c r="S27" s="40"/>
      <c r="T27" s="40"/>
      <c r="U27" s="40"/>
      <c r="V27" s="40"/>
      <c r="W27" s="40"/>
    </row>
    <row r="28" spans="1:23" ht="12.75">
      <c r="B28" s="1">
        <v>23</v>
      </c>
      <c r="C28" s="35" t="s">
        <v>18</v>
      </c>
      <c r="E28" s="113">
        <v>5</v>
      </c>
      <c r="F28" s="105" t="s">
        <v>463</v>
      </c>
      <c r="H28">
        <v>400</v>
      </c>
      <c r="I28" s="50" t="s">
        <v>460</v>
      </c>
      <c r="M28" s="40"/>
      <c r="N28" s="40"/>
      <c r="O28" s="40"/>
      <c r="P28" s="40" t="s">
        <v>393</v>
      </c>
      <c r="Q28" s="40"/>
      <c r="R28" s="40"/>
      <c r="S28" s="40"/>
      <c r="T28" s="40"/>
      <c r="U28" s="40"/>
      <c r="V28" s="40"/>
      <c r="W28" s="40"/>
    </row>
    <row r="29" spans="1:23" ht="12.75">
      <c r="B29" s="1">
        <v>24</v>
      </c>
      <c r="C29" s="35" t="s">
        <v>18</v>
      </c>
      <c r="D29">
        <v>4.0999999999999996</v>
      </c>
      <c r="E29" s="1">
        <v>6</v>
      </c>
      <c r="F29" s="104" t="s">
        <v>92</v>
      </c>
      <c r="H29">
        <v>1000</v>
      </c>
      <c r="M29" s="40"/>
      <c r="N29" s="40"/>
      <c r="O29" s="40"/>
      <c r="P29" s="40"/>
      <c r="Q29" s="40"/>
      <c r="R29" s="40"/>
      <c r="S29" s="40"/>
      <c r="T29" s="40"/>
      <c r="U29" s="40"/>
      <c r="V29" s="40"/>
      <c r="W29" s="40"/>
    </row>
    <row r="30" spans="1:23" ht="12.75">
      <c r="B30" s="1">
        <v>25</v>
      </c>
      <c r="C30" s="35" t="s">
        <v>18</v>
      </c>
      <c r="D30">
        <v>1.17</v>
      </c>
      <c r="E30" s="1">
        <v>7</v>
      </c>
      <c r="F30" s="105" t="s">
        <v>818</v>
      </c>
      <c r="H30">
        <v>1200</v>
      </c>
      <c r="I30" s="50" t="s">
        <v>460</v>
      </c>
      <c r="M30" s="40"/>
      <c r="N30" s="40"/>
      <c r="O30" s="40"/>
      <c r="P30" s="40"/>
      <c r="Q30" s="40"/>
      <c r="R30" s="40"/>
      <c r="S30" s="40"/>
      <c r="T30" s="40"/>
      <c r="U30" s="40"/>
      <c r="V30" s="40"/>
      <c r="W30" s="40"/>
    </row>
    <row r="31" spans="1:23" ht="12.75">
      <c r="B31" s="1">
        <v>26</v>
      </c>
      <c r="C31" s="35" t="s">
        <v>18</v>
      </c>
      <c r="E31" s="1">
        <v>8</v>
      </c>
      <c r="F31" s="65" t="s">
        <v>464</v>
      </c>
      <c r="H31">
        <v>2000</v>
      </c>
      <c r="I31" s="50" t="s">
        <v>461</v>
      </c>
      <c r="P31" t="s">
        <v>480</v>
      </c>
    </row>
    <row r="32" spans="1:23" ht="12.75">
      <c r="B32" s="1">
        <v>27</v>
      </c>
      <c r="C32" s="35" t="s">
        <v>18</v>
      </c>
      <c r="D32">
        <v>2.4300000000000002</v>
      </c>
      <c r="E32" s="1">
        <v>9</v>
      </c>
      <c r="F32" s="75" t="s">
        <v>600</v>
      </c>
      <c r="H32">
        <v>2200</v>
      </c>
      <c r="I32" s="50" t="s">
        <v>462</v>
      </c>
    </row>
    <row r="33" spans="1:24" ht="18.75" thickBot="1">
      <c r="B33" s="1">
        <v>28</v>
      </c>
      <c r="C33" s="35" t="s">
        <v>18</v>
      </c>
      <c r="E33" s="1">
        <v>10</v>
      </c>
      <c r="F33" s="102" t="s">
        <v>658</v>
      </c>
      <c r="O33" s="79" t="s">
        <v>756</v>
      </c>
    </row>
    <row r="34" spans="1:24" ht="18.75" thickBot="1">
      <c r="B34" s="1">
        <v>29</v>
      </c>
      <c r="C34" s="35" t="s">
        <v>18</v>
      </c>
      <c r="E34" s="1">
        <v>11</v>
      </c>
      <c r="F34" s="74" t="s">
        <v>624</v>
      </c>
      <c r="L34" s="40"/>
      <c r="M34" s="60" t="s">
        <v>78</v>
      </c>
      <c r="N34" s="53"/>
      <c r="O34" s="53"/>
      <c r="P34" s="53"/>
      <c r="Q34" s="53"/>
      <c r="R34" s="53"/>
      <c r="S34" s="53"/>
      <c r="T34" s="53"/>
      <c r="U34" s="53"/>
      <c r="V34" s="53"/>
      <c r="W34" s="53"/>
    </row>
    <row r="35" spans="1:24" ht="13.5" thickBot="1">
      <c r="B35" s="1">
        <v>30</v>
      </c>
      <c r="C35" s="35" t="s">
        <v>18</v>
      </c>
      <c r="E35" s="1">
        <v>12</v>
      </c>
      <c r="F35" s="75" t="s">
        <v>757</v>
      </c>
      <c r="L35" s="46" t="s">
        <v>570</v>
      </c>
      <c r="M35" s="54" t="s">
        <v>79</v>
      </c>
      <c r="N35" s="56" t="s">
        <v>535</v>
      </c>
      <c r="O35" s="36" t="s">
        <v>81</v>
      </c>
      <c r="P35" s="36" t="s">
        <v>82</v>
      </c>
      <c r="Q35" s="36" t="s">
        <v>83</v>
      </c>
      <c r="R35" s="36" t="s">
        <v>84</v>
      </c>
      <c r="S35" s="36" t="s">
        <v>85</v>
      </c>
      <c r="T35" s="36" t="s">
        <v>86</v>
      </c>
      <c r="U35" s="36" t="s">
        <v>87</v>
      </c>
      <c r="V35" s="36" t="s">
        <v>88</v>
      </c>
      <c r="W35" s="36" t="s">
        <v>365</v>
      </c>
      <c r="X35" s="56" t="s">
        <v>233</v>
      </c>
    </row>
    <row r="36" spans="1:24" ht="12.75">
      <c r="B36" s="1">
        <v>31</v>
      </c>
      <c r="C36" s="35" t="s">
        <v>18</v>
      </c>
      <c r="E36" s="1">
        <v>13</v>
      </c>
      <c r="F36" s="97" t="s">
        <v>718</v>
      </c>
      <c r="G36" s="1" t="s">
        <v>130</v>
      </c>
      <c r="K36" s="45"/>
      <c r="L36" s="40">
        <v>1</v>
      </c>
      <c r="M36" s="62" t="s">
        <v>395</v>
      </c>
      <c r="N36" s="72" t="s">
        <v>537</v>
      </c>
      <c r="O36" s="73" t="s">
        <v>552</v>
      </c>
      <c r="P36" s="77" t="s">
        <v>92</v>
      </c>
      <c r="Q36" s="66" t="s">
        <v>623</v>
      </c>
      <c r="R36" s="82" t="s">
        <v>566</v>
      </c>
      <c r="S36" s="85" t="s">
        <v>658</v>
      </c>
      <c r="T36" s="91" t="s">
        <v>673</v>
      </c>
      <c r="U36" s="96" t="s">
        <v>694</v>
      </c>
      <c r="V36" s="95" t="s">
        <v>703</v>
      </c>
      <c r="W36" s="93" t="s">
        <v>714</v>
      </c>
      <c r="X36" s="90" t="s">
        <v>746</v>
      </c>
    </row>
    <row r="37" spans="1:24" ht="12.75">
      <c r="B37" s="1">
        <v>32</v>
      </c>
      <c r="C37" s="35" t="s">
        <v>18</v>
      </c>
      <c r="E37" s="1">
        <v>14</v>
      </c>
      <c r="F37" s="74" t="s">
        <v>632</v>
      </c>
      <c r="G37" s="45" t="s">
        <v>465</v>
      </c>
      <c r="H37" s="45"/>
      <c r="K37" s="45"/>
      <c r="L37" s="40">
        <v>2</v>
      </c>
      <c r="M37" s="68" t="s">
        <v>396</v>
      </c>
      <c r="N37" s="63" t="s">
        <v>538</v>
      </c>
      <c r="O37" s="64" t="s">
        <v>553</v>
      </c>
      <c r="P37" s="78" t="s">
        <v>562</v>
      </c>
      <c r="Q37" s="83" t="s">
        <v>624</v>
      </c>
      <c r="R37" s="84" t="s">
        <v>761</v>
      </c>
      <c r="S37" s="76" t="s">
        <v>659</v>
      </c>
      <c r="T37" s="86" t="s">
        <v>674</v>
      </c>
      <c r="U37" s="87" t="s">
        <v>695</v>
      </c>
      <c r="V37" s="88" t="s">
        <v>704</v>
      </c>
      <c r="W37" s="89" t="s">
        <v>715</v>
      </c>
      <c r="X37" s="90" t="s">
        <v>745</v>
      </c>
    </row>
    <row r="38" spans="1:24" ht="12.75">
      <c r="B38" s="1">
        <v>33</v>
      </c>
      <c r="C38" s="35" t="s">
        <v>18</v>
      </c>
      <c r="E38" s="1">
        <v>15</v>
      </c>
      <c r="F38" s="100" t="s">
        <v>690</v>
      </c>
      <c r="G38" t="s">
        <v>439</v>
      </c>
      <c r="H38" s="45"/>
      <c r="L38" s="40">
        <v>3</v>
      </c>
      <c r="M38" s="68" t="s">
        <v>505</v>
      </c>
      <c r="N38" s="63" t="s">
        <v>539</v>
      </c>
      <c r="O38" s="64" t="s">
        <v>554</v>
      </c>
      <c r="P38" s="78" t="s">
        <v>621</v>
      </c>
      <c r="Q38" s="83" t="s">
        <v>625</v>
      </c>
      <c r="R38" s="84" t="s">
        <v>656</v>
      </c>
      <c r="S38" s="76" t="s">
        <v>661</v>
      </c>
      <c r="T38" s="92" t="s">
        <v>675</v>
      </c>
      <c r="U38" s="87" t="s">
        <v>696</v>
      </c>
      <c r="V38" s="88" t="s">
        <v>705</v>
      </c>
      <c r="W38" s="89" t="s">
        <v>716</v>
      </c>
      <c r="X38" s="90" t="s">
        <v>744</v>
      </c>
    </row>
    <row r="39" spans="1:24" ht="12.75">
      <c r="B39" s="1">
        <v>34</v>
      </c>
      <c r="C39" s="35" t="s">
        <v>18</v>
      </c>
      <c r="E39" s="1">
        <v>16</v>
      </c>
      <c r="F39" s="101" t="s">
        <v>695</v>
      </c>
      <c r="G39" s="1" t="s">
        <v>126</v>
      </c>
      <c r="H39" s="45"/>
      <c r="K39" s="45"/>
      <c r="L39" s="40">
        <v>4</v>
      </c>
      <c r="M39" s="68" t="s">
        <v>506</v>
      </c>
      <c r="N39" s="63" t="s">
        <v>540</v>
      </c>
      <c r="O39" s="64" t="s">
        <v>555</v>
      </c>
      <c r="P39" s="78" t="s">
        <v>622</v>
      </c>
      <c r="Q39" s="83" t="s">
        <v>649</v>
      </c>
      <c r="R39" s="84" t="s">
        <v>657</v>
      </c>
      <c r="S39" s="76" t="s">
        <v>662</v>
      </c>
      <c r="T39" s="86" t="s">
        <v>678</v>
      </c>
      <c r="U39" s="87" t="s">
        <v>697</v>
      </c>
      <c r="V39" s="88" t="s">
        <v>708</v>
      </c>
      <c r="W39" s="89" t="s">
        <v>717</v>
      </c>
      <c r="X39" s="94" t="s">
        <v>742</v>
      </c>
    </row>
    <row r="40" spans="1:24" ht="12.75">
      <c r="A40">
        <v>1</v>
      </c>
      <c r="B40" s="1">
        <v>35</v>
      </c>
      <c r="C40" s="35" t="s">
        <v>18</v>
      </c>
      <c r="E40" s="1">
        <v>17</v>
      </c>
      <c r="F40" s="100" t="s">
        <v>675</v>
      </c>
      <c r="G40" t="s">
        <v>436</v>
      </c>
      <c r="L40" s="40">
        <v>5</v>
      </c>
      <c r="M40" s="69" t="s">
        <v>507</v>
      </c>
      <c r="N40" s="63" t="s">
        <v>541</v>
      </c>
      <c r="O40" s="64" t="s">
        <v>556</v>
      </c>
      <c r="P40" s="57" t="s">
        <v>119</v>
      </c>
      <c r="Q40" s="83" t="s">
        <v>650</v>
      </c>
      <c r="R40" s="57"/>
      <c r="S40" s="76" t="s">
        <v>663</v>
      </c>
      <c r="T40" s="86" t="s">
        <v>679</v>
      </c>
      <c r="U40" s="87" t="s">
        <v>698</v>
      </c>
      <c r="V40" s="88" t="s">
        <v>709</v>
      </c>
      <c r="W40" s="89" t="s">
        <v>718</v>
      </c>
      <c r="X40" s="94" t="s">
        <v>743</v>
      </c>
    </row>
    <row r="41" spans="1:24" ht="12.75">
      <c r="A41">
        <v>4</v>
      </c>
      <c r="B41" s="1">
        <v>36</v>
      </c>
      <c r="C41" s="35" t="s">
        <v>18</v>
      </c>
      <c r="E41" s="1">
        <v>18</v>
      </c>
      <c r="F41" s="97" t="s">
        <v>723</v>
      </c>
      <c r="G41" s="1"/>
      <c r="H41" s="45"/>
      <c r="L41" s="40">
        <v>6</v>
      </c>
      <c r="M41" s="68" t="s">
        <v>508</v>
      </c>
      <c r="N41" s="63" t="s">
        <v>542</v>
      </c>
      <c r="O41" s="64" t="s">
        <v>557</v>
      </c>
      <c r="P41" s="57" t="s">
        <v>122</v>
      </c>
      <c r="Q41" s="83" t="s">
        <v>626</v>
      </c>
      <c r="R41" s="57"/>
      <c r="S41" s="76" t="s">
        <v>660</v>
      </c>
      <c r="T41" s="86" t="s">
        <v>680</v>
      </c>
      <c r="U41" s="87" t="s">
        <v>699</v>
      </c>
      <c r="V41" s="88" t="s">
        <v>710</v>
      </c>
      <c r="W41" s="89" t="s">
        <v>719</v>
      </c>
      <c r="X41" s="55"/>
    </row>
    <row r="42" spans="1:24" ht="12.75">
      <c r="A42">
        <v>7</v>
      </c>
      <c r="B42" s="106">
        <v>37</v>
      </c>
      <c r="C42" s="107" t="s">
        <v>9</v>
      </c>
      <c r="D42" s="108"/>
      <c r="E42" s="106">
        <v>1</v>
      </c>
      <c r="F42" s="105" t="s">
        <v>505</v>
      </c>
      <c r="G42" s="1"/>
      <c r="H42" s="45">
        <v>30</v>
      </c>
      <c r="L42" s="40">
        <v>7</v>
      </c>
      <c r="M42" s="68" t="s">
        <v>509</v>
      </c>
      <c r="N42" s="63" t="s">
        <v>543</v>
      </c>
      <c r="O42" s="64" t="s">
        <v>558</v>
      </c>
      <c r="P42" s="57" t="s">
        <v>124</v>
      </c>
      <c r="Q42" s="83" t="s">
        <v>627</v>
      </c>
      <c r="R42" s="57"/>
      <c r="S42" s="76" t="s">
        <v>664</v>
      </c>
      <c r="T42" s="86" t="s">
        <v>681</v>
      </c>
      <c r="U42" s="87" t="s">
        <v>700</v>
      </c>
      <c r="V42" s="88" t="s">
        <v>711</v>
      </c>
      <c r="W42" s="89" t="s">
        <v>720</v>
      </c>
      <c r="X42" s="55"/>
    </row>
    <row r="43" spans="1:24" ht="12.75">
      <c r="A43">
        <v>10</v>
      </c>
      <c r="B43" s="1">
        <v>38</v>
      </c>
      <c r="C43" s="35" t="s">
        <v>9</v>
      </c>
      <c r="E43" s="67">
        <v>2</v>
      </c>
      <c r="F43" s="65" t="s">
        <v>554</v>
      </c>
      <c r="G43" s="1"/>
      <c r="L43" s="40">
        <v>8</v>
      </c>
      <c r="M43" s="68" t="s">
        <v>510</v>
      </c>
      <c r="N43" s="63" t="s">
        <v>544</v>
      </c>
      <c r="O43" s="64" t="s">
        <v>559</v>
      </c>
      <c r="P43" s="57" t="s">
        <v>359</v>
      </c>
      <c r="Q43" s="83" t="s">
        <v>628</v>
      </c>
      <c r="R43" s="57"/>
      <c r="S43" s="76" t="s">
        <v>665</v>
      </c>
      <c r="T43" s="86" t="s">
        <v>682</v>
      </c>
      <c r="U43" s="87" t="s">
        <v>701</v>
      </c>
      <c r="V43" s="88" t="s">
        <v>712</v>
      </c>
      <c r="W43" s="89" t="s">
        <v>721</v>
      </c>
      <c r="X43" s="55"/>
    </row>
    <row r="44" spans="1:24" ht="12.75">
      <c r="A44">
        <v>13</v>
      </c>
      <c r="B44" s="1">
        <v>39</v>
      </c>
      <c r="C44" s="35" t="s">
        <v>9</v>
      </c>
      <c r="E44" s="67">
        <v>3</v>
      </c>
      <c r="F44" s="75" t="s">
        <v>539</v>
      </c>
      <c r="G44" s="1"/>
      <c r="L44" s="40">
        <v>9</v>
      </c>
      <c r="M44" s="69" t="s">
        <v>511</v>
      </c>
      <c r="N44" s="63" t="s">
        <v>545</v>
      </c>
      <c r="O44" s="64" t="s">
        <v>560</v>
      </c>
      <c r="P44" s="57" t="s">
        <v>360</v>
      </c>
      <c r="Q44" s="83" t="s">
        <v>651</v>
      </c>
      <c r="R44" s="57"/>
      <c r="S44" s="76" t="s">
        <v>666</v>
      </c>
      <c r="T44" s="92" t="s">
        <v>686</v>
      </c>
      <c r="U44" s="87" t="s">
        <v>702</v>
      </c>
      <c r="V44" s="88" t="s">
        <v>713</v>
      </c>
      <c r="W44" s="89" t="s">
        <v>722</v>
      </c>
      <c r="X44" s="55"/>
    </row>
    <row r="45" spans="1:24" ht="12.75">
      <c r="A45">
        <v>16</v>
      </c>
      <c r="B45" s="1">
        <v>40</v>
      </c>
      <c r="C45" s="35" t="s">
        <v>9</v>
      </c>
      <c r="D45">
        <v>1.3</v>
      </c>
      <c r="E45" s="67">
        <v>4</v>
      </c>
      <c r="F45" s="75" t="s">
        <v>584</v>
      </c>
      <c r="G45" s="1"/>
      <c r="L45" s="40">
        <v>10</v>
      </c>
      <c r="M45" s="68" t="s">
        <v>512</v>
      </c>
      <c r="N45" s="63" t="s">
        <v>546</v>
      </c>
      <c r="O45" s="64" t="s">
        <v>561</v>
      </c>
      <c r="P45" s="57" t="s">
        <v>366</v>
      </c>
      <c r="Q45" s="83" t="s">
        <v>654</v>
      </c>
      <c r="R45" s="57"/>
      <c r="S45" s="76" t="s">
        <v>667</v>
      </c>
      <c r="T45" s="86" t="s">
        <v>683</v>
      </c>
      <c r="U45" s="57"/>
      <c r="V45" s="88" t="s">
        <v>706</v>
      </c>
      <c r="W45" s="89" t="s">
        <v>723</v>
      </c>
      <c r="X45" s="59"/>
    </row>
    <row r="46" spans="1:24" ht="12.75">
      <c r="A46">
        <v>19</v>
      </c>
      <c r="B46" s="1">
        <v>41</v>
      </c>
      <c r="C46" s="35" t="s">
        <v>9</v>
      </c>
      <c r="E46" s="67">
        <v>5</v>
      </c>
      <c r="F46" s="105" t="s">
        <v>576</v>
      </c>
      <c r="G46" s="1"/>
      <c r="L46" s="40">
        <v>11</v>
      </c>
      <c r="M46" s="68" t="s">
        <v>513</v>
      </c>
      <c r="N46" s="63" t="s">
        <v>547</v>
      </c>
      <c r="O46" s="64" t="s">
        <v>750</v>
      </c>
      <c r="P46" s="55" t="s">
        <v>367</v>
      </c>
      <c r="Q46" s="83" t="s">
        <v>655</v>
      </c>
      <c r="R46" s="55"/>
      <c r="S46" s="76" t="s">
        <v>672</v>
      </c>
      <c r="T46" s="86" t="s">
        <v>684</v>
      </c>
      <c r="U46" s="55"/>
      <c r="V46" s="88" t="s">
        <v>707</v>
      </c>
      <c r="W46" s="89" t="s">
        <v>724</v>
      </c>
      <c r="X46" s="55"/>
    </row>
    <row r="47" spans="1:24" ht="12.75">
      <c r="A47">
        <v>22</v>
      </c>
      <c r="B47" s="1">
        <v>42</v>
      </c>
      <c r="C47" s="35" t="s">
        <v>9</v>
      </c>
      <c r="E47" s="67">
        <v>6</v>
      </c>
      <c r="F47" s="65" t="s">
        <v>760</v>
      </c>
      <c r="G47" s="1"/>
      <c r="L47" s="40">
        <v>12</v>
      </c>
      <c r="M47" s="68" t="s">
        <v>514</v>
      </c>
      <c r="N47" s="63" t="s">
        <v>548</v>
      </c>
      <c r="O47" s="64" t="s">
        <v>751</v>
      </c>
      <c r="P47" s="55" t="s">
        <v>368</v>
      </c>
      <c r="Q47" s="83" t="s">
        <v>629</v>
      </c>
      <c r="R47" s="55"/>
      <c r="S47" s="76" t="s">
        <v>670</v>
      </c>
      <c r="T47" s="86" t="s">
        <v>685</v>
      </c>
      <c r="U47" s="55"/>
      <c r="V47" s="88" t="s">
        <v>763</v>
      </c>
      <c r="W47" s="89" t="s">
        <v>725</v>
      </c>
      <c r="X47" s="55"/>
    </row>
    <row r="48" spans="1:24" ht="12.75">
      <c r="A48">
        <v>25</v>
      </c>
      <c r="B48" s="1">
        <v>43</v>
      </c>
      <c r="C48" s="35" t="s">
        <v>9</v>
      </c>
      <c r="E48" s="67">
        <v>7</v>
      </c>
      <c r="F48" s="102" t="s">
        <v>667</v>
      </c>
      <c r="G48" s="1"/>
      <c r="L48" s="40">
        <v>13</v>
      </c>
      <c r="M48" s="69" t="s">
        <v>515</v>
      </c>
      <c r="N48" s="63" t="s">
        <v>549</v>
      </c>
      <c r="O48" s="64" t="s">
        <v>752</v>
      </c>
      <c r="P48" s="57" t="s">
        <v>369</v>
      </c>
      <c r="Q48" s="83" t="s">
        <v>630</v>
      </c>
      <c r="R48" s="55"/>
      <c r="S48" s="76" t="s">
        <v>669</v>
      </c>
      <c r="T48" s="86" t="s">
        <v>687</v>
      </c>
      <c r="U48" s="55"/>
      <c r="V48" s="55"/>
      <c r="W48" s="89" t="s">
        <v>726</v>
      </c>
      <c r="X48" s="55"/>
    </row>
    <row r="49" spans="1:24" ht="12.75">
      <c r="A49">
        <v>28</v>
      </c>
      <c r="B49" s="1">
        <v>44</v>
      </c>
      <c r="C49" s="35" t="s">
        <v>9</v>
      </c>
      <c r="E49" s="67">
        <v>8</v>
      </c>
      <c r="F49" s="75" t="s">
        <v>608</v>
      </c>
      <c r="G49" s="1"/>
      <c r="L49" s="40">
        <v>14</v>
      </c>
      <c r="M49" s="68" t="s">
        <v>516</v>
      </c>
      <c r="N49" s="63" t="s">
        <v>550</v>
      </c>
      <c r="O49" s="64" t="s">
        <v>753</v>
      </c>
      <c r="P49" s="57" t="s">
        <v>370</v>
      </c>
      <c r="Q49" s="83" t="s">
        <v>644</v>
      </c>
      <c r="R49" s="55"/>
      <c r="S49" s="76" t="s">
        <v>671</v>
      </c>
      <c r="T49" s="86" t="s">
        <v>688</v>
      </c>
      <c r="U49" s="55"/>
      <c r="V49" s="55"/>
      <c r="W49" s="89" t="s">
        <v>727</v>
      </c>
      <c r="X49" s="55"/>
    </row>
    <row r="50" spans="1:24" ht="12.75">
      <c r="A50">
        <v>31</v>
      </c>
      <c r="B50" s="1">
        <v>45</v>
      </c>
      <c r="C50" s="35" t="s">
        <v>9</v>
      </c>
      <c r="E50" s="67">
        <v>9</v>
      </c>
      <c r="F50" s="97" t="s">
        <v>720</v>
      </c>
      <c r="G50" s="1"/>
      <c r="L50" s="40">
        <v>15</v>
      </c>
      <c r="M50" s="68" t="s">
        <v>517</v>
      </c>
      <c r="N50" s="63" t="s">
        <v>551</v>
      </c>
      <c r="O50" s="64" t="s">
        <v>754</v>
      </c>
      <c r="P50" s="57" t="s">
        <v>371</v>
      </c>
      <c r="Q50" s="83" t="s">
        <v>645</v>
      </c>
      <c r="R50" s="55"/>
      <c r="S50" s="76" t="s">
        <v>668</v>
      </c>
      <c r="T50" s="86" t="s">
        <v>689</v>
      </c>
      <c r="U50" s="55"/>
      <c r="V50" s="55"/>
      <c r="W50" s="89" t="s">
        <v>728</v>
      </c>
      <c r="X50" s="55"/>
    </row>
    <row r="51" spans="1:24" ht="12.75">
      <c r="A51">
        <v>34</v>
      </c>
      <c r="B51" s="1">
        <v>46</v>
      </c>
      <c r="C51" s="35" t="s">
        <v>9</v>
      </c>
      <c r="E51" s="67">
        <v>10</v>
      </c>
      <c r="F51" s="99" t="s">
        <v>746</v>
      </c>
      <c r="L51" s="40">
        <v>16</v>
      </c>
      <c r="M51" s="70" t="s">
        <v>429</v>
      </c>
      <c r="N51" s="63" t="s">
        <v>403</v>
      </c>
      <c r="O51" s="64" t="s">
        <v>464</v>
      </c>
      <c r="P51" s="57" t="s">
        <v>372</v>
      </c>
      <c r="Q51" s="83" t="s">
        <v>646</v>
      </c>
      <c r="R51" s="55"/>
      <c r="S51" s="55"/>
      <c r="T51" s="86" t="s">
        <v>690</v>
      </c>
      <c r="U51" s="55"/>
      <c r="V51" s="55"/>
      <c r="W51" s="89" t="s">
        <v>729</v>
      </c>
      <c r="X51" s="55"/>
    </row>
    <row r="52" spans="1:24" ht="12.75">
      <c r="A52">
        <v>37</v>
      </c>
      <c r="B52" s="1">
        <v>47</v>
      </c>
      <c r="C52" s="35" t="s">
        <v>9</v>
      </c>
      <c r="E52" s="67">
        <v>11</v>
      </c>
      <c r="F52" s="74" t="s">
        <v>635</v>
      </c>
      <c r="G52" s="1" t="s">
        <v>6</v>
      </c>
      <c r="H52" t="s">
        <v>396</v>
      </c>
      <c r="I52">
        <v>21</v>
      </c>
      <c r="J52">
        <v>10</v>
      </c>
      <c r="K52" t="s">
        <v>397</v>
      </c>
      <c r="L52" s="40">
        <v>17</v>
      </c>
      <c r="M52" s="70" t="s">
        <v>429</v>
      </c>
      <c r="N52" s="63" t="s">
        <v>403</v>
      </c>
      <c r="O52" s="64" t="s">
        <v>464</v>
      </c>
      <c r="P52" s="57" t="s">
        <v>373</v>
      </c>
      <c r="Q52" s="83" t="s">
        <v>631</v>
      </c>
      <c r="R52" s="55"/>
      <c r="S52" s="55"/>
      <c r="T52" s="86" t="s">
        <v>691</v>
      </c>
      <c r="U52" s="55"/>
      <c r="V52" s="55"/>
      <c r="W52" s="89" t="s">
        <v>730</v>
      </c>
      <c r="X52" s="55"/>
    </row>
    <row r="53" spans="1:24" ht="12.75">
      <c r="A53">
        <v>40</v>
      </c>
      <c r="B53" s="1">
        <v>48</v>
      </c>
      <c r="C53" s="35" t="s">
        <v>9</v>
      </c>
      <c r="E53" s="67">
        <v>12</v>
      </c>
      <c r="F53" s="75" t="s">
        <v>592</v>
      </c>
      <c r="G53" s="1" t="s">
        <v>6</v>
      </c>
      <c r="H53" s="45" t="s">
        <v>410</v>
      </c>
      <c r="L53" s="40">
        <v>18</v>
      </c>
      <c r="M53" s="70" t="s">
        <v>429</v>
      </c>
      <c r="N53" s="63" t="s">
        <v>584</v>
      </c>
      <c r="O53" s="64" t="s">
        <v>464</v>
      </c>
      <c r="P53" s="57" t="s">
        <v>374</v>
      </c>
      <c r="Q53" s="83" t="s">
        <v>632</v>
      </c>
      <c r="R53" s="55"/>
      <c r="S53" s="55"/>
      <c r="T53" s="86" t="s">
        <v>692</v>
      </c>
      <c r="U53" s="55"/>
      <c r="V53" s="55"/>
      <c r="W53" s="89" t="s">
        <v>731</v>
      </c>
      <c r="X53" s="55"/>
    </row>
    <row r="54" spans="1:24" ht="12.75">
      <c r="A54">
        <v>43</v>
      </c>
      <c r="B54" s="1">
        <v>49</v>
      </c>
      <c r="C54" s="35" t="s">
        <v>9</v>
      </c>
      <c r="E54" s="67">
        <v>13</v>
      </c>
      <c r="F54" s="100" t="s">
        <v>677</v>
      </c>
      <c r="G54" s="1" t="s">
        <v>6</v>
      </c>
      <c r="L54" s="40">
        <v>19</v>
      </c>
      <c r="M54" s="70" t="s">
        <v>429</v>
      </c>
      <c r="N54" s="63" t="s">
        <v>585</v>
      </c>
      <c r="O54" s="64" t="s">
        <v>464</v>
      </c>
      <c r="P54" s="57" t="s">
        <v>375</v>
      </c>
      <c r="Q54" s="83" t="s">
        <v>633</v>
      </c>
      <c r="R54" s="55"/>
      <c r="S54" s="55"/>
      <c r="T54" s="86" t="s">
        <v>693</v>
      </c>
      <c r="U54" s="55"/>
      <c r="V54" s="55"/>
      <c r="W54" s="89" t="s">
        <v>732</v>
      </c>
      <c r="X54" s="55"/>
    </row>
    <row r="55" spans="1:24" ht="12.75">
      <c r="A55">
        <v>46</v>
      </c>
      <c r="B55" s="1">
        <v>50</v>
      </c>
      <c r="C55" s="35" t="s">
        <v>9</v>
      </c>
      <c r="E55" s="67">
        <v>14</v>
      </c>
      <c r="F55" s="74" t="s">
        <v>628</v>
      </c>
      <c r="G55" s="1" t="s">
        <v>6</v>
      </c>
      <c r="H55" t="s">
        <v>92</v>
      </c>
      <c r="I55">
        <v>1</v>
      </c>
      <c r="J55">
        <v>500</v>
      </c>
      <c r="L55" s="40">
        <v>20</v>
      </c>
      <c r="M55" s="70" t="s">
        <v>429</v>
      </c>
      <c r="N55" s="63" t="s">
        <v>586</v>
      </c>
      <c r="O55" s="64" t="s">
        <v>755</v>
      </c>
      <c r="P55" s="57" t="s">
        <v>380</v>
      </c>
      <c r="Q55" s="83" t="s">
        <v>634</v>
      </c>
      <c r="R55" s="55"/>
      <c r="S55" s="55"/>
      <c r="T55" s="86" t="s">
        <v>676</v>
      </c>
      <c r="U55" s="55"/>
      <c r="V55" s="55"/>
      <c r="W55" s="89" t="s">
        <v>733</v>
      </c>
      <c r="X55" s="55"/>
    </row>
    <row r="56" spans="1:24" ht="12.75">
      <c r="A56">
        <v>49</v>
      </c>
      <c r="B56" s="1">
        <v>51</v>
      </c>
      <c r="C56" s="35" t="s">
        <v>9</v>
      </c>
      <c r="E56" s="67">
        <v>15</v>
      </c>
      <c r="F56" s="97" t="s">
        <v>736</v>
      </c>
      <c r="G56" s="1" t="s">
        <v>6</v>
      </c>
      <c r="L56" s="40">
        <v>21</v>
      </c>
      <c r="M56" s="70" t="s">
        <v>429</v>
      </c>
      <c r="N56" s="63" t="s">
        <v>610</v>
      </c>
      <c r="O56" s="64" t="s">
        <v>747</v>
      </c>
      <c r="P56" s="55" t="s">
        <v>392</v>
      </c>
      <c r="Q56" s="83" t="s">
        <v>635</v>
      </c>
      <c r="R56" s="55"/>
      <c r="S56" s="55"/>
      <c r="T56" s="86" t="s">
        <v>677</v>
      </c>
      <c r="U56" s="55"/>
      <c r="V56" s="55"/>
      <c r="W56" s="89" t="s">
        <v>734</v>
      </c>
      <c r="X56" s="55"/>
    </row>
    <row r="57" spans="1:24" ht="12.75">
      <c r="A57">
        <v>52</v>
      </c>
      <c r="B57" s="1">
        <v>52</v>
      </c>
      <c r="C57" s="35" t="s">
        <v>9</v>
      </c>
      <c r="D57">
        <v>1.18</v>
      </c>
      <c r="E57" s="67">
        <v>16</v>
      </c>
      <c r="F57" s="105" t="s">
        <v>429</v>
      </c>
      <c r="G57" s="1" t="s">
        <v>6</v>
      </c>
      <c r="L57" s="40">
        <v>22</v>
      </c>
      <c r="M57" s="70" t="s">
        <v>429</v>
      </c>
      <c r="N57" s="63" t="s">
        <v>611</v>
      </c>
      <c r="O57" s="64" t="s">
        <v>748</v>
      </c>
      <c r="P57" s="55" t="s">
        <v>393</v>
      </c>
      <c r="Q57" s="83" t="s">
        <v>636</v>
      </c>
      <c r="R57" s="55"/>
      <c r="S57" s="55"/>
      <c r="T57" s="92" t="s">
        <v>762</v>
      </c>
      <c r="U57" s="55"/>
      <c r="V57" s="55"/>
      <c r="W57" s="89" t="s">
        <v>735</v>
      </c>
      <c r="X57" s="55"/>
    </row>
    <row r="58" spans="1:24" ht="12.75">
      <c r="A58">
        <v>55</v>
      </c>
      <c r="B58" s="1">
        <v>53</v>
      </c>
      <c r="C58" s="35" t="s">
        <v>9</v>
      </c>
      <c r="E58" s="67">
        <v>17</v>
      </c>
      <c r="F58" s="65" t="s">
        <v>619</v>
      </c>
      <c r="G58" s="1" t="s">
        <v>6</v>
      </c>
      <c r="L58" s="40">
        <v>23</v>
      </c>
      <c r="M58" s="70" t="s">
        <v>429</v>
      </c>
      <c r="N58" s="63" t="s">
        <v>587</v>
      </c>
      <c r="O58" s="64" t="s">
        <v>760</v>
      </c>
      <c r="P58" s="55"/>
      <c r="Q58" s="83" t="s">
        <v>637</v>
      </c>
      <c r="R58" s="55"/>
      <c r="S58" s="55"/>
      <c r="T58" s="55"/>
      <c r="U58" s="55"/>
      <c r="V58" s="55"/>
      <c r="W58" s="89" t="s">
        <v>736</v>
      </c>
      <c r="X58" s="55"/>
    </row>
    <row r="59" spans="1:24" ht="12.75">
      <c r="A59">
        <v>58</v>
      </c>
      <c r="B59" s="1">
        <v>54</v>
      </c>
      <c r="C59" s="35" t="s">
        <v>9</v>
      </c>
      <c r="E59" s="67">
        <v>18</v>
      </c>
      <c r="F59" s="103" t="s">
        <v>763</v>
      </c>
      <c r="G59" s="1" t="s">
        <v>9</v>
      </c>
      <c r="H59" s="45" t="s">
        <v>411</v>
      </c>
      <c r="L59" s="40">
        <v>24</v>
      </c>
      <c r="M59" s="70" t="s">
        <v>429</v>
      </c>
      <c r="N59" s="63" t="s">
        <v>588</v>
      </c>
      <c r="O59" s="64" t="s">
        <v>759</v>
      </c>
      <c r="P59" s="55"/>
      <c r="Q59" s="83" t="s">
        <v>638</v>
      </c>
      <c r="R59" s="55"/>
      <c r="S59" s="55"/>
      <c r="T59" s="55"/>
      <c r="U59" s="55"/>
      <c r="V59" s="55"/>
      <c r="W59" s="89" t="s">
        <v>737</v>
      </c>
      <c r="X59" s="55"/>
    </row>
    <row r="60" spans="1:24" ht="12.75">
      <c r="A60">
        <v>61</v>
      </c>
      <c r="B60" s="106">
        <v>55</v>
      </c>
      <c r="C60" s="107" t="s">
        <v>14</v>
      </c>
      <c r="D60" s="108"/>
      <c r="E60" s="106">
        <v>1</v>
      </c>
      <c r="F60" s="105" t="s">
        <v>506</v>
      </c>
      <c r="L60" s="40">
        <v>25</v>
      </c>
      <c r="M60" s="70" t="s">
        <v>429</v>
      </c>
      <c r="N60" s="63" t="s">
        <v>589</v>
      </c>
      <c r="O60" s="64" t="s">
        <v>612</v>
      </c>
      <c r="P60" s="55"/>
      <c r="Q60" s="83" t="s">
        <v>639</v>
      </c>
      <c r="R60" s="55"/>
      <c r="S60" s="55"/>
      <c r="T60" s="55"/>
      <c r="U60" s="55"/>
      <c r="V60" s="55"/>
      <c r="W60" s="89" t="s">
        <v>738</v>
      </c>
      <c r="X60" s="55"/>
    </row>
    <row r="61" spans="1:24" ht="12.75">
      <c r="A61">
        <v>64</v>
      </c>
      <c r="B61" s="1">
        <v>56</v>
      </c>
      <c r="C61" s="35" t="s">
        <v>14</v>
      </c>
      <c r="E61" s="1">
        <v>2</v>
      </c>
      <c r="F61" s="65" t="s">
        <v>555</v>
      </c>
      <c r="I61" s="45" t="s">
        <v>84</v>
      </c>
      <c r="L61" s="40">
        <v>26</v>
      </c>
      <c r="M61" s="70" t="s">
        <v>429</v>
      </c>
      <c r="N61" s="63" t="s">
        <v>590</v>
      </c>
      <c r="O61" s="64" t="s">
        <v>613</v>
      </c>
      <c r="P61" s="55"/>
      <c r="Q61" s="83" t="s">
        <v>640</v>
      </c>
      <c r="R61" s="55"/>
      <c r="S61" s="55"/>
      <c r="T61" s="55"/>
      <c r="U61" s="55"/>
      <c r="V61" s="55"/>
      <c r="W61" s="89" t="s">
        <v>739</v>
      </c>
      <c r="X61" s="55"/>
    </row>
    <row r="62" spans="1:24" ht="12.75">
      <c r="A62">
        <v>9887654321</v>
      </c>
      <c r="B62" s="1">
        <v>57</v>
      </c>
      <c r="C62" s="35" t="s">
        <v>14</v>
      </c>
      <c r="E62" s="1">
        <v>3</v>
      </c>
      <c r="F62" s="75" t="s">
        <v>540</v>
      </c>
      <c r="L62" s="40">
        <v>27</v>
      </c>
      <c r="M62" s="71" t="s">
        <v>574</v>
      </c>
      <c r="N62" s="63" t="s">
        <v>591</v>
      </c>
      <c r="O62" s="64" t="s">
        <v>614</v>
      </c>
      <c r="P62" s="55"/>
      <c r="Q62" s="83" t="s">
        <v>641</v>
      </c>
      <c r="R62" s="55"/>
      <c r="S62" s="55"/>
      <c r="T62" s="55"/>
      <c r="U62" s="55"/>
      <c r="V62" s="55"/>
      <c r="W62" s="89" t="s">
        <v>740</v>
      </c>
      <c r="X62" s="55"/>
    </row>
    <row r="63" spans="1:24" ht="12.75">
      <c r="B63" s="1">
        <v>58</v>
      </c>
      <c r="C63" s="35" t="s">
        <v>14</v>
      </c>
      <c r="E63" s="1">
        <v>4</v>
      </c>
      <c r="F63" s="65" t="s">
        <v>464</v>
      </c>
      <c r="L63" s="40">
        <v>28</v>
      </c>
      <c r="M63" s="71" t="s">
        <v>575</v>
      </c>
      <c r="N63" s="63" t="s">
        <v>592</v>
      </c>
      <c r="O63" s="64" t="s">
        <v>615</v>
      </c>
      <c r="P63" s="55"/>
      <c r="Q63" s="83" t="s">
        <v>642</v>
      </c>
      <c r="R63" s="55"/>
      <c r="S63" s="55"/>
      <c r="T63" s="55"/>
      <c r="U63" s="55"/>
      <c r="V63" s="55"/>
      <c r="W63" s="89" t="s">
        <v>741</v>
      </c>
      <c r="X63" s="55"/>
    </row>
    <row r="64" spans="1:24" ht="12.75">
      <c r="B64" s="1">
        <v>59</v>
      </c>
      <c r="C64" s="35" t="s">
        <v>14</v>
      </c>
      <c r="E64" s="1">
        <v>5</v>
      </c>
      <c r="F64" s="102" t="s">
        <v>670</v>
      </c>
      <c r="L64" s="40">
        <v>29</v>
      </c>
      <c r="M64" s="71" t="s">
        <v>463</v>
      </c>
      <c r="N64" s="63" t="s">
        <v>593</v>
      </c>
      <c r="O64" s="64" t="s">
        <v>616</v>
      </c>
      <c r="P64" s="55"/>
      <c r="Q64" s="83" t="s">
        <v>643</v>
      </c>
      <c r="R64" s="55"/>
      <c r="S64" s="55"/>
      <c r="T64" s="55"/>
      <c r="U64" s="55"/>
      <c r="V64" s="55"/>
      <c r="W64" s="55"/>
      <c r="X64" s="55"/>
    </row>
    <row r="65" spans="2:24" ht="12.75">
      <c r="B65" s="1">
        <v>60</v>
      </c>
      <c r="C65" s="35" t="s">
        <v>14</v>
      </c>
      <c r="E65" s="1">
        <v>6</v>
      </c>
      <c r="F65" s="97" t="s">
        <v>738</v>
      </c>
      <c r="L65" s="40">
        <v>30</v>
      </c>
      <c r="M65" s="71" t="s">
        <v>571</v>
      </c>
      <c r="N65" s="63" t="s">
        <v>594</v>
      </c>
      <c r="O65" s="64" t="s">
        <v>617</v>
      </c>
      <c r="P65" s="55"/>
      <c r="Q65" s="83" t="s">
        <v>652</v>
      </c>
      <c r="R65" s="55"/>
      <c r="S65" s="55"/>
      <c r="T65" s="55"/>
      <c r="U65" s="55"/>
      <c r="V65" s="55"/>
      <c r="W65" s="55"/>
      <c r="X65" s="55"/>
    </row>
    <row r="66" spans="2:24" ht="12.75">
      <c r="B66" s="1">
        <v>61</v>
      </c>
      <c r="C66" s="35" t="s">
        <v>14</v>
      </c>
      <c r="E66" s="1">
        <v>7</v>
      </c>
      <c r="F66" s="105" t="s">
        <v>571</v>
      </c>
      <c r="L66" s="40">
        <v>31</v>
      </c>
      <c r="M66" s="71" t="s">
        <v>572</v>
      </c>
      <c r="N66" s="63" t="s">
        <v>388</v>
      </c>
      <c r="O66" s="64" t="s">
        <v>618</v>
      </c>
      <c r="P66" s="55"/>
      <c r="Q66" s="83" t="s">
        <v>653</v>
      </c>
      <c r="R66" s="55"/>
      <c r="S66" s="55"/>
      <c r="T66" s="55"/>
      <c r="U66" s="55"/>
      <c r="V66" s="55"/>
      <c r="W66" s="55"/>
      <c r="X66" s="55"/>
    </row>
    <row r="67" spans="2:24" ht="12.75">
      <c r="B67" s="1">
        <v>62</v>
      </c>
      <c r="C67" s="35" t="s">
        <v>14</v>
      </c>
      <c r="E67" s="1">
        <v>8</v>
      </c>
      <c r="F67" s="103" t="s">
        <v>708</v>
      </c>
      <c r="L67" s="40">
        <v>32</v>
      </c>
      <c r="M67" s="71" t="s">
        <v>573</v>
      </c>
      <c r="N67" s="63" t="s">
        <v>388</v>
      </c>
      <c r="O67" s="64" t="s">
        <v>619</v>
      </c>
      <c r="P67" s="55"/>
      <c r="Q67" s="83" t="s">
        <v>647</v>
      </c>
      <c r="R67" s="55"/>
      <c r="S67" s="55"/>
      <c r="T67" s="55"/>
      <c r="U67" s="55"/>
      <c r="V67" s="55"/>
      <c r="W67" s="55"/>
      <c r="X67" s="55"/>
    </row>
    <row r="68" spans="2:24" ht="12.75">
      <c r="B68" s="1">
        <v>63</v>
      </c>
      <c r="C68" s="35" t="s">
        <v>14</v>
      </c>
      <c r="E68" s="1">
        <v>9</v>
      </c>
      <c r="F68" s="75" t="s">
        <v>597</v>
      </c>
      <c r="L68" s="40">
        <v>33</v>
      </c>
      <c r="M68" s="80" t="s">
        <v>579</v>
      </c>
      <c r="N68" s="63" t="s">
        <v>387</v>
      </c>
      <c r="O68" s="64" t="s">
        <v>619</v>
      </c>
      <c r="P68" s="55"/>
      <c r="Q68" s="83" t="s">
        <v>648</v>
      </c>
      <c r="R68" s="55"/>
      <c r="S68" s="55"/>
      <c r="T68" s="55"/>
      <c r="U68" s="55"/>
      <c r="V68" s="55"/>
      <c r="W68" s="55"/>
      <c r="X68" s="55"/>
    </row>
    <row r="69" spans="2:24" ht="12.75">
      <c r="B69" s="1">
        <v>64</v>
      </c>
      <c r="C69" s="35" t="s">
        <v>14</v>
      </c>
      <c r="E69" s="1">
        <v>10</v>
      </c>
      <c r="F69" s="100" t="s">
        <v>762</v>
      </c>
      <c r="L69" s="40">
        <v>34</v>
      </c>
      <c r="M69" s="80" t="s">
        <v>388</v>
      </c>
      <c r="N69" s="63" t="s">
        <v>387</v>
      </c>
      <c r="O69" s="64" t="s">
        <v>619</v>
      </c>
      <c r="P69" s="55"/>
      <c r="Q69" s="55"/>
      <c r="R69" s="55"/>
      <c r="S69" s="55"/>
      <c r="T69" s="55"/>
      <c r="U69" s="55"/>
      <c r="V69" s="55"/>
      <c r="W69" s="55"/>
      <c r="X69" s="55"/>
    </row>
    <row r="70" spans="2:24" ht="12.75">
      <c r="B70" s="1">
        <v>65</v>
      </c>
      <c r="C70" s="35" t="s">
        <v>14</v>
      </c>
      <c r="D70">
        <v>1.4</v>
      </c>
      <c r="E70" s="1">
        <v>11</v>
      </c>
      <c r="F70" s="100" t="s">
        <v>685</v>
      </c>
      <c r="L70" s="40">
        <v>35</v>
      </c>
      <c r="M70" s="80" t="s">
        <v>388</v>
      </c>
      <c r="N70" s="63" t="s">
        <v>595</v>
      </c>
      <c r="O70" s="64" t="s">
        <v>620</v>
      </c>
      <c r="P70" s="55"/>
      <c r="Q70" s="55"/>
      <c r="R70" s="55"/>
      <c r="S70" s="55"/>
      <c r="T70" s="55"/>
      <c r="U70" s="55"/>
      <c r="V70" s="55"/>
      <c r="W70" s="55"/>
      <c r="X70" s="55"/>
    </row>
    <row r="71" spans="2:24" ht="12.75">
      <c r="B71" s="1">
        <v>66</v>
      </c>
      <c r="C71" s="35" t="s">
        <v>14</v>
      </c>
      <c r="E71" s="1">
        <v>12</v>
      </c>
      <c r="F71" s="97" t="s">
        <v>730</v>
      </c>
      <c r="L71" s="40">
        <v>36</v>
      </c>
      <c r="M71" s="80" t="s">
        <v>387</v>
      </c>
      <c r="N71" s="63" t="s">
        <v>595</v>
      </c>
      <c r="O71" s="55"/>
      <c r="P71" s="55"/>
      <c r="Q71" s="61"/>
      <c r="R71" s="55"/>
      <c r="S71" s="55"/>
      <c r="T71" s="55"/>
      <c r="U71" s="55"/>
      <c r="V71" s="55"/>
      <c r="W71" s="55"/>
      <c r="X71" s="55"/>
    </row>
    <row r="72" spans="2:24" ht="12.75">
      <c r="B72" s="1">
        <v>67</v>
      </c>
      <c r="C72" s="35" t="s">
        <v>14</v>
      </c>
      <c r="E72" s="1">
        <v>13</v>
      </c>
      <c r="F72" s="75" t="s">
        <v>609</v>
      </c>
      <c r="L72" s="40">
        <v>37</v>
      </c>
      <c r="M72" s="80" t="s">
        <v>387</v>
      </c>
      <c r="N72" s="63" t="s">
        <v>595</v>
      </c>
      <c r="O72" s="55"/>
      <c r="P72" s="55"/>
      <c r="Q72" s="55"/>
      <c r="R72" s="55"/>
      <c r="S72" s="55"/>
      <c r="T72" s="55"/>
      <c r="U72" s="55"/>
      <c r="V72" s="55"/>
      <c r="W72" s="55"/>
      <c r="X72" s="55"/>
    </row>
    <row r="73" spans="2:24" ht="12.75">
      <c r="B73" s="1">
        <v>68</v>
      </c>
      <c r="C73" s="35" t="s">
        <v>14</v>
      </c>
      <c r="E73" s="1">
        <v>14</v>
      </c>
      <c r="F73" s="74" t="s">
        <v>634</v>
      </c>
      <c r="L73" s="40">
        <v>38</v>
      </c>
      <c r="M73" s="80" t="s">
        <v>387</v>
      </c>
      <c r="N73" s="63" t="s">
        <v>596</v>
      </c>
      <c r="O73" s="55"/>
      <c r="P73" s="55"/>
      <c r="Q73" s="55"/>
      <c r="R73" s="55"/>
      <c r="S73" s="55"/>
      <c r="T73" s="55"/>
      <c r="U73" s="55"/>
      <c r="V73" s="55"/>
      <c r="W73" s="55"/>
      <c r="X73" s="55"/>
    </row>
    <row r="74" spans="2:24" ht="12.75">
      <c r="B74" s="1">
        <v>69</v>
      </c>
      <c r="C74" s="35" t="s">
        <v>14</v>
      </c>
      <c r="E74" s="1">
        <v>15</v>
      </c>
      <c r="F74" s="105" t="s">
        <v>387</v>
      </c>
      <c r="L74" s="40">
        <v>39</v>
      </c>
      <c r="M74" s="71" t="s">
        <v>576</v>
      </c>
      <c r="N74" s="63" t="s">
        <v>597</v>
      </c>
      <c r="O74" s="55"/>
      <c r="P74" s="55"/>
      <c r="Q74" s="55"/>
      <c r="R74" s="55"/>
      <c r="S74" s="55"/>
      <c r="T74" s="55"/>
      <c r="U74" s="55"/>
      <c r="V74" s="55"/>
      <c r="W74" s="55"/>
      <c r="X74" s="55"/>
    </row>
    <row r="75" spans="2:24" ht="12.75">
      <c r="B75" s="1">
        <v>70</v>
      </c>
      <c r="C75" s="35" t="s">
        <v>14</v>
      </c>
      <c r="E75" s="1">
        <v>16</v>
      </c>
      <c r="F75" s="74" t="s">
        <v>627</v>
      </c>
      <c r="L75" s="40">
        <v>40</v>
      </c>
      <c r="M75" s="71" t="s">
        <v>577</v>
      </c>
      <c r="N75" s="63" t="s">
        <v>598</v>
      </c>
      <c r="O75" s="55"/>
      <c r="P75" s="55"/>
      <c r="Q75" s="55"/>
      <c r="R75" s="55"/>
      <c r="S75" s="55"/>
      <c r="T75" s="55"/>
      <c r="U75" s="55"/>
      <c r="V75" s="55"/>
      <c r="W75" s="55"/>
      <c r="X75" s="55"/>
    </row>
    <row r="76" spans="2:24" ht="12.75">
      <c r="B76" s="1">
        <v>71</v>
      </c>
      <c r="C76" s="35" t="s">
        <v>14</v>
      </c>
      <c r="E76" s="1">
        <v>17</v>
      </c>
      <c r="F76" s="101" t="s">
        <v>702</v>
      </c>
      <c r="L76" s="40">
        <v>41</v>
      </c>
      <c r="M76" s="71" t="s">
        <v>578</v>
      </c>
      <c r="N76" s="63" t="s">
        <v>599</v>
      </c>
      <c r="O76" s="55"/>
      <c r="P76" s="55"/>
      <c r="Q76" s="55"/>
      <c r="R76" s="55"/>
      <c r="S76" s="55"/>
      <c r="T76" s="55"/>
      <c r="U76" s="55"/>
      <c r="V76" s="55"/>
      <c r="W76" s="55"/>
      <c r="X76" s="55"/>
    </row>
    <row r="77" spans="2:24" ht="12.75">
      <c r="B77" s="1">
        <v>72</v>
      </c>
      <c r="C77" s="35" t="s">
        <v>14</v>
      </c>
      <c r="E77" s="1">
        <v>18</v>
      </c>
      <c r="F77" s="74" t="s">
        <v>642</v>
      </c>
      <c r="L77" s="40">
        <v>42</v>
      </c>
      <c r="M77" s="80" t="s">
        <v>580</v>
      </c>
      <c r="N77" s="63" t="s">
        <v>601</v>
      </c>
      <c r="O77" s="55"/>
      <c r="P77" s="55"/>
      <c r="Q77" s="55"/>
      <c r="R77" s="55"/>
      <c r="S77" s="55"/>
      <c r="T77" s="55"/>
      <c r="U77" s="55"/>
      <c r="V77" s="55"/>
      <c r="W77" s="55"/>
      <c r="X77" s="55"/>
    </row>
    <row r="78" spans="2:24" ht="12.75">
      <c r="B78" s="106">
        <v>73</v>
      </c>
      <c r="C78" s="107" t="s">
        <v>21</v>
      </c>
      <c r="D78" s="108"/>
      <c r="E78" s="106">
        <v>1</v>
      </c>
      <c r="F78" s="105" t="s">
        <v>507</v>
      </c>
      <c r="L78" s="40">
        <v>43</v>
      </c>
      <c r="M78" s="80" t="s">
        <v>581</v>
      </c>
      <c r="N78" s="63" t="s">
        <v>600</v>
      </c>
      <c r="O78" s="55"/>
      <c r="P78" s="55"/>
      <c r="Q78" s="55"/>
      <c r="R78" s="55"/>
      <c r="S78" s="55"/>
      <c r="T78" s="55"/>
      <c r="U78" s="55"/>
      <c r="V78" s="55"/>
      <c r="W78" s="55"/>
      <c r="X78" s="55"/>
    </row>
    <row r="79" spans="2:24" ht="12.75">
      <c r="B79" s="1">
        <v>74</v>
      </c>
      <c r="C79" s="35" t="s">
        <v>21</v>
      </c>
      <c r="E79" s="67">
        <v>2</v>
      </c>
      <c r="F79" s="65" t="s">
        <v>556</v>
      </c>
      <c r="L79" s="40">
        <v>44</v>
      </c>
      <c r="M79" s="80" t="s">
        <v>582</v>
      </c>
      <c r="N79" s="63" t="s">
        <v>602</v>
      </c>
      <c r="O79" s="55"/>
      <c r="P79" s="55"/>
      <c r="Q79" s="55"/>
      <c r="R79" s="55"/>
      <c r="S79" s="55"/>
      <c r="T79" s="55"/>
      <c r="U79" s="55"/>
      <c r="V79" s="55"/>
      <c r="W79" s="55"/>
      <c r="X79" s="55"/>
    </row>
    <row r="80" spans="2:24" ht="12.75">
      <c r="B80" s="1">
        <v>75</v>
      </c>
      <c r="C80" s="35" t="s">
        <v>21</v>
      </c>
      <c r="E80" s="67">
        <v>3</v>
      </c>
      <c r="F80" s="75" t="s">
        <v>541</v>
      </c>
      <c r="L80" s="40">
        <v>45</v>
      </c>
      <c r="M80" s="80" t="s">
        <v>583</v>
      </c>
      <c r="N80" s="63" t="s">
        <v>609</v>
      </c>
      <c r="O80" s="55"/>
      <c r="P80" s="55"/>
      <c r="Q80" s="55"/>
      <c r="R80" s="55"/>
      <c r="S80" s="55"/>
      <c r="T80" s="55"/>
      <c r="U80" s="55"/>
      <c r="V80" s="55"/>
      <c r="W80" s="55"/>
      <c r="X80" s="55"/>
    </row>
    <row r="81" spans="2:24" ht="12.75">
      <c r="B81" s="1">
        <v>76</v>
      </c>
      <c r="C81" s="35" t="s">
        <v>21</v>
      </c>
      <c r="E81" s="67">
        <v>4</v>
      </c>
      <c r="F81" s="105" t="s">
        <v>583</v>
      </c>
      <c r="L81" s="40">
        <v>46</v>
      </c>
      <c r="M81" s="55"/>
      <c r="N81" s="63" t="s">
        <v>603</v>
      </c>
      <c r="O81" s="55"/>
      <c r="P81" s="55"/>
      <c r="Q81" s="55"/>
      <c r="R81" s="55"/>
      <c r="S81" s="55"/>
      <c r="T81" s="55"/>
      <c r="U81" s="55"/>
      <c r="V81" s="55"/>
      <c r="W81" s="55"/>
      <c r="X81" s="55"/>
    </row>
    <row r="82" spans="2:24" ht="12.75">
      <c r="B82" s="1">
        <v>77</v>
      </c>
      <c r="C82" s="35" t="s">
        <v>21</v>
      </c>
      <c r="E82" s="67">
        <v>5</v>
      </c>
      <c r="F82" s="75" t="s">
        <v>599</v>
      </c>
      <c r="L82" s="40">
        <v>47</v>
      </c>
      <c r="M82" s="55"/>
      <c r="N82" s="63" t="s">
        <v>604</v>
      </c>
      <c r="O82" s="55"/>
      <c r="P82" s="55"/>
      <c r="Q82" s="55"/>
      <c r="R82" s="55"/>
      <c r="S82" s="55"/>
      <c r="T82" s="55"/>
      <c r="U82" s="55"/>
      <c r="V82" s="55"/>
      <c r="W82" s="55"/>
      <c r="X82" s="55"/>
    </row>
    <row r="83" spans="2:24" ht="12.75">
      <c r="B83" s="1">
        <v>78</v>
      </c>
      <c r="C83" s="35" t="s">
        <v>21</v>
      </c>
      <c r="D83">
        <v>1.5</v>
      </c>
      <c r="E83" s="67">
        <v>6</v>
      </c>
      <c r="F83" s="102" t="s">
        <v>672</v>
      </c>
      <c r="L83" s="40">
        <v>48</v>
      </c>
      <c r="M83" s="55"/>
      <c r="N83" s="63" t="s">
        <v>605</v>
      </c>
      <c r="O83" s="55"/>
      <c r="P83" s="55"/>
      <c r="Q83" s="55"/>
      <c r="R83" s="55"/>
      <c r="S83" s="55"/>
      <c r="T83" s="55"/>
      <c r="U83" s="55"/>
      <c r="V83" s="55"/>
      <c r="W83" s="55"/>
      <c r="X83" s="55"/>
    </row>
    <row r="84" spans="2:24" ht="12.75">
      <c r="B84" s="1">
        <v>79</v>
      </c>
      <c r="C84" s="35" t="s">
        <v>21</v>
      </c>
      <c r="E84" s="67">
        <v>7</v>
      </c>
      <c r="F84" s="98" t="s">
        <v>566</v>
      </c>
      <c r="L84" s="40">
        <v>49</v>
      </c>
      <c r="M84" s="55"/>
      <c r="N84" s="81" t="s">
        <v>606</v>
      </c>
      <c r="O84" s="55"/>
      <c r="P84" s="55"/>
      <c r="Q84" s="55"/>
      <c r="R84" s="55"/>
      <c r="S84" s="55"/>
      <c r="T84" s="55"/>
      <c r="U84" s="55"/>
      <c r="V84" s="55"/>
      <c r="W84" s="55"/>
      <c r="X84" s="55"/>
    </row>
    <row r="85" spans="2:24" ht="12.75">
      <c r="B85" s="1">
        <v>80</v>
      </c>
      <c r="C85" s="35" t="s">
        <v>21</v>
      </c>
      <c r="E85" s="67">
        <v>8</v>
      </c>
      <c r="F85" s="97" t="s">
        <v>741</v>
      </c>
      <c r="L85" s="40">
        <v>50</v>
      </c>
      <c r="M85" s="55"/>
      <c r="N85" s="81" t="s">
        <v>607</v>
      </c>
      <c r="O85" s="55"/>
      <c r="P85" s="55"/>
      <c r="Q85" s="55"/>
      <c r="R85" s="55"/>
      <c r="S85" s="55"/>
      <c r="T85" s="55"/>
      <c r="U85" s="55"/>
      <c r="V85" s="55"/>
      <c r="W85" s="55"/>
      <c r="X85" s="55"/>
    </row>
    <row r="86" spans="2:24" ht="12.75">
      <c r="B86" s="1">
        <v>81</v>
      </c>
      <c r="C86" s="35" t="s">
        <v>21</v>
      </c>
      <c r="E86" s="67">
        <v>9</v>
      </c>
      <c r="F86" s="74" t="s">
        <v>821</v>
      </c>
      <c r="L86" s="40">
        <v>51</v>
      </c>
      <c r="M86" s="55"/>
      <c r="N86" s="63" t="s">
        <v>608</v>
      </c>
      <c r="O86" s="55"/>
      <c r="P86" s="55"/>
      <c r="Q86" s="55"/>
      <c r="R86" s="55"/>
      <c r="S86" s="55"/>
      <c r="T86" s="55"/>
      <c r="U86" s="55"/>
      <c r="V86" s="55"/>
      <c r="W86" s="55"/>
      <c r="X86" s="55"/>
    </row>
    <row r="87" spans="2:24" ht="12.75">
      <c r="B87" s="1">
        <v>82</v>
      </c>
      <c r="C87" s="35" t="s">
        <v>21</v>
      </c>
      <c r="E87" s="67">
        <v>10</v>
      </c>
      <c r="F87" s="65" t="s">
        <v>764</v>
      </c>
      <c r="M87">
        <v>1</v>
      </c>
      <c r="N87">
        <v>2</v>
      </c>
      <c r="O87">
        <v>3</v>
      </c>
      <c r="P87">
        <v>4</v>
      </c>
      <c r="Q87">
        <v>5</v>
      </c>
      <c r="R87">
        <v>6</v>
      </c>
      <c r="S87">
        <v>7</v>
      </c>
      <c r="T87">
        <v>8</v>
      </c>
      <c r="U87">
        <v>9</v>
      </c>
      <c r="V87">
        <v>10</v>
      </c>
      <c r="W87">
        <v>11</v>
      </c>
      <c r="X87">
        <v>12</v>
      </c>
    </row>
    <row r="88" spans="2:24" ht="12.75">
      <c r="B88" s="1">
        <v>83</v>
      </c>
      <c r="C88" s="35" t="s">
        <v>21</v>
      </c>
      <c r="E88" s="67">
        <v>11</v>
      </c>
      <c r="F88" s="75" t="s">
        <v>589</v>
      </c>
      <c r="M88">
        <v>27</v>
      </c>
      <c r="N88">
        <v>4</v>
      </c>
      <c r="O88">
        <v>4</v>
      </c>
      <c r="P88">
        <v>2</v>
      </c>
      <c r="Q88">
        <v>1</v>
      </c>
      <c r="S88">
        <v>1</v>
      </c>
    </row>
    <row r="89" spans="2:24" ht="12.75">
      <c r="B89" s="1">
        <v>84</v>
      </c>
      <c r="C89" s="35" t="s">
        <v>21</v>
      </c>
      <c r="E89" s="67">
        <v>12</v>
      </c>
      <c r="F89" s="65" t="s">
        <v>619</v>
      </c>
      <c r="T89" t="s">
        <v>518</v>
      </c>
    </row>
    <row r="90" spans="2:24" ht="12.75">
      <c r="B90" s="1">
        <v>85</v>
      </c>
      <c r="C90" s="35" t="s">
        <v>21</v>
      </c>
      <c r="E90" s="67">
        <v>13</v>
      </c>
      <c r="F90" s="97" t="s">
        <v>822</v>
      </c>
      <c r="T90" s="58" t="s">
        <v>519</v>
      </c>
      <c r="U90">
        <v>3</v>
      </c>
      <c r="V90">
        <v>15</v>
      </c>
      <c r="W90">
        <f>U90*V90</f>
        <v>45</v>
      </c>
      <c r="X90">
        <v>45</v>
      </c>
    </row>
    <row r="91" spans="2:24" ht="12.75">
      <c r="B91" s="1">
        <v>86</v>
      </c>
      <c r="C91" s="35" t="s">
        <v>21</v>
      </c>
      <c r="E91" s="67">
        <v>14</v>
      </c>
      <c r="F91" s="100" t="s">
        <v>676</v>
      </c>
      <c r="T91" s="58" t="s">
        <v>520</v>
      </c>
      <c r="U91">
        <v>3.4</v>
      </c>
      <c r="V91">
        <v>15</v>
      </c>
      <c r="W91">
        <f t="shared" ref="W91:W102" si="0">U91*V91</f>
        <v>51</v>
      </c>
      <c r="X91">
        <v>51</v>
      </c>
    </row>
    <row r="92" spans="2:24" ht="12.75">
      <c r="B92" s="1">
        <v>87</v>
      </c>
      <c r="C92" s="35" t="s">
        <v>21</v>
      </c>
      <c r="E92" s="67">
        <v>15</v>
      </c>
      <c r="F92" s="100" t="s">
        <v>679</v>
      </c>
      <c r="T92" s="58" t="s">
        <v>521</v>
      </c>
      <c r="U92">
        <v>2</v>
      </c>
      <c r="V92">
        <v>15</v>
      </c>
      <c r="W92">
        <f t="shared" si="0"/>
        <v>30</v>
      </c>
      <c r="X92">
        <v>30</v>
      </c>
    </row>
    <row r="93" spans="2:24" ht="12.75">
      <c r="B93" s="1">
        <v>88</v>
      </c>
      <c r="C93" s="35" t="s">
        <v>21</v>
      </c>
      <c r="E93" s="67">
        <v>16</v>
      </c>
      <c r="F93" s="74" t="s">
        <v>633</v>
      </c>
      <c r="T93" s="58" t="s">
        <v>534</v>
      </c>
      <c r="U93">
        <v>2.4</v>
      </c>
      <c r="V93">
        <v>15</v>
      </c>
      <c r="W93">
        <f t="shared" si="0"/>
        <v>36</v>
      </c>
      <c r="X93">
        <v>36</v>
      </c>
    </row>
    <row r="94" spans="2:24" ht="12.75">
      <c r="B94" s="1">
        <v>89</v>
      </c>
      <c r="C94" s="35" t="s">
        <v>21</v>
      </c>
      <c r="D94">
        <v>1.19</v>
      </c>
      <c r="E94" s="67">
        <v>17</v>
      </c>
      <c r="F94" s="105" t="s">
        <v>818</v>
      </c>
      <c r="T94" s="58" t="s">
        <v>522</v>
      </c>
      <c r="U94">
        <v>1</v>
      </c>
      <c r="V94">
        <v>15</v>
      </c>
      <c r="W94">
        <f t="shared" si="0"/>
        <v>15</v>
      </c>
      <c r="X94">
        <v>15</v>
      </c>
    </row>
    <row r="95" spans="2:24" ht="12.75">
      <c r="B95" s="1">
        <v>90</v>
      </c>
      <c r="C95" s="35" t="s">
        <v>21</v>
      </c>
      <c r="E95" s="67">
        <v>18</v>
      </c>
      <c r="F95" s="103" t="s">
        <v>712</v>
      </c>
      <c r="T95" s="58" t="s">
        <v>523</v>
      </c>
      <c r="U95">
        <v>0.47</v>
      </c>
      <c r="V95">
        <v>15</v>
      </c>
      <c r="W95">
        <f t="shared" si="0"/>
        <v>7.05</v>
      </c>
      <c r="X95">
        <v>7</v>
      </c>
    </row>
    <row r="96" spans="2:24" ht="12.75">
      <c r="B96" s="106">
        <v>91</v>
      </c>
      <c r="C96" s="107" t="s">
        <v>16</v>
      </c>
      <c r="D96" s="108"/>
      <c r="E96" s="106">
        <v>1</v>
      </c>
      <c r="F96" s="105" t="s">
        <v>508</v>
      </c>
      <c r="T96" s="58" t="s">
        <v>531</v>
      </c>
      <c r="U96">
        <v>0.8</v>
      </c>
      <c r="V96">
        <v>15</v>
      </c>
      <c r="W96">
        <f t="shared" si="0"/>
        <v>12</v>
      </c>
      <c r="X96">
        <v>12</v>
      </c>
    </row>
    <row r="97" spans="2:24" ht="12.75">
      <c r="B97" s="1">
        <v>92</v>
      </c>
      <c r="C97" s="35" t="s">
        <v>16</v>
      </c>
      <c r="E97" s="1">
        <v>2</v>
      </c>
      <c r="F97" s="65" t="s">
        <v>557</v>
      </c>
      <c r="T97" s="58" t="s">
        <v>530</v>
      </c>
      <c r="U97">
        <v>1.47</v>
      </c>
      <c r="V97">
        <v>15</v>
      </c>
      <c r="W97">
        <f t="shared" si="0"/>
        <v>22.05</v>
      </c>
      <c r="X97">
        <v>22</v>
      </c>
    </row>
    <row r="98" spans="2:24" ht="12.75">
      <c r="B98" s="1">
        <v>93</v>
      </c>
      <c r="C98" s="35" t="s">
        <v>16</v>
      </c>
      <c r="E98" s="1">
        <v>3</v>
      </c>
      <c r="F98" s="75" t="s">
        <v>542</v>
      </c>
      <c r="T98" s="58" t="s">
        <v>533</v>
      </c>
      <c r="U98">
        <v>0.6</v>
      </c>
      <c r="V98">
        <v>15</v>
      </c>
      <c r="W98">
        <f t="shared" si="0"/>
        <v>9</v>
      </c>
      <c r="X98">
        <v>9</v>
      </c>
    </row>
    <row r="99" spans="2:24" ht="12.75">
      <c r="B99" s="1">
        <v>94</v>
      </c>
      <c r="C99" s="35" t="s">
        <v>16</v>
      </c>
      <c r="E99" s="1">
        <v>4</v>
      </c>
      <c r="F99" s="102" t="s">
        <v>665</v>
      </c>
      <c r="T99" s="58" t="s">
        <v>532</v>
      </c>
      <c r="U99">
        <v>2</v>
      </c>
      <c r="V99">
        <v>15</v>
      </c>
      <c r="W99">
        <f t="shared" si="0"/>
        <v>30</v>
      </c>
      <c r="X99">
        <v>30</v>
      </c>
    </row>
    <row r="100" spans="2:24" ht="12.75">
      <c r="B100" s="1">
        <v>95</v>
      </c>
      <c r="C100" s="35" t="s">
        <v>16</v>
      </c>
      <c r="E100" s="1">
        <v>5</v>
      </c>
      <c r="F100" s="97" t="s">
        <v>739</v>
      </c>
      <c r="T100" s="58" t="s">
        <v>524</v>
      </c>
      <c r="U100">
        <v>0.27</v>
      </c>
      <c r="V100">
        <v>15</v>
      </c>
      <c r="W100">
        <f t="shared" si="0"/>
        <v>4.0500000000000007</v>
      </c>
      <c r="X100">
        <v>4</v>
      </c>
    </row>
    <row r="101" spans="2:24" ht="12.75">
      <c r="B101" s="1">
        <v>96</v>
      </c>
      <c r="C101" s="35" t="s">
        <v>16</v>
      </c>
      <c r="E101" s="1">
        <v>6</v>
      </c>
      <c r="F101" s="103" t="s">
        <v>710</v>
      </c>
      <c r="T101" s="58" t="s">
        <v>525</v>
      </c>
      <c r="U101">
        <v>0.26</v>
      </c>
      <c r="V101">
        <v>15</v>
      </c>
      <c r="W101">
        <f t="shared" si="0"/>
        <v>3.9000000000000004</v>
      </c>
      <c r="X101">
        <v>4</v>
      </c>
    </row>
    <row r="102" spans="2:24" ht="12.75">
      <c r="B102" s="1">
        <v>97</v>
      </c>
      <c r="C102" s="35" t="s">
        <v>16</v>
      </c>
      <c r="E102" s="1">
        <v>7</v>
      </c>
      <c r="F102" s="75" t="s">
        <v>591</v>
      </c>
      <c r="T102" s="45" t="s">
        <v>536</v>
      </c>
      <c r="U102">
        <v>0.34</v>
      </c>
      <c r="V102">
        <v>15</v>
      </c>
      <c r="W102">
        <f t="shared" si="0"/>
        <v>5.1000000000000005</v>
      </c>
      <c r="X102">
        <v>5</v>
      </c>
    </row>
    <row r="103" spans="2:24" ht="12.75">
      <c r="B103" s="1">
        <v>98</v>
      </c>
      <c r="C103" s="35" t="s">
        <v>16</v>
      </c>
      <c r="E103" s="1">
        <v>8</v>
      </c>
      <c r="F103" s="74" t="s">
        <v>651</v>
      </c>
      <c r="T103" s="45"/>
    </row>
    <row r="104" spans="2:24" ht="12.75">
      <c r="B104" s="1">
        <v>99</v>
      </c>
      <c r="C104" s="35" t="s">
        <v>16</v>
      </c>
      <c r="E104" s="1">
        <v>9</v>
      </c>
      <c r="F104" s="100" t="s">
        <v>766</v>
      </c>
    </row>
    <row r="105" spans="2:24" ht="12.75">
      <c r="B105" s="1">
        <v>100</v>
      </c>
      <c r="C105" s="35" t="s">
        <v>16</v>
      </c>
      <c r="E105" s="1">
        <v>10</v>
      </c>
      <c r="F105" s="75" t="s">
        <v>603</v>
      </c>
    </row>
    <row r="106" spans="2:24" ht="12.75">
      <c r="B106" s="1">
        <v>101</v>
      </c>
      <c r="C106" s="35" t="s">
        <v>16</v>
      </c>
      <c r="E106" s="1">
        <v>11</v>
      </c>
      <c r="F106" s="105" t="s">
        <v>387</v>
      </c>
    </row>
    <row r="107" spans="2:24" ht="12.75">
      <c r="B107" s="1">
        <v>102</v>
      </c>
      <c r="C107" s="35" t="s">
        <v>16</v>
      </c>
      <c r="E107" s="1">
        <v>12</v>
      </c>
      <c r="F107" s="100" t="s">
        <v>680</v>
      </c>
    </row>
    <row r="108" spans="2:24" ht="12.75">
      <c r="B108" s="1">
        <v>103</v>
      </c>
      <c r="C108" s="35" t="s">
        <v>16</v>
      </c>
      <c r="D108">
        <v>1.6</v>
      </c>
      <c r="E108" s="1">
        <v>13</v>
      </c>
      <c r="F108" s="75" t="s">
        <v>590</v>
      </c>
    </row>
    <row r="109" spans="2:24" ht="12.75">
      <c r="B109" s="1">
        <v>104</v>
      </c>
      <c r="C109" s="35" t="s">
        <v>16</v>
      </c>
      <c r="E109" s="1">
        <v>14</v>
      </c>
      <c r="F109" s="74" t="s">
        <v>640</v>
      </c>
      <c r="U109">
        <f>SUM(U90:U104)</f>
        <v>18.010000000000002</v>
      </c>
      <c r="W109">
        <f>SUM(W90:W103)</f>
        <v>270.15000000000003</v>
      </c>
      <c r="X109">
        <f>SUM(X90:X103)</f>
        <v>270</v>
      </c>
    </row>
    <row r="110" spans="2:24" ht="12.75">
      <c r="B110" s="1">
        <v>105</v>
      </c>
      <c r="C110" s="35" t="s">
        <v>16</v>
      </c>
      <c r="E110" s="1">
        <v>15</v>
      </c>
      <c r="F110" s="65" t="s">
        <v>612</v>
      </c>
    </row>
    <row r="111" spans="2:24" ht="12.75">
      <c r="B111" s="1">
        <v>106</v>
      </c>
      <c r="C111" s="35" t="s">
        <v>16</v>
      </c>
      <c r="E111" s="1">
        <v>16</v>
      </c>
      <c r="F111" s="97" t="s">
        <v>734</v>
      </c>
    </row>
    <row r="112" spans="2:24" ht="12.75">
      <c r="B112" s="1">
        <v>107</v>
      </c>
      <c r="C112" s="35" t="s">
        <v>16</v>
      </c>
      <c r="E112" s="1">
        <v>17</v>
      </c>
      <c r="F112" s="105" t="s">
        <v>582</v>
      </c>
      <c r="N112">
        <f>LOG(1000)</f>
        <v>3</v>
      </c>
      <c r="T112" t="s">
        <v>526</v>
      </c>
    </row>
    <row r="113" spans="2:24" ht="12.75">
      <c r="B113" s="1">
        <v>108</v>
      </c>
      <c r="C113" s="35" t="s">
        <v>16</v>
      </c>
      <c r="E113" s="1">
        <v>18</v>
      </c>
      <c r="F113" s="75" t="s">
        <v>598</v>
      </c>
      <c r="L113" s="45"/>
      <c r="M113">
        <v>1</v>
      </c>
      <c r="N113" s="45">
        <f>ROUND(1.28^M113 + 1.3 * M113^1.8, 0)</f>
        <v>3</v>
      </c>
      <c r="O113">
        <f>ROUND(1.15^(M113+5)+M113^2,0)</f>
        <v>3</v>
      </c>
      <c r="P113">
        <f>(M113*4)</f>
        <v>4</v>
      </c>
      <c r="T113" t="s">
        <v>527</v>
      </c>
      <c r="U113">
        <v>16.5</v>
      </c>
      <c r="V113">
        <v>15</v>
      </c>
      <c r="W113">
        <f>V113*U113</f>
        <v>247.5</v>
      </c>
      <c r="X113">
        <v>245</v>
      </c>
    </row>
    <row r="114" spans="2:24" ht="12.75">
      <c r="B114" s="106">
        <v>109</v>
      </c>
      <c r="C114" s="109" t="s">
        <v>26</v>
      </c>
      <c r="D114" s="108"/>
      <c r="E114" s="106">
        <v>1</v>
      </c>
      <c r="F114" s="105" t="s">
        <v>509</v>
      </c>
      <c r="L114" s="45"/>
      <c r="M114">
        <v>2</v>
      </c>
      <c r="N114" s="45">
        <f t="shared" ref="N114:N177" si="1">ROUND(1.28^M114 + 1.3 * M114^1.8, 0)</f>
        <v>6</v>
      </c>
      <c r="O114">
        <f t="shared" ref="O114:O177" si="2">ROUND(1.15^(M114+5)+M114^2,0)</f>
        <v>7</v>
      </c>
      <c r="T114" t="s">
        <v>528</v>
      </c>
      <c r="U114">
        <v>0.5</v>
      </c>
      <c r="V114">
        <v>15</v>
      </c>
      <c r="W114">
        <f t="shared" ref="W114:W118" si="3">V114*U114</f>
        <v>7.5</v>
      </c>
      <c r="X114">
        <v>7</v>
      </c>
    </row>
    <row r="115" spans="2:24" ht="12.75">
      <c r="B115" s="1">
        <v>110</v>
      </c>
      <c r="C115" s="47" t="s">
        <v>26</v>
      </c>
      <c r="E115" s="67">
        <v>2</v>
      </c>
      <c r="F115" s="65" t="s">
        <v>558</v>
      </c>
      <c r="L115" s="45"/>
      <c r="M115">
        <v>3</v>
      </c>
      <c r="N115" s="45">
        <f t="shared" si="1"/>
        <v>11</v>
      </c>
      <c r="O115">
        <f t="shared" si="2"/>
        <v>12</v>
      </c>
      <c r="T115" t="s">
        <v>529</v>
      </c>
      <c r="U115">
        <v>0.5</v>
      </c>
      <c r="V115">
        <v>15</v>
      </c>
      <c r="W115">
        <f t="shared" si="3"/>
        <v>7.5</v>
      </c>
      <c r="X115">
        <v>10</v>
      </c>
    </row>
    <row r="116" spans="2:24" ht="12.75">
      <c r="B116" s="1">
        <v>111</v>
      </c>
      <c r="C116" s="47" t="s">
        <v>26</v>
      </c>
      <c r="E116" s="67">
        <v>3</v>
      </c>
      <c r="F116" s="75" t="s">
        <v>543</v>
      </c>
      <c r="L116" s="45"/>
      <c r="M116">
        <v>4</v>
      </c>
      <c r="N116" s="45">
        <f t="shared" si="1"/>
        <v>18</v>
      </c>
      <c r="O116">
        <f t="shared" si="2"/>
        <v>20</v>
      </c>
      <c r="T116" s="45" t="s">
        <v>567</v>
      </c>
      <c r="U116">
        <v>0.5</v>
      </c>
      <c r="V116">
        <v>15</v>
      </c>
      <c r="W116">
        <f t="shared" si="3"/>
        <v>7.5</v>
      </c>
      <c r="X116">
        <v>8</v>
      </c>
    </row>
    <row r="117" spans="2:24" ht="12.75">
      <c r="B117" s="1">
        <v>112</v>
      </c>
      <c r="C117" s="47" t="s">
        <v>26</v>
      </c>
      <c r="E117" s="67">
        <v>4</v>
      </c>
      <c r="F117" s="102" t="s">
        <v>659</v>
      </c>
      <c r="L117" s="45"/>
      <c r="M117">
        <v>5</v>
      </c>
      <c r="N117" s="45">
        <f t="shared" si="1"/>
        <v>27</v>
      </c>
      <c r="O117">
        <f t="shared" si="2"/>
        <v>29</v>
      </c>
      <c r="V117">
        <v>15</v>
      </c>
      <c r="W117">
        <f t="shared" si="3"/>
        <v>0</v>
      </c>
    </row>
    <row r="118" spans="2:24" ht="12.75">
      <c r="B118" s="1">
        <v>113</v>
      </c>
      <c r="C118" s="47" t="s">
        <v>26</v>
      </c>
      <c r="E118" s="67">
        <v>5</v>
      </c>
      <c r="F118" s="98" t="s">
        <v>656</v>
      </c>
      <c r="M118">
        <v>6</v>
      </c>
      <c r="N118" s="45">
        <f t="shared" si="1"/>
        <v>37</v>
      </c>
      <c r="O118">
        <f t="shared" si="2"/>
        <v>41</v>
      </c>
      <c r="V118">
        <v>15</v>
      </c>
      <c r="W118">
        <f t="shared" si="3"/>
        <v>0</v>
      </c>
    </row>
    <row r="119" spans="2:24" ht="12.75">
      <c r="B119" s="1">
        <v>114</v>
      </c>
      <c r="C119" s="47" t="s">
        <v>26</v>
      </c>
      <c r="E119" s="67">
        <v>6</v>
      </c>
      <c r="F119" s="97" t="s">
        <v>716</v>
      </c>
      <c r="L119" s="45"/>
      <c r="M119">
        <v>7</v>
      </c>
      <c r="N119" s="45">
        <f t="shared" si="1"/>
        <v>49</v>
      </c>
      <c r="O119">
        <f t="shared" si="2"/>
        <v>54</v>
      </c>
      <c r="W119">
        <f>SUM(W113:W116)</f>
        <v>270</v>
      </c>
      <c r="X119">
        <f>SUM(X113:X116)</f>
        <v>270</v>
      </c>
    </row>
    <row r="120" spans="2:24" ht="12.75">
      <c r="B120" s="1">
        <v>115</v>
      </c>
      <c r="C120" s="47" t="s">
        <v>26</v>
      </c>
      <c r="E120" s="67">
        <v>7</v>
      </c>
      <c r="F120" s="97" t="s">
        <v>767</v>
      </c>
      <c r="M120">
        <v>8</v>
      </c>
      <c r="N120" s="45">
        <f t="shared" si="1"/>
        <v>62</v>
      </c>
      <c r="O120">
        <f t="shared" si="2"/>
        <v>70</v>
      </c>
    </row>
    <row r="121" spans="2:24" ht="12.75">
      <c r="B121" s="1">
        <v>116</v>
      </c>
      <c r="C121" s="47" t="s">
        <v>26</v>
      </c>
      <c r="E121" s="67">
        <v>8</v>
      </c>
      <c r="F121" s="65" t="s">
        <v>616</v>
      </c>
      <c r="M121">
        <v>9</v>
      </c>
      <c r="N121" s="45">
        <f t="shared" si="1"/>
        <v>77</v>
      </c>
      <c r="O121">
        <f t="shared" si="2"/>
        <v>88</v>
      </c>
    </row>
    <row r="122" spans="2:24" ht="12.75">
      <c r="B122" s="1">
        <v>117</v>
      </c>
      <c r="C122" s="47" t="s">
        <v>26</v>
      </c>
      <c r="E122" s="67">
        <v>9</v>
      </c>
      <c r="F122" s="103" t="s">
        <v>709</v>
      </c>
      <c r="M122">
        <v>10</v>
      </c>
      <c r="N122" s="45">
        <f t="shared" si="1"/>
        <v>94</v>
      </c>
      <c r="O122">
        <f t="shared" si="2"/>
        <v>108</v>
      </c>
    </row>
    <row r="123" spans="2:24" ht="12.75">
      <c r="B123" s="1">
        <v>118</v>
      </c>
      <c r="C123" s="47" t="s">
        <v>26</v>
      </c>
      <c r="E123" s="67">
        <v>10</v>
      </c>
      <c r="F123" s="105" t="s">
        <v>577</v>
      </c>
      <c r="M123">
        <v>11</v>
      </c>
      <c r="N123" s="45">
        <f t="shared" si="1"/>
        <v>112</v>
      </c>
      <c r="O123">
        <f t="shared" si="2"/>
        <v>130</v>
      </c>
    </row>
    <row r="124" spans="2:24" ht="12.75">
      <c r="B124" s="1">
        <v>119</v>
      </c>
      <c r="C124" s="47" t="s">
        <v>26</v>
      </c>
      <c r="E124" s="67">
        <v>11</v>
      </c>
      <c r="F124" s="75" t="s">
        <v>606</v>
      </c>
      <c r="M124">
        <v>12</v>
      </c>
      <c r="N124" s="45">
        <f t="shared" si="1"/>
        <v>133</v>
      </c>
      <c r="O124">
        <f t="shared" si="2"/>
        <v>155</v>
      </c>
    </row>
    <row r="125" spans="2:24" ht="12.75">
      <c r="B125" s="1">
        <v>120</v>
      </c>
      <c r="C125" s="47" t="s">
        <v>26</v>
      </c>
      <c r="E125" s="67">
        <v>12</v>
      </c>
      <c r="F125" s="101" t="s">
        <v>698</v>
      </c>
      <c r="M125">
        <v>13</v>
      </c>
      <c r="N125" s="45">
        <f t="shared" si="1"/>
        <v>156</v>
      </c>
      <c r="O125">
        <f t="shared" si="2"/>
        <v>181</v>
      </c>
    </row>
    <row r="126" spans="2:24" ht="12.75">
      <c r="B126" s="1">
        <v>121</v>
      </c>
      <c r="C126" s="47" t="s">
        <v>26</v>
      </c>
      <c r="E126" s="67">
        <v>13</v>
      </c>
      <c r="F126" s="105" t="s">
        <v>388</v>
      </c>
      <c r="M126">
        <v>14</v>
      </c>
      <c r="N126" s="45">
        <f t="shared" si="1"/>
        <v>182</v>
      </c>
      <c r="O126">
        <f t="shared" si="2"/>
        <v>210</v>
      </c>
    </row>
    <row r="127" spans="2:24" ht="12.75">
      <c r="B127" s="1">
        <v>122</v>
      </c>
      <c r="C127" s="47" t="s">
        <v>26</v>
      </c>
      <c r="E127" s="67">
        <v>14</v>
      </c>
      <c r="F127" s="74" t="s">
        <v>649</v>
      </c>
      <c r="M127">
        <v>15</v>
      </c>
      <c r="N127" s="45">
        <f t="shared" si="1"/>
        <v>211</v>
      </c>
      <c r="O127">
        <f t="shared" si="2"/>
        <v>241</v>
      </c>
    </row>
    <row r="128" spans="2:24" ht="12.75">
      <c r="B128" s="1">
        <v>123</v>
      </c>
      <c r="C128" s="47" t="s">
        <v>26</v>
      </c>
      <c r="E128" s="67">
        <v>15</v>
      </c>
      <c r="F128" s="100" t="s">
        <v>683</v>
      </c>
      <c r="M128">
        <v>16</v>
      </c>
      <c r="N128" s="45">
        <f t="shared" si="1"/>
        <v>243</v>
      </c>
      <c r="O128">
        <f t="shared" si="2"/>
        <v>275</v>
      </c>
    </row>
    <row r="129" spans="2:15" ht="12.75">
      <c r="B129" s="1">
        <v>124</v>
      </c>
      <c r="C129" s="47" t="s">
        <v>26</v>
      </c>
      <c r="D129">
        <v>1.7</v>
      </c>
      <c r="E129" s="67">
        <v>16</v>
      </c>
      <c r="F129" s="99" t="s">
        <v>744</v>
      </c>
      <c r="M129">
        <v>17</v>
      </c>
      <c r="N129" s="45">
        <f t="shared" si="1"/>
        <v>280</v>
      </c>
      <c r="O129">
        <f t="shared" si="2"/>
        <v>311</v>
      </c>
    </row>
    <row r="130" spans="2:15" ht="12.75">
      <c r="B130" s="1">
        <v>125</v>
      </c>
      <c r="C130" s="47" t="s">
        <v>26</v>
      </c>
      <c r="E130" s="67">
        <v>17</v>
      </c>
      <c r="F130" s="75" t="s">
        <v>587</v>
      </c>
      <c r="M130">
        <v>18</v>
      </c>
      <c r="N130" s="45">
        <f t="shared" si="1"/>
        <v>321</v>
      </c>
      <c r="O130">
        <f t="shared" si="2"/>
        <v>349</v>
      </c>
    </row>
    <row r="131" spans="2:15" ht="12.75">
      <c r="B131" s="1">
        <v>126</v>
      </c>
      <c r="C131" s="47" t="s">
        <v>26</v>
      </c>
      <c r="E131" s="67">
        <v>18</v>
      </c>
      <c r="F131" s="105" t="s">
        <v>768</v>
      </c>
      <c r="M131">
        <v>19</v>
      </c>
      <c r="N131" s="45">
        <f t="shared" si="1"/>
        <v>369</v>
      </c>
      <c r="O131">
        <f t="shared" si="2"/>
        <v>390</v>
      </c>
    </row>
    <row r="132" spans="2:15" ht="12.75">
      <c r="B132" s="106">
        <v>127</v>
      </c>
      <c r="C132" s="107" t="s">
        <v>29</v>
      </c>
      <c r="D132" s="108"/>
      <c r="E132" s="106">
        <v>1</v>
      </c>
      <c r="F132" s="105" t="s">
        <v>510</v>
      </c>
      <c r="L132" s="45" t="s">
        <v>399</v>
      </c>
      <c r="M132">
        <v>20</v>
      </c>
      <c r="N132" s="45">
        <f t="shared" si="1"/>
        <v>425</v>
      </c>
      <c r="O132">
        <f t="shared" si="2"/>
        <v>433</v>
      </c>
    </row>
    <row r="133" spans="2:15" ht="12.75">
      <c r="B133" s="1">
        <v>128</v>
      </c>
      <c r="C133" s="35" t="s">
        <v>29</v>
      </c>
      <c r="E133" s="1">
        <v>2</v>
      </c>
      <c r="F133" s="65" t="s">
        <v>559</v>
      </c>
      <c r="L133" t="s">
        <v>402</v>
      </c>
      <c r="M133">
        <v>21</v>
      </c>
      <c r="N133" s="45">
        <f t="shared" si="1"/>
        <v>490</v>
      </c>
      <c r="O133">
        <f t="shared" si="2"/>
        <v>479</v>
      </c>
    </row>
    <row r="134" spans="2:15" ht="12.75">
      <c r="B134" s="1">
        <v>129</v>
      </c>
      <c r="C134" s="35" t="s">
        <v>29</v>
      </c>
      <c r="E134" s="1">
        <v>3</v>
      </c>
      <c r="F134" s="75" t="s">
        <v>544</v>
      </c>
      <c r="L134" s="45" t="s">
        <v>401</v>
      </c>
      <c r="M134">
        <v>22</v>
      </c>
      <c r="N134" s="45">
        <f t="shared" si="1"/>
        <v>567</v>
      </c>
      <c r="O134">
        <f t="shared" si="2"/>
        <v>528</v>
      </c>
    </row>
    <row r="135" spans="2:15" ht="12.75">
      <c r="B135" s="1">
        <v>130</v>
      </c>
      <c r="C135" s="35" t="s">
        <v>29</v>
      </c>
      <c r="E135" s="1">
        <v>4</v>
      </c>
      <c r="F135" s="102" t="s">
        <v>660</v>
      </c>
      <c r="M135">
        <v>23</v>
      </c>
      <c r="N135" s="45">
        <f t="shared" si="1"/>
        <v>660</v>
      </c>
      <c r="O135">
        <f t="shared" si="2"/>
        <v>579</v>
      </c>
    </row>
    <row r="136" spans="2:15" ht="12.75">
      <c r="B136" s="1">
        <v>131</v>
      </c>
      <c r="C136" s="35" t="s">
        <v>29</v>
      </c>
      <c r="E136" s="1">
        <v>5</v>
      </c>
      <c r="F136" s="97" t="s">
        <v>722</v>
      </c>
      <c r="L136" t="s">
        <v>404</v>
      </c>
      <c r="M136">
        <v>24</v>
      </c>
      <c r="N136" s="45">
        <f t="shared" si="1"/>
        <v>771</v>
      </c>
      <c r="O136">
        <f t="shared" si="2"/>
        <v>634</v>
      </c>
    </row>
    <row r="137" spans="2:15" ht="12.75">
      <c r="B137" s="1">
        <v>132</v>
      </c>
      <c r="C137" s="35" t="s">
        <v>29</v>
      </c>
      <c r="E137" s="1">
        <v>6</v>
      </c>
      <c r="F137" s="103" t="s">
        <v>713</v>
      </c>
      <c r="M137">
        <v>25</v>
      </c>
      <c r="N137" s="45">
        <f t="shared" si="1"/>
        <v>906</v>
      </c>
      <c r="O137">
        <f t="shared" si="2"/>
        <v>691</v>
      </c>
    </row>
    <row r="138" spans="2:15" ht="12.75">
      <c r="B138" s="1">
        <v>133</v>
      </c>
      <c r="C138" s="35" t="s">
        <v>29</v>
      </c>
      <c r="E138" s="1">
        <v>7</v>
      </c>
      <c r="F138" s="74" t="s">
        <v>629</v>
      </c>
      <c r="M138">
        <v>26</v>
      </c>
      <c r="N138" s="45">
        <f t="shared" si="1"/>
        <v>1071</v>
      </c>
      <c r="O138">
        <f t="shared" si="2"/>
        <v>752</v>
      </c>
    </row>
    <row r="139" spans="2:15" ht="12.75">
      <c r="B139" s="1">
        <v>134</v>
      </c>
      <c r="C139" s="35" t="s">
        <v>29</v>
      </c>
      <c r="E139" s="1">
        <v>8</v>
      </c>
      <c r="F139" s="101" t="s">
        <v>696</v>
      </c>
      <c r="M139">
        <v>27</v>
      </c>
      <c r="N139" s="45">
        <f t="shared" si="1"/>
        <v>1275</v>
      </c>
      <c r="O139">
        <f t="shared" si="2"/>
        <v>817</v>
      </c>
    </row>
    <row r="140" spans="2:15" ht="12.75">
      <c r="B140" s="1">
        <v>135</v>
      </c>
      <c r="C140" s="35" t="s">
        <v>29</v>
      </c>
      <c r="E140" s="1">
        <v>9</v>
      </c>
      <c r="F140" s="100" t="s">
        <v>686</v>
      </c>
      <c r="M140">
        <v>28</v>
      </c>
      <c r="N140" s="45">
        <f t="shared" si="1"/>
        <v>1528</v>
      </c>
      <c r="O140">
        <f t="shared" si="2"/>
        <v>885</v>
      </c>
    </row>
    <row r="141" spans="2:15" ht="12.75">
      <c r="B141" s="1">
        <v>136</v>
      </c>
      <c r="C141" s="35" t="s">
        <v>29</v>
      </c>
      <c r="E141" s="1">
        <v>10</v>
      </c>
      <c r="F141" s="74" t="s">
        <v>637</v>
      </c>
      <c r="M141">
        <v>29</v>
      </c>
      <c r="N141" s="45">
        <f t="shared" si="1"/>
        <v>1843</v>
      </c>
      <c r="O141">
        <f t="shared" si="2"/>
        <v>957</v>
      </c>
    </row>
    <row r="142" spans="2:15" ht="12.75">
      <c r="B142" s="1">
        <v>137</v>
      </c>
      <c r="C142" s="35" t="s">
        <v>29</v>
      </c>
      <c r="E142" s="1">
        <v>11</v>
      </c>
      <c r="F142" s="105" t="s">
        <v>581</v>
      </c>
      <c r="M142">
        <v>30</v>
      </c>
      <c r="N142" s="45">
        <f t="shared" si="1"/>
        <v>2238</v>
      </c>
      <c r="O142">
        <f t="shared" si="2"/>
        <v>1033</v>
      </c>
    </row>
    <row r="143" spans="2:15" ht="12.75">
      <c r="B143" s="1">
        <v>138</v>
      </c>
      <c r="C143" s="35" t="s">
        <v>29</v>
      </c>
      <c r="E143" s="1">
        <v>12</v>
      </c>
      <c r="F143" s="75" t="s">
        <v>595</v>
      </c>
      <c r="M143">
        <v>31</v>
      </c>
      <c r="N143" s="45">
        <f t="shared" si="1"/>
        <v>2735</v>
      </c>
      <c r="O143">
        <f t="shared" si="2"/>
        <v>1114</v>
      </c>
    </row>
    <row r="144" spans="2:15" ht="12.75">
      <c r="B144" s="1">
        <v>139</v>
      </c>
      <c r="C144" s="35" t="s">
        <v>29</v>
      </c>
      <c r="E144" s="1">
        <v>13</v>
      </c>
      <c r="F144" s="97" t="s">
        <v>740</v>
      </c>
      <c r="M144">
        <v>32</v>
      </c>
      <c r="N144" s="45">
        <f t="shared" si="1"/>
        <v>3362</v>
      </c>
      <c r="O144">
        <f t="shared" si="2"/>
        <v>1200</v>
      </c>
    </row>
    <row r="145" spans="2:15" ht="12.75">
      <c r="B145" s="1">
        <v>140</v>
      </c>
      <c r="C145" s="35" t="s">
        <v>29</v>
      </c>
      <c r="E145" s="1">
        <v>14</v>
      </c>
      <c r="F145" s="74" t="s">
        <v>648</v>
      </c>
      <c r="M145">
        <v>33</v>
      </c>
      <c r="N145" s="45">
        <f t="shared" si="1"/>
        <v>4154</v>
      </c>
      <c r="O145">
        <f t="shared" si="2"/>
        <v>1292</v>
      </c>
    </row>
    <row r="146" spans="2:15" ht="12.75">
      <c r="B146" s="1">
        <v>141</v>
      </c>
      <c r="C146" s="35" t="s">
        <v>29</v>
      </c>
      <c r="E146" s="1">
        <v>15</v>
      </c>
      <c r="F146" s="105" t="s">
        <v>579</v>
      </c>
      <c r="M146">
        <v>34</v>
      </c>
      <c r="N146" s="45">
        <f t="shared" si="1"/>
        <v>5159</v>
      </c>
      <c r="O146">
        <f t="shared" si="2"/>
        <v>1389</v>
      </c>
    </row>
    <row r="147" spans="2:15" ht="12.75">
      <c r="B147" s="1">
        <v>142</v>
      </c>
      <c r="C147" s="35" t="s">
        <v>29</v>
      </c>
      <c r="E147" s="1">
        <v>16</v>
      </c>
      <c r="F147" s="75" t="s">
        <v>602</v>
      </c>
      <c r="M147">
        <v>35</v>
      </c>
      <c r="N147" s="45">
        <f t="shared" si="1"/>
        <v>6436</v>
      </c>
      <c r="O147">
        <f t="shared" si="2"/>
        <v>1493</v>
      </c>
    </row>
    <row r="148" spans="2:15" ht="12.75">
      <c r="B148" s="1">
        <v>143</v>
      </c>
      <c r="C148" s="35" t="s">
        <v>29</v>
      </c>
      <c r="E148" s="1">
        <v>17</v>
      </c>
      <c r="F148" s="99" t="s">
        <v>769</v>
      </c>
      <c r="M148">
        <v>36</v>
      </c>
      <c r="N148" s="45">
        <f t="shared" si="1"/>
        <v>8060</v>
      </c>
      <c r="O148">
        <f t="shared" si="2"/>
        <v>1604</v>
      </c>
    </row>
    <row r="149" spans="2:15" ht="12.75">
      <c r="B149" s="1">
        <v>144</v>
      </c>
      <c r="C149" s="35" t="s">
        <v>29</v>
      </c>
      <c r="D149">
        <v>1.8</v>
      </c>
      <c r="E149" s="1">
        <v>18</v>
      </c>
      <c r="F149" s="100" t="s">
        <v>688</v>
      </c>
      <c r="M149">
        <v>37</v>
      </c>
      <c r="N149" s="45">
        <f t="shared" si="1"/>
        <v>10128</v>
      </c>
      <c r="O149">
        <f t="shared" si="2"/>
        <v>1723</v>
      </c>
    </row>
    <row r="150" spans="2:15" ht="12.75">
      <c r="B150" s="106">
        <v>145</v>
      </c>
      <c r="C150" s="107" t="s">
        <v>31</v>
      </c>
      <c r="D150" s="108"/>
      <c r="E150" s="106">
        <v>1</v>
      </c>
      <c r="F150" s="105" t="s">
        <v>511</v>
      </c>
      <c r="M150">
        <v>38</v>
      </c>
      <c r="N150" s="45">
        <f t="shared" si="1"/>
        <v>12764</v>
      </c>
      <c r="O150">
        <f t="shared" si="2"/>
        <v>1851</v>
      </c>
    </row>
    <row r="151" spans="2:15" ht="12.75">
      <c r="B151" s="1">
        <v>146</v>
      </c>
      <c r="C151" s="35" t="s">
        <v>31</v>
      </c>
      <c r="E151" s="67">
        <v>2</v>
      </c>
      <c r="F151" s="65" t="s">
        <v>560</v>
      </c>
      <c r="M151">
        <v>39</v>
      </c>
      <c r="N151" s="45">
        <f t="shared" si="1"/>
        <v>16127</v>
      </c>
      <c r="O151">
        <f t="shared" si="2"/>
        <v>1989</v>
      </c>
    </row>
    <row r="152" spans="2:15" ht="12.75">
      <c r="B152" s="1">
        <v>147</v>
      </c>
      <c r="C152" s="35" t="s">
        <v>31</v>
      </c>
      <c r="E152" s="67">
        <v>3</v>
      </c>
      <c r="F152" s="75" t="s">
        <v>545</v>
      </c>
      <c r="M152">
        <v>40</v>
      </c>
      <c r="N152" s="45">
        <f t="shared" si="1"/>
        <v>20421</v>
      </c>
      <c r="O152">
        <f t="shared" si="2"/>
        <v>2139</v>
      </c>
    </row>
    <row r="153" spans="2:15" ht="12.75">
      <c r="B153" s="1">
        <v>148</v>
      </c>
      <c r="C153" s="35" t="s">
        <v>31</v>
      </c>
      <c r="D153">
        <v>1.9</v>
      </c>
      <c r="E153" s="67">
        <v>4</v>
      </c>
      <c r="F153" s="102" t="s">
        <v>669</v>
      </c>
      <c r="M153">
        <v>41</v>
      </c>
      <c r="N153" s="45">
        <f t="shared" si="1"/>
        <v>25906</v>
      </c>
      <c r="O153">
        <f t="shared" si="2"/>
        <v>2301</v>
      </c>
    </row>
    <row r="154" spans="2:15" ht="12.75">
      <c r="B154" s="1">
        <v>149</v>
      </c>
      <c r="C154" s="35" t="s">
        <v>31</v>
      </c>
      <c r="E154" s="67">
        <v>5</v>
      </c>
      <c r="F154" s="97" t="s">
        <v>727</v>
      </c>
      <c r="M154">
        <v>42</v>
      </c>
      <c r="N154" s="45">
        <f t="shared" si="1"/>
        <v>32915</v>
      </c>
      <c r="O154">
        <f t="shared" si="2"/>
        <v>2477</v>
      </c>
    </row>
    <row r="155" spans="2:15" ht="12.75">
      <c r="B155" s="1">
        <v>150</v>
      </c>
      <c r="C155" s="35" t="s">
        <v>31</v>
      </c>
      <c r="D155">
        <v>1.2</v>
      </c>
      <c r="E155" s="67">
        <v>6</v>
      </c>
      <c r="F155" s="105" t="s">
        <v>429</v>
      </c>
      <c r="M155">
        <v>43</v>
      </c>
      <c r="N155" s="45">
        <f t="shared" si="1"/>
        <v>41874</v>
      </c>
      <c r="O155">
        <f t="shared" si="2"/>
        <v>2668</v>
      </c>
    </row>
    <row r="156" spans="2:15" ht="12.75">
      <c r="B156" s="1">
        <v>151</v>
      </c>
      <c r="C156" s="35" t="s">
        <v>31</v>
      </c>
      <c r="E156" s="67">
        <v>7</v>
      </c>
      <c r="F156" s="75" t="s">
        <v>601</v>
      </c>
      <c r="M156">
        <v>44</v>
      </c>
      <c r="N156" s="45">
        <f t="shared" si="1"/>
        <v>53329</v>
      </c>
      <c r="O156">
        <f t="shared" si="2"/>
        <v>2878</v>
      </c>
    </row>
    <row r="157" spans="2:15" ht="12.75">
      <c r="B157" s="1">
        <v>152</v>
      </c>
      <c r="C157" s="35" t="s">
        <v>31</v>
      </c>
      <c r="E157" s="67">
        <v>8</v>
      </c>
      <c r="F157" s="65" t="s">
        <v>613</v>
      </c>
      <c r="M157">
        <v>45</v>
      </c>
      <c r="N157" s="45">
        <f t="shared" si="1"/>
        <v>67979</v>
      </c>
      <c r="O157">
        <f t="shared" si="2"/>
        <v>3109</v>
      </c>
    </row>
    <row r="158" spans="2:15" ht="12.75">
      <c r="B158" s="1">
        <v>153</v>
      </c>
      <c r="C158" s="35" t="s">
        <v>31</v>
      </c>
      <c r="E158" s="67">
        <v>9</v>
      </c>
      <c r="F158" s="100" t="s">
        <v>692</v>
      </c>
      <c r="M158">
        <v>46</v>
      </c>
      <c r="N158" s="45">
        <f t="shared" si="1"/>
        <v>86719</v>
      </c>
      <c r="O158">
        <f t="shared" si="2"/>
        <v>3362</v>
      </c>
    </row>
    <row r="159" spans="2:15" ht="12.75">
      <c r="B159" s="1">
        <v>154</v>
      </c>
      <c r="C159" s="35" t="s">
        <v>31</v>
      </c>
      <c r="E159" s="67">
        <v>10</v>
      </c>
      <c r="F159" s="75" t="s">
        <v>388</v>
      </c>
      <c r="M159">
        <v>47</v>
      </c>
      <c r="N159" s="45">
        <f t="shared" si="1"/>
        <v>110692</v>
      </c>
      <c r="O159">
        <f t="shared" si="2"/>
        <v>3642</v>
      </c>
    </row>
    <row r="160" spans="2:15" ht="12.75">
      <c r="B160" s="1">
        <v>155</v>
      </c>
      <c r="C160" s="35" t="s">
        <v>31</v>
      </c>
      <c r="E160" s="67">
        <v>11</v>
      </c>
      <c r="F160" s="97" t="s">
        <v>735</v>
      </c>
      <c r="M160">
        <v>48</v>
      </c>
      <c r="N160" s="45">
        <f t="shared" si="1"/>
        <v>141365</v>
      </c>
      <c r="O160">
        <f t="shared" si="2"/>
        <v>3952</v>
      </c>
    </row>
    <row r="161" spans="2:15" ht="12.75">
      <c r="B161" s="1">
        <v>156</v>
      </c>
      <c r="C161" s="35" t="s">
        <v>31</v>
      </c>
      <c r="E161" s="67">
        <v>12</v>
      </c>
      <c r="F161" s="74" t="s">
        <v>630</v>
      </c>
      <c r="M161">
        <v>49</v>
      </c>
      <c r="N161" s="45">
        <f t="shared" si="1"/>
        <v>180613</v>
      </c>
      <c r="O161">
        <f t="shared" si="2"/>
        <v>4296</v>
      </c>
    </row>
    <row r="162" spans="2:15" ht="12.75">
      <c r="B162" s="1">
        <v>157</v>
      </c>
      <c r="C162" s="35" t="s">
        <v>31</v>
      </c>
      <c r="E162" s="67">
        <v>13</v>
      </c>
      <c r="F162" s="99" t="s">
        <v>765</v>
      </c>
      <c r="M162">
        <v>50</v>
      </c>
      <c r="N162" s="45">
        <f t="shared" si="1"/>
        <v>230836</v>
      </c>
      <c r="O162">
        <f t="shared" si="2"/>
        <v>4680</v>
      </c>
    </row>
    <row r="163" spans="2:15" ht="12.75">
      <c r="B163" s="1">
        <v>158</v>
      </c>
      <c r="C163" s="35" t="s">
        <v>31</v>
      </c>
      <c r="E163" s="67">
        <v>14</v>
      </c>
      <c r="F163" s="105" t="s">
        <v>580</v>
      </c>
      <c r="M163">
        <v>51</v>
      </c>
      <c r="N163" s="45">
        <f t="shared" si="1"/>
        <v>295108</v>
      </c>
      <c r="O163">
        <f t="shared" si="2"/>
        <v>5108</v>
      </c>
    </row>
    <row r="164" spans="2:15" ht="12.75">
      <c r="B164" s="1">
        <v>159</v>
      </c>
      <c r="C164" s="35" t="s">
        <v>31</v>
      </c>
      <c r="E164" s="67">
        <v>15</v>
      </c>
      <c r="F164" s="74" t="s">
        <v>653</v>
      </c>
      <c r="M164">
        <v>52</v>
      </c>
      <c r="N164" s="45">
        <f t="shared" si="1"/>
        <v>377362</v>
      </c>
      <c r="O164">
        <f t="shared" si="2"/>
        <v>5587</v>
      </c>
    </row>
    <row r="165" spans="2:15" ht="12.75">
      <c r="B165" s="1">
        <v>160</v>
      </c>
      <c r="C165" s="35" t="s">
        <v>31</v>
      </c>
      <c r="E165" s="67">
        <v>16</v>
      </c>
      <c r="F165" s="103" t="s">
        <v>707</v>
      </c>
      <c r="M165">
        <v>53</v>
      </c>
      <c r="N165" s="45">
        <f t="shared" si="1"/>
        <v>482632</v>
      </c>
      <c r="O165">
        <f t="shared" si="2"/>
        <v>6124</v>
      </c>
    </row>
    <row r="166" spans="2:15" ht="12.75">
      <c r="B166" s="1">
        <v>161</v>
      </c>
      <c r="C166" s="35" t="s">
        <v>31</v>
      </c>
      <c r="E166" s="67">
        <v>17</v>
      </c>
      <c r="F166" s="75" t="s">
        <v>403</v>
      </c>
      <c r="M166">
        <v>54</v>
      </c>
      <c r="N166" s="45">
        <f t="shared" si="1"/>
        <v>617363</v>
      </c>
      <c r="O166">
        <f t="shared" si="2"/>
        <v>6728</v>
      </c>
    </row>
    <row r="167" spans="2:15" ht="12.75">
      <c r="B167" s="1">
        <v>162</v>
      </c>
      <c r="C167" s="35" t="s">
        <v>31</v>
      </c>
      <c r="E167" s="67">
        <v>18</v>
      </c>
      <c r="F167" s="101" t="s">
        <v>694</v>
      </c>
      <c r="M167">
        <v>55</v>
      </c>
      <c r="N167" s="45">
        <f t="shared" si="1"/>
        <v>789805</v>
      </c>
      <c r="O167">
        <f t="shared" si="2"/>
        <v>7409</v>
      </c>
    </row>
    <row r="168" spans="2:15" ht="12.75">
      <c r="B168" s="106">
        <v>163</v>
      </c>
      <c r="C168" s="107" t="s">
        <v>33</v>
      </c>
      <c r="D168" s="108"/>
      <c r="E168" s="106">
        <v>1</v>
      </c>
      <c r="F168" s="105" t="s">
        <v>512</v>
      </c>
      <c r="M168">
        <v>56</v>
      </c>
      <c r="N168" s="45">
        <f t="shared" si="1"/>
        <v>1010514</v>
      </c>
      <c r="O168">
        <f t="shared" si="2"/>
        <v>8178</v>
      </c>
    </row>
    <row r="169" spans="2:15" ht="12.75">
      <c r="B169" s="1">
        <v>164</v>
      </c>
      <c r="C169" s="35" t="s">
        <v>33</v>
      </c>
      <c r="E169" s="1">
        <v>2</v>
      </c>
      <c r="F169" s="65" t="s">
        <v>561</v>
      </c>
      <c r="M169">
        <v>57</v>
      </c>
      <c r="N169" s="45">
        <f t="shared" si="1"/>
        <v>1293006</v>
      </c>
      <c r="O169">
        <f t="shared" si="2"/>
        <v>9047</v>
      </c>
    </row>
    <row r="170" spans="2:15" ht="12.75">
      <c r="B170" s="1">
        <v>165</v>
      </c>
      <c r="C170" s="35" t="s">
        <v>33</v>
      </c>
      <c r="E170" s="1">
        <v>3</v>
      </c>
      <c r="F170" s="75" t="s">
        <v>546</v>
      </c>
      <c r="M170">
        <v>58</v>
      </c>
      <c r="N170" s="45">
        <f t="shared" si="1"/>
        <v>1654581</v>
      </c>
      <c r="O170">
        <f t="shared" si="2"/>
        <v>10032</v>
      </c>
    </row>
    <row r="171" spans="2:15" ht="12.75">
      <c r="B171" s="1">
        <v>166</v>
      </c>
      <c r="C171" s="35" t="s">
        <v>33</v>
      </c>
      <c r="E171" s="1">
        <v>4</v>
      </c>
      <c r="F171" s="105" t="s">
        <v>575</v>
      </c>
      <c r="M171">
        <v>59</v>
      </c>
      <c r="N171" s="45">
        <f t="shared" si="1"/>
        <v>2117381</v>
      </c>
      <c r="O171">
        <f t="shared" si="2"/>
        <v>11149</v>
      </c>
    </row>
    <row r="172" spans="2:15" ht="12.75">
      <c r="B172" s="1">
        <v>167</v>
      </c>
      <c r="C172" s="35" t="s">
        <v>33</v>
      </c>
      <c r="E172" s="1">
        <v>5</v>
      </c>
      <c r="F172" s="74" t="s">
        <v>646</v>
      </c>
      <c r="M172">
        <v>60</v>
      </c>
      <c r="N172" s="45">
        <f t="shared" si="1"/>
        <v>2709749</v>
      </c>
      <c r="O172">
        <f t="shared" si="2"/>
        <v>12418</v>
      </c>
    </row>
    <row r="173" spans="2:15" ht="12.75">
      <c r="B173" s="1">
        <v>168</v>
      </c>
      <c r="C173" s="35" t="s">
        <v>33</v>
      </c>
      <c r="E173" s="1">
        <v>6</v>
      </c>
      <c r="F173" s="102" t="s">
        <v>666</v>
      </c>
      <c r="M173">
        <v>61</v>
      </c>
      <c r="N173" s="45">
        <f t="shared" si="1"/>
        <v>3467963</v>
      </c>
      <c r="O173">
        <f t="shared" si="2"/>
        <v>13861</v>
      </c>
    </row>
    <row r="174" spans="2:15" ht="15.75" customHeight="1">
      <c r="B174" s="1">
        <v>169</v>
      </c>
      <c r="C174" s="35" t="s">
        <v>33</v>
      </c>
      <c r="E174" s="1">
        <v>7</v>
      </c>
      <c r="F174" s="97" t="s">
        <v>732</v>
      </c>
      <c r="M174">
        <v>62</v>
      </c>
      <c r="N174" s="45">
        <f t="shared" si="1"/>
        <v>4438461</v>
      </c>
      <c r="O174">
        <f t="shared" si="2"/>
        <v>15506</v>
      </c>
    </row>
    <row r="175" spans="2:15" ht="15.75" customHeight="1">
      <c r="B175" s="1">
        <v>170</v>
      </c>
      <c r="C175" s="35" t="s">
        <v>33</v>
      </c>
      <c r="E175" s="1">
        <v>8</v>
      </c>
      <c r="F175" s="100" t="s">
        <v>678</v>
      </c>
      <c r="M175">
        <v>63</v>
      </c>
      <c r="N175" s="45">
        <f t="shared" si="1"/>
        <v>5680681</v>
      </c>
      <c r="O175">
        <f t="shared" si="2"/>
        <v>17380</v>
      </c>
    </row>
    <row r="176" spans="2:15" ht="15.75" customHeight="1">
      <c r="B176" s="1">
        <v>171</v>
      </c>
      <c r="C176" s="35" t="s">
        <v>33</v>
      </c>
      <c r="E176" s="1">
        <v>9</v>
      </c>
      <c r="F176" s="75" t="s">
        <v>611</v>
      </c>
      <c r="M176">
        <v>64</v>
      </c>
      <c r="N176" s="45">
        <f t="shared" si="1"/>
        <v>7270705</v>
      </c>
      <c r="O176">
        <f t="shared" si="2"/>
        <v>19518</v>
      </c>
    </row>
    <row r="177" spans="2:15" ht="15.75" customHeight="1">
      <c r="B177" s="1">
        <v>172</v>
      </c>
      <c r="C177" s="35" t="s">
        <v>33</v>
      </c>
      <c r="E177" s="1">
        <v>10</v>
      </c>
      <c r="F177" s="65" t="s">
        <v>615</v>
      </c>
      <c r="M177">
        <v>65</v>
      </c>
      <c r="N177" s="45">
        <f t="shared" si="1"/>
        <v>9305919</v>
      </c>
      <c r="O177">
        <f t="shared" si="2"/>
        <v>21961</v>
      </c>
    </row>
    <row r="178" spans="2:15" ht="15.75" customHeight="1">
      <c r="B178" s="1">
        <v>173</v>
      </c>
      <c r="C178" s="35" t="s">
        <v>33</v>
      </c>
      <c r="E178" s="1">
        <v>11</v>
      </c>
      <c r="F178" s="75" t="s">
        <v>388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641</v>
      </c>
      <c r="M179">
        <v>67</v>
      </c>
      <c r="N179" s="45">
        <f t="shared" si="4"/>
        <v>15245430</v>
      </c>
      <c r="O179">
        <f t="shared" si="5"/>
        <v>27944</v>
      </c>
    </row>
    <row r="180" spans="2:15" ht="15.75" customHeight="1">
      <c r="B180" s="1">
        <v>175</v>
      </c>
      <c r="C180" s="35" t="s">
        <v>33</v>
      </c>
      <c r="D180">
        <v>1.01</v>
      </c>
      <c r="E180" s="1">
        <v>13</v>
      </c>
      <c r="F180" s="104" t="s">
        <v>621</v>
      </c>
      <c r="M180">
        <v>68</v>
      </c>
      <c r="N180" s="45">
        <f t="shared" si="4"/>
        <v>19513513</v>
      </c>
      <c r="O180">
        <f t="shared" si="5"/>
        <v>31598</v>
      </c>
    </row>
    <row r="181" spans="2:15" ht="15.75" customHeight="1">
      <c r="B181" s="1">
        <v>176</v>
      </c>
      <c r="C181" s="35" t="s">
        <v>33</v>
      </c>
      <c r="E181" s="1">
        <v>14</v>
      </c>
      <c r="F181" s="97" t="s">
        <v>717</v>
      </c>
      <c r="M181">
        <v>69</v>
      </c>
      <c r="N181" s="45">
        <f t="shared" si="4"/>
        <v>24976642</v>
      </c>
      <c r="O181">
        <f t="shared" si="5"/>
        <v>35781</v>
      </c>
    </row>
    <row r="182" spans="2:15" ht="15.75" customHeight="1">
      <c r="B182" s="1">
        <v>177</v>
      </c>
      <c r="C182" s="35" t="s">
        <v>33</v>
      </c>
      <c r="E182" s="1">
        <v>15</v>
      </c>
      <c r="F182" s="65" t="s">
        <v>617</v>
      </c>
      <c r="M182">
        <v>70</v>
      </c>
      <c r="N182" s="45">
        <f t="shared" si="4"/>
        <v>31969429</v>
      </c>
      <c r="O182">
        <f t="shared" si="5"/>
        <v>40573</v>
      </c>
    </row>
    <row r="183" spans="2:15" ht="15.75" customHeight="1">
      <c r="B183" s="1">
        <v>178</v>
      </c>
      <c r="C183" s="35" t="s">
        <v>33</v>
      </c>
      <c r="E183" s="1">
        <v>16</v>
      </c>
      <c r="F183" s="100" t="s">
        <v>687</v>
      </c>
      <c r="M183">
        <v>71</v>
      </c>
      <c r="N183" s="45">
        <f t="shared" si="4"/>
        <v>40920176</v>
      </c>
      <c r="O183">
        <f t="shared" si="5"/>
        <v>46065</v>
      </c>
    </row>
    <row r="184" spans="2:15" ht="15.75" customHeight="1">
      <c r="B184" s="1">
        <v>179</v>
      </c>
      <c r="C184" s="35" t="s">
        <v>33</v>
      </c>
      <c r="D184">
        <v>1.21</v>
      </c>
      <c r="E184" s="1">
        <v>17</v>
      </c>
      <c r="F184" s="105" t="s">
        <v>429</v>
      </c>
      <c r="M184">
        <v>72</v>
      </c>
      <c r="N184" s="45">
        <f t="shared" si="4"/>
        <v>52377115</v>
      </c>
      <c r="O184">
        <f t="shared" si="5"/>
        <v>52361</v>
      </c>
    </row>
    <row r="185" spans="2:15" ht="15.75" customHeight="1">
      <c r="B185" s="1">
        <v>180</v>
      </c>
      <c r="C185" s="35" t="s">
        <v>33</v>
      </c>
      <c r="E185" s="1">
        <v>18</v>
      </c>
      <c r="F185" s="97" t="s">
        <v>733</v>
      </c>
      <c r="M185">
        <v>73</v>
      </c>
      <c r="N185" s="45">
        <f t="shared" si="4"/>
        <v>67041977</v>
      </c>
      <c r="O185">
        <f t="shared" si="5"/>
        <v>59583</v>
      </c>
    </row>
    <row r="186" spans="2:15" ht="15.75" customHeight="1">
      <c r="B186" s="106">
        <v>181</v>
      </c>
      <c r="C186" s="107" t="s">
        <v>37</v>
      </c>
      <c r="D186" s="108"/>
      <c r="E186" s="106">
        <v>1</v>
      </c>
      <c r="F186" s="105" t="s">
        <v>513</v>
      </c>
      <c r="M186">
        <v>74</v>
      </c>
      <c r="N186" s="45">
        <f t="shared" si="4"/>
        <v>85812981</v>
      </c>
      <c r="O186">
        <f t="shared" si="5"/>
        <v>67868</v>
      </c>
    </row>
    <row r="187" spans="2:15" ht="15.75" customHeight="1">
      <c r="B187" s="1">
        <v>182</v>
      </c>
      <c r="C187" s="35" t="s">
        <v>37</v>
      </c>
      <c r="D187">
        <v>1.1100000000000001</v>
      </c>
      <c r="E187" s="67">
        <v>2</v>
      </c>
      <c r="F187" s="65" t="s">
        <v>750</v>
      </c>
      <c r="M187">
        <v>75</v>
      </c>
      <c r="N187" s="45">
        <f t="shared" si="4"/>
        <v>109839846</v>
      </c>
      <c r="O187">
        <f t="shared" si="5"/>
        <v>77376</v>
      </c>
    </row>
    <row r="188" spans="2:15" ht="15.75" customHeight="1">
      <c r="B188" s="1">
        <v>183</v>
      </c>
      <c r="C188" s="35" t="s">
        <v>37</v>
      </c>
      <c r="E188" s="67">
        <v>3</v>
      </c>
      <c r="F188" s="75" t="s">
        <v>547</v>
      </c>
      <c r="M188">
        <v>76</v>
      </c>
      <c r="N188" s="45">
        <f t="shared" si="4"/>
        <v>140594214</v>
      </c>
      <c r="O188">
        <f t="shared" si="5"/>
        <v>88290</v>
      </c>
    </row>
    <row r="189" spans="2:15" ht="15.75" customHeight="1">
      <c r="B189" s="1">
        <v>184</v>
      </c>
      <c r="C189" s="35" t="s">
        <v>37</v>
      </c>
      <c r="E189" s="67">
        <v>4</v>
      </c>
      <c r="F189" s="74" t="s">
        <v>647</v>
      </c>
      <c r="M189">
        <v>77</v>
      </c>
      <c r="N189" s="45">
        <f t="shared" si="4"/>
        <v>179959785</v>
      </c>
      <c r="O189">
        <f t="shared" si="5"/>
        <v>100820</v>
      </c>
    </row>
    <row r="190" spans="2:15" ht="15.75" customHeight="1">
      <c r="B190" s="1">
        <v>185</v>
      </c>
      <c r="C190" s="35" t="s">
        <v>37</v>
      </c>
      <c r="E190" s="67">
        <v>5</v>
      </c>
      <c r="F190" s="65" t="s">
        <v>464</v>
      </c>
      <c r="M190">
        <v>78</v>
      </c>
      <c r="N190" s="45">
        <f t="shared" si="4"/>
        <v>230347695</v>
      </c>
      <c r="O190">
        <f t="shared" si="5"/>
        <v>115208</v>
      </c>
    </row>
    <row r="191" spans="2:15" ht="15.75" customHeight="1">
      <c r="B191" s="1">
        <v>186</v>
      </c>
      <c r="C191" s="35" t="s">
        <v>37</v>
      </c>
      <c r="E191" s="67">
        <v>6</v>
      </c>
      <c r="F191" s="102" t="s">
        <v>668</v>
      </c>
      <c r="M191">
        <v>79</v>
      </c>
      <c r="N191" s="45">
        <f t="shared" si="4"/>
        <v>294844200</v>
      </c>
      <c r="O191">
        <f t="shared" si="5"/>
        <v>131734</v>
      </c>
    </row>
    <row r="192" spans="2:15" ht="15.75" customHeight="1">
      <c r="B192" s="1">
        <v>187</v>
      </c>
      <c r="C192" s="35" t="s">
        <v>37</v>
      </c>
      <c r="E192" s="67">
        <v>7</v>
      </c>
      <c r="F192" s="97" t="s">
        <v>737</v>
      </c>
      <c r="M192">
        <v>80</v>
      </c>
      <c r="N192" s="45">
        <f t="shared" si="4"/>
        <v>377399706</v>
      </c>
      <c r="O192">
        <f t="shared" si="5"/>
        <v>150717</v>
      </c>
    </row>
    <row r="193" spans="2:15" ht="15.75" customHeight="1">
      <c r="B193" s="1">
        <v>188</v>
      </c>
      <c r="C193" s="35" t="s">
        <v>37</v>
      </c>
      <c r="E193" s="67">
        <v>8</v>
      </c>
      <c r="F193" s="101" t="s">
        <v>699</v>
      </c>
      <c r="M193">
        <v>81</v>
      </c>
      <c r="N193" s="45">
        <f t="shared" si="4"/>
        <v>483070732</v>
      </c>
      <c r="O193">
        <f t="shared" si="5"/>
        <v>172525</v>
      </c>
    </row>
    <row r="194" spans="2:15" ht="15.75" customHeight="1">
      <c r="B194" s="1">
        <v>189</v>
      </c>
      <c r="C194" s="35" t="s">
        <v>37</v>
      </c>
      <c r="E194" s="67">
        <v>9</v>
      </c>
      <c r="F194" s="75" t="s">
        <v>588</v>
      </c>
      <c r="M194">
        <v>82</v>
      </c>
      <c r="N194" s="45">
        <f t="shared" si="4"/>
        <v>618329625</v>
      </c>
      <c r="O194">
        <f t="shared" si="5"/>
        <v>197583</v>
      </c>
    </row>
    <row r="195" spans="2:15" ht="15.75" customHeight="1">
      <c r="B195" s="1">
        <v>190</v>
      </c>
      <c r="C195" s="35" t="s">
        <v>37</v>
      </c>
      <c r="E195" s="67">
        <v>10</v>
      </c>
      <c r="F195" s="105" t="s">
        <v>572</v>
      </c>
      <c r="M195">
        <v>83</v>
      </c>
      <c r="N195" s="45">
        <f t="shared" si="4"/>
        <v>791460985</v>
      </c>
      <c r="O195">
        <f t="shared" si="5"/>
        <v>226377</v>
      </c>
    </row>
    <row r="196" spans="2:15" ht="15.75" customHeight="1">
      <c r="B196" s="1">
        <v>191</v>
      </c>
      <c r="C196" s="35" t="s">
        <v>37</v>
      </c>
      <c r="E196" s="67">
        <v>11</v>
      </c>
      <c r="F196" s="101" t="s">
        <v>700</v>
      </c>
      <c r="M196">
        <v>84</v>
      </c>
      <c r="N196" s="45">
        <f t="shared" si="4"/>
        <v>1013069106</v>
      </c>
      <c r="O196">
        <f t="shared" si="5"/>
        <v>259467</v>
      </c>
    </row>
    <row r="197" spans="2:15" ht="15.75" customHeight="1">
      <c r="B197" s="1">
        <v>192</v>
      </c>
      <c r="C197" s="35" t="s">
        <v>37</v>
      </c>
      <c r="E197" s="67">
        <v>12</v>
      </c>
      <c r="F197" s="74" t="s">
        <v>626</v>
      </c>
      <c r="M197">
        <v>85</v>
      </c>
      <c r="N197" s="45">
        <f t="shared" si="4"/>
        <v>1296727478</v>
      </c>
      <c r="O197">
        <f t="shared" si="5"/>
        <v>297497</v>
      </c>
    </row>
    <row r="198" spans="2:15" ht="15.75" customHeight="1">
      <c r="B198" s="1">
        <v>193</v>
      </c>
      <c r="C198" s="35" t="s">
        <v>37</v>
      </c>
      <c r="D198">
        <v>1.22</v>
      </c>
      <c r="E198" s="67">
        <v>13</v>
      </c>
      <c r="F198" s="105" t="s">
        <v>429</v>
      </c>
      <c r="M198">
        <v>86</v>
      </c>
      <c r="N198" s="45">
        <f t="shared" si="4"/>
        <v>1659810172</v>
      </c>
      <c r="O198">
        <f t="shared" si="5"/>
        <v>341209</v>
      </c>
    </row>
    <row r="199" spans="2:15" ht="15.75" customHeight="1">
      <c r="B199" s="1">
        <v>194</v>
      </c>
      <c r="C199" s="35" t="s">
        <v>37</v>
      </c>
      <c r="E199" s="67">
        <v>14</v>
      </c>
      <c r="F199" s="65" t="s">
        <v>618</v>
      </c>
      <c r="M199">
        <v>87</v>
      </c>
      <c r="N199" s="45">
        <f t="shared" si="4"/>
        <v>2124555999</v>
      </c>
      <c r="O199">
        <f t="shared" si="5"/>
        <v>391454</v>
      </c>
    </row>
    <row r="200" spans="2:15" ht="15.75" customHeight="1">
      <c r="B200" s="1">
        <v>195</v>
      </c>
      <c r="C200" s="35" t="s">
        <v>37</v>
      </c>
      <c r="E200" s="67">
        <v>15</v>
      </c>
      <c r="F200" s="75" t="s">
        <v>585</v>
      </c>
      <c r="M200">
        <v>88</v>
      </c>
      <c r="N200" s="45">
        <f t="shared" si="4"/>
        <v>2719430635</v>
      </c>
      <c r="O200">
        <f t="shared" si="5"/>
        <v>449212</v>
      </c>
    </row>
    <row r="201" spans="2:15" ht="15.75" customHeight="1">
      <c r="B201" s="1">
        <v>196</v>
      </c>
      <c r="C201" s="35" t="s">
        <v>37</v>
      </c>
      <c r="E201" s="67">
        <v>16</v>
      </c>
      <c r="F201" s="100" t="s">
        <v>691</v>
      </c>
      <c r="M201">
        <v>89</v>
      </c>
      <c r="N201" s="45">
        <f t="shared" si="4"/>
        <v>3480870146</v>
      </c>
      <c r="O201">
        <f t="shared" si="5"/>
        <v>515609</v>
      </c>
    </row>
    <row r="202" spans="2:15" ht="15.75" customHeight="1">
      <c r="B202" s="1">
        <v>197</v>
      </c>
      <c r="C202" s="35" t="s">
        <v>37</v>
      </c>
      <c r="E202" s="67">
        <v>17</v>
      </c>
      <c r="F202" s="74" t="s">
        <v>636</v>
      </c>
      <c r="M202">
        <v>90</v>
      </c>
      <c r="N202" s="45">
        <f t="shared" si="4"/>
        <v>4455512697</v>
      </c>
      <c r="O202">
        <f t="shared" si="5"/>
        <v>591941</v>
      </c>
    </row>
    <row r="203" spans="2:15" ht="15.75" customHeight="1">
      <c r="B203" s="1">
        <v>198</v>
      </c>
      <c r="C203" s="35" t="s">
        <v>37</v>
      </c>
      <c r="E203" s="67">
        <v>18</v>
      </c>
      <c r="F203" s="103" t="s">
        <v>703</v>
      </c>
      <c r="M203">
        <v>91</v>
      </c>
      <c r="N203" s="45">
        <f t="shared" si="4"/>
        <v>5703055139</v>
      </c>
      <c r="O203">
        <f t="shared" si="5"/>
        <v>679699</v>
      </c>
    </row>
    <row r="204" spans="2:15" ht="15.75" customHeight="1">
      <c r="B204" s="106">
        <v>199</v>
      </c>
      <c r="C204" s="107" t="s">
        <v>39</v>
      </c>
      <c r="D204" s="108"/>
      <c r="E204" s="106">
        <v>1</v>
      </c>
      <c r="F204" s="105" t="s">
        <v>514</v>
      </c>
      <c r="M204">
        <v>92</v>
      </c>
      <c r="N204" s="45">
        <f t="shared" si="4"/>
        <v>7299909442</v>
      </c>
      <c r="O204">
        <f t="shared" si="5"/>
        <v>780594</v>
      </c>
    </row>
    <row r="205" spans="2:15" ht="15.75" customHeight="1">
      <c r="B205" s="1">
        <v>200</v>
      </c>
      <c r="C205" s="35" t="s">
        <v>39</v>
      </c>
      <c r="E205" s="1">
        <v>2</v>
      </c>
      <c r="F205" s="65" t="s">
        <v>751</v>
      </c>
      <c r="M205">
        <v>93</v>
      </c>
      <c r="N205" s="45">
        <f t="shared" si="4"/>
        <v>9343882927</v>
      </c>
      <c r="O205">
        <f t="shared" si="5"/>
        <v>896599</v>
      </c>
    </row>
    <row r="206" spans="2:15" ht="15.75" customHeight="1">
      <c r="B206" s="1">
        <v>201</v>
      </c>
      <c r="C206" s="35" t="s">
        <v>39</v>
      </c>
      <c r="E206" s="1">
        <v>3</v>
      </c>
      <c r="F206" s="75" t="s">
        <v>548</v>
      </c>
      <c r="M206">
        <v>94</v>
      </c>
      <c r="N206" s="45">
        <f t="shared" si="4"/>
        <v>11960168963</v>
      </c>
      <c r="O206">
        <f t="shared" si="5"/>
        <v>1029978</v>
      </c>
    </row>
    <row r="207" spans="2:15" ht="15.75" customHeight="1">
      <c r="B207" s="1">
        <v>202</v>
      </c>
      <c r="C207" s="35" t="s">
        <v>39</v>
      </c>
      <c r="E207" s="1">
        <v>4</v>
      </c>
      <c r="F207" s="102" t="s">
        <v>663</v>
      </c>
      <c r="M207">
        <v>95</v>
      </c>
      <c r="N207" s="45">
        <f t="shared" si="4"/>
        <v>15309015065</v>
      </c>
      <c r="O207">
        <f t="shared" si="5"/>
        <v>1183338</v>
      </c>
    </row>
    <row r="208" spans="2:15" ht="15.75" customHeight="1">
      <c r="B208" s="1">
        <v>203</v>
      </c>
      <c r="C208" s="35" t="s">
        <v>39</v>
      </c>
      <c r="E208" s="1">
        <v>5</v>
      </c>
      <c r="F208" s="74" t="s">
        <v>643</v>
      </c>
      <c r="M208">
        <v>96</v>
      </c>
      <c r="N208" s="45">
        <f t="shared" si="4"/>
        <v>19595538051</v>
      </c>
      <c r="O208">
        <f t="shared" si="5"/>
        <v>1359676</v>
      </c>
    </row>
    <row r="209" spans="2:15" ht="15.75" customHeight="1">
      <c r="B209" s="1">
        <v>204</v>
      </c>
      <c r="C209" s="35" t="s">
        <v>39</v>
      </c>
      <c r="E209" s="1">
        <v>6</v>
      </c>
      <c r="F209" s="105" t="s">
        <v>573</v>
      </c>
      <c r="M209">
        <v>97</v>
      </c>
      <c r="N209" s="45">
        <f t="shared" si="4"/>
        <v>25082287450</v>
      </c>
      <c r="O209">
        <f t="shared" si="5"/>
        <v>1562439</v>
      </c>
    </row>
    <row r="210" spans="2:15" ht="15.75" customHeight="1">
      <c r="B210" s="1">
        <v>205</v>
      </c>
      <c r="C210" s="35" t="s">
        <v>39</v>
      </c>
      <c r="D210">
        <v>1.1200000000000001</v>
      </c>
      <c r="E210" s="1">
        <v>7</v>
      </c>
      <c r="F210" s="65" t="s">
        <v>614</v>
      </c>
      <c r="M210">
        <v>98</v>
      </c>
      <c r="N210" s="45">
        <f t="shared" si="4"/>
        <v>32105326655</v>
      </c>
      <c r="O210">
        <f t="shared" si="5"/>
        <v>1795588</v>
      </c>
    </row>
    <row r="211" spans="2:15" ht="15.75" customHeight="1">
      <c r="B211" s="1">
        <v>206</v>
      </c>
      <c r="C211" s="35" t="s">
        <v>39</v>
      </c>
      <c r="E211" s="1">
        <v>8</v>
      </c>
      <c r="F211" s="75" t="s">
        <v>594</v>
      </c>
      <c r="M211">
        <v>99</v>
      </c>
      <c r="N211" s="45">
        <f t="shared" si="4"/>
        <v>41094816813</v>
      </c>
      <c r="O211">
        <f t="shared" si="5"/>
        <v>2063683</v>
      </c>
    </row>
    <row r="212" spans="2:15" ht="15.75" customHeight="1">
      <c r="B212" s="1">
        <v>207</v>
      </c>
      <c r="C212" s="35" t="s">
        <v>39</v>
      </c>
      <c r="E212" s="1">
        <v>9</v>
      </c>
      <c r="F212" s="104" t="s">
        <v>622</v>
      </c>
      <c r="M212">
        <v>100</v>
      </c>
      <c r="N212" s="45">
        <f t="shared" si="4"/>
        <v>52601364191</v>
      </c>
      <c r="O212">
        <f t="shared" si="5"/>
        <v>2371964</v>
      </c>
    </row>
    <row r="213" spans="2:15" ht="15.75" customHeight="1">
      <c r="B213" s="1">
        <v>208</v>
      </c>
      <c r="C213" s="35" t="s">
        <v>39</v>
      </c>
      <c r="E213" s="1">
        <v>10</v>
      </c>
      <c r="F213" s="98" t="s">
        <v>657</v>
      </c>
      <c r="M213">
        <v>101</v>
      </c>
      <c r="N213" s="45">
        <f t="shared" si="4"/>
        <v>67329744809</v>
      </c>
      <c r="O213">
        <f t="shared" si="5"/>
        <v>2726459</v>
      </c>
    </row>
    <row r="214" spans="2:15" ht="15.75" customHeight="1">
      <c r="B214" s="1">
        <v>209</v>
      </c>
      <c r="C214" s="35" t="s">
        <v>39</v>
      </c>
      <c r="E214" s="1">
        <v>11</v>
      </c>
      <c r="F214" s="97" t="s">
        <v>714</v>
      </c>
      <c r="M214">
        <v>102</v>
      </c>
      <c r="N214" s="45">
        <f t="shared" si="4"/>
        <v>86182071974</v>
      </c>
      <c r="O214">
        <f t="shared" si="5"/>
        <v>3134101</v>
      </c>
    </row>
    <row r="215" spans="2:15" ht="15.75" customHeight="1">
      <c r="B215" s="1">
        <v>210</v>
      </c>
      <c r="C215" s="35" t="s">
        <v>39</v>
      </c>
      <c r="E215" s="1">
        <v>12</v>
      </c>
      <c r="F215" s="75" t="s">
        <v>595</v>
      </c>
      <c r="M215">
        <v>103</v>
      </c>
      <c r="N215" s="45">
        <f t="shared" si="4"/>
        <v>110313050720</v>
      </c>
      <c r="O215">
        <f t="shared" si="5"/>
        <v>3602861</v>
      </c>
    </row>
    <row r="216" spans="2:15" ht="15.75" customHeight="1">
      <c r="B216" s="1">
        <v>211</v>
      </c>
      <c r="C216" s="35" t="s">
        <v>39</v>
      </c>
      <c r="E216" s="1">
        <v>13</v>
      </c>
      <c r="F216" s="74" t="s">
        <v>654</v>
      </c>
      <c r="M216">
        <v>104</v>
      </c>
      <c r="N216" s="45">
        <f t="shared" si="4"/>
        <v>141200703489</v>
      </c>
      <c r="O216">
        <f t="shared" si="5"/>
        <v>4141905</v>
      </c>
    </row>
    <row r="217" spans="2:15" ht="15.75" customHeight="1">
      <c r="B217" s="1">
        <v>212</v>
      </c>
      <c r="C217" s="35" t="s">
        <v>39</v>
      </c>
      <c r="E217" s="1">
        <v>14</v>
      </c>
      <c r="F217" s="100" t="s">
        <v>673</v>
      </c>
      <c r="M217">
        <v>105</v>
      </c>
      <c r="N217" s="45">
        <f t="shared" si="4"/>
        <v>180736899008</v>
      </c>
      <c r="O217">
        <f t="shared" si="5"/>
        <v>4761778</v>
      </c>
    </row>
    <row r="218" spans="2:15" ht="15.75" customHeight="1">
      <c r="B218" s="1">
        <v>213</v>
      </c>
      <c r="C218" s="35" t="s">
        <v>39</v>
      </c>
      <c r="D218">
        <v>1.23</v>
      </c>
      <c r="E218" s="1">
        <v>15</v>
      </c>
      <c r="F218" s="105" t="s">
        <v>429</v>
      </c>
      <c r="M218">
        <v>106</v>
      </c>
      <c r="N218" s="45">
        <f t="shared" si="4"/>
        <v>231343229245</v>
      </c>
      <c r="O218">
        <f t="shared" si="5"/>
        <v>5474602</v>
      </c>
    </row>
    <row r="219" spans="2:15" ht="15.75" customHeight="1">
      <c r="B219" s="1">
        <v>214</v>
      </c>
      <c r="C219" s="35" t="s">
        <v>39</v>
      </c>
      <c r="E219" s="1">
        <v>16</v>
      </c>
      <c r="F219" s="75" t="s">
        <v>605</v>
      </c>
      <c r="M219">
        <v>107</v>
      </c>
      <c r="N219" s="45">
        <f t="shared" si="4"/>
        <v>296119331922</v>
      </c>
      <c r="O219">
        <f t="shared" si="5"/>
        <v>6294320</v>
      </c>
    </row>
    <row r="220" spans="2:15" ht="15.75" customHeight="1">
      <c r="B220" s="1">
        <v>215</v>
      </c>
      <c r="C220" s="35" t="s">
        <v>39</v>
      </c>
      <c r="E220" s="1">
        <v>17</v>
      </c>
      <c r="F220" s="74" t="s">
        <v>639</v>
      </c>
      <c r="M220">
        <v>108</v>
      </c>
      <c r="N220" s="45">
        <f t="shared" si="4"/>
        <v>379032743322</v>
      </c>
      <c r="O220">
        <f t="shared" si="5"/>
        <v>7236965</v>
      </c>
    </row>
    <row r="221" spans="2:15" ht="15.75" customHeight="1">
      <c r="B221" s="1">
        <v>216</v>
      </c>
      <c r="C221" s="35" t="s">
        <v>39</v>
      </c>
      <c r="E221" s="1">
        <v>18</v>
      </c>
      <c r="F221" s="99" t="s">
        <v>742</v>
      </c>
      <c r="M221">
        <v>109</v>
      </c>
      <c r="N221" s="45">
        <f t="shared" si="4"/>
        <v>485161909888</v>
      </c>
      <c r="O221">
        <f t="shared" si="5"/>
        <v>8320977</v>
      </c>
    </row>
    <row r="222" spans="2:15" ht="15.75" customHeight="1">
      <c r="B222" s="106">
        <v>217</v>
      </c>
      <c r="C222" s="107" t="s">
        <v>41</v>
      </c>
      <c r="D222" s="108">
        <v>1.1299999999999999</v>
      </c>
      <c r="E222" s="106">
        <v>1</v>
      </c>
      <c r="F222" s="105" t="s">
        <v>515</v>
      </c>
      <c r="M222">
        <v>110</v>
      </c>
      <c r="N222" s="45">
        <f t="shared" si="4"/>
        <v>621007243064</v>
      </c>
      <c r="O222">
        <f t="shared" si="5"/>
        <v>9567561</v>
      </c>
    </row>
    <row r="223" spans="2:15" ht="15.75" customHeight="1">
      <c r="B223" s="1">
        <v>218</v>
      </c>
      <c r="C223" s="35" t="s">
        <v>41</v>
      </c>
      <c r="E223" s="67">
        <v>2</v>
      </c>
      <c r="F223" s="65" t="s">
        <v>752</v>
      </c>
      <c r="M223">
        <v>111</v>
      </c>
      <c r="N223" s="45">
        <f t="shared" si="4"/>
        <v>794889269503</v>
      </c>
      <c r="O223">
        <f t="shared" si="5"/>
        <v>11001101</v>
      </c>
    </row>
    <row r="224" spans="2:15" ht="15.75" customHeight="1">
      <c r="B224" s="1">
        <v>219</v>
      </c>
      <c r="C224" s="35" t="s">
        <v>41</v>
      </c>
      <c r="E224" s="67">
        <v>3</v>
      </c>
      <c r="F224" s="75" t="s">
        <v>549</v>
      </c>
      <c r="M224">
        <v>112</v>
      </c>
      <c r="N224" s="45">
        <f t="shared" si="4"/>
        <v>1017458263317</v>
      </c>
      <c r="O224">
        <f t="shared" si="5"/>
        <v>12649641</v>
      </c>
    </row>
    <row r="225" spans="2:15" ht="15.75" customHeight="1">
      <c r="B225" s="1">
        <v>220</v>
      </c>
      <c r="C225" s="35" t="s">
        <v>41</v>
      </c>
      <c r="E225" s="67">
        <v>4</v>
      </c>
      <c r="F225" s="102" t="s">
        <v>664</v>
      </c>
      <c r="M225">
        <v>113</v>
      </c>
      <c r="N225" s="45">
        <f t="shared" si="4"/>
        <v>1302346575371</v>
      </c>
      <c r="O225">
        <f t="shared" si="5"/>
        <v>14545431</v>
      </c>
    </row>
    <row r="226" spans="2:15" ht="15.75" customHeight="1">
      <c r="B226" s="1">
        <v>221</v>
      </c>
      <c r="C226" s="35" t="s">
        <v>41</v>
      </c>
      <c r="E226" s="67">
        <v>5</v>
      </c>
      <c r="F226" s="105" t="s">
        <v>578</v>
      </c>
      <c r="M226">
        <v>114</v>
      </c>
      <c r="N226" s="45">
        <f t="shared" si="4"/>
        <v>1667003614772</v>
      </c>
      <c r="O226">
        <f t="shared" si="5"/>
        <v>16725557</v>
      </c>
    </row>
    <row r="227" spans="2:15" ht="15.75" customHeight="1">
      <c r="B227" s="1">
        <v>222</v>
      </c>
      <c r="C227" s="35" t="s">
        <v>41</v>
      </c>
      <c r="E227" s="67">
        <v>6</v>
      </c>
      <c r="F227" s="97" t="s">
        <v>725</v>
      </c>
      <c r="M227">
        <v>115</v>
      </c>
      <c r="N227" s="45">
        <f t="shared" si="4"/>
        <v>2133764625177</v>
      </c>
      <c r="O227">
        <f t="shared" si="5"/>
        <v>19232670</v>
      </c>
    </row>
    <row r="228" spans="2:15" ht="15.75" customHeight="1">
      <c r="B228" s="1">
        <v>223</v>
      </c>
      <c r="C228" s="35" t="s">
        <v>41</v>
      </c>
      <c r="D228">
        <v>1.24</v>
      </c>
      <c r="E228" s="67">
        <v>7</v>
      </c>
      <c r="F228" s="105" t="s">
        <v>429</v>
      </c>
      <c r="M228">
        <v>116</v>
      </c>
      <c r="N228" s="45">
        <f t="shared" si="4"/>
        <v>2731218718468</v>
      </c>
      <c r="O228">
        <f t="shared" si="5"/>
        <v>22115818</v>
      </c>
    </row>
    <row r="229" spans="2:15" ht="15.75" customHeight="1">
      <c r="B229" s="1">
        <v>224</v>
      </c>
      <c r="C229" s="35" t="s">
        <v>41</v>
      </c>
      <c r="E229" s="67">
        <v>8</v>
      </c>
      <c r="F229" s="65" t="s">
        <v>755</v>
      </c>
      <c r="M229">
        <v>117</v>
      </c>
      <c r="N229" s="45">
        <f t="shared" si="4"/>
        <v>3495959957851</v>
      </c>
      <c r="O229">
        <f t="shared" si="5"/>
        <v>25431405</v>
      </c>
    </row>
    <row r="230" spans="2:15" ht="15.75" customHeight="1">
      <c r="B230" s="1">
        <v>225</v>
      </c>
      <c r="C230" s="35" t="s">
        <v>41</v>
      </c>
      <c r="E230" s="67">
        <v>9</v>
      </c>
      <c r="F230" s="75" t="s">
        <v>593</v>
      </c>
      <c r="M230">
        <v>118</v>
      </c>
      <c r="N230" s="45">
        <f t="shared" si="4"/>
        <v>4474828744233</v>
      </c>
      <c r="O230">
        <f t="shared" si="5"/>
        <v>29244297</v>
      </c>
    </row>
    <row r="231" spans="2:15" ht="15.75" customHeight="1">
      <c r="B231" s="1">
        <v>226</v>
      </c>
      <c r="C231" s="35" t="s">
        <v>41</v>
      </c>
      <c r="E231" s="67">
        <v>10</v>
      </c>
      <c r="F231" s="74" t="s">
        <v>645</v>
      </c>
      <c r="M231">
        <v>119</v>
      </c>
      <c r="N231" s="45">
        <f t="shared" si="4"/>
        <v>5727780790773</v>
      </c>
      <c r="O231">
        <f t="shared" si="5"/>
        <v>33629090</v>
      </c>
    </row>
    <row r="232" spans="2:15" ht="15.75" customHeight="1">
      <c r="B232" s="1">
        <v>227</v>
      </c>
      <c r="C232" s="35" t="s">
        <v>41</v>
      </c>
      <c r="E232" s="67">
        <v>11</v>
      </c>
      <c r="F232" s="100" t="s">
        <v>684</v>
      </c>
      <c r="M232">
        <v>120</v>
      </c>
      <c r="N232" s="45">
        <f t="shared" si="4"/>
        <v>7331559410315</v>
      </c>
      <c r="O232">
        <f t="shared" si="5"/>
        <v>38671569</v>
      </c>
    </row>
    <row r="233" spans="2:15" ht="15.75" customHeight="1">
      <c r="B233" s="1">
        <v>228</v>
      </c>
      <c r="C233" s="35" t="s">
        <v>41</v>
      </c>
      <c r="E233" s="67">
        <v>12</v>
      </c>
      <c r="F233" s="75" t="s">
        <v>387</v>
      </c>
      <c r="M233">
        <v>121</v>
      </c>
      <c r="N233" s="45">
        <f t="shared" si="4"/>
        <v>9384396043300</v>
      </c>
      <c r="O233">
        <f t="shared" si="5"/>
        <v>44470385</v>
      </c>
    </row>
    <row r="234" spans="2:15" ht="15.75" customHeight="1">
      <c r="B234" s="1">
        <v>229</v>
      </c>
      <c r="C234" s="35" t="s">
        <v>41</v>
      </c>
      <c r="E234" s="67">
        <v>13</v>
      </c>
      <c r="F234" s="100" t="s">
        <v>689</v>
      </c>
      <c r="M234">
        <v>122</v>
      </c>
      <c r="N234" s="45">
        <f t="shared" si="4"/>
        <v>12012026933490</v>
      </c>
      <c r="O234">
        <f t="shared" si="5"/>
        <v>51138990</v>
      </c>
    </row>
    <row r="235" spans="2:15" ht="15.75" customHeight="1">
      <c r="B235" s="1">
        <v>230</v>
      </c>
      <c r="C235" s="35" t="s">
        <v>41</v>
      </c>
      <c r="E235" s="67">
        <v>14</v>
      </c>
      <c r="F235" s="103" t="s">
        <v>705</v>
      </c>
      <c r="M235">
        <v>123</v>
      </c>
      <c r="N235" s="45">
        <f t="shared" si="4"/>
        <v>15375394472904</v>
      </c>
      <c r="O235">
        <f t="shared" si="5"/>
        <v>58807851</v>
      </c>
    </row>
    <row r="236" spans="2:15" ht="15.75" customHeight="1">
      <c r="B236" s="1">
        <v>231</v>
      </c>
      <c r="C236" s="35" t="s">
        <v>41</v>
      </c>
      <c r="E236" s="67">
        <v>15</v>
      </c>
      <c r="F236" s="75" t="s">
        <v>607</v>
      </c>
      <c r="M236">
        <v>124</v>
      </c>
      <c r="N236" s="45">
        <f t="shared" si="4"/>
        <v>19680504923324</v>
      </c>
      <c r="O236">
        <f t="shared" si="5"/>
        <v>67627006</v>
      </c>
    </row>
    <row r="237" spans="2:15" ht="15.75" customHeight="1">
      <c r="B237" s="1">
        <v>232</v>
      </c>
      <c r="C237" s="35" t="s">
        <v>41</v>
      </c>
      <c r="E237" s="67">
        <v>16</v>
      </c>
      <c r="F237" s="74" t="s">
        <v>650</v>
      </c>
      <c r="M237">
        <v>125</v>
      </c>
      <c r="N237" s="45">
        <f t="shared" si="4"/>
        <v>25191046299832</v>
      </c>
      <c r="O237">
        <f t="shared" si="5"/>
        <v>77768999</v>
      </c>
    </row>
    <row r="238" spans="2:15" ht="15.75" customHeight="1">
      <c r="B238" s="1">
        <v>233</v>
      </c>
      <c r="C238" s="35" t="s">
        <v>41</v>
      </c>
      <c r="E238" s="67">
        <v>17</v>
      </c>
      <c r="F238" s="97" t="s">
        <v>731</v>
      </c>
      <c r="M238">
        <v>126</v>
      </c>
      <c r="N238" s="45">
        <f t="shared" si="4"/>
        <v>32244539261731</v>
      </c>
      <c r="O238">
        <f t="shared" si="5"/>
        <v>89432257</v>
      </c>
    </row>
    <row r="239" spans="2:15" ht="15.75" customHeight="1">
      <c r="B239" s="1">
        <v>234</v>
      </c>
      <c r="C239" s="35" t="s">
        <v>41</v>
      </c>
      <c r="E239" s="67">
        <v>18</v>
      </c>
      <c r="F239" s="103" t="s">
        <v>711</v>
      </c>
      <c r="H239">
        <v>1</v>
      </c>
      <c r="M239">
        <v>127</v>
      </c>
      <c r="N239" s="45">
        <f>ROUND(1.28^M239 + 1.3 * M239^1.8, 0)</f>
        <v>41273010252932</v>
      </c>
      <c r="O239">
        <f t="shared" si="5"/>
        <v>102844967</v>
      </c>
    </row>
    <row r="240" spans="2:15" ht="15.75" customHeight="1">
      <c r="B240" s="106">
        <v>235</v>
      </c>
      <c r="C240" s="107" t="s">
        <v>45</v>
      </c>
      <c r="D240" s="108"/>
      <c r="E240" s="106">
        <v>1</v>
      </c>
      <c r="F240" s="105" t="s">
        <v>516</v>
      </c>
      <c r="H240">
        <v>1</v>
      </c>
      <c r="M240">
        <v>128</v>
      </c>
      <c r="N240" s="45">
        <f t="shared" ref="N240:N253" si="6">ROUND(1.28^M240 + 1.3 * M240^1.8, 0)</f>
        <v>52829453121638</v>
      </c>
      <c r="O240">
        <f t="shared" si="5"/>
        <v>118269547</v>
      </c>
    </row>
    <row r="241" spans="1:15" ht="15.75" customHeight="1">
      <c r="B241" s="1">
        <v>236</v>
      </c>
      <c r="C241" s="35" t="s">
        <v>45</v>
      </c>
      <c r="E241" s="1">
        <v>2</v>
      </c>
      <c r="F241" s="65" t="s">
        <v>753</v>
      </c>
      <c r="H241">
        <v>10</v>
      </c>
      <c r="M241">
        <v>129</v>
      </c>
      <c r="N241" s="45">
        <f t="shared" si="6"/>
        <v>67621699993550</v>
      </c>
      <c r="O241">
        <f t="shared" si="5"/>
        <v>136007779</v>
      </c>
    </row>
    <row r="242" spans="1:15" ht="15.75" customHeight="1">
      <c r="B242" s="1">
        <v>237</v>
      </c>
      <c r="C242" s="35" t="s">
        <v>45</v>
      </c>
      <c r="E242" s="1">
        <v>3</v>
      </c>
      <c r="F242" s="75" t="s">
        <v>550</v>
      </c>
      <c r="H242" t="s">
        <v>441</v>
      </c>
      <c r="M242">
        <v>130</v>
      </c>
      <c r="N242" s="45">
        <f t="shared" si="6"/>
        <v>86555775989567</v>
      </c>
      <c r="O242">
        <f t="shared" ref="O242:O262" si="7">ROUND(1.15^(M242+5)+M242^2,0)</f>
        <v>156406708</v>
      </c>
    </row>
    <row r="243" spans="1:15" ht="15.75" customHeight="1">
      <c r="B243" s="1">
        <v>238</v>
      </c>
      <c r="C243" s="35" t="s">
        <v>45</v>
      </c>
      <c r="E243" s="1">
        <v>4</v>
      </c>
      <c r="F243" s="102" t="s">
        <v>661</v>
      </c>
      <c r="H243" t="s">
        <v>442</v>
      </c>
      <c r="M243">
        <v>131</v>
      </c>
      <c r="N243" s="45">
        <f t="shared" si="6"/>
        <v>110791393264437</v>
      </c>
      <c r="O243">
        <f t="shared" si="7"/>
        <v>179865441</v>
      </c>
    </row>
    <row r="244" spans="1:15" ht="15.75" customHeight="1">
      <c r="B244" s="1">
        <v>239</v>
      </c>
      <c r="C244" s="35" t="s">
        <v>45</v>
      </c>
      <c r="E244" s="1">
        <v>5</v>
      </c>
      <c r="F244" s="65" t="s">
        <v>748</v>
      </c>
      <c r="H244" t="s">
        <v>455</v>
      </c>
      <c r="M244">
        <v>132</v>
      </c>
      <c r="N244" s="45">
        <f t="shared" si="6"/>
        <v>141812983376239</v>
      </c>
      <c r="O244">
        <f t="shared" si="7"/>
        <v>206842946</v>
      </c>
    </row>
    <row r="245" spans="1:15" ht="15.75" customHeight="1">
      <c r="B245" s="1">
        <v>240</v>
      </c>
      <c r="C245" s="35" t="s">
        <v>45</v>
      </c>
      <c r="D245">
        <v>1.1399999999999999</v>
      </c>
      <c r="E245" s="1">
        <v>6</v>
      </c>
      <c r="F245" s="75" t="s">
        <v>596</v>
      </c>
      <c r="H245" t="s">
        <v>454</v>
      </c>
      <c r="M245">
        <v>133</v>
      </c>
      <c r="N245" s="45">
        <f t="shared" si="6"/>
        <v>181520618719314</v>
      </c>
      <c r="O245">
        <f t="shared" si="7"/>
        <v>237867039</v>
      </c>
    </row>
    <row r="246" spans="1:15" ht="15.75" customHeight="1">
      <c r="B246" s="1">
        <v>241</v>
      </c>
      <c r="C246" s="35" t="s">
        <v>45</v>
      </c>
      <c r="E246" s="1">
        <v>7</v>
      </c>
      <c r="F246" s="97" t="s">
        <v>728</v>
      </c>
      <c r="H246" t="s">
        <v>453</v>
      </c>
      <c r="M246">
        <v>134</v>
      </c>
      <c r="N246" s="45">
        <f t="shared" si="6"/>
        <v>232346391958418</v>
      </c>
      <c r="O246">
        <f t="shared" si="7"/>
        <v>273544708</v>
      </c>
    </row>
    <row r="247" spans="1:15" ht="15.75" customHeight="1">
      <c r="B247" s="1">
        <v>242</v>
      </c>
      <c r="C247" s="35" t="s">
        <v>45</v>
      </c>
      <c r="E247" s="1">
        <v>8</v>
      </c>
      <c r="F247" s="105" t="s">
        <v>388</v>
      </c>
      <c r="H247" t="s">
        <v>452</v>
      </c>
      <c r="M247">
        <v>135</v>
      </c>
      <c r="N247" s="45">
        <f t="shared" si="6"/>
        <v>297403381704440</v>
      </c>
      <c r="O247">
        <f t="shared" si="7"/>
        <v>314573990</v>
      </c>
    </row>
    <row r="248" spans="1:15" ht="15.75" customHeight="1">
      <c r="B248" s="1">
        <v>243</v>
      </c>
      <c r="C248" s="35" t="s">
        <v>45</v>
      </c>
      <c r="E248" s="1">
        <v>9</v>
      </c>
      <c r="F248" s="74" t="s">
        <v>644</v>
      </c>
      <c r="H248" t="s">
        <v>451</v>
      </c>
      <c r="M248">
        <v>136</v>
      </c>
      <c r="N248" s="45">
        <f t="shared" si="6"/>
        <v>380676328579314</v>
      </c>
      <c r="O248">
        <f t="shared" si="7"/>
        <v>361757626</v>
      </c>
    </row>
    <row r="249" spans="1:15" ht="15.75" customHeight="1">
      <c r="B249" s="1">
        <v>244</v>
      </c>
      <c r="C249" s="35" t="s">
        <v>45</v>
      </c>
      <c r="E249" s="1">
        <v>10</v>
      </c>
      <c r="F249" s="97" t="s">
        <v>719</v>
      </c>
      <c r="H249" t="s">
        <v>450</v>
      </c>
      <c r="M249">
        <v>137</v>
      </c>
      <c r="N249" s="45">
        <f t="shared" si="6"/>
        <v>487265700579121</v>
      </c>
      <c r="O249">
        <f t="shared" si="7"/>
        <v>416018769</v>
      </c>
    </row>
    <row r="250" spans="1:15" ht="15.75" customHeight="1">
      <c r="A250" s="35" t="s">
        <v>39</v>
      </c>
      <c r="B250" s="1">
        <v>245</v>
      </c>
      <c r="C250" s="35" t="s">
        <v>45</v>
      </c>
      <c r="D250">
        <v>1.25</v>
      </c>
      <c r="E250" s="1">
        <v>11</v>
      </c>
      <c r="F250" s="105" t="s">
        <v>429</v>
      </c>
      <c r="H250" t="s">
        <v>449</v>
      </c>
      <c r="M250">
        <v>138</v>
      </c>
      <c r="N250" s="45">
        <f t="shared" si="6"/>
        <v>623700096738842</v>
      </c>
      <c r="O250">
        <f t="shared" si="7"/>
        <v>478419044</v>
      </c>
    </row>
    <row r="251" spans="1:15" ht="15.75" customHeight="1">
      <c r="A251" s="35" t="s">
        <v>41</v>
      </c>
      <c r="B251" s="1">
        <v>246</v>
      </c>
      <c r="C251" s="35" t="s">
        <v>45</v>
      </c>
      <c r="E251" s="1">
        <v>12</v>
      </c>
      <c r="F251" s="100" t="s">
        <v>693</v>
      </c>
      <c r="H251" t="s">
        <v>448</v>
      </c>
      <c r="M251">
        <v>139</v>
      </c>
      <c r="N251" s="45">
        <f t="shared" si="6"/>
        <v>798336123823251</v>
      </c>
      <c r="O251">
        <f t="shared" si="7"/>
        <v>550179320</v>
      </c>
    </row>
    <row r="252" spans="1:15" ht="15.75" customHeight="1">
      <c r="A252" s="35" t="s">
        <v>45</v>
      </c>
      <c r="B252" s="1">
        <v>247</v>
      </c>
      <c r="C252" s="35" t="s">
        <v>45</v>
      </c>
      <c r="E252" s="1">
        <v>13</v>
      </c>
      <c r="F252" s="65" t="s">
        <v>619</v>
      </c>
      <c r="H252" t="s">
        <v>447</v>
      </c>
      <c r="M252">
        <v>140</v>
      </c>
      <c r="N252" s="45">
        <f t="shared" si="6"/>
        <v>1021870238491260</v>
      </c>
      <c r="O252">
        <f t="shared" si="7"/>
        <v>632703599</v>
      </c>
    </row>
    <row r="253" spans="1:15" ht="15.75" customHeight="1">
      <c r="A253" s="35" t="s">
        <v>46</v>
      </c>
      <c r="B253" s="1">
        <v>248</v>
      </c>
      <c r="C253" s="35" t="s">
        <v>45</v>
      </c>
      <c r="E253" s="1">
        <v>14</v>
      </c>
      <c r="F253" s="74" t="s">
        <v>631</v>
      </c>
      <c r="H253" t="s">
        <v>446</v>
      </c>
      <c r="M253">
        <v>141</v>
      </c>
      <c r="N253" s="45">
        <f t="shared" si="6"/>
        <v>1307993905266280</v>
      </c>
      <c r="O253">
        <f t="shared" si="7"/>
        <v>727606480</v>
      </c>
    </row>
    <row r="254" spans="1:15" ht="15.75" customHeight="1">
      <c r="B254" s="1">
        <v>249</v>
      </c>
      <c r="C254" s="35" t="s">
        <v>45</v>
      </c>
      <c r="E254" s="1">
        <v>15</v>
      </c>
      <c r="F254" s="75" t="s">
        <v>586</v>
      </c>
      <c r="H254" t="s">
        <v>445</v>
      </c>
      <c r="M254">
        <v>142</v>
      </c>
      <c r="N254" s="45">
        <f>ROUND(1.28^M254 + 1.3 * M254^1.8, 0)</f>
        <v>1674232198738270</v>
      </c>
      <c r="O254">
        <f t="shared" si="7"/>
        <v>836744753</v>
      </c>
    </row>
    <row r="255" spans="1:15" ht="15.75" customHeight="1">
      <c r="B255" s="1">
        <v>250</v>
      </c>
      <c r="C255" s="35" t="s">
        <v>45</v>
      </c>
      <c r="E255" s="1">
        <v>16</v>
      </c>
      <c r="F255" s="74" t="s">
        <v>652</v>
      </c>
      <c r="H255" t="s">
        <v>444</v>
      </c>
      <c r="M255">
        <v>143</v>
      </c>
      <c r="N255" s="45">
        <f t="shared" ref="N255:N262" si="8">ROUND(1.28^M255 + 1.3 * M255^1.8, 0)</f>
        <v>2143017214382390</v>
      </c>
      <c r="O255">
        <f t="shared" si="7"/>
        <v>962253727</v>
      </c>
    </row>
    <row r="256" spans="1:15" ht="15.75" customHeight="1">
      <c r="B256" s="1">
        <v>251</v>
      </c>
      <c r="C256" s="35" t="s">
        <v>45</v>
      </c>
      <c r="E256" s="1">
        <v>17</v>
      </c>
      <c r="F256" s="100" t="s">
        <v>681</v>
      </c>
      <c r="H256" t="s">
        <v>443</v>
      </c>
      <c r="M256">
        <v>144</v>
      </c>
      <c r="N256" s="45">
        <f t="shared" si="8"/>
        <v>2743062034406820</v>
      </c>
      <c r="O256">
        <f t="shared" si="7"/>
        <v>1106589005</v>
      </c>
    </row>
    <row r="257" spans="2:15" ht="15.75" customHeight="1">
      <c r="B257" s="1">
        <v>252</v>
      </c>
      <c r="C257" s="35" t="s">
        <v>45</v>
      </c>
      <c r="E257" s="1">
        <v>18</v>
      </c>
      <c r="F257" s="101" t="s">
        <v>701</v>
      </c>
      <c r="M257">
        <v>145</v>
      </c>
      <c r="N257" s="45">
        <f t="shared" si="8"/>
        <v>3511119404038070</v>
      </c>
      <c r="O257">
        <f t="shared" si="7"/>
        <v>1272574535</v>
      </c>
    </row>
    <row r="258" spans="2:15" ht="15.75" customHeight="1">
      <c r="B258" s="106">
        <v>253</v>
      </c>
      <c r="C258" s="107" t="s">
        <v>46</v>
      </c>
      <c r="D258" s="108"/>
      <c r="E258" s="106">
        <v>1</v>
      </c>
      <c r="F258" s="105" t="s">
        <v>517</v>
      </c>
      <c r="H258">
        <v>1</v>
      </c>
      <c r="M258">
        <v>146</v>
      </c>
      <c r="N258" s="45">
        <f t="shared" si="8"/>
        <v>4494232837166020</v>
      </c>
      <c r="O258">
        <f t="shared" si="7"/>
        <v>1463457852</v>
      </c>
    </row>
    <row r="259" spans="2:15" ht="15.75" customHeight="1">
      <c r="B259" s="1">
        <v>254</v>
      </c>
      <c r="C259" s="35" t="s">
        <v>46</v>
      </c>
      <c r="E259" s="67">
        <v>2</v>
      </c>
      <c r="F259" s="65" t="s">
        <v>754</v>
      </c>
      <c r="H259">
        <v>10</v>
      </c>
      <c r="M259">
        <v>147</v>
      </c>
      <c r="N259" s="45">
        <f t="shared" si="8"/>
        <v>5752618031569770</v>
      </c>
      <c r="O259">
        <f t="shared" si="7"/>
        <v>1682973625</v>
      </c>
    </row>
    <row r="260" spans="2:15" ht="15.75" customHeight="1">
      <c r="B260" s="1">
        <v>255</v>
      </c>
      <c r="C260" s="35" t="s">
        <v>46</v>
      </c>
      <c r="D260">
        <v>1.1499999999999999</v>
      </c>
      <c r="E260" s="67">
        <v>3</v>
      </c>
      <c r="F260" s="75" t="s">
        <v>551</v>
      </c>
      <c r="H260" t="s">
        <v>440</v>
      </c>
      <c r="M260">
        <v>148</v>
      </c>
      <c r="N260" s="45">
        <f t="shared" si="8"/>
        <v>7363351080406540</v>
      </c>
      <c r="O260">
        <f t="shared" si="7"/>
        <v>1935416723</v>
      </c>
    </row>
    <row r="261" spans="2:15" ht="15.75" customHeight="1">
      <c r="B261" s="1">
        <v>256</v>
      </c>
      <c r="C261" s="35" t="s">
        <v>46</v>
      </c>
      <c r="E261" s="67">
        <v>4</v>
      </c>
      <c r="F261" s="74" t="s">
        <v>655</v>
      </c>
      <c r="H261" t="s">
        <v>441</v>
      </c>
      <c r="M261">
        <v>149</v>
      </c>
      <c r="N261" s="45">
        <f t="shared" si="8"/>
        <v>9425089382917560</v>
      </c>
      <c r="O261">
        <f t="shared" si="7"/>
        <v>2225726243</v>
      </c>
    </row>
    <row r="262" spans="2:15" ht="15.75" customHeight="1">
      <c r="B262" s="1">
        <v>257</v>
      </c>
      <c r="C262" s="35" t="s">
        <v>46</v>
      </c>
      <c r="E262" s="67">
        <v>5</v>
      </c>
      <c r="F262" s="102" t="s">
        <v>671</v>
      </c>
      <c r="H262" t="s">
        <v>442</v>
      </c>
      <c r="M262">
        <v>150</v>
      </c>
      <c r="N262" s="45">
        <f t="shared" si="8"/>
        <v>1.20641144101316E+16</v>
      </c>
      <c r="O262">
        <f t="shared" si="7"/>
        <v>2559582148</v>
      </c>
    </row>
    <row r="263" spans="2:15" ht="15.75" customHeight="1">
      <c r="B263" s="1">
        <v>258</v>
      </c>
      <c r="C263" s="35" t="s">
        <v>46</v>
      </c>
      <c r="E263" s="67">
        <v>6</v>
      </c>
      <c r="F263" s="101" t="s">
        <v>697</v>
      </c>
      <c r="H263" t="s">
        <v>455</v>
      </c>
    </row>
    <row r="264" spans="2:15" ht="15.75" customHeight="1">
      <c r="B264" s="1">
        <v>259</v>
      </c>
      <c r="C264" s="35" t="s">
        <v>46</v>
      </c>
      <c r="E264" s="67">
        <v>7</v>
      </c>
      <c r="F264" s="100" t="s">
        <v>674</v>
      </c>
      <c r="H264" t="s">
        <v>454</v>
      </c>
    </row>
    <row r="265" spans="2:15" ht="15.75" customHeight="1">
      <c r="B265" s="1">
        <v>260</v>
      </c>
      <c r="C265" s="35" t="s">
        <v>46</v>
      </c>
      <c r="E265" s="67">
        <v>8</v>
      </c>
      <c r="F265" s="75" t="s">
        <v>610</v>
      </c>
      <c r="H265" t="s">
        <v>453</v>
      </c>
    </row>
    <row r="266" spans="2:15" ht="15.75" customHeight="1">
      <c r="B266" s="1">
        <v>261</v>
      </c>
      <c r="C266" s="35" t="s">
        <v>46</v>
      </c>
      <c r="E266" s="67">
        <v>9</v>
      </c>
      <c r="F266" s="74" t="s">
        <v>638</v>
      </c>
      <c r="H266" t="s">
        <v>452</v>
      </c>
    </row>
    <row r="267" spans="2:15" ht="15.75" customHeight="1">
      <c r="B267" s="1">
        <v>262</v>
      </c>
      <c r="C267" s="35" t="s">
        <v>46</v>
      </c>
      <c r="E267" s="67">
        <v>10</v>
      </c>
      <c r="F267" s="103" t="s">
        <v>704</v>
      </c>
      <c r="H267" t="s">
        <v>451</v>
      </c>
    </row>
    <row r="268" spans="2:15" ht="15.75" customHeight="1">
      <c r="B268" s="1">
        <v>263</v>
      </c>
      <c r="C268" s="35" t="s">
        <v>46</v>
      </c>
      <c r="E268" s="67">
        <v>11</v>
      </c>
      <c r="F268" s="105" t="s">
        <v>387</v>
      </c>
      <c r="H268" t="s">
        <v>450</v>
      </c>
    </row>
    <row r="269" spans="2:15" ht="15.75" customHeight="1">
      <c r="B269" s="1">
        <v>264</v>
      </c>
      <c r="C269" s="35" t="s">
        <v>46</v>
      </c>
      <c r="E269" s="67">
        <v>12</v>
      </c>
      <c r="F269" s="65" t="s">
        <v>620</v>
      </c>
      <c r="H269" t="s">
        <v>449</v>
      </c>
    </row>
    <row r="270" spans="2:15" ht="15.75" customHeight="1">
      <c r="B270" s="1">
        <v>265</v>
      </c>
      <c r="C270" s="35" t="s">
        <v>46</v>
      </c>
      <c r="E270" s="67">
        <v>13</v>
      </c>
      <c r="F270" s="97" t="s">
        <v>724</v>
      </c>
      <c r="H270" t="s">
        <v>448</v>
      </c>
    </row>
    <row r="271" spans="2:15" ht="15.75" customHeight="1">
      <c r="B271" s="1">
        <v>266</v>
      </c>
      <c r="C271" s="35" t="s">
        <v>46</v>
      </c>
      <c r="E271" s="67">
        <v>14</v>
      </c>
      <c r="F271" s="75" t="s">
        <v>387</v>
      </c>
      <c r="H271" t="s">
        <v>447</v>
      </c>
    </row>
    <row r="272" spans="2:15" ht="15.75" customHeight="1">
      <c r="B272" s="1">
        <v>267</v>
      </c>
      <c r="C272" s="35" t="s">
        <v>46</v>
      </c>
      <c r="D272">
        <v>1.26</v>
      </c>
      <c r="E272" s="67">
        <v>15</v>
      </c>
      <c r="F272" s="105" t="s">
        <v>429</v>
      </c>
      <c r="H272" t="s">
        <v>446</v>
      </c>
    </row>
    <row r="273" spans="2:8" ht="15.75" customHeight="1">
      <c r="B273" s="1">
        <v>268</v>
      </c>
      <c r="C273" s="35" t="s">
        <v>46</v>
      </c>
      <c r="E273" s="67">
        <v>16</v>
      </c>
      <c r="F273" s="99" t="s">
        <v>745</v>
      </c>
      <c r="H273" t="s">
        <v>445</v>
      </c>
    </row>
    <row r="274" spans="2:8" ht="15.75" customHeight="1">
      <c r="B274" s="1">
        <v>269</v>
      </c>
      <c r="C274" s="35" t="s">
        <v>46</v>
      </c>
      <c r="E274" s="67">
        <v>17</v>
      </c>
      <c r="F274" s="97" t="s">
        <v>721</v>
      </c>
      <c r="H274" t="s">
        <v>444</v>
      </c>
    </row>
    <row r="275" spans="2:8" ht="15.75" customHeight="1">
      <c r="B275" s="1">
        <v>270</v>
      </c>
      <c r="C275" s="35" t="s">
        <v>46</v>
      </c>
      <c r="E275" s="67">
        <v>18</v>
      </c>
      <c r="F275" s="103" t="s">
        <v>706</v>
      </c>
      <c r="H275" t="s">
        <v>443</v>
      </c>
    </row>
    <row r="276" spans="2:8" ht="15.75" customHeight="1">
      <c r="D276">
        <f>COUNT(D6:D275)</f>
        <v>39</v>
      </c>
      <c r="E276" s="45" t="s">
        <v>749</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zoomScale="145" zoomScaleNormal="145" workbookViewId="0">
      <selection activeCell="I69" sqref="I69"/>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472</v>
      </c>
      <c r="J5" t="s">
        <v>208</v>
      </c>
    </row>
    <row r="6" spans="3:10" ht="12.75">
      <c r="C6" s="1">
        <v>2</v>
      </c>
      <c r="D6" s="1" t="s">
        <v>137</v>
      </c>
      <c r="E6" s="1">
        <v>2</v>
      </c>
      <c r="F6" s="1" t="s">
        <v>473</v>
      </c>
    </row>
    <row r="7" spans="3:10" ht="12.75">
      <c r="C7" s="1">
        <v>3</v>
      </c>
      <c r="D7" s="1" t="s">
        <v>137</v>
      </c>
      <c r="E7" s="1">
        <v>3</v>
      </c>
      <c r="F7" s="45" t="s">
        <v>772</v>
      </c>
    </row>
    <row r="8" spans="3:10" ht="12.75">
      <c r="C8" s="1">
        <v>4</v>
      </c>
      <c r="D8" s="1" t="s">
        <v>137</v>
      </c>
      <c r="E8" s="1">
        <v>4</v>
      </c>
      <c r="F8" s="1" t="s">
        <v>474</v>
      </c>
    </row>
    <row r="9" spans="3:10" ht="12.75">
      <c r="C9" s="1">
        <v>5</v>
      </c>
      <c r="D9" s="1" t="s">
        <v>137</v>
      </c>
      <c r="E9" s="1">
        <v>5</v>
      </c>
      <c r="F9" s="45" t="s">
        <v>773</v>
      </c>
    </row>
    <row r="10" spans="3:10" ht="12.75">
      <c r="C10" s="1">
        <v>6</v>
      </c>
      <c r="D10" s="1" t="s">
        <v>137</v>
      </c>
      <c r="E10" s="1">
        <v>6</v>
      </c>
      <c r="F10" s="46" t="s">
        <v>784</v>
      </c>
    </row>
    <row r="11" spans="3:10" ht="12.75">
      <c r="C11" s="1">
        <v>7</v>
      </c>
      <c r="D11" s="1" t="s">
        <v>137</v>
      </c>
      <c r="E11" s="1">
        <v>7</v>
      </c>
      <c r="F11" s="45" t="s">
        <v>785</v>
      </c>
    </row>
    <row r="12" spans="3:10" ht="12.75">
      <c r="C12" s="1">
        <v>8</v>
      </c>
      <c r="D12" s="1" t="s">
        <v>137</v>
      </c>
      <c r="E12" s="1">
        <v>8</v>
      </c>
      <c r="F12" s="46" t="s">
        <v>786</v>
      </c>
    </row>
    <row r="13" spans="3:10" ht="12.75">
      <c r="C13" s="1">
        <v>9</v>
      </c>
      <c r="D13" s="1" t="s">
        <v>144</v>
      </c>
      <c r="E13" s="1">
        <v>9</v>
      </c>
      <c r="F13" s="1" t="s">
        <v>116</v>
      </c>
    </row>
    <row r="14" spans="3:10" ht="12.75">
      <c r="C14" s="1">
        <v>10</v>
      </c>
      <c r="D14" s="1" t="s">
        <v>144</v>
      </c>
      <c r="E14" s="1">
        <v>10</v>
      </c>
      <c r="F14" s="1" t="s">
        <v>476</v>
      </c>
    </row>
    <row r="15" spans="3:10" ht="12.75">
      <c r="C15" s="1">
        <v>11</v>
      </c>
      <c r="D15" s="1" t="s">
        <v>144</v>
      </c>
      <c r="E15" s="1">
        <v>11</v>
      </c>
      <c r="F15" s="46" t="s">
        <v>787</v>
      </c>
    </row>
    <row r="16" spans="3:10" ht="12.75">
      <c r="C16" s="1">
        <v>12</v>
      </c>
      <c r="D16" s="1" t="s">
        <v>144</v>
      </c>
      <c r="E16" s="1">
        <v>12</v>
      </c>
      <c r="F16" s="46" t="s">
        <v>792</v>
      </c>
    </row>
    <row r="17" spans="3:9" ht="12.75">
      <c r="C17" s="1">
        <v>13</v>
      </c>
      <c r="D17" s="1" t="s">
        <v>144</v>
      </c>
      <c r="E17" s="1">
        <v>13</v>
      </c>
      <c r="F17" s="45" t="s">
        <v>777</v>
      </c>
    </row>
    <row r="18" spans="3:9" ht="12.75">
      <c r="C18" s="1">
        <v>14</v>
      </c>
      <c r="D18" s="1" t="s">
        <v>144</v>
      </c>
      <c r="E18" s="1">
        <v>14</v>
      </c>
      <c r="F18" s="1" t="s">
        <v>475</v>
      </c>
    </row>
    <row r="19" spans="3:9" ht="12.75">
      <c r="C19" s="1">
        <v>15</v>
      </c>
      <c r="D19" s="1" t="s">
        <v>144</v>
      </c>
      <c r="E19" s="1">
        <v>15</v>
      </c>
      <c r="F19" s="45" t="s">
        <v>788</v>
      </c>
    </row>
    <row r="20" spans="3:9" ht="12.75">
      <c r="C20" s="1">
        <v>16</v>
      </c>
      <c r="D20" s="1" t="s">
        <v>144</v>
      </c>
      <c r="E20" s="1">
        <v>16</v>
      </c>
      <c r="F20" s="45" t="s">
        <v>783</v>
      </c>
    </row>
    <row r="21" spans="3:9" ht="12.75">
      <c r="C21" s="1">
        <v>17</v>
      </c>
      <c r="D21" s="1" t="s">
        <v>144</v>
      </c>
      <c r="E21" s="1">
        <v>17</v>
      </c>
      <c r="F21" s="1" t="s">
        <v>477</v>
      </c>
    </row>
    <row r="22" spans="3:9" ht="12.75">
      <c r="C22" s="1">
        <v>18</v>
      </c>
      <c r="D22" s="1" t="s">
        <v>144</v>
      </c>
      <c r="E22" s="1">
        <v>18</v>
      </c>
      <c r="F22" s="45" t="s">
        <v>770</v>
      </c>
    </row>
    <row r="23" spans="3:9" ht="12.75">
      <c r="C23" s="1">
        <v>19</v>
      </c>
      <c r="D23" s="1" t="s">
        <v>144</v>
      </c>
      <c r="E23" s="1">
        <v>19</v>
      </c>
      <c r="F23" s="46" t="s">
        <v>790</v>
      </c>
    </row>
    <row r="24" spans="3:9" ht="12.75">
      <c r="C24" s="1">
        <v>20</v>
      </c>
      <c r="D24" s="1" t="s">
        <v>144</v>
      </c>
      <c r="E24" s="1">
        <v>20</v>
      </c>
      <c r="F24" s="46" t="s">
        <v>791</v>
      </c>
    </row>
    <row r="25" spans="3:9" ht="12.75">
      <c r="C25" s="1">
        <v>21</v>
      </c>
      <c r="D25" s="1" t="s">
        <v>144</v>
      </c>
      <c r="E25" s="1">
        <v>21</v>
      </c>
      <c r="F25" s="1" t="s">
        <v>493</v>
      </c>
    </row>
    <row r="26" spans="3:9" ht="12.75">
      <c r="C26" s="1">
        <v>22</v>
      </c>
      <c r="D26" s="1" t="s">
        <v>144</v>
      </c>
      <c r="E26" s="1">
        <v>22</v>
      </c>
      <c r="F26" s="1" t="s">
        <v>794</v>
      </c>
    </row>
    <row r="27" spans="3:9" ht="12.75">
      <c r="C27" s="1">
        <v>23</v>
      </c>
      <c r="D27" s="1" t="s">
        <v>144</v>
      </c>
      <c r="E27" s="1">
        <v>23</v>
      </c>
      <c r="F27" s="1" t="s">
        <v>167</v>
      </c>
    </row>
    <row r="28" spans="3:9" ht="12.75">
      <c r="C28" s="1">
        <v>24</v>
      </c>
      <c r="D28" s="1" t="s">
        <v>144</v>
      </c>
      <c r="E28" s="1">
        <v>24</v>
      </c>
      <c r="F28" s="45" t="s">
        <v>795</v>
      </c>
    </row>
    <row r="29" spans="3:9" ht="12.75">
      <c r="C29" s="1">
        <v>25</v>
      </c>
      <c r="D29" s="1" t="s">
        <v>144</v>
      </c>
      <c r="E29" s="1">
        <v>25</v>
      </c>
      <c r="F29" s="45" t="s">
        <v>796</v>
      </c>
    </row>
    <row r="30" spans="3:9" ht="12.75">
      <c r="C30" s="1">
        <v>26</v>
      </c>
      <c r="D30" s="1" t="s">
        <v>144</v>
      </c>
      <c r="E30" s="1">
        <v>26</v>
      </c>
      <c r="F30" t="s">
        <v>482</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789</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478</v>
      </c>
      <c r="I36" s="27" t="s">
        <v>119</v>
      </c>
    </row>
    <row r="37" spans="3:9" ht="12.75">
      <c r="C37" s="1">
        <v>33</v>
      </c>
      <c r="D37" s="1" t="s">
        <v>19</v>
      </c>
      <c r="E37" s="1">
        <v>33</v>
      </c>
      <c r="F37" s="47" t="s">
        <v>498</v>
      </c>
      <c r="I37" s="27" t="s">
        <v>122</v>
      </c>
    </row>
    <row r="38" spans="3:9" ht="12.75">
      <c r="C38" s="1">
        <v>34</v>
      </c>
      <c r="D38" s="1" t="s">
        <v>19</v>
      </c>
      <c r="E38" s="1">
        <v>34</v>
      </c>
      <c r="F38" t="s">
        <v>481</v>
      </c>
      <c r="I38" s="27" t="s">
        <v>124</v>
      </c>
    </row>
    <row r="39" spans="3:9" ht="12.75">
      <c r="C39" s="1">
        <v>35</v>
      </c>
      <c r="D39" s="1" t="s">
        <v>19</v>
      </c>
      <c r="E39" s="1">
        <v>35</v>
      </c>
      <c r="F39" s="1" t="s">
        <v>142</v>
      </c>
      <c r="I39" s="27" t="s">
        <v>359</v>
      </c>
    </row>
    <row r="40" spans="3:9" ht="12.75">
      <c r="C40" s="1">
        <v>36</v>
      </c>
      <c r="D40" s="1" t="s">
        <v>19</v>
      </c>
      <c r="E40" s="1">
        <v>36</v>
      </c>
      <c r="F40" s="1" t="s">
        <v>499</v>
      </c>
      <c r="I40" s="27" t="s">
        <v>360</v>
      </c>
    </row>
    <row r="41" spans="3:9" ht="12.75">
      <c r="C41" s="1">
        <v>37</v>
      </c>
      <c r="D41" s="1" t="s">
        <v>19</v>
      </c>
      <c r="E41" s="1">
        <v>37</v>
      </c>
      <c r="F41" s="1" t="s">
        <v>169</v>
      </c>
      <c r="I41" s="41" t="s">
        <v>366</v>
      </c>
    </row>
    <row r="42" spans="3:9" ht="12.75">
      <c r="C42" s="1">
        <v>38</v>
      </c>
      <c r="D42" s="1" t="s">
        <v>19</v>
      </c>
      <c r="E42" s="1">
        <v>38</v>
      </c>
      <c r="F42" s="1" t="s">
        <v>503</v>
      </c>
      <c r="I42" s="40" t="s">
        <v>367</v>
      </c>
    </row>
    <row r="43" spans="3:9" ht="12.75">
      <c r="C43" s="1">
        <v>39</v>
      </c>
      <c r="D43" s="1" t="s">
        <v>27</v>
      </c>
      <c r="E43" s="1">
        <v>39</v>
      </c>
      <c r="F43" s="1" t="s">
        <v>140</v>
      </c>
      <c r="I43" s="40" t="s">
        <v>368</v>
      </c>
    </row>
    <row r="44" spans="3:9" ht="12.75">
      <c r="C44" s="1">
        <v>40</v>
      </c>
      <c r="D44" s="1" t="s">
        <v>27</v>
      </c>
      <c r="E44" s="1">
        <v>40</v>
      </c>
      <c r="F44" s="1" t="s">
        <v>179</v>
      </c>
      <c r="I44" s="35" t="s">
        <v>369</v>
      </c>
    </row>
    <row r="45" spans="3:9" ht="12.75">
      <c r="C45" s="1">
        <v>41</v>
      </c>
      <c r="D45" s="1" t="s">
        <v>27</v>
      </c>
      <c r="E45" s="1">
        <v>41</v>
      </c>
      <c r="F45" s="1" t="s">
        <v>165</v>
      </c>
      <c r="I45" s="35" t="s">
        <v>370</v>
      </c>
    </row>
    <row r="46" spans="3:9" ht="12.75">
      <c r="C46" s="1">
        <v>42</v>
      </c>
      <c r="D46" s="1" t="s">
        <v>27</v>
      </c>
      <c r="E46" s="1">
        <v>42</v>
      </c>
      <c r="F46" s="1" t="s">
        <v>177</v>
      </c>
      <c r="I46" s="35" t="s">
        <v>371</v>
      </c>
    </row>
    <row r="47" spans="3:9" ht="12.75">
      <c r="C47" s="1">
        <v>43</v>
      </c>
      <c r="D47" s="1" t="s">
        <v>27</v>
      </c>
      <c r="E47" s="1">
        <v>43</v>
      </c>
      <c r="F47" s="1" t="s">
        <v>501</v>
      </c>
      <c r="I47" s="35" t="s">
        <v>372</v>
      </c>
    </row>
    <row r="48" spans="3:9" ht="12.75">
      <c r="C48" s="1">
        <v>44</v>
      </c>
      <c r="D48" s="1" t="s">
        <v>27</v>
      </c>
      <c r="E48" s="1">
        <v>44</v>
      </c>
      <c r="F48" s="1" t="s">
        <v>502</v>
      </c>
      <c r="I48" s="35" t="s">
        <v>373</v>
      </c>
    </row>
    <row r="49" spans="3:9" ht="12.75">
      <c r="C49" s="1">
        <v>45</v>
      </c>
      <c r="D49" s="1" t="s">
        <v>27</v>
      </c>
      <c r="E49" s="1">
        <v>45</v>
      </c>
      <c r="F49" s="1" t="s">
        <v>182</v>
      </c>
      <c r="I49" s="35" t="s">
        <v>374</v>
      </c>
    </row>
    <row r="50" spans="3:9" ht="12.75">
      <c r="C50" s="1">
        <v>46</v>
      </c>
      <c r="D50" s="1" t="s">
        <v>20</v>
      </c>
      <c r="E50" s="1">
        <v>46</v>
      </c>
      <c r="F50" s="1" t="s">
        <v>173</v>
      </c>
      <c r="I50" s="35" t="s">
        <v>375</v>
      </c>
    </row>
    <row r="51" spans="3:9" ht="12.75">
      <c r="C51" s="1">
        <v>47</v>
      </c>
      <c r="D51" s="1" t="s">
        <v>20</v>
      </c>
      <c r="E51" s="1">
        <v>47</v>
      </c>
      <c r="F51" s="45" t="s">
        <v>771</v>
      </c>
      <c r="I51" s="35" t="s">
        <v>380</v>
      </c>
    </row>
    <row r="52" spans="3:9" ht="12.75">
      <c r="C52" s="1">
        <v>48</v>
      </c>
      <c r="D52" s="1" t="s">
        <v>20</v>
      </c>
      <c r="E52" s="1">
        <v>48</v>
      </c>
      <c r="F52" s="1" t="s">
        <v>178</v>
      </c>
      <c r="I52" s="40" t="s">
        <v>392</v>
      </c>
    </row>
    <row r="53" spans="3:9" ht="12.75">
      <c r="C53" s="1">
        <v>49</v>
      </c>
      <c r="D53" s="1" t="s">
        <v>20</v>
      </c>
      <c r="E53" s="1">
        <v>49</v>
      </c>
      <c r="F53" s="1" t="s">
        <v>500</v>
      </c>
      <c r="I53" s="40" t="s">
        <v>393</v>
      </c>
    </row>
    <row r="54" spans="3:9" ht="12.75">
      <c r="C54" s="1">
        <v>50</v>
      </c>
      <c r="D54" s="1" t="s">
        <v>20</v>
      </c>
      <c r="E54" s="1">
        <v>50</v>
      </c>
      <c r="F54" s="45" t="s">
        <v>774</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797</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775</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798</v>
      </c>
    </row>
    <row r="69" spans="3:6" ht="15.75" customHeight="1">
      <c r="C69" s="1">
        <v>65</v>
      </c>
      <c r="E69" s="1">
        <v>65</v>
      </c>
      <c r="F69" s="1" t="s">
        <v>176</v>
      </c>
    </row>
    <row r="70" spans="3:6" ht="15.75" customHeight="1">
      <c r="C70" s="1">
        <v>66</v>
      </c>
      <c r="E70" t="s">
        <v>802</v>
      </c>
      <c r="F70" s="1" t="s">
        <v>803</v>
      </c>
    </row>
    <row r="71" spans="3:6" ht="15.75" customHeight="1">
      <c r="C71" s="1">
        <v>67</v>
      </c>
      <c r="E71" s="1">
        <v>66</v>
      </c>
      <c r="F71" s="45" t="s">
        <v>776</v>
      </c>
    </row>
    <row r="72" spans="3:6" ht="15.75" customHeight="1">
      <c r="C72" s="1">
        <v>68</v>
      </c>
      <c r="E72" s="1">
        <v>67</v>
      </c>
      <c r="F72" s="45" t="s">
        <v>778</v>
      </c>
    </row>
    <row r="73" spans="3:6" ht="15.75" customHeight="1">
      <c r="C73" s="1">
        <v>69</v>
      </c>
      <c r="E73" s="1">
        <v>68</v>
      </c>
      <c r="F73" s="45" t="s">
        <v>779</v>
      </c>
    </row>
    <row r="74" spans="3:6" ht="15.75" customHeight="1">
      <c r="C74" s="1">
        <v>70</v>
      </c>
      <c r="E74" s="1">
        <v>69</v>
      </c>
      <c r="F74" s="45" t="s">
        <v>780</v>
      </c>
    </row>
    <row r="75" spans="3:6" ht="15.75" customHeight="1">
      <c r="C75" s="1">
        <v>71</v>
      </c>
      <c r="E75" s="1">
        <v>70</v>
      </c>
      <c r="F75" s="45" t="s">
        <v>781</v>
      </c>
    </row>
    <row r="76" spans="3:6" ht="15.75" customHeight="1">
      <c r="F76" s="45" t="s">
        <v>782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topLeftCell="A17" zoomScale="115" zoomScaleNormal="11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793</v>
      </c>
      <c r="G7" s="1">
        <v>1</v>
      </c>
    </row>
    <row r="8" spans="3:7">
      <c r="C8" s="1">
        <v>2</v>
      </c>
      <c r="D8" t="s">
        <v>486</v>
      </c>
      <c r="G8" s="1">
        <v>3</v>
      </c>
    </row>
    <row r="9" spans="3:7">
      <c r="C9" s="1">
        <v>3</v>
      </c>
      <c r="D9" t="s">
        <v>811</v>
      </c>
      <c r="G9" s="1">
        <v>8</v>
      </c>
    </row>
    <row r="10" spans="3:7">
      <c r="C10" s="1">
        <v>4</v>
      </c>
      <c r="D10" t="s">
        <v>487</v>
      </c>
      <c r="G10" s="1">
        <v>14</v>
      </c>
    </row>
    <row r="11" spans="3:7">
      <c r="C11" s="1">
        <v>5</v>
      </c>
      <c r="D11" t="s">
        <v>809</v>
      </c>
      <c r="G11" s="1">
        <v>35</v>
      </c>
    </row>
    <row r="12" spans="3:7">
      <c r="C12" s="1">
        <v>6</v>
      </c>
      <c r="D12" t="s">
        <v>466</v>
      </c>
      <c r="G12" s="1">
        <v>135</v>
      </c>
    </row>
    <row r="13" spans="3:7">
      <c r="C13" s="1">
        <v>7</v>
      </c>
      <c r="D13" t="s">
        <v>489</v>
      </c>
      <c r="G13" s="1">
        <v>220</v>
      </c>
    </row>
    <row r="14" spans="3:7">
      <c r="C14" s="1">
        <v>8</v>
      </c>
      <c r="D14" t="s">
        <v>810</v>
      </c>
      <c r="G14" s="1">
        <v>444</v>
      </c>
    </row>
    <row r="15" spans="3:7">
      <c r="C15" s="1">
        <v>9</v>
      </c>
      <c r="D15" t="s">
        <v>494</v>
      </c>
      <c r="G15" s="1">
        <v>666</v>
      </c>
    </row>
    <row r="16" spans="3:7">
      <c r="C16" s="1">
        <v>10</v>
      </c>
      <c r="D16" t="s">
        <v>488</v>
      </c>
      <c r="G16" s="1">
        <v>700</v>
      </c>
    </row>
    <row r="17" spans="3:7">
      <c r="C17" s="1">
        <v>11</v>
      </c>
      <c r="D17" t="s">
        <v>812</v>
      </c>
      <c r="G17" s="1">
        <v>1200</v>
      </c>
    </row>
    <row r="18" spans="3:7">
      <c r="C18" s="1">
        <v>12</v>
      </c>
      <c r="D18" t="s">
        <v>484</v>
      </c>
      <c r="G18" s="1">
        <v>3000</v>
      </c>
    </row>
    <row r="19" spans="3:7">
      <c r="C19" s="1">
        <v>13</v>
      </c>
      <c r="D19" t="s">
        <v>490</v>
      </c>
      <c r="G19" s="1">
        <v>5000</v>
      </c>
    </row>
    <row r="20" spans="3:7">
      <c r="C20" s="1">
        <v>14</v>
      </c>
      <c r="D20" t="s">
        <v>805</v>
      </c>
      <c r="G20" s="28" t="s">
        <v>210</v>
      </c>
    </row>
    <row r="21" spans="3:7">
      <c r="C21" s="1">
        <v>15</v>
      </c>
      <c r="D21" t="s">
        <v>483</v>
      </c>
      <c r="G21" s="28" t="s">
        <v>211</v>
      </c>
    </row>
    <row r="22" spans="3:7">
      <c r="C22" s="1">
        <v>16</v>
      </c>
      <c r="D22" t="s">
        <v>799</v>
      </c>
      <c r="G22" s="28" t="s">
        <v>212</v>
      </c>
    </row>
    <row r="23" spans="3:7">
      <c r="C23" s="1">
        <v>17</v>
      </c>
      <c r="D23" t="s">
        <v>491</v>
      </c>
      <c r="G23" s="28" t="s">
        <v>213</v>
      </c>
    </row>
    <row r="24" spans="3:7">
      <c r="C24" s="1">
        <v>18</v>
      </c>
      <c r="D24" t="s">
        <v>813</v>
      </c>
      <c r="G24" s="28" t="s">
        <v>214</v>
      </c>
    </row>
    <row r="25" spans="3:7">
      <c r="C25" s="1">
        <v>19</v>
      </c>
      <c r="D25" t="s">
        <v>806</v>
      </c>
      <c r="G25" s="28" t="s">
        <v>215</v>
      </c>
    </row>
    <row r="26" spans="3:7">
      <c r="C26" s="1">
        <v>20</v>
      </c>
      <c r="D26" t="s">
        <v>814</v>
      </c>
      <c r="G26" s="28" t="s">
        <v>216</v>
      </c>
    </row>
    <row r="27" spans="3:7">
      <c r="C27" s="1">
        <v>21</v>
      </c>
      <c r="D27" t="s">
        <v>492</v>
      </c>
      <c r="G27" s="28" t="s">
        <v>217</v>
      </c>
    </row>
    <row r="28" spans="3:7">
      <c r="C28" s="1">
        <v>22</v>
      </c>
      <c r="D28" t="s">
        <v>815</v>
      </c>
      <c r="G28" s="28" t="s">
        <v>218</v>
      </c>
    </row>
    <row r="29" spans="3:7">
      <c r="C29" s="1">
        <v>23</v>
      </c>
      <c r="D29" t="s">
        <v>807</v>
      </c>
      <c r="G29" s="28" t="s">
        <v>219</v>
      </c>
    </row>
    <row r="30" spans="3:7">
      <c r="C30" s="1">
        <v>24</v>
      </c>
      <c r="D30" t="s">
        <v>805</v>
      </c>
      <c r="G30" s="28" t="s">
        <v>208</v>
      </c>
    </row>
    <row r="31" spans="3:7">
      <c r="C31" s="1">
        <v>25</v>
      </c>
      <c r="D31" t="s">
        <v>804</v>
      </c>
      <c r="G31" s="28" t="s">
        <v>220</v>
      </c>
    </row>
    <row r="32" spans="3:7">
      <c r="C32" s="1">
        <v>26</v>
      </c>
      <c r="D32" t="s">
        <v>800</v>
      </c>
      <c r="G32" s="28" t="s">
        <v>221</v>
      </c>
    </row>
    <row r="33" spans="3:7">
      <c r="C33" s="1">
        <v>27</v>
      </c>
      <c r="D33" t="s">
        <v>801</v>
      </c>
      <c r="G33" s="28" t="s">
        <v>222</v>
      </c>
    </row>
    <row r="34" spans="3:7">
      <c r="C34" s="1">
        <v>28</v>
      </c>
      <c r="D34" t="s">
        <v>808</v>
      </c>
      <c r="G34" s="28" t="s">
        <v>223</v>
      </c>
    </row>
    <row r="35" spans="3:7">
      <c r="C35" s="1">
        <v>29</v>
      </c>
      <c r="D35" t="s">
        <v>816</v>
      </c>
      <c r="G35" s="28" t="s">
        <v>224</v>
      </c>
    </row>
    <row r="36" spans="3:7">
      <c r="C36" s="1">
        <v>30</v>
      </c>
      <c r="D36" t="s">
        <v>485</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496</v>
      </c>
    </row>
    <row r="6" spans="3:8">
      <c r="C6" s="1">
        <v>1</v>
      </c>
      <c r="D6" s="1" t="s">
        <v>229</v>
      </c>
      <c r="E6" t="s">
        <v>495</v>
      </c>
      <c r="H6" t="s">
        <v>497</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1" t="s">
        <v>235</v>
      </c>
      <c r="P4" s="112"/>
      <c r="Q4" s="112"/>
      <c r="R4" s="112"/>
      <c r="S4" s="112"/>
      <c r="T4" s="112"/>
      <c r="U4" s="112"/>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467</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468</v>
      </c>
      <c r="L13" s="1">
        <v>8</v>
      </c>
      <c r="M13" s="1" t="s">
        <v>253</v>
      </c>
    </row>
    <row r="14" spans="3:22">
      <c r="C14" s="1">
        <v>9</v>
      </c>
      <c r="D14" s="2" t="s">
        <v>153</v>
      </c>
      <c r="G14" t="s">
        <v>471</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469</v>
      </c>
      <c r="G39" t="s">
        <v>470</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workbookViewId="0"/>
  </sheetViews>
  <sheetFormatPr defaultColWidth="12.5703125" defaultRowHeight="15.75" customHeight="1"/>
  <cols>
    <col min="6" max="6" width="17.140625" customWidth="1"/>
    <col min="11" max="11" width="14.5703125" customWidth="1"/>
    <col min="18" max="18" width="14.7109375" customWidth="1"/>
  </cols>
  <sheetData>
    <row r="3" spans="3:20">
      <c r="C3" s="1" t="s">
        <v>279</v>
      </c>
      <c r="I3" s="1" t="s">
        <v>280</v>
      </c>
      <c r="P3" s="1" t="s">
        <v>281</v>
      </c>
    </row>
    <row r="4" spans="3:20">
      <c r="E4" s="1" t="s">
        <v>51</v>
      </c>
    </row>
    <row r="5" spans="3:20">
      <c r="C5" s="1" t="s">
        <v>52</v>
      </c>
      <c r="D5" s="1" t="s">
        <v>282</v>
      </c>
      <c r="E5" s="1" t="s">
        <v>283</v>
      </c>
      <c r="F5" s="1" t="s">
        <v>135</v>
      </c>
      <c r="I5" s="1" t="s">
        <v>52</v>
      </c>
      <c r="J5" s="1" t="s">
        <v>53</v>
      </c>
      <c r="K5" s="1" t="s">
        <v>55</v>
      </c>
      <c r="L5" s="1" t="s">
        <v>284</v>
      </c>
      <c r="M5" s="1" t="s">
        <v>285</v>
      </c>
      <c r="N5" s="1" t="s">
        <v>76</v>
      </c>
      <c r="P5" s="1" t="s">
        <v>52</v>
      </c>
      <c r="Q5" s="1" t="s">
        <v>55</v>
      </c>
      <c r="R5" s="1" t="s">
        <v>286</v>
      </c>
      <c r="S5" s="1" t="s">
        <v>56</v>
      </c>
      <c r="T5" s="1" t="s">
        <v>76</v>
      </c>
    </row>
    <row r="6" spans="3:20">
      <c r="C6" s="1">
        <v>1</v>
      </c>
      <c r="D6" s="1" t="s">
        <v>3</v>
      </c>
      <c r="E6" s="1" t="s">
        <v>287</v>
      </c>
      <c r="F6" s="1" t="s">
        <v>288</v>
      </c>
      <c r="I6" s="1">
        <v>1</v>
      </c>
      <c r="K6" s="1" t="s">
        <v>289</v>
      </c>
      <c r="P6" s="1">
        <v>1</v>
      </c>
      <c r="Q6" s="1" t="s">
        <v>290</v>
      </c>
      <c r="R6" s="1" t="s">
        <v>291</v>
      </c>
      <c r="S6" s="29"/>
    </row>
    <row r="7" spans="3:20">
      <c r="C7" s="1">
        <v>2</v>
      </c>
      <c r="D7" s="1" t="s">
        <v>6</v>
      </c>
      <c r="E7" s="1" t="s">
        <v>211</v>
      </c>
      <c r="F7" s="1" t="s">
        <v>292</v>
      </c>
      <c r="I7" s="1">
        <v>2</v>
      </c>
      <c r="K7" s="1" t="s">
        <v>293</v>
      </c>
      <c r="P7" s="1">
        <v>2</v>
      </c>
      <c r="Q7" s="1" t="s">
        <v>294</v>
      </c>
      <c r="R7" s="1" t="s">
        <v>295</v>
      </c>
      <c r="S7" s="30"/>
    </row>
    <row r="8" spans="3:20">
      <c r="C8" s="1">
        <v>3</v>
      </c>
      <c r="D8" s="1" t="s">
        <v>9</v>
      </c>
      <c r="E8" s="1" t="s">
        <v>296</v>
      </c>
      <c r="F8" s="31">
        <v>0.08</v>
      </c>
      <c r="I8" s="1">
        <v>3</v>
      </c>
      <c r="K8" s="1" t="s">
        <v>297</v>
      </c>
      <c r="P8" s="1">
        <v>3</v>
      </c>
      <c r="Q8" s="1" t="s">
        <v>298</v>
      </c>
      <c r="R8" s="1" t="s">
        <v>299</v>
      </c>
      <c r="S8" s="32"/>
    </row>
    <row r="9" spans="3:20">
      <c r="C9" s="1">
        <v>4</v>
      </c>
      <c r="D9" s="1" t="s">
        <v>14</v>
      </c>
      <c r="E9" s="1" t="s">
        <v>300</v>
      </c>
      <c r="F9" s="1">
        <v>15</v>
      </c>
      <c r="I9" s="1">
        <v>4</v>
      </c>
      <c r="K9" s="1" t="s">
        <v>301</v>
      </c>
      <c r="P9" s="1">
        <v>4</v>
      </c>
      <c r="Q9" s="1" t="s">
        <v>302</v>
      </c>
      <c r="R9" s="1" t="s">
        <v>85</v>
      </c>
      <c r="S9" s="33"/>
    </row>
    <row r="10" spans="3:20">
      <c r="C10" s="1">
        <v>5</v>
      </c>
      <c r="D10" s="1" t="s">
        <v>16</v>
      </c>
      <c r="E10" s="1" t="s">
        <v>303</v>
      </c>
      <c r="F10" s="1">
        <v>25</v>
      </c>
      <c r="I10" s="1">
        <v>5</v>
      </c>
      <c r="K10" s="1" t="s">
        <v>304</v>
      </c>
      <c r="P10" s="1">
        <v>5</v>
      </c>
      <c r="Q10" s="1" t="s">
        <v>305</v>
      </c>
      <c r="R10" s="1" t="s">
        <v>306</v>
      </c>
      <c r="S10" s="34"/>
    </row>
    <row r="11" spans="3:20">
      <c r="C11" s="1">
        <v>6</v>
      </c>
      <c r="D11" s="1" t="s">
        <v>18</v>
      </c>
      <c r="E11" s="1" t="s">
        <v>307</v>
      </c>
      <c r="F11" s="1">
        <v>40</v>
      </c>
      <c r="I11" s="1">
        <v>6</v>
      </c>
      <c r="K11" s="1" t="s">
        <v>308</v>
      </c>
    </row>
    <row r="12" spans="3:20">
      <c r="C12" s="1">
        <v>7</v>
      </c>
      <c r="D12" s="1" t="s">
        <v>21</v>
      </c>
      <c r="E12" s="1" t="s">
        <v>309</v>
      </c>
      <c r="F12" s="1">
        <v>60</v>
      </c>
      <c r="I12" s="1">
        <v>7</v>
      </c>
      <c r="K12" s="1" t="s">
        <v>310</v>
      </c>
    </row>
    <row r="13" spans="3:20">
      <c r="C13" s="1">
        <v>8</v>
      </c>
      <c r="D13" s="1" t="s">
        <v>23</v>
      </c>
      <c r="E13" s="1" t="s">
        <v>311</v>
      </c>
      <c r="F13" s="1">
        <v>85</v>
      </c>
      <c r="I13" s="1">
        <v>8</v>
      </c>
      <c r="K13" s="1" t="s">
        <v>312</v>
      </c>
    </row>
    <row r="14" spans="3:20">
      <c r="C14" s="1">
        <v>9</v>
      </c>
      <c r="D14" s="2" t="s">
        <v>26</v>
      </c>
      <c r="E14" s="1" t="s">
        <v>313</v>
      </c>
      <c r="F14" s="1">
        <v>115</v>
      </c>
      <c r="I14" s="1">
        <v>9</v>
      </c>
      <c r="K14" s="1" t="s">
        <v>314</v>
      </c>
    </row>
    <row r="15" spans="3:20">
      <c r="C15" s="1">
        <v>10</v>
      </c>
      <c r="D15" s="1" t="s">
        <v>28</v>
      </c>
      <c r="E15" s="1" t="s">
        <v>315</v>
      </c>
      <c r="F15" s="1">
        <v>150</v>
      </c>
      <c r="I15" s="1">
        <v>10</v>
      </c>
      <c r="K15" s="1" t="s">
        <v>316</v>
      </c>
    </row>
    <row r="16" spans="3:20">
      <c r="C16" s="1">
        <v>11</v>
      </c>
      <c r="D16" s="1" t="s">
        <v>29</v>
      </c>
      <c r="E16" s="1" t="s">
        <v>317</v>
      </c>
      <c r="F16" s="1">
        <v>200</v>
      </c>
      <c r="I16" s="1">
        <v>11</v>
      </c>
      <c r="K16" s="1" t="s">
        <v>318</v>
      </c>
    </row>
    <row r="17" spans="3:11">
      <c r="C17" s="1">
        <v>12</v>
      </c>
      <c r="D17" s="1" t="s">
        <v>31</v>
      </c>
      <c r="E17" s="1" t="s">
        <v>319</v>
      </c>
      <c r="F17" s="1">
        <v>280</v>
      </c>
      <c r="I17" s="1">
        <v>12</v>
      </c>
      <c r="K17" s="1" t="s">
        <v>320</v>
      </c>
    </row>
    <row r="18" spans="3:11">
      <c r="C18" s="1">
        <v>13</v>
      </c>
      <c r="D18" s="1" t="s">
        <v>33</v>
      </c>
      <c r="E18" s="1" t="s">
        <v>321</v>
      </c>
      <c r="F18" s="1">
        <v>380</v>
      </c>
      <c r="I18" s="1">
        <v>13</v>
      </c>
      <c r="K18" s="1" t="s">
        <v>322</v>
      </c>
    </row>
    <row r="19" spans="3:11">
      <c r="C19" s="1">
        <v>14</v>
      </c>
      <c r="D19" s="1" t="s">
        <v>35</v>
      </c>
      <c r="E19" s="1" t="s">
        <v>323</v>
      </c>
      <c r="F19" s="1">
        <v>500</v>
      </c>
      <c r="I19" s="1">
        <v>14</v>
      </c>
      <c r="K19" s="1" t="s">
        <v>324</v>
      </c>
    </row>
    <row r="20" spans="3:11">
      <c r="C20" s="1">
        <v>15</v>
      </c>
      <c r="D20" s="1" t="s">
        <v>37</v>
      </c>
      <c r="E20" s="1" t="s">
        <v>325</v>
      </c>
      <c r="F20" s="1">
        <v>650</v>
      </c>
      <c r="I20" s="1">
        <v>15</v>
      </c>
      <c r="K20" s="1" t="s">
        <v>326</v>
      </c>
    </row>
    <row r="21" spans="3:11">
      <c r="C21" s="1">
        <v>16</v>
      </c>
      <c r="D21" s="1" t="s">
        <v>39</v>
      </c>
      <c r="E21" s="1" t="s">
        <v>327</v>
      </c>
      <c r="F21" s="1">
        <v>800</v>
      </c>
      <c r="I21" s="1">
        <v>16</v>
      </c>
      <c r="K21" s="1" t="s">
        <v>328</v>
      </c>
    </row>
    <row r="22" spans="3:11">
      <c r="C22" s="1">
        <v>17</v>
      </c>
      <c r="D22" s="1" t="s">
        <v>41</v>
      </c>
      <c r="E22" s="1" t="s">
        <v>329</v>
      </c>
      <c r="F22" s="1">
        <v>1000</v>
      </c>
      <c r="I22" s="1">
        <v>17</v>
      </c>
      <c r="K22" s="1" t="s">
        <v>330</v>
      </c>
    </row>
    <row r="23" spans="3:11">
      <c r="C23" s="1">
        <v>18</v>
      </c>
      <c r="D23" s="1" t="s">
        <v>43</v>
      </c>
      <c r="E23" s="1" t="s">
        <v>331</v>
      </c>
      <c r="F23" s="1">
        <v>1300</v>
      </c>
      <c r="I23" s="1">
        <v>18</v>
      </c>
      <c r="K23" s="1" t="s">
        <v>332</v>
      </c>
    </row>
    <row r="24" spans="3:11">
      <c r="C24" s="1">
        <v>19</v>
      </c>
      <c r="D24" s="1" t="s">
        <v>45</v>
      </c>
      <c r="E24" s="1" t="s">
        <v>333</v>
      </c>
      <c r="F24" s="1">
        <v>2000</v>
      </c>
      <c r="I24" s="1">
        <v>19</v>
      </c>
      <c r="K24" s="1" t="s">
        <v>334</v>
      </c>
    </row>
    <row r="25" spans="3:11">
      <c r="C25" s="1">
        <v>20</v>
      </c>
      <c r="D25" s="1" t="s">
        <v>46</v>
      </c>
      <c r="E25" s="1" t="s">
        <v>335</v>
      </c>
      <c r="F25" s="1">
        <v>3000</v>
      </c>
      <c r="I25" s="1">
        <v>20</v>
      </c>
      <c r="K25" s="1" t="s">
        <v>336</v>
      </c>
    </row>
    <row r="26" spans="3:11">
      <c r="C26" s="1">
        <v>21</v>
      </c>
      <c r="D26" s="1" t="s">
        <v>70</v>
      </c>
      <c r="E26" s="1" t="s">
        <v>337</v>
      </c>
      <c r="F26" s="1">
        <v>10000</v>
      </c>
      <c r="I26" s="1">
        <v>21</v>
      </c>
      <c r="K26" s="1" t="s">
        <v>338</v>
      </c>
    </row>
    <row r="27" spans="3:11">
      <c r="I27" s="1">
        <v>22</v>
      </c>
      <c r="K27" s="1" t="s">
        <v>339</v>
      </c>
    </row>
    <row r="28" spans="3:11">
      <c r="I28" s="1">
        <v>23</v>
      </c>
      <c r="K28" s="1" t="s">
        <v>340</v>
      </c>
    </row>
    <row r="29" spans="3:11">
      <c r="I29" s="1">
        <v>24</v>
      </c>
      <c r="K29" s="1" t="s">
        <v>341</v>
      </c>
    </row>
    <row r="30" spans="3:11">
      <c r="I30" s="1">
        <v>25</v>
      </c>
      <c r="K30" s="1" t="s">
        <v>342</v>
      </c>
    </row>
    <row r="31" spans="3:11">
      <c r="I31" s="1">
        <v>26</v>
      </c>
      <c r="K31" s="1" t="s">
        <v>343</v>
      </c>
    </row>
    <row r="32" spans="3:11">
      <c r="I32" s="1">
        <v>27</v>
      </c>
      <c r="K32" s="1" t="s">
        <v>344</v>
      </c>
    </row>
    <row r="33" spans="9:11">
      <c r="I33" s="1">
        <v>28</v>
      </c>
      <c r="K33" s="1" t="s">
        <v>345</v>
      </c>
    </row>
    <row r="34" spans="9:11">
      <c r="I34" s="1">
        <v>29</v>
      </c>
      <c r="K34" s="1" t="s">
        <v>346</v>
      </c>
    </row>
    <row r="35" spans="9:11">
      <c r="I35" s="1">
        <v>30</v>
      </c>
      <c r="K35" s="1" t="s">
        <v>347</v>
      </c>
    </row>
    <row r="36" spans="9:11">
      <c r="I36" s="1">
        <v>31</v>
      </c>
      <c r="K36" s="1" t="s">
        <v>348</v>
      </c>
    </row>
    <row r="37" spans="9:11">
      <c r="I37" s="1">
        <v>32</v>
      </c>
      <c r="K37" s="1" t="s">
        <v>349</v>
      </c>
    </row>
    <row r="38" spans="9:11">
      <c r="I38" s="1">
        <v>33</v>
      </c>
      <c r="K38" s="1" t="s">
        <v>350</v>
      </c>
    </row>
    <row r="39" spans="9:11">
      <c r="I39" s="1">
        <v>34</v>
      </c>
      <c r="K39" s="1" t="s">
        <v>351</v>
      </c>
    </row>
    <row r="40" spans="9:11">
      <c r="I40" s="1">
        <v>35</v>
      </c>
      <c r="K40" s="1" t="s">
        <v>352</v>
      </c>
    </row>
    <row r="41" spans="9:11">
      <c r="I41" s="1">
        <v>36</v>
      </c>
      <c r="K41" s="1" t="s">
        <v>353</v>
      </c>
    </row>
    <row r="42" spans="9:11">
      <c r="I42" s="1">
        <v>37</v>
      </c>
      <c r="K42" s="1" t="s">
        <v>3</v>
      </c>
    </row>
    <row r="43" spans="9:11">
      <c r="I43" s="1">
        <v>38</v>
      </c>
      <c r="K43" s="1" t="s">
        <v>6</v>
      </c>
    </row>
    <row r="44" spans="9:11">
      <c r="I44" s="1">
        <v>39</v>
      </c>
      <c r="K44" s="1" t="s">
        <v>9</v>
      </c>
    </row>
    <row r="45" spans="9:11">
      <c r="I45" s="1">
        <v>40</v>
      </c>
      <c r="K45" s="1" t="s">
        <v>14</v>
      </c>
    </row>
    <row r="46" spans="9:11">
      <c r="I46" s="1">
        <v>41</v>
      </c>
      <c r="K46" s="1" t="s">
        <v>16</v>
      </c>
    </row>
    <row r="47" spans="9:11">
      <c r="I47" s="1">
        <v>42</v>
      </c>
      <c r="K47" s="1" t="s">
        <v>18</v>
      </c>
    </row>
    <row r="48" spans="9:11">
      <c r="I48" s="1">
        <v>43</v>
      </c>
      <c r="K48" s="1" t="s">
        <v>21</v>
      </c>
    </row>
    <row r="49" spans="9:11">
      <c r="I49" s="1">
        <v>44</v>
      </c>
      <c r="K49" s="1" t="s">
        <v>23</v>
      </c>
    </row>
    <row r="50" spans="9:11">
      <c r="I50" s="1">
        <v>45</v>
      </c>
      <c r="K50" s="2" t="s">
        <v>26</v>
      </c>
    </row>
    <row r="51" spans="9:11">
      <c r="I51" s="1">
        <v>46</v>
      </c>
      <c r="K51" s="1" t="s">
        <v>28</v>
      </c>
    </row>
    <row r="52" spans="9:11">
      <c r="I52" s="1">
        <v>47</v>
      </c>
      <c r="K52" s="1" t="s">
        <v>29</v>
      </c>
    </row>
    <row r="53" spans="9:11">
      <c r="I53" s="1">
        <v>48</v>
      </c>
      <c r="K53" s="1" t="s">
        <v>31</v>
      </c>
    </row>
    <row r="54" spans="9:11">
      <c r="I54" s="1">
        <v>49</v>
      </c>
      <c r="K54" s="1" t="s">
        <v>33</v>
      </c>
    </row>
    <row r="55" spans="9:11">
      <c r="I55" s="1">
        <v>50</v>
      </c>
      <c r="K55" s="1" t="s">
        <v>35</v>
      </c>
    </row>
    <row r="56" spans="9:11">
      <c r="I56" s="1">
        <v>51</v>
      </c>
      <c r="K56" s="1" t="s">
        <v>37</v>
      </c>
    </row>
    <row r="57" spans="9:11">
      <c r="I57" s="1">
        <v>52</v>
      </c>
      <c r="K57" s="1" t="s">
        <v>39</v>
      </c>
    </row>
    <row r="58" spans="9:11">
      <c r="I58" s="1">
        <v>53</v>
      </c>
      <c r="K58" s="1" t="s">
        <v>41</v>
      </c>
    </row>
    <row r="59" spans="9:11">
      <c r="I59" s="1">
        <v>54</v>
      </c>
      <c r="K59" s="1" t="s">
        <v>43</v>
      </c>
    </row>
    <row r="60" spans="9:11">
      <c r="I60" s="1">
        <v>55</v>
      </c>
      <c r="K60" s="1" t="s">
        <v>45</v>
      </c>
    </row>
    <row r="61" spans="9:11">
      <c r="I61" s="1">
        <v>56</v>
      </c>
      <c r="K61" s="1" t="s">
        <v>46</v>
      </c>
    </row>
    <row r="62" spans="9:11">
      <c r="I62" s="1">
        <v>57</v>
      </c>
      <c r="K62" s="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2024-11-27T07:35:48Z</dcterms:modified>
</cp:coreProperties>
</file>