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odot\BeaverIncremental\"/>
    </mc:Choice>
  </mc:AlternateContent>
  <xr:revisionPtr revIDLastSave="0" documentId="13_ncr:1_{33B3DC0C-17E0-4A4F-99EF-D5CB748B5429}" xr6:coauthVersionLast="47" xr6:coauthVersionMax="47" xr10:uidLastSave="{00000000-0000-0000-0000-000000000000}"/>
  <bookViews>
    <workbookView xWindow="-24120" yWindow="7890" windowWidth="24240" windowHeight="13140" activeTab="1" xr2:uid="{00000000-000D-0000-FFFF-FFFF00000000}"/>
  </bookViews>
  <sheets>
    <sheet name="GeneralValues" sheetId="1" r:id="rId1"/>
    <sheet name="WoodTypes" sheetId="2" r:id="rId2"/>
    <sheet name="Upgrades" sheetId="3" r:id="rId3"/>
    <sheet name="Research" sheetId="4" r:id="rId4"/>
    <sheet name="Market" sheetId="5" r:id="rId5"/>
    <sheet name="Magic" sheetId="6" r:id="rId6"/>
    <sheet name="Dam" sheetId="7" r:id="rId7"/>
    <sheet name="Achievements" sheetId="8" r:id="rId8"/>
    <sheet name="Fishing" sheetId="9" r:id="rId9"/>
  </sheets>
  <calcPr calcId="191029"/>
</workbook>
</file>

<file path=xl/calcChain.xml><?xml version="1.0" encoding="utf-8"?>
<calcChain xmlns="http://schemas.openxmlformats.org/spreadsheetml/2006/main">
  <c r="H7" i="3" l="1"/>
  <c r="H6" i="3"/>
  <c r="N184" i="3"/>
  <c r="N183" i="3"/>
  <c r="N182" i="3"/>
  <c r="N181" i="3"/>
  <c r="N180" i="3"/>
  <c r="N179" i="3"/>
  <c r="N178" i="3"/>
  <c r="N177" i="3"/>
  <c r="N176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35" i="3"/>
  <c r="N34" i="3"/>
  <c r="P35" i="3"/>
</calcChain>
</file>

<file path=xl/sharedStrings.xml><?xml version="1.0" encoding="utf-8"?>
<sst xmlns="http://schemas.openxmlformats.org/spreadsheetml/2006/main" count="1193" uniqueCount="494">
  <si>
    <t xml:space="preserve">Tier </t>
  </si>
  <si>
    <t>Unlocks</t>
  </si>
  <si>
    <t>Wood unlock condition</t>
  </si>
  <si>
    <t>Oak</t>
  </si>
  <si>
    <t>Clicking, upgrades, Pine from upgrades</t>
  </si>
  <si>
    <t>Default</t>
  </si>
  <si>
    <t>Pine</t>
  </si>
  <si>
    <t>Upgrade pages, Research</t>
  </si>
  <si>
    <t>Oak Upgrades</t>
  </si>
  <si>
    <t>Maple</t>
  </si>
  <si>
    <t>Woodcamps</t>
  </si>
  <si>
    <t>Research</t>
  </si>
  <si>
    <t>Level up price increase coefficient</t>
  </si>
  <si>
    <t>1.16</t>
  </si>
  <si>
    <t>Birch</t>
  </si>
  <si>
    <t>Achievments</t>
  </si>
  <si>
    <t>Chestnut</t>
  </si>
  <si>
    <t>Magic, Ascention</t>
  </si>
  <si>
    <t>Apple</t>
  </si>
  <si>
    <t>Markets</t>
  </si>
  <si>
    <t>Magic</t>
  </si>
  <si>
    <t>Spruce</t>
  </si>
  <si>
    <t>Dams, Buy Max buttons</t>
  </si>
  <si>
    <t>Palm</t>
  </si>
  <si>
    <t>More Pages</t>
  </si>
  <si>
    <t>Dam built</t>
  </si>
  <si>
    <t>Cherry</t>
  </si>
  <si>
    <t>Fishing</t>
  </si>
  <si>
    <t>Olive</t>
  </si>
  <si>
    <t>Ash</t>
  </si>
  <si>
    <t>Magic auto generates</t>
  </si>
  <si>
    <t>Cedar</t>
  </si>
  <si>
    <t>More Baits</t>
  </si>
  <si>
    <t>Mahogany</t>
  </si>
  <si>
    <t>FietsOfStrength</t>
  </si>
  <si>
    <t>Redwood</t>
  </si>
  <si>
    <t>Fish 10x</t>
  </si>
  <si>
    <t>Ebony</t>
  </si>
  <si>
    <t>Bots</t>
  </si>
  <si>
    <t>Dogwood</t>
  </si>
  <si>
    <t>Fish 100x</t>
  </si>
  <si>
    <t>Rosewood</t>
  </si>
  <si>
    <t>Fishing places</t>
  </si>
  <si>
    <t>Elderwood</t>
  </si>
  <si>
    <t>Buy multiple bots</t>
  </si>
  <si>
    <t>Ghost Gum</t>
  </si>
  <si>
    <t>Dragonwood</t>
  </si>
  <si>
    <t>Fish 1000x</t>
  </si>
  <si>
    <t>Adansonia grandidieri</t>
  </si>
  <si>
    <t>crazy scaling</t>
  </si>
  <si>
    <t>Wood resources</t>
  </si>
  <si>
    <t>(gold)</t>
  </si>
  <si>
    <t>Nr</t>
  </si>
  <si>
    <t>Type</t>
  </si>
  <si>
    <t>Type Nr</t>
  </si>
  <si>
    <t>Name</t>
  </si>
  <si>
    <t>Color</t>
  </si>
  <si>
    <t>StartCapacity</t>
  </si>
  <si>
    <t>StartWoodCampPrice</t>
  </si>
  <si>
    <t>WoodCampPriceType</t>
  </si>
  <si>
    <t>WoodCamp PriceKoificents</t>
  </si>
  <si>
    <t>StartLevelPrice</t>
  </si>
  <si>
    <t>Classic</t>
  </si>
  <si>
    <t>Rare</t>
  </si>
  <si>
    <t>Mango</t>
  </si>
  <si>
    <t>Eucalyptus</t>
  </si>
  <si>
    <t>Mythic</t>
  </si>
  <si>
    <t>Dragon's blood tree</t>
  </si>
  <si>
    <t>Purpleheart</t>
  </si>
  <si>
    <t>Moonwood</t>
  </si>
  <si>
    <t>Yoshino Cherry</t>
  </si>
  <si>
    <t>The Tree of Life</t>
  </si>
  <si>
    <t>African Blackwood</t>
  </si>
  <si>
    <r>
      <rPr>
        <u/>
        <sz val="17"/>
        <color rgb="FF1155CC"/>
        <rFont val="Arial"/>
        <scheme val="minor"/>
      </rPr>
      <t>Zebrawood</t>
    </r>
  </si>
  <si>
    <t>Beech</t>
  </si>
  <si>
    <t>Upgrades</t>
  </si>
  <si>
    <t>Description</t>
  </si>
  <si>
    <t>Cost</t>
  </si>
  <si>
    <t>upgrade types</t>
  </si>
  <si>
    <t>wood per click</t>
  </si>
  <si>
    <t>wood camps / production</t>
  </si>
  <si>
    <t>storage</t>
  </si>
  <si>
    <t>unlocks</t>
  </si>
  <si>
    <t>Market</t>
  </si>
  <si>
    <t>upgrades</t>
  </si>
  <si>
    <t>research</t>
  </si>
  <si>
    <t>fishing</t>
  </si>
  <si>
    <t>dam</t>
  </si>
  <si>
    <t>Magic / assention</t>
  </si>
  <si>
    <t>10+ wood per click</t>
  </si>
  <si>
    <t>wood per second +</t>
  </si>
  <si>
    <t>storage +</t>
  </si>
  <si>
    <t>Unlock Research</t>
  </si>
  <si>
    <t>bot production + 10</t>
  </si>
  <si>
    <t>cheaper upgrades</t>
  </si>
  <si>
    <t>cheaper reaserch</t>
  </si>
  <si>
    <t>fishing is more effective</t>
  </si>
  <si>
    <t>dam effects are better</t>
  </si>
  <si>
    <t>magic effects x2</t>
  </si>
  <si>
    <t>10% more wood per click</t>
  </si>
  <si>
    <t>wood per second %</t>
  </si>
  <si>
    <t>storage %</t>
  </si>
  <si>
    <t>Unlock Pine wood</t>
  </si>
  <si>
    <t>bot production %</t>
  </si>
  <si>
    <t>bait is cheaper</t>
  </si>
  <si>
    <t>magic effects 20%</t>
  </si>
  <si>
    <t>wood per click ^2</t>
  </si>
  <si>
    <t>wood per second ^2</t>
  </si>
  <si>
    <t>wood camps increase storage</t>
  </si>
  <si>
    <t>Unlock achievemnts</t>
  </si>
  <si>
    <t>Better price in market</t>
  </si>
  <si>
    <t>Fish effects are better</t>
  </si>
  <si>
    <t>produce more magic</t>
  </si>
  <si>
    <t>more WPC based on another WPC</t>
  </si>
  <si>
    <t>total wood increases lower wood production</t>
  </si>
  <si>
    <t>20% more storage from WoodC</t>
  </si>
  <si>
    <t>Unlock Markets</t>
  </si>
  <si>
    <t>more WPC based on gold count (log)</t>
  </si>
  <si>
    <t>wood per second increases another wood per sec</t>
  </si>
  <si>
    <t>Unlock market page</t>
  </si>
  <si>
    <t>more WPC based on gold gain</t>
  </si>
  <si>
    <t>woodcamps effects +</t>
  </si>
  <si>
    <t>Unlock wood pages</t>
  </si>
  <si>
    <t>woodcamps effects %</t>
  </si>
  <si>
    <t>Unlock fishing places</t>
  </si>
  <si>
    <t>cheaper woodcamps</t>
  </si>
  <si>
    <t>Increase oak production 3x</t>
  </si>
  <si>
    <t>Upgrade sub types</t>
  </si>
  <si>
    <t>this type (oak)</t>
  </si>
  <si>
    <t>lower types (lower then oak)</t>
  </si>
  <si>
    <t>Increase storage all classic trees 20%</t>
  </si>
  <si>
    <t>page (page where oak is)</t>
  </si>
  <si>
    <t>this and lower type (oak and the lower types)</t>
  </si>
  <si>
    <t>Research Type</t>
  </si>
  <si>
    <t>Reaserch name</t>
  </si>
  <si>
    <t>Effect</t>
  </si>
  <si>
    <t>Default time</t>
  </si>
  <si>
    <t>General</t>
  </si>
  <si>
    <t>Unlock Wood Reaserch</t>
  </si>
  <si>
    <t>Unlock Fishing</t>
  </si>
  <si>
    <t>Unlock Magic Upgrades</t>
  </si>
  <si>
    <t>Unlock Dams</t>
  </si>
  <si>
    <t>Achievments improve gold production</t>
  </si>
  <si>
    <t>Fiets of strength improve wood production</t>
  </si>
  <si>
    <t>Half reaserch times</t>
  </si>
  <si>
    <t>Wood</t>
  </si>
  <si>
    <t>Oak Unlock</t>
  </si>
  <si>
    <t>Pine Unlock</t>
  </si>
  <si>
    <t>Maple Unlock</t>
  </si>
  <si>
    <t>Birch Unlock</t>
  </si>
  <si>
    <t>Chestnut Unlock</t>
  </si>
  <si>
    <t>Apple Unlock</t>
  </si>
  <si>
    <t>Spruce Unlock</t>
  </si>
  <si>
    <t>Palm Unlock</t>
  </si>
  <si>
    <t>Cherry Unlock</t>
  </si>
  <si>
    <t>Olive Unlock</t>
  </si>
  <si>
    <t>Ash Unlock</t>
  </si>
  <si>
    <t>Cedar Unlock</t>
  </si>
  <si>
    <t>Mahogany Unlock</t>
  </si>
  <si>
    <t>Redwood Unlock</t>
  </si>
  <si>
    <t>Ebony Unlock</t>
  </si>
  <si>
    <t>Dogwood Unlock</t>
  </si>
  <si>
    <t>Rosewood Unlock</t>
  </si>
  <si>
    <t>Elderwood Unlock</t>
  </si>
  <si>
    <t>Ghost Gum Unlock</t>
  </si>
  <si>
    <t>Dragonwood Unlock</t>
  </si>
  <si>
    <t>Yoshino Cherry Unlock</t>
  </si>
  <si>
    <t>Wood per click 10x</t>
  </si>
  <si>
    <t>Cheaper Camps</t>
  </si>
  <si>
    <t>Cheaper Levels</t>
  </si>
  <si>
    <t>Improve Automation</t>
  </si>
  <si>
    <t>Improve bot efficency</t>
  </si>
  <si>
    <t>Make bots 15% cheaper</t>
  </si>
  <si>
    <t>Improve sell value</t>
  </si>
  <si>
    <t>Unlock Bots</t>
  </si>
  <si>
    <t>Increase Bot capacity</t>
  </si>
  <si>
    <t>Unlock better bait</t>
  </si>
  <si>
    <t>Bait works better</t>
  </si>
  <si>
    <t>Unlock more destinations</t>
  </si>
  <si>
    <t>More bait storage</t>
  </si>
  <si>
    <t>Use 10 bait at a time</t>
  </si>
  <si>
    <t>Fishing is 20% easier</t>
  </si>
  <si>
    <t>First 10 fish of a type give effect not only 1</t>
  </si>
  <si>
    <t>Magic improves magic gathering</t>
  </si>
  <si>
    <t>Magic power increased by 1000%</t>
  </si>
  <si>
    <t>Magic upgrades 10% cheaper</t>
  </si>
  <si>
    <t>Gain 2x more magic</t>
  </si>
  <si>
    <t>Gain 10% magic every 10 seconds</t>
  </si>
  <si>
    <t>Wood production increases magic production</t>
  </si>
  <si>
    <t>25% magic</t>
  </si>
  <si>
    <t>Magic ^2 gold production</t>
  </si>
  <si>
    <t>Dam</t>
  </si>
  <si>
    <t>Make small dam produce more</t>
  </si>
  <si>
    <t>Make medium dam produce more</t>
  </si>
  <si>
    <t>Increase dam power 5x</t>
  </si>
  <si>
    <t>Each dam increases wood capacity 20x</t>
  </si>
  <si>
    <t>Unlock wood camps</t>
  </si>
  <si>
    <t>PageNr</t>
  </si>
  <si>
    <t>Default price 1 wood</t>
  </si>
  <si>
    <t>first bot price</t>
  </si>
  <si>
    <t>Bot Price coefficiant</t>
  </si>
  <si>
    <t>10k</t>
  </si>
  <si>
    <t>40k</t>
  </si>
  <si>
    <t>160k</t>
  </si>
  <si>
    <t>640k</t>
  </si>
  <si>
    <t>2,6m</t>
  </si>
  <si>
    <t>10m</t>
  </si>
  <si>
    <t>40m</t>
  </si>
  <si>
    <t>160m</t>
  </si>
  <si>
    <t>640m</t>
  </si>
  <si>
    <t>13k</t>
  </si>
  <si>
    <t>2,6b</t>
  </si>
  <si>
    <t>25k</t>
  </si>
  <si>
    <t>10b</t>
  </si>
  <si>
    <t>50k</t>
  </si>
  <si>
    <t>40b</t>
  </si>
  <si>
    <t>80k</t>
  </si>
  <si>
    <t>160b</t>
  </si>
  <si>
    <t>170k</t>
  </si>
  <si>
    <t>640b</t>
  </si>
  <si>
    <t>500k</t>
  </si>
  <si>
    <t>2,6t</t>
  </si>
  <si>
    <t>1m</t>
  </si>
  <si>
    <t>10t</t>
  </si>
  <si>
    <t>2,3m</t>
  </si>
  <si>
    <t>40t</t>
  </si>
  <si>
    <t>4m</t>
  </si>
  <si>
    <t>160t</t>
  </si>
  <si>
    <t>1000t</t>
  </si>
  <si>
    <t>Cost (Magic)</t>
  </si>
  <si>
    <t>12k</t>
  </si>
  <si>
    <t>15k</t>
  </si>
  <si>
    <t>17k</t>
  </si>
  <si>
    <t>29k</t>
  </si>
  <si>
    <t>56k</t>
  </si>
  <si>
    <t>69k</t>
  </si>
  <si>
    <t>111k</t>
  </si>
  <si>
    <t>275k</t>
  </si>
  <si>
    <t>400k</t>
  </si>
  <si>
    <t>800k</t>
  </si>
  <si>
    <t>1,6m</t>
  </si>
  <si>
    <t>2,8m</t>
  </si>
  <si>
    <t>3,5m</t>
  </si>
  <si>
    <t>8m</t>
  </si>
  <si>
    <t>22m</t>
  </si>
  <si>
    <t>100m</t>
  </si>
  <si>
    <t>Dams</t>
  </si>
  <si>
    <t>Price</t>
  </si>
  <si>
    <t>Unlock trigger</t>
  </si>
  <si>
    <t>Small Dam</t>
  </si>
  <si>
    <t>Medium Dam</t>
  </si>
  <si>
    <t>Big Dam</t>
  </si>
  <si>
    <t>Giant Dam</t>
  </si>
  <si>
    <t>Achievements</t>
  </si>
  <si>
    <t>FeatsOfStrength</t>
  </si>
  <si>
    <t>Triggers</t>
  </si>
  <si>
    <t>Trigger</t>
  </si>
  <si>
    <t>1st</t>
  </si>
  <si>
    <t>2nd</t>
  </si>
  <si>
    <t>3rd</t>
  </si>
  <si>
    <t>4th</t>
  </si>
  <si>
    <t>5th</t>
  </si>
  <si>
    <t>6th</t>
  </si>
  <si>
    <t>7th</t>
  </si>
  <si>
    <t>Magic gained when ascending</t>
  </si>
  <si>
    <t>Magic owned</t>
  </si>
  <si>
    <t>Gold owned</t>
  </si>
  <si>
    <t>Times clicked</t>
  </si>
  <si>
    <t>5 clicks</t>
  </si>
  <si>
    <t>100 clicks</t>
  </si>
  <si>
    <t>Fish types caught</t>
  </si>
  <si>
    <t>Times Fished</t>
  </si>
  <si>
    <t>Achievements gained</t>
  </si>
  <si>
    <t>Reaserch done</t>
  </si>
  <si>
    <t>Upgrades bought</t>
  </si>
  <si>
    <t>total resources sold</t>
  </si>
  <si>
    <t>time played</t>
  </si>
  <si>
    <t>Dam parts built</t>
  </si>
  <si>
    <t>bots bought</t>
  </si>
  <si>
    <t>bot production</t>
  </si>
  <si>
    <t>wood camps</t>
  </si>
  <si>
    <t>levels</t>
  </si>
  <si>
    <t>Unlocked bait types</t>
  </si>
  <si>
    <t>Magic upgrades</t>
  </si>
  <si>
    <t>Unlocked wood types</t>
  </si>
  <si>
    <t>Market wood types unlocked</t>
  </si>
  <si>
    <t>Adansonia grandidieri Unlock</t>
  </si>
  <si>
    <t>Secret Achiev</t>
  </si>
  <si>
    <t>Unlocked research</t>
  </si>
  <si>
    <t>Unlocked Markets</t>
  </si>
  <si>
    <t>Unlocked Bots</t>
  </si>
  <si>
    <t>Unlocked Magic</t>
  </si>
  <si>
    <t>Unlocked Dam construction</t>
  </si>
  <si>
    <t>Unlocked Fishing</t>
  </si>
  <si>
    <t>Unlocked fishing spot 1</t>
  </si>
  <si>
    <t>Unlocked fishing spot 2</t>
  </si>
  <si>
    <t>Unlocked fishing spot 3</t>
  </si>
  <si>
    <t>Unlocked fishing spot 4</t>
  </si>
  <si>
    <t>Unlocked fishing spot 5</t>
  </si>
  <si>
    <t>Bait</t>
  </si>
  <si>
    <t>Fish</t>
  </si>
  <si>
    <t>Fishing spots</t>
  </si>
  <si>
    <t>Bait name</t>
  </si>
  <si>
    <t>Bait Price</t>
  </si>
  <si>
    <t>Sell Price</t>
  </si>
  <si>
    <t>effect</t>
  </si>
  <si>
    <t>Unlock Trigger</t>
  </si>
  <si>
    <t>1k</t>
  </si>
  <si>
    <t>1% fishing power</t>
  </si>
  <si>
    <t>wood fish</t>
  </si>
  <si>
    <t>small pond</t>
  </si>
  <si>
    <t>fishing unlocked</t>
  </si>
  <si>
    <t>4% fishing power</t>
  </si>
  <si>
    <t>boot</t>
  </si>
  <si>
    <t>river vally</t>
  </si>
  <si>
    <t>reaserch</t>
  </si>
  <si>
    <t>175k</t>
  </si>
  <si>
    <t>creat</t>
  </si>
  <si>
    <t>great Lake</t>
  </si>
  <si>
    <t>achivement</t>
  </si>
  <si>
    <t>2m</t>
  </si>
  <si>
    <t>gold fish</t>
  </si>
  <si>
    <t>deep sea</t>
  </si>
  <si>
    <t>25m</t>
  </si>
  <si>
    <t>sushi fish</t>
  </si>
  <si>
    <t>ocean depths</t>
  </si>
  <si>
    <t>magic upgrade</t>
  </si>
  <si>
    <t>300m</t>
  </si>
  <si>
    <t>ice fish</t>
  </si>
  <si>
    <t>4b</t>
  </si>
  <si>
    <t>speed fish</t>
  </si>
  <si>
    <t>45b</t>
  </si>
  <si>
    <t>production fish</t>
  </si>
  <si>
    <t>500b</t>
  </si>
  <si>
    <t>price fish</t>
  </si>
  <si>
    <t>6t</t>
  </si>
  <si>
    <t>reaserch fish</t>
  </si>
  <si>
    <t>65t</t>
  </si>
  <si>
    <t>fishing fish</t>
  </si>
  <si>
    <t>700t</t>
  </si>
  <si>
    <t>market fish</t>
  </si>
  <si>
    <t>8penta</t>
  </si>
  <si>
    <t>upgrade fish</t>
  </si>
  <si>
    <t>85p</t>
  </si>
  <si>
    <t>dam fish</t>
  </si>
  <si>
    <t>900p</t>
  </si>
  <si>
    <t>seaweed</t>
  </si>
  <si>
    <t>10n</t>
  </si>
  <si>
    <t>coke bottle</t>
  </si>
  <si>
    <t>150n</t>
  </si>
  <si>
    <t>bot fish</t>
  </si>
  <si>
    <t>2c</t>
  </si>
  <si>
    <t>afk fish</t>
  </si>
  <si>
    <t>25c</t>
  </si>
  <si>
    <t>lucky fish</t>
  </si>
  <si>
    <t>300c</t>
  </si>
  <si>
    <t>bait fish</t>
  </si>
  <si>
    <t>4l</t>
  </si>
  <si>
    <t>dog fish</t>
  </si>
  <si>
    <t>cat fish</t>
  </si>
  <si>
    <t>salmon</t>
  </si>
  <si>
    <t>coal fish</t>
  </si>
  <si>
    <t>bigfish</t>
  </si>
  <si>
    <t>shark</t>
  </si>
  <si>
    <t>mytich fish</t>
  </si>
  <si>
    <t>electric eal</t>
  </si>
  <si>
    <t>magic fish</t>
  </si>
  <si>
    <t>multiplier fish</t>
  </si>
  <si>
    <t>ascention fish</t>
  </si>
  <si>
    <t>shop fish</t>
  </si>
  <si>
    <t>clownfish</t>
  </si>
  <si>
    <t>gem</t>
  </si>
  <si>
    <t>gem fish</t>
  </si>
  <si>
    <t>stick</t>
  </si>
  <si>
    <t>wood per click per level</t>
  </si>
  <si>
    <t>wood per click on wood per second</t>
  </si>
  <si>
    <t>WPS on WPC</t>
  </si>
  <si>
    <t>WPS based on levels %</t>
  </si>
  <si>
    <t>storage fish gives more storage 5%</t>
  </si>
  <si>
    <t>Unlock bots</t>
  </si>
  <si>
    <t>Unlock bait</t>
  </si>
  <si>
    <t>cheaper bots</t>
  </si>
  <si>
    <t>level effect +</t>
  </si>
  <si>
    <t>level effect %</t>
  </si>
  <si>
    <t>levels cheaper 5%</t>
  </si>
  <si>
    <t xml:space="preserve">levels </t>
  </si>
  <si>
    <t>Unlock assention</t>
  </si>
  <si>
    <t>Unlock fishing</t>
  </si>
  <si>
    <t>Unlock buy max wood</t>
  </si>
  <si>
    <t>Unlock buy max wood page</t>
  </si>
  <si>
    <t>Unlock buy max all wood</t>
  </si>
  <si>
    <t>Unlock buy max levels</t>
  </si>
  <si>
    <t>Unlock buy max wood camps</t>
  </si>
  <si>
    <t>Unlock buy more bait</t>
  </si>
  <si>
    <t>Unlock fish more</t>
  </si>
  <si>
    <t>Unlock buy more bots</t>
  </si>
  <si>
    <t>faster research</t>
  </si>
  <si>
    <t>fish sell for more</t>
  </si>
  <si>
    <t>gain magic without ascending</t>
  </si>
  <si>
    <t>gain more magic</t>
  </si>
  <si>
    <t>Unlock FoS</t>
  </si>
  <si>
    <t>upgrades effect +10%</t>
  </si>
  <si>
    <t>fish more wood</t>
  </si>
  <si>
    <t>good fish detector</t>
  </si>
  <si>
    <t>dams improve gold gain</t>
  </si>
  <si>
    <t>dams improve wood gain</t>
  </si>
  <si>
    <t>research effect +10%</t>
  </si>
  <si>
    <t>amount of fish</t>
  </si>
  <si>
    <t>amount of achivements</t>
  </si>
  <si>
    <t>f</t>
  </si>
  <si>
    <t>higher storage increases lower storage</t>
  </si>
  <si>
    <t>slower fish</t>
  </si>
  <si>
    <t>Improve specific research type</t>
  </si>
  <si>
    <t>Unlock dams</t>
  </si>
  <si>
    <t>Unlock big dam</t>
  </si>
  <si>
    <t>Production per upgrade</t>
  </si>
  <si>
    <t>wood per click +1</t>
  </si>
  <si>
    <t>wood per click +2</t>
  </si>
  <si>
    <t>(x*2)^2</t>
  </si>
  <si>
    <t>price increase rate</t>
  </si>
  <si>
    <t>ROUND(1.25^(M35+6)+M35^3,0)</t>
  </si>
  <si>
    <t>Oak storage +10</t>
  </si>
  <si>
    <t>double storage</t>
  </si>
  <si>
    <t>ROUND((1.14^(M35)+M35^3)+148, 0)</t>
  </si>
  <si>
    <t>ROUND((1.4^(M35)+M35*30)+89, 0)</t>
  </si>
  <si>
    <t>Increase WPS based on WPC</t>
  </si>
  <si>
    <t>ROUND((1.3^(M35)+M35^3+M35*25)+498,0)</t>
  </si>
  <si>
    <t>woodcamps WPS +1</t>
  </si>
  <si>
    <t>Effect formula</t>
  </si>
  <si>
    <t>1+</t>
  </si>
  <si>
    <t>10+</t>
  </si>
  <si>
    <t>2*</t>
  </si>
  <si>
    <t>ROUND(LOG(SQRT(M35))/5+1,4)</t>
  </si>
  <si>
    <t>Increase Oak per click 10%</t>
  </si>
  <si>
    <t>Increase WpS lower tiers</t>
  </si>
  <si>
    <t>Start Price</t>
  </si>
  <si>
    <t>Upgrade pages, Research, Woodcamps</t>
  </si>
  <si>
    <t>Buy Max buttons</t>
  </si>
  <si>
    <t xml:space="preserve">Magic, Ascention, More Wood Pages </t>
  </si>
  <si>
    <t>More bait</t>
  </si>
  <si>
    <t>fish 100x</t>
  </si>
  <si>
    <t>fish 1000x</t>
  </si>
  <si>
    <t>bots</t>
  </si>
  <si>
    <t>fish 10x, fishing places</t>
  </si>
  <si>
    <t>ROUND(1.24^M35 + 2 * M35^2.2, 0)</t>
  </si>
  <si>
    <t>ROUND(1.32^M35 + 2.5 * M35^1.9, 0)</t>
  </si>
  <si>
    <t>Increases wood gathered per click by 1</t>
  </si>
  <si>
    <t>ROUND(1.28^M35 + 1.3 * M35^2.8, 0)+7</t>
  </si>
  <si>
    <t>ROUND(1.40^M35 + 0.8 * M35^2, 0)</t>
  </si>
  <si>
    <t>ROUND(1.29^M35 + 1.3 * M35^1.8, 0)+22</t>
  </si>
  <si>
    <t>Increases storage capacity by 10</t>
  </si>
  <si>
    <t>Doubles storage capacity</t>
  </si>
  <si>
    <t>Increases wood gathered per click by an additional 1</t>
  </si>
  <si>
    <t>better wood click</t>
  </si>
  <si>
    <t>Unlock Apple Wood</t>
  </si>
  <si>
    <t>Unlocks Apple wood for production</t>
  </si>
  <si>
    <t>trigger</t>
  </si>
  <si>
    <t>from start</t>
  </si>
  <si>
    <t>Apple per click +2</t>
  </si>
  <si>
    <t>Apple storage +20</t>
  </si>
  <si>
    <t>better apple click +2</t>
  </si>
  <si>
    <t>woodcamps WPS +2</t>
  </si>
  <si>
    <t>faster research 1%</t>
  </si>
  <si>
    <t>better storage upgarade +10</t>
  </si>
  <si>
    <t>lower woodcamp production costs 1%</t>
  </si>
  <si>
    <t>Achivement count increases oak production</t>
  </si>
  <si>
    <t>Improve all achievement upgrades</t>
  </si>
  <si>
    <t>research/magic</t>
  </si>
  <si>
    <t>done</t>
  </si>
  <si>
    <t>double wood production</t>
  </si>
  <si>
    <t>e3</t>
  </si>
  <si>
    <t>e4</t>
  </si>
  <si>
    <t>e6</t>
  </si>
  <si>
    <t>e33</t>
  </si>
  <si>
    <t>e31</t>
  </si>
  <si>
    <t>e30</t>
  </si>
  <si>
    <t>e27</t>
  </si>
  <si>
    <t>e24</t>
  </si>
  <si>
    <t>e23</t>
  </si>
  <si>
    <t>e21</t>
  </si>
  <si>
    <t>e18</t>
  </si>
  <si>
    <t>e16</t>
  </si>
  <si>
    <t>e15</t>
  </si>
  <si>
    <t>e13</t>
  </si>
  <si>
    <t>e11</t>
  </si>
  <si>
    <t>e8</t>
  </si>
  <si>
    <t>ROUND(1.28^M35 + 1.3 * M35^2.8, 0)+8</t>
  </si>
  <si>
    <t>ROUND(1.28^M35 + 1.3 * M35^2.8, 0)+9</t>
  </si>
  <si>
    <t>ROUND(1.28^M35 + 1.3 * M35^2.8, 0)+10</t>
  </si>
  <si>
    <t>ROUND(1.28^M35 + 1.3 * M35^2.8, 0)+11</t>
  </si>
  <si>
    <t>ROUND(1.28^M35 + 1.3 * M35^2.8, 0)+12</t>
  </si>
  <si>
    <t>ROUND(1.28^M35 + 1.3 * M35^2.8, 0)+13</t>
  </si>
  <si>
    <t>ROUND(1.28^M35 + 1.3 * M35^2.8, 0)+14</t>
  </si>
  <si>
    <t>Increase Oak per click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</si>
</sst>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7"/>
      <color rgb="FFE8E8E8"/>
      <name val="&quot;Google Sans&quot;"/>
    </font>
    <font>
      <sz val="14"/>
      <color theme="1"/>
      <name val="Arial"/>
      <scheme val="minor"/>
    </font>
    <font>
      <u/>
      <sz val="17"/>
      <color rgb="FF1155CC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8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3945D"/>
        <bgColor rgb="FFB3945D"/>
      </patternFill>
    </fill>
    <fill>
      <patternFill patternType="solid">
        <fgColor rgb="FFE5C9A2"/>
        <bgColor rgb="FFE5C9A2"/>
      </patternFill>
    </fill>
    <fill>
      <patternFill patternType="solid">
        <fgColor rgb="FFEDD0BE"/>
        <bgColor rgb="FFEDD0BE"/>
      </patternFill>
    </fill>
    <fill>
      <patternFill patternType="solid">
        <fgColor rgb="FFD9B69A"/>
        <bgColor rgb="FFD9B69A"/>
      </patternFill>
    </fill>
    <fill>
      <patternFill patternType="solid">
        <fgColor rgb="FF975B29"/>
        <bgColor rgb="FF975B29"/>
      </patternFill>
    </fill>
    <fill>
      <patternFill patternType="solid">
        <fgColor rgb="FFCA7E53"/>
        <bgColor rgb="FFCA7E53"/>
      </patternFill>
    </fill>
    <fill>
      <patternFill patternType="solid">
        <fgColor rgb="FF412816"/>
        <bgColor rgb="FF412816"/>
      </patternFill>
    </fill>
    <fill>
      <patternFill patternType="solid">
        <fgColor rgb="FFA66C42"/>
        <bgColor rgb="FFA66C42"/>
      </patternFill>
    </fill>
    <fill>
      <patternFill patternType="solid">
        <fgColor rgb="FFA55737"/>
        <bgColor rgb="FFA55737"/>
      </patternFill>
    </fill>
    <fill>
      <patternFill patternType="solid">
        <fgColor rgb="FFD37B29"/>
        <bgColor rgb="FFD37B29"/>
      </patternFill>
    </fill>
    <fill>
      <patternFill patternType="solid">
        <fgColor rgb="FF9B3C3D"/>
        <bgColor rgb="FF9B3C3D"/>
      </patternFill>
    </fill>
    <fill>
      <patternFill patternType="solid">
        <fgColor rgb="FF82310D"/>
        <bgColor rgb="FF82310D"/>
      </patternFill>
    </fill>
    <fill>
      <patternFill patternType="solid">
        <fgColor rgb="FFAA5F14"/>
        <bgColor rgb="FFAA5F14"/>
      </patternFill>
    </fill>
    <fill>
      <patternFill patternType="solid">
        <fgColor rgb="FF2B2731"/>
        <bgColor rgb="FF2B2731"/>
      </patternFill>
    </fill>
    <fill>
      <patternFill patternType="solid">
        <fgColor rgb="FFB78B6B"/>
        <bgColor rgb="FFB78B6B"/>
      </patternFill>
    </fill>
    <fill>
      <patternFill patternType="solid">
        <fgColor rgb="FF793F41"/>
        <bgColor rgb="FF793F41"/>
      </patternFill>
    </fill>
    <fill>
      <patternFill patternType="solid">
        <fgColor rgb="FFB1A276"/>
        <bgColor rgb="FFB1A276"/>
      </patternFill>
    </fill>
    <fill>
      <patternFill patternType="solid">
        <fgColor rgb="FFC8B5A5"/>
        <bgColor rgb="FFC8B5A5"/>
      </patternFill>
    </fill>
    <fill>
      <patternFill patternType="solid">
        <fgColor rgb="FF8E6C43"/>
        <bgColor rgb="FF8E6C43"/>
      </patternFill>
    </fill>
    <fill>
      <patternFill patternType="solid">
        <fgColor rgb="FFBF7D54"/>
        <bgColor rgb="FFBF7D54"/>
      </patternFill>
    </fill>
    <fill>
      <patternFill patternType="solid">
        <fgColor rgb="FF1F1F1F"/>
        <bgColor rgb="FF1F1F1F"/>
      </patternFill>
    </fill>
    <fill>
      <patternFill patternType="solid">
        <fgColor rgb="FF7F6000"/>
        <bgColor rgb="FF7F6000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0B5394"/>
        <bgColor rgb="FF0B5394"/>
      </patternFill>
    </fill>
    <fill>
      <patternFill patternType="solid">
        <fgColor rgb="FFECD2B2"/>
        <bgColor rgb="FFE1B98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1" fontId="1" fillId="0" borderId="0" xfId="0" applyNumberFormat="1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3" fillId="0" borderId="0" xfId="0" applyFont="1"/>
    <xf numFmtId="0" fontId="1" fillId="22" borderId="0" xfId="0" applyFont="1" applyFill="1"/>
    <xf numFmtId="0" fontId="4" fillId="2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24" borderId="0" xfId="0" applyFont="1" applyFill="1"/>
    <xf numFmtId="0" fontId="1" fillId="25" borderId="0" xfId="0" applyFont="1" applyFill="1"/>
    <xf numFmtId="9" fontId="1" fillId="0" borderId="0" xfId="0" applyNumberFormat="1" applyFont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3" xfId="0" applyBorder="1"/>
    <xf numFmtId="0" fontId="1" fillId="0" borderId="9" xfId="0" applyFont="1" applyBorder="1"/>
    <xf numFmtId="0" fontId="1" fillId="0" borderId="10" xfId="0" applyFont="1" applyBorder="1"/>
    <xf numFmtId="0" fontId="0" fillId="0" borderId="7" xfId="0" applyBorder="1"/>
    <xf numFmtId="11" fontId="0" fillId="0" borderId="0" xfId="0" applyNumberFormat="1"/>
    <xf numFmtId="0" fontId="7" fillId="0" borderId="0" xfId="0" applyFont="1"/>
    <xf numFmtId="0" fontId="8" fillId="0" borderId="0" xfId="0" applyFont="1"/>
    <xf numFmtId="0" fontId="2" fillId="2" borderId="3" xfId="0" applyFont="1" applyFill="1" applyBorder="1" applyAlignment="1">
      <alignment horizontal="left"/>
    </xf>
    <xf numFmtId="0" fontId="0" fillId="0" borderId="8" xfId="0" applyBorder="1"/>
    <xf numFmtId="0" fontId="0" fillId="0" borderId="4" xfId="0" applyBorder="1"/>
    <xf numFmtId="0" fontId="9" fillId="0" borderId="0" xfId="0" applyFont="1"/>
    <xf numFmtId="0" fontId="8" fillId="0" borderId="8" xfId="0" applyFont="1" applyBorder="1"/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2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D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earch?sca_esv=949b3f1faca713d2&amp;cs=1&amp;sxsrf=ADLYWIJBONXpBsBjwrcDJD8MBUKptWcC4g:1730128413540&amp;q=zebrawood&amp;stick=H4sIAAAAAAAAAG1Ru07CUBgGU6QtaOQwkWisJs6FSq01DoJhICbGGGKiS3N641TantoWWvoKMvkIPoHRGN-F3cEu7iQmUiplcfz-7_LfyMZ-np_lq50Q-4bCBBirjOdoiqF5szVS6lz2ur1b6YXIx0QRFDoytscxsUNTrMXWhbEqi2CrpbuGAm3Gggj3YcJXQWVZbJtQGSSpMVFKXZyoq06GFF1X0RwB6k6TXZgqaynXFGTPB-VFBBNA0x76MbEBSucIDnyNuTH6MMtp8NIojAmaJhOEnLAZE2WaTsChIoZ1lHGizwsrm8f7DzGxnSq5QLAQBzaXw19BFQ4HWZAtC_69vvK6UcBl6AhZgrJqEkTzWWlAXmNPS5ei6GLCONF4QbQs2cWeMd9gly6xfbbBNRz1WDLn97T7mmlYzEhzLc1EOJV7iPnLAcUL6EMTh88FKloebbpeyz1-Tg4rHyeTt2Dv66z7fvqde21PDn6mT-R_7_0Ff8sES_oBAAA&amp;sa=X&amp;ved=2ahUKEwijmIDMrrGJAxXyhf0HHQqrD_wQ7fAIegUIABCAAw" TargetMode="External"/><Relationship Id="rId2" Type="http://schemas.openxmlformats.org/officeDocument/2006/relationships/hyperlink" Target="https://www.google.com/search?sca_esv=949b3f1faca713d2&amp;cs=1&amp;sxsrf=ADLYWIJBONXpBsBjwrcDJD8MBUKptWcC4g:1730128413540&amp;q=african+blackwood&amp;stick=H4sIAAAAAAAAAG1RvU7CUBgFU6QUNHKZSDRWE-fSAtYaB8EwEBNjDDHRpbn9vZW2t7aFFl5BJh_BJzAa47uwO9jFncRESqEsjueen3u-7yPZwyw3y1Y6IfYNmQ4wVmjPUWVD9WYbpNi56nV7d-IrkY2IPMh1JGyPImKPKjAWU-NHiiSAnZbmGjK0aQsirMOYr4Dy6rFtQrkfp0ZEMXFxgqY4KZI1TUFzBAr3quTCRFlNuAYveT4oLSLoAJr2wI-ILVC8QLDvq_StocM0h22KwzAiKIqMEXLCRkSUKCoGdVkIayjlBL_Jr21e03-MiN1EyQW8hTiwvSp_DRU46KdBtsT7D9ra644DLkXHyOLl9SfBeN6VAuQN9tRkqAKVjxlnPFoQLUtysWfMJ9iniozOsBzrKCeiOd-nraumYdFD1bVUE-FE7iF6mQPyl9CHJg5fcmW4bCqt1jzdrGaevib18ufp5D04-D7vfpz9ZN7ak6Pf6TP535n_AKQTWYICAgAA&amp;sa=X&amp;ved=2ahUKEwijmIDMrrGJAxXyhf0HHQqrD_wQ7fAIegUIABC_Ag" TargetMode="External"/><Relationship Id="rId1" Type="http://schemas.openxmlformats.org/officeDocument/2006/relationships/hyperlink" Target="https://www.google.com/search?sca_esv=949b3f1faca713d2&amp;cs=1&amp;sxsrf=ADLYWII8W3fmDIVOppII16IVul2Uoq8RbQ:1730127725166&amp;q=dragon%27s+blood+tree&amp;stick=H4sIAAAAAAAAAOMwVGK0-MUoGJRYlKpQUpSaqlBckJqcmVr8i4kj3tUvxDMkMn4DC-MrFh4uLv1cfQOjwnTDvPJXLNxcnCBuSo65ZSVCssiyqqjsFYugEL9jUWpyokJBYk4u2NRXLCJCQi5FicmJqXmJCsmZeXmJSYlFmQid5jnZBpavWESFhB3TijKTE_MUkhLzkxKToLp5hLicihKrMnMU8kpLwMqAhqXn56kXKyTl5OenQJVBXWVobhRvjuCZZOWWwHkmGWUmua9Y-IR4gjNzylKLFJwyi5IzXrEICQmEFCWWpebkpBYBTQWZt4hVOAXTlltskgzdT3uMC32Ydmz111Us_P1lUp7Hrw5epQWMkzgwAxIAbNCvJGIBAAA&amp;sa=X&amp;ved=2ahUKEwj0w-SDrLGJAxWBgP0HHdnJKxcQ7fAIegUIABDcAQ" TargetMode="External"/><Relationship Id="rId4" Type="http://schemas.openxmlformats.org/officeDocument/2006/relationships/hyperlink" Target="https://www.google.com/search?sca_esv=949b3f1faca713d2&amp;cs=1&amp;sxsrf=ADLYWIJBONXpBsBjwrcDJD8MBUKptWcC4g:1730128413540&amp;q=beech&amp;stick=H4sIAAAAAAAAAG2RsU7CQBzGwRQpBY0cE4nGauIMLWCpcRAMAzExxhATXci1vfYqba-2hRZeQSYfwScwGuO7sDvYxZ3EREqlLI7ffd_3u___juYO0815utQJiKfLrE-Iwro2knXkzjfofuey1-3d9l-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-uYffJ1130-_U6_t6dHP7In-72t_Adjnnh32AQAA&amp;sa=X&amp;ved=2ahUKEwijmIDMrrGJAxXyhf0HHQqrD_wQ7fAIegUIABCy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J47"/>
  <sheetViews>
    <sheetView workbookViewId="0">
      <selection activeCell="H31" sqref="H31:H45"/>
    </sheetView>
  </sheetViews>
  <sheetFormatPr defaultColWidth="12.5703125" defaultRowHeight="15.75" customHeight="1"/>
  <cols>
    <col min="3" max="3" width="26.5703125" customWidth="1"/>
    <col min="8" max="8" width="23.42578125" customWidth="1"/>
    <col min="9" max="9" width="37.7109375" customWidth="1"/>
    <col min="10" max="10" width="20.7109375" customWidth="1"/>
    <col min="13" max="13" width="37.42578125" customWidth="1"/>
  </cols>
  <sheetData>
    <row r="5" spans="3:10" ht="12.75">
      <c r="G5" s="1" t="s">
        <v>0</v>
      </c>
      <c r="I5" s="1" t="s">
        <v>1</v>
      </c>
      <c r="J5" s="1" t="s">
        <v>2</v>
      </c>
    </row>
    <row r="6" spans="3:10" ht="12.75">
      <c r="G6" s="1">
        <v>1</v>
      </c>
      <c r="H6" s="1" t="s">
        <v>3</v>
      </c>
      <c r="I6" s="1" t="s">
        <v>4</v>
      </c>
      <c r="J6" s="1" t="s">
        <v>5</v>
      </c>
    </row>
    <row r="7" spans="3:10" ht="12.75">
      <c r="G7" s="1">
        <v>1</v>
      </c>
      <c r="H7" s="1" t="s">
        <v>6</v>
      </c>
      <c r="I7" s="1" t="s">
        <v>7</v>
      </c>
      <c r="J7" s="1" t="s">
        <v>8</v>
      </c>
    </row>
    <row r="8" spans="3:10" ht="12.75">
      <c r="G8" s="1">
        <v>1</v>
      </c>
      <c r="H8" s="1" t="s">
        <v>9</v>
      </c>
      <c r="I8" s="1" t="s">
        <v>10</v>
      </c>
      <c r="J8" s="1" t="s">
        <v>11</v>
      </c>
    </row>
    <row r="9" spans="3:10" ht="12.75">
      <c r="C9" s="1" t="s">
        <v>12</v>
      </c>
      <c r="D9" s="1" t="s">
        <v>13</v>
      </c>
      <c r="G9" s="1">
        <v>1</v>
      </c>
      <c r="H9" s="1" t="s">
        <v>14</v>
      </c>
      <c r="I9" s="1" t="s">
        <v>15</v>
      </c>
      <c r="J9" s="1" t="s">
        <v>11</v>
      </c>
    </row>
    <row r="10" spans="3:10" ht="12.75">
      <c r="G10" s="1">
        <v>1</v>
      </c>
      <c r="H10" s="1" t="s">
        <v>16</v>
      </c>
      <c r="I10" s="1" t="s">
        <v>17</v>
      </c>
      <c r="J10" s="1" t="s">
        <v>11</v>
      </c>
    </row>
    <row r="11" spans="3:10" ht="12.75">
      <c r="G11" s="1">
        <v>1</v>
      </c>
      <c r="H11" s="1" t="s">
        <v>18</v>
      </c>
      <c r="I11" s="1" t="s">
        <v>19</v>
      </c>
      <c r="J11" s="1" t="s">
        <v>20</v>
      </c>
    </row>
    <row r="12" spans="3:10" ht="12.75">
      <c r="G12" s="1">
        <v>1</v>
      </c>
      <c r="H12" s="1" t="s">
        <v>21</v>
      </c>
      <c r="I12" s="1" t="s">
        <v>22</v>
      </c>
      <c r="J12" s="1" t="s">
        <v>11</v>
      </c>
    </row>
    <row r="13" spans="3:10" ht="12.75">
      <c r="G13" s="1">
        <v>2</v>
      </c>
      <c r="H13" s="1" t="s">
        <v>23</v>
      </c>
      <c r="I13" s="1" t="s">
        <v>24</v>
      </c>
      <c r="J13" s="1" t="s">
        <v>25</v>
      </c>
    </row>
    <row r="14" spans="3:10" ht="12.75">
      <c r="G14" s="1">
        <v>2</v>
      </c>
      <c r="H14" s="2" t="s">
        <v>26</v>
      </c>
      <c r="I14" s="1" t="s">
        <v>27</v>
      </c>
      <c r="J14" s="1" t="s">
        <v>15</v>
      </c>
    </row>
    <row r="15" spans="3:10" ht="12.75">
      <c r="G15" s="1">
        <v>2</v>
      </c>
      <c r="H15" s="1" t="s">
        <v>28</v>
      </c>
      <c r="I15" s="1"/>
      <c r="J15" s="1" t="s">
        <v>11</v>
      </c>
    </row>
    <row r="16" spans="3:10" ht="12.75">
      <c r="G16" s="1">
        <v>2</v>
      </c>
      <c r="H16" s="1" t="s">
        <v>29</v>
      </c>
      <c r="I16" s="1" t="s">
        <v>30</v>
      </c>
      <c r="J16" s="1" t="s">
        <v>20</v>
      </c>
    </row>
    <row r="17" spans="6:10" ht="12.75">
      <c r="G17" s="1">
        <v>2</v>
      </c>
      <c r="H17" s="1" t="s">
        <v>31</v>
      </c>
      <c r="I17" s="1" t="s">
        <v>32</v>
      </c>
      <c r="J17" s="1" t="s">
        <v>11</v>
      </c>
    </row>
    <row r="18" spans="6:10" ht="12.75">
      <c r="G18" s="1">
        <v>2</v>
      </c>
      <c r="H18" s="1" t="s">
        <v>33</v>
      </c>
      <c r="J18" s="1" t="s">
        <v>34</v>
      </c>
    </row>
    <row r="19" spans="6:10" ht="12.75">
      <c r="G19" s="1">
        <v>2</v>
      </c>
      <c r="H19" s="1" t="s">
        <v>35</v>
      </c>
      <c r="I19" s="1" t="s">
        <v>36</v>
      </c>
      <c r="J19" s="1" t="s">
        <v>11</v>
      </c>
    </row>
    <row r="20" spans="6:10" ht="12.75">
      <c r="G20" s="1">
        <v>3</v>
      </c>
      <c r="H20" s="1" t="s">
        <v>37</v>
      </c>
      <c r="I20" s="1" t="s">
        <v>38</v>
      </c>
      <c r="J20" s="1" t="s">
        <v>25</v>
      </c>
    </row>
    <row r="21" spans="6:10" ht="12.75">
      <c r="G21" s="1">
        <v>3</v>
      </c>
      <c r="H21" s="1" t="s">
        <v>39</v>
      </c>
      <c r="I21" s="1" t="s">
        <v>40</v>
      </c>
      <c r="J21" s="1" t="s">
        <v>20</v>
      </c>
    </row>
    <row r="22" spans="6:10" ht="12.75">
      <c r="G22" s="1">
        <v>3</v>
      </c>
      <c r="H22" s="1" t="s">
        <v>41</v>
      </c>
      <c r="I22" s="1" t="s">
        <v>42</v>
      </c>
      <c r="J22" s="1" t="s">
        <v>11</v>
      </c>
    </row>
    <row r="23" spans="6:10" ht="12.75">
      <c r="G23" s="1">
        <v>3</v>
      </c>
      <c r="H23" s="1" t="s">
        <v>43</v>
      </c>
      <c r="I23" s="1" t="s">
        <v>44</v>
      </c>
      <c r="J23" s="1" t="s">
        <v>15</v>
      </c>
    </row>
    <row r="24" spans="6:10" ht="12.75">
      <c r="G24" s="1">
        <v>3</v>
      </c>
      <c r="H24" s="1" t="s">
        <v>45</v>
      </c>
      <c r="J24" s="1" t="s">
        <v>11</v>
      </c>
    </row>
    <row r="25" spans="6:10" ht="12.75">
      <c r="G25" s="1">
        <v>3</v>
      </c>
      <c r="H25" s="1" t="s">
        <v>46</v>
      </c>
      <c r="I25" s="1" t="s">
        <v>47</v>
      </c>
      <c r="J25" s="1" t="s">
        <v>11</v>
      </c>
    </row>
    <row r="26" spans="6:10" ht="12.75">
      <c r="G26" s="1">
        <v>3</v>
      </c>
      <c r="H26" s="1" t="s">
        <v>48</v>
      </c>
      <c r="I26" s="1" t="s">
        <v>49</v>
      </c>
      <c r="J26" s="1" t="s">
        <v>25</v>
      </c>
    </row>
    <row r="29" spans="6:10" ht="15.75" customHeight="1" thickBot="1"/>
    <row r="30" spans="6:10" ht="15.75" customHeight="1" thickBot="1">
      <c r="G30" s="36" t="s">
        <v>0</v>
      </c>
      <c r="H30" s="49"/>
      <c r="I30" s="36" t="s">
        <v>1</v>
      </c>
      <c r="J30" s="36" t="s">
        <v>2</v>
      </c>
    </row>
    <row r="31" spans="6:10" ht="15.75" customHeight="1">
      <c r="F31" s="1" t="s">
        <v>62</v>
      </c>
      <c r="G31" s="48">
        <v>1</v>
      </c>
      <c r="H31" s="39" t="s">
        <v>3</v>
      </c>
      <c r="I31" s="48" t="s">
        <v>4</v>
      </c>
      <c r="J31" s="39" t="s">
        <v>5</v>
      </c>
    </row>
    <row r="32" spans="6:10" ht="15.75" customHeight="1">
      <c r="F32" s="1" t="s">
        <v>62</v>
      </c>
      <c r="G32" s="40">
        <v>1</v>
      </c>
      <c r="H32" s="35" t="s">
        <v>18</v>
      </c>
      <c r="I32" s="40" t="s">
        <v>436</v>
      </c>
      <c r="J32" s="35" t="s">
        <v>8</v>
      </c>
    </row>
    <row r="33" spans="6:10" ht="15.75" customHeight="1">
      <c r="F33" s="1" t="s">
        <v>62</v>
      </c>
      <c r="G33" s="40">
        <v>1</v>
      </c>
      <c r="H33" s="35" t="s">
        <v>9</v>
      </c>
      <c r="I33" s="40" t="s">
        <v>15</v>
      </c>
      <c r="J33" s="35" t="s">
        <v>11</v>
      </c>
    </row>
    <row r="34" spans="6:10" ht="15.75" customHeight="1">
      <c r="F34" s="1" t="s">
        <v>62</v>
      </c>
      <c r="G34" s="40">
        <v>1</v>
      </c>
      <c r="H34" s="35" t="s">
        <v>14</v>
      </c>
      <c r="I34" s="40" t="s">
        <v>246</v>
      </c>
      <c r="J34" s="35" t="s">
        <v>11</v>
      </c>
    </row>
    <row r="35" spans="6:10" ht="15.75" customHeight="1">
      <c r="F35" s="1" t="s">
        <v>62</v>
      </c>
      <c r="G35" s="40">
        <v>1</v>
      </c>
      <c r="H35" s="35" t="s">
        <v>21</v>
      </c>
      <c r="I35" s="40" t="s">
        <v>19</v>
      </c>
      <c r="J35" s="35" t="s">
        <v>20</v>
      </c>
    </row>
    <row r="36" spans="6:10" ht="15.75" customHeight="1">
      <c r="F36" s="46" t="s">
        <v>63</v>
      </c>
      <c r="G36" s="40">
        <v>2</v>
      </c>
      <c r="H36" s="35" t="s">
        <v>16</v>
      </c>
      <c r="I36" s="40" t="s">
        <v>438</v>
      </c>
      <c r="J36" s="35" t="s">
        <v>25</v>
      </c>
    </row>
    <row r="37" spans="6:10" ht="15.75" customHeight="1">
      <c r="F37" s="1" t="s">
        <v>63</v>
      </c>
      <c r="G37" s="40">
        <v>2</v>
      </c>
      <c r="H37" s="47" t="s">
        <v>26</v>
      </c>
      <c r="I37" s="40" t="s">
        <v>437</v>
      </c>
      <c r="J37" s="35" t="s">
        <v>11</v>
      </c>
    </row>
    <row r="38" spans="6:10" ht="15.75" customHeight="1">
      <c r="F38" s="1" t="s">
        <v>63</v>
      </c>
      <c r="G38" s="40">
        <v>2</v>
      </c>
      <c r="H38" s="35" t="s">
        <v>29</v>
      </c>
      <c r="I38" s="40" t="s">
        <v>27</v>
      </c>
      <c r="J38" s="35" t="s">
        <v>15</v>
      </c>
    </row>
    <row r="39" spans="6:10" ht="15.75" customHeight="1">
      <c r="F39" s="1" t="s">
        <v>63</v>
      </c>
      <c r="G39" s="40">
        <v>2</v>
      </c>
      <c r="H39" s="35" t="s">
        <v>31</v>
      </c>
      <c r="I39" s="40" t="s">
        <v>442</v>
      </c>
      <c r="J39" s="35" t="s">
        <v>20</v>
      </c>
    </row>
    <row r="40" spans="6:10" ht="15.75" customHeight="1">
      <c r="F40" s="1" t="s">
        <v>63</v>
      </c>
      <c r="G40" s="40">
        <v>2</v>
      </c>
      <c r="H40" s="35" t="s">
        <v>33</v>
      </c>
      <c r="I40" s="40" t="s">
        <v>439</v>
      </c>
      <c r="J40" s="35" t="s">
        <v>11</v>
      </c>
    </row>
    <row r="41" spans="6:10" ht="15.75" customHeight="1">
      <c r="F41" s="1" t="s">
        <v>66</v>
      </c>
      <c r="G41" s="40">
        <v>3</v>
      </c>
      <c r="H41" s="35" t="s">
        <v>37</v>
      </c>
      <c r="I41" s="40" t="s">
        <v>443</v>
      </c>
      <c r="J41" s="35" t="s">
        <v>25</v>
      </c>
    </row>
    <row r="42" spans="6:10" ht="15.75" customHeight="1">
      <c r="F42" s="1" t="s">
        <v>66</v>
      </c>
      <c r="G42" s="40">
        <v>3</v>
      </c>
      <c r="H42" s="35" t="s">
        <v>39</v>
      </c>
      <c r="I42" s="40" t="s">
        <v>30</v>
      </c>
      <c r="J42" s="35" t="s">
        <v>11</v>
      </c>
    </row>
    <row r="43" spans="6:10" ht="15.75" customHeight="1">
      <c r="F43" s="1" t="s">
        <v>66</v>
      </c>
      <c r="G43" s="40">
        <v>3</v>
      </c>
      <c r="H43" s="35" t="s">
        <v>41</v>
      </c>
      <c r="I43" s="40" t="s">
        <v>440</v>
      </c>
      <c r="J43" s="35" t="s">
        <v>20</v>
      </c>
    </row>
    <row r="44" spans="6:10" ht="15.75" customHeight="1">
      <c r="F44" s="1" t="s">
        <v>66</v>
      </c>
      <c r="G44" s="40">
        <v>3</v>
      </c>
      <c r="H44" s="35" t="s">
        <v>45</v>
      </c>
      <c r="I44" s="40" t="s">
        <v>441</v>
      </c>
      <c r="J44" s="35" t="s">
        <v>34</v>
      </c>
    </row>
    <row r="45" spans="6:10" ht="15.75" customHeight="1">
      <c r="F45" s="1" t="s">
        <v>66</v>
      </c>
      <c r="G45" s="40">
        <v>3</v>
      </c>
      <c r="H45" s="35" t="s">
        <v>46</v>
      </c>
      <c r="I45" s="40" t="s">
        <v>49</v>
      </c>
      <c r="J45" s="35" t="s">
        <v>25</v>
      </c>
    </row>
    <row r="46" spans="6:10" ht="15.75" customHeight="1">
      <c r="G46" s="40"/>
      <c r="H46" s="40"/>
      <c r="I46" s="40"/>
      <c r="J46" s="40"/>
    </row>
    <row r="47" spans="6:10" ht="15.75" customHeight="1">
      <c r="G47" s="40"/>
      <c r="H47" s="40"/>
      <c r="I47" s="40"/>
      <c r="J47" s="40"/>
    </row>
  </sheetData>
  <dataValidations count="1">
    <dataValidation type="list" allowBlank="1" showErrorMessage="1" sqref="F31:F45" xr:uid="{FC5FEFE4-11F6-4985-A4C6-E4B6BD138074}">
      <formula1>"Classic,Rare,Mythic"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O53"/>
  <sheetViews>
    <sheetView tabSelected="1" workbookViewId="0">
      <selection activeCell="G11" sqref="G11"/>
    </sheetView>
  </sheetViews>
  <sheetFormatPr defaultColWidth="12.5703125" defaultRowHeight="15.75" customHeight="1"/>
  <cols>
    <col min="6" max="6" width="18.42578125" customWidth="1"/>
    <col min="9" max="9" width="18.42578125" customWidth="1"/>
    <col min="10" max="10" width="20" customWidth="1"/>
    <col min="11" max="11" width="22" customWidth="1"/>
  </cols>
  <sheetData>
    <row r="2" spans="1:15" ht="12.75">
      <c r="D2" s="1" t="s">
        <v>50</v>
      </c>
      <c r="L2" s="1" t="s">
        <v>51</v>
      </c>
    </row>
    <row r="3" spans="1:15" ht="12.75"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</row>
    <row r="4" spans="1:15" ht="12.75">
      <c r="C4" s="1">
        <v>1</v>
      </c>
      <c r="D4" s="1" t="s">
        <v>62</v>
      </c>
      <c r="E4" s="1">
        <v>1</v>
      </c>
      <c r="F4" s="39" t="s">
        <v>3</v>
      </c>
      <c r="G4" s="3"/>
      <c r="H4" s="1">
        <v>100</v>
      </c>
      <c r="I4" s="1">
        <v>5</v>
      </c>
      <c r="J4" s="1" t="s">
        <v>3</v>
      </c>
      <c r="K4" s="1">
        <v>1.05</v>
      </c>
      <c r="L4" s="1">
        <v>10</v>
      </c>
      <c r="O4" s="1" t="s">
        <v>3</v>
      </c>
    </row>
    <row r="5" spans="1:15" ht="12.75">
      <c r="C5" s="1">
        <v>2</v>
      </c>
      <c r="D5" s="1" t="s">
        <v>62</v>
      </c>
      <c r="E5" s="1">
        <v>2</v>
      </c>
      <c r="F5" s="35" t="s">
        <v>18</v>
      </c>
      <c r="G5" s="8"/>
      <c r="H5" s="1">
        <v>100</v>
      </c>
      <c r="I5" s="1">
        <v>10</v>
      </c>
      <c r="J5" s="1" t="s">
        <v>16</v>
      </c>
      <c r="K5" s="1">
        <v>1.3</v>
      </c>
      <c r="L5" s="9">
        <v>1000000</v>
      </c>
      <c r="O5" s="1" t="s">
        <v>6</v>
      </c>
    </row>
    <row r="6" spans="1:15" ht="12.75">
      <c r="C6" s="1">
        <v>3</v>
      </c>
      <c r="D6" s="1" t="s">
        <v>62</v>
      </c>
      <c r="E6" s="1">
        <v>3</v>
      </c>
      <c r="F6" s="35" t="s">
        <v>9</v>
      </c>
      <c r="G6" s="5"/>
      <c r="H6" s="1">
        <v>100</v>
      </c>
      <c r="I6" s="1">
        <v>10</v>
      </c>
      <c r="J6" s="1" t="s">
        <v>6</v>
      </c>
      <c r="K6" s="1">
        <v>1.1499999999999999</v>
      </c>
      <c r="L6" s="1">
        <v>1000</v>
      </c>
      <c r="O6" s="1" t="s">
        <v>9</v>
      </c>
    </row>
    <row r="7" spans="1:15" ht="12.75">
      <c r="C7" s="1">
        <v>4</v>
      </c>
      <c r="D7" s="1" t="s">
        <v>62</v>
      </c>
      <c r="E7" s="1">
        <v>4</v>
      </c>
      <c r="F7" s="35" t="s">
        <v>14</v>
      </c>
      <c r="G7" s="6"/>
      <c r="H7" s="1">
        <v>100</v>
      </c>
      <c r="I7" s="1">
        <v>10</v>
      </c>
      <c r="J7" s="1" t="s">
        <v>9</v>
      </c>
      <c r="K7" s="1">
        <v>1.2</v>
      </c>
      <c r="L7" s="1">
        <v>10000</v>
      </c>
      <c r="O7" s="1" t="s">
        <v>14</v>
      </c>
    </row>
    <row r="8" spans="1:15" ht="12.75">
      <c r="C8" s="1">
        <v>5</v>
      </c>
      <c r="D8" s="1" t="s">
        <v>62</v>
      </c>
      <c r="E8" s="1">
        <v>5</v>
      </c>
      <c r="F8" s="35" t="s">
        <v>21</v>
      </c>
      <c r="G8" s="10"/>
      <c r="H8" s="1">
        <v>10</v>
      </c>
      <c r="I8" s="1">
        <v>10</v>
      </c>
      <c r="J8" s="1" t="s">
        <v>18</v>
      </c>
      <c r="K8" s="1">
        <v>1.35</v>
      </c>
      <c r="L8" s="9">
        <v>10000000</v>
      </c>
      <c r="O8" s="1" t="s">
        <v>16</v>
      </c>
    </row>
    <row r="9" spans="1:15" ht="12.75">
      <c r="C9" s="1">
        <v>6</v>
      </c>
      <c r="D9" s="46" t="s">
        <v>63</v>
      </c>
      <c r="E9" s="1">
        <v>1</v>
      </c>
      <c r="F9" s="35" t="s">
        <v>16</v>
      </c>
      <c r="G9" s="7"/>
      <c r="H9" s="1">
        <v>100</v>
      </c>
      <c r="I9" s="1">
        <v>10</v>
      </c>
      <c r="J9" s="1" t="s">
        <v>14</v>
      </c>
      <c r="K9" s="1">
        <v>1.25</v>
      </c>
      <c r="L9" s="1">
        <v>100000</v>
      </c>
      <c r="O9" s="1" t="s">
        <v>18</v>
      </c>
    </row>
    <row r="10" spans="1:15" ht="12.75">
      <c r="C10" s="1">
        <v>7</v>
      </c>
      <c r="D10" s="1" t="s">
        <v>63</v>
      </c>
      <c r="E10" s="1">
        <v>2</v>
      </c>
      <c r="F10" s="47" t="s">
        <v>26</v>
      </c>
      <c r="G10" s="12"/>
      <c r="H10" s="1">
        <v>100</v>
      </c>
      <c r="I10" s="1">
        <v>10</v>
      </c>
      <c r="J10" s="1" t="s">
        <v>23</v>
      </c>
      <c r="K10" s="1">
        <v>1.3</v>
      </c>
      <c r="L10" s="1">
        <v>9</v>
      </c>
      <c r="O10" s="1" t="s">
        <v>21</v>
      </c>
    </row>
    <row r="11" spans="1:15" ht="12.75">
      <c r="C11" s="1">
        <v>8</v>
      </c>
      <c r="D11" s="1" t="s">
        <v>63</v>
      </c>
      <c r="E11" s="1">
        <v>3</v>
      </c>
      <c r="F11" s="35" t="s">
        <v>29</v>
      </c>
      <c r="G11" s="55"/>
      <c r="H11" s="1">
        <v>100</v>
      </c>
      <c r="I11" s="1">
        <v>10</v>
      </c>
      <c r="J11" s="1" t="s">
        <v>28</v>
      </c>
      <c r="K11" s="1">
        <v>1.35</v>
      </c>
      <c r="L11" s="1">
        <v>11</v>
      </c>
      <c r="O11" s="1" t="s">
        <v>23</v>
      </c>
    </row>
    <row r="12" spans="1:15" ht="12.75">
      <c r="C12" s="1">
        <v>9</v>
      </c>
      <c r="D12" s="1" t="s">
        <v>63</v>
      </c>
      <c r="E12" s="1">
        <v>4</v>
      </c>
      <c r="F12" s="35" t="s">
        <v>31</v>
      </c>
      <c r="G12" s="14"/>
      <c r="H12" s="1">
        <v>100</v>
      </c>
      <c r="I12" s="1">
        <v>10</v>
      </c>
      <c r="J12" s="1" t="s">
        <v>29</v>
      </c>
      <c r="K12" s="1">
        <v>1.05</v>
      </c>
      <c r="L12" s="1">
        <v>12</v>
      </c>
      <c r="O12" s="1" t="s">
        <v>28</v>
      </c>
    </row>
    <row r="13" spans="1:15" ht="12.75">
      <c r="A13" s="39" t="s">
        <v>3</v>
      </c>
      <c r="C13" s="1">
        <v>10</v>
      </c>
      <c r="D13" s="1" t="s">
        <v>63</v>
      </c>
      <c r="E13" s="1">
        <v>5</v>
      </c>
      <c r="F13" s="35" t="s">
        <v>33</v>
      </c>
      <c r="G13" s="15"/>
      <c r="H13" s="1">
        <v>100</v>
      </c>
      <c r="I13" s="1">
        <v>10</v>
      </c>
      <c r="J13" s="1" t="s">
        <v>31</v>
      </c>
      <c r="K13" s="1">
        <v>1.2</v>
      </c>
      <c r="L13" s="1">
        <v>13</v>
      </c>
      <c r="O13" s="1" t="s">
        <v>31</v>
      </c>
    </row>
    <row r="14" spans="1:15" ht="12.75">
      <c r="A14" s="35" t="s">
        <v>18</v>
      </c>
      <c r="C14" s="1">
        <v>11</v>
      </c>
      <c r="D14" s="1" t="s">
        <v>66</v>
      </c>
      <c r="E14" s="1">
        <v>1</v>
      </c>
      <c r="F14" s="35" t="s">
        <v>37</v>
      </c>
      <c r="G14" s="17"/>
      <c r="H14" s="1">
        <v>100</v>
      </c>
      <c r="I14" s="1">
        <v>10</v>
      </c>
      <c r="J14" s="1" t="s">
        <v>35</v>
      </c>
      <c r="K14" s="1">
        <v>1.4</v>
      </c>
      <c r="L14" s="1">
        <v>15</v>
      </c>
      <c r="O14" s="1" t="s">
        <v>64</v>
      </c>
    </row>
    <row r="15" spans="1:15" ht="12.75">
      <c r="A15" s="35" t="s">
        <v>9</v>
      </c>
      <c r="C15" s="1">
        <v>12</v>
      </c>
      <c r="D15" s="1" t="s">
        <v>66</v>
      </c>
      <c r="E15" s="1">
        <v>2</v>
      </c>
      <c r="F15" s="35" t="s">
        <v>39</v>
      </c>
      <c r="G15" s="18"/>
      <c r="H15" s="1">
        <v>100</v>
      </c>
      <c r="I15" s="1">
        <v>10</v>
      </c>
      <c r="J15" s="1" t="s">
        <v>37</v>
      </c>
      <c r="K15" s="1">
        <v>2</v>
      </c>
      <c r="L15" s="1">
        <v>16</v>
      </c>
      <c r="O15" s="1" t="s">
        <v>65</v>
      </c>
    </row>
    <row r="16" spans="1:15" ht="12.75">
      <c r="A16" s="35" t="s">
        <v>14</v>
      </c>
      <c r="C16" s="1">
        <v>13</v>
      </c>
      <c r="D16" s="1" t="s">
        <v>66</v>
      </c>
      <c r="E16" s="1">
        <v>3</v>
      </c>
      <c r="F16" s="35" t="s">
        <v>41</v>
      </c>
      <c r="G16" s="19"/>
      <c r="H16" s="1">
        <v>100</v>
      </c>
      <c r="I16" s="1">
        <v>10</v>
      </c>
      <c r="J16" s="1" t="s">
        <v>39</v>
      </c>
      <c r="K16" s="1">
        <v>1.05</v>
      </c>
      <c r="L16" s="1">
        <v>17</v>
      </c>
      <c r="O16" s="1" t="s">
        <v>33</v>
      </c>
    </row>
    <row r="17" spans="1:15" ht="12.75">
      <c r="A17" s="35" t="s">
        <v>21</v>
      </c>
      <c r="C17" s="1">
        <v>14</v>
      </c>
      <c r="D17" s="1" t="s">
        <v>66</v>
      </c>
      <c r="E17" s="1">
        <v>4</v>
      </c>
      <c r="F17" s="35" t="s">
        <v>45</v>
      </c>
      <c r="G17" s="21"/>
      <c r="H17" s="1">
        <v>100</v>
      </c>
      <c r="I17" s="1">
        <v>10</v>
      </c>
      <c r="J17" s="1" t="s">
        <v>43</v>
      </c>
      <c r="K17" s="1">
        <v>1.25</v>
      </c>
      <c r="L17" s="1">
        <v>19</v>
      </c>
      <c r="O17" s="1" t="s">
        <v>35</v>
      </c>
    </row>
    <row r="18" spans="1:15" ht="12.75">
      <c r="A18" s="35" t="s">
        <v>16</v>
      </c>
      <c r="C18" s="1">
        <v>15</v>
      </c>
      <c r="D18" s="1" t="s">
        <v>66</v>
      </c>
      <c r="E18" s="1">
        <v>5</v>
      </c>
      <c r="F18" s="35" t="s">
        <v>46</v>
      </c>
      <c r="G18" s="22"/>
      <c r="H18" s="1">
        <v>100</v>
      </c>
      <c r="I18" s="1">
        <v>10</v>
      </c>
      <c r="J18" s="1" t="s">
        <v>45</v>
      </c>
      <c r="K18" s="1">
        <v>1.3</v>
      </c>
      <c r="L18" s="1">
        <v>20</v>
      </c>
      <c r="O18" s="2" t="s">
        <v>26</v>
      </c>
    </row>
    <row r="19" spans="1:15" ht="12.75">
      <c r="A19" s="47" t="s">
        <v>26</v>
      </c>
      <c r="O19" s="1" t="s">
        <v>29</v>
      </c>
    </row>
    <row r="20" spans="1:15" ht="12.75">
      <c r="A20" s="35" t="s">
        <v>29</v>
      </c>
      <c r="O20" s="1" t="s">
        <v>37</v>
      </c>
    </row>
    <row r="21" spans="1:15" ht="12.75">
      <c r="A21" s="35" t="s">
        <v>31</v>
      </c>
      <c r="O21" s="1" t="s">
        <v>39</v>
      </c>
    </row>
    <row r="22" spans="1:15" ht="12.75">
      <c r="A22" s="35" t="s">
        <v>33</v>
      </c>
      <c r="O22" s="1" t="s">
        <v>41</v>
      </c>
    </row>
    <row r="23" spans="1:15" ht="12.75">
      <c r="A23" s="35" t="s">
        <v>37</v>
      </c>
      <c r="O23" s="23" t="s">
        <v>67</v>
      </c>
    </row>
    <row r="24" spans="1:15" ht="12.75">
      <c r="A24" s="35" t="s">
        <v>39</v>
      </c>
      <c r="O24" s="1" t="s">
        <v>68</v>
      </c>
    </row>
    <row r="25" spans="1:15" ht="12.75">
      <c r="A25" s="35" t="s">
        <v>41</v>
      </c>
      <c r="O25" s="1" t="s">
        <v>43</v>
      </c>
    </row>
    <row r="26" spans="1:15" ht="12.75">
      <c r="A26" s="35" t="s">
        <v>45</v>
      </c>
      <c r="O26" s="1" t="s">
        <v>45</v>
      </c>
    </row>
    <row r="27" spans="1:15" ht="12.75">
      <c r="A27" s="35" t="s">
        <v>46</v>
      </c>
      <c r="O27" s="1" t="s">
        <v>46</v>
      </c>
    </row>
    <row r="28" spans="1:15" ht="12.75">
      <c r="O28" s="1" t="s">
        <v>69</v>
      </c>
    </row>
    <row r="29" spans="1:15" ht="12.75">
      <c r="C29" s="1">
        <v>2</v>
      </c>
      <c r="D29" s="1" t="s">
        <v>62</v>
      </c>
      <c r="E29" s="1">
        <v>2</v>
      </c>
      <c r="F29" s="1" t="s">
        <v>6</v>
      </c>
      <c r="G29" s="4"/>
      <c r="H29" s="1">
        <v>100</v>
      </c>
      <c r="I29" s="1">
        <v>10</v>
      </c>
      <c r="J29" s="1" t="s">
        <v>3</v>
      </c>
      <c r="K29" s="1">
        <v>1.1000000000000001</v>
      </c>
      <c r="L29" s="1">
        <v>100</v>
      </c>
      <c r="O29" s="1" t="s">
        <v>70</v>
      </c>
    </row>
    <row r="30" spans="1:15" ht="12.75">
      <c r="O30" s="1" t="s">
        <v>71</v>
      </c>
    </row>
    <row r="32" spans="1:15" ht="12.75">
      <c r="F32" s="23" t="s">
        <v>72</v>
      </c>
    </row>
    <row r="33" spans="2:12" ht="15.75" customHeight="1">
      <c r="F33" s="25" t="s">
        <v>73</v>
      </c>
    </row>
    <row r="34" spans="2:12" ht="12.75">
      <c r="F34" s="23" t="s">
        <v>74</v>
      </c>
    </row>
    <row r="37" spans="2:12" ht="15.75" customHeight="1">
      <c r="B37" s="1">
        <v>21</v>
      </c>
      <c r="C37" s="1" t="s">
        <v>66</v>
      </c>
      <c r="D37" s="1">
        <v>7</v>
      </c>
      <c r="E37" s="1" t="s">
        <v>48</v>
      </c>
      <c r="F37" s="24"/>
      <c r="G37" s="1">
        <v>100</v>
      </c>
      <c r="H37" s="1">
        <v>10</v>
      </c>
      <c r="I37" s="1" t="s">
        <v>46</v>
      </c>
      <c r="J37" s="1">
        <v>1.4</v>
      </c>
      <c r="K37" s="1">
        <v>21</v>
      </c>
    </row>
    <row r="40" spans="2:12" ht="15.75" customHeight="1">
      <c r="C40" s="1">
        <v>14</v>
      </c>
      <c r="D40" s="1" t="s">
        <v>63</v>
      </c>
      <c r="E40" s="1">
        <v>7</v>
      </c>
      <c r="F40" s="1" t="s">
        <v>35</v>
      </c>
      <c r="G40" s="16"/>
      <c r="H40" s="1">
        <v>10</v>
      </c>
      <c r="I40" s="1">
        <v>10</v>
      </c>
      <c r="J40" s="1" t="s">
        <v>33</v>
      </c>
      <c r="K40" s="1">
        <v>1.25</v>
      </c>
      <c r="L40" s="1">
        <v>14</v>
      </c>
    </row>
    <row r="44" spans="2:12" ht="15.75" customHeight="1">
      <c r="C44" s="1">
        <v>18</v>
      </c>
      <c r="D44" s="1" t="s">
        <v>66</v>
      </c>
      <c r="E44" s="1">
        <v>4</v>
      </c>
      <c r="F44" s="1" t="s">
        <v>43</v>
      </c>
      <c r="G44" s="20"/>
      <c r="H44" s="1">
        <v>100</v>
      </c>
      <c r="I44" s="1">
        <v>10</v>
      </c>
      <c r="J44" s="1" t="s">
        <v>41</v>
      </c>
      <c r="K44" s="1">
        <v>1.2</v>
      </c>
      <c r="L44" s="1">
        <v>18</v>
      </c>
    </row>
    <row r="49" spans="3:12" ht="15.75" customHeight="1">
      <c r="C49" s="1">
        <v>10</v>
      </c>
      <c r="D49" s="1" t="s">
        <v>63</v>
      </c>
      <c r="E49" s="1">
        <v>3</v>
      </c>
      <c r="F49" s="1" t="s">
        <v>28</v>
      </c>
      <c r="G49" s="13"/>
      <c r="H49" s="1">
        <v>100</v>
      </c>
      <c r="I49" s="1">
        <v>10</v>
      </c>
      <c r="J49" s="2" t="s">
        <v>26</v>
      </c>
      <c r="K49" s="1">
        <v>2</v>
      </c>
      <c r="L49" s="1">
        <v>10</v>
      </c>
    </row>
    <row r="53" spans="3:12" ht="15.75" customHeight="1">
      <c r="C53" s="1">
        <v>8</v>
      </c>
      <c r="D53" s="1" t="s">
        <v>63</v>
      </c>
      <c r="E53" s="1">
        <v>1</v>
      </c>
      <c r="F53" s="1" t="s">
        <v>23</v>
      </c>
      <c r="G53" s="11"/>
      <c r="H53" s="1">
        <v>100</v>
      </c>
      <c r="I53" s="1">
        <v>10</v>
      </c>
      <c r="J53" s="1" t="s">
        <v>21</v>
      </c>
      <c r="K53" s="1">
        <v>1.4</v>
      </c>
      <c r="L53" s="9">
        <v>100000000</v>
      </c>
    </row>
  </sheetData>
  <dataValidations count="1">
    <dataValidation type="list" allowBlank="1" showErrorMessage="1" sqref="C37 D40 D44 D29 D49 D53 D4:D18" xr:uid="{00000000-0002-0000-0100-000000000000}">
      <formula1>"Classic,Rare,Mythic"</formula1>
    </dataValidation>
  </dataValidations>
  <hyperlinks>
    <hyperlink ref="O23" r:id="rId1" xr:uid="{00000000-0004-0000-0100-000000000000}"/>
    <hyperlink ref="F32" r:id="rId2" xr:uid="{00000000-0004-0000-0100-000001000000}"/>
    <hyperlink ref="F33" r:id="rId3" xr:uid="{00000000-0004-0000-0100-000002000000}"/>
    <hyperlink ref="F3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Y275"/>
  <sheetViews>
    <sheetView topLeftCell="A36" workbookViewId="0">
      <selection activeCell="H25" sqref="H25"/>
    </sheetView>
  </sheetViews>
  <sheetFormatPr defaultColWidth="12.5703125" defaultRowHeight="15.75" customHeight="1"/>
  <cols>
    <col min="5" max="5" width="12.5703125" customWidth="1"/>
    <col min="6" max="6" width="38.42578125" customWidth="1"/>
    <col min="8" max="8" width="26.28515625" customWidth="1"/>
    <col min="9" max="9" width="35.7109375" customWidth="1"/>
    <col min="10" max="10" width="31.28515625" customWidth="1"/>
    <col min="11" max="11" width="39.28515625" customWidth="1"/>
    <col min="12" max="12" width="30.85546875" customWidth="1"/>
    <col min="13" max="13" width="33.28515625" customWidth="1"/>
    <col min="14" max="14" width="42.7109375" customWidth="1"/>
    <col min="15" max="15" width="33.85546875" customWidth="1"/>
    <col min="16" max="16" width="26.85546875" customWidth="1"/>
    <col min="17" max="17" width="21.7109375" customWidth="1"/>
    <col min="18" max="18" width="22" customWidth="1"/>
    <col min="19" max="19" width="26" customWidth="1"/>
    <col min="20" max="20" width="20.7109375" customWidth="1"/>
    <col min="21" max="21" width="22.28515625" customWidth="1"/>
    <col min="22" max="22" width="25.7109375" customWidth="1"/>
    <col min="23" max="23" width="20" customWidth="1"/>
  </cols>
  <sheetData>
    <row r="2" spans="1:23" ht="12.75">
      <c r="C2" s="1" t="s">
        <v>75</v>
      </c>
    </row>
    <row r="4" spans="1:23" ht="15.75" customHeight="1" thickBot="1"/>
    <row r="5" spans="1:23" ht="15.75" customHeight="1" thickBot="1">
      <c r="A5" s="51" t="s">
        <v>3</v>
      </c>
      <c r="C5" s="1" t="s">
        <v>52</v>
      </c>
      <c r="D5" s="1" t="s">
        <v>53</v>
      </c>
      <c r="E5" s="1" t="s">
        <v>54</v>
      </c>
      <c r="F5" s="1" t="s">
        <v>55</v>
      </c>
      <c r="G5" s="1" t="s">
        <v>76</v>
      </c>
      <c r="H5" s="45" t="s">
        <v>435</v>
      </c>
      <c r="I5" t="s">
        <v>419</v>
      </c>
      <c r="J5" s="45" t="s">
        <v>428</v>
      </c>
      <c r="K5" s="45" t="s">
        <v>456</v>
      </c>
      <c r="M5" s="52" t="s">
        <v>78</v>
      </c>
      <c r="N5" s="52"/>
      <c r="O5" s="52"/>
      <c r="P5" s="52"/>
      <c r="Q5" s="52"/>
      <c r="R5" s="52"/>
      <c r="S5" s="52"/>
      <c r="T5" s="52"/>
      <c r="U5" s="52"/>
      <c r="V5" s="52"/>
      <c r="W5" s="52"/>
    </row>
    <row r="6" spans="1:23" ht="13.5" thickBot="1">
      <c r="A6" s="35" t="s">
        <v>18</v>
      </c>
      <c r="C6" s="1">
        <v>1</v>
      </c>
      <c r="D6" s="1" t="s">
        <v>3</v>
      </c>
      <c r="E6" s="1">
        <v>1</v>
      </c>
      <c r="F6" t="s">
        <v>416</v>
      </c>
      <c r="G6" s="45" t="s">
        <v>446</v>
      </c>
      <c r="H6">
        <f>ROUND(1.28^M35 + 1.3 * M35^2.8, 0)+7</f>
        <v>10</v>
      </c>
      <c r="I6" s="45" t="s">
        <v>447</v>
      </c>
      <c r="J6" s="45" t="s">
        <v>429</v>
      </c>
      <c r="K6" s="45" t="s">
        <v>457</v>
      </c>
      <c r="M6" s="36" t="s">
        <v>79</v>
      </c>
      <c r="N6" s="36" t="s">
        <v>80</v>
      </c>
      <c r="O6" s="36" t="s">
        <v>81</v>
      </c>
      <c r="P6" s="36" t="s">
        <v>82</v>
      </c>
      <c r="Q6" s="36" t="s">
        <v>83</v>
      </c>
      <c r="R6" s="36" t="s">
        <v>84</v>
      </c>
      <c r="S6" s="36" t="s">
        <v>85</v>
      </c>
      <c r="T6" s="36" t="s">
        <v>86</v>
      </c>
      <c r="U6" s="36" t="s">
        <v>87</v>
      </c>
      <c r="V6" s="36" t="s">
        <v>88</v>
      </c>
      <c r="W6" s="36" t="s">
        <v>385</v>
      </c>
    </row>
    <row r="7" spans="1:23" ht="12.75">
      <c r="A7" s="35" t="s">
        <v>9</v>
      </c>
      <c r="C7" s="1">
        <v>2</v>
      </c>
      <c r="D7" s="1" t="s">
        <v>3</v>
      </c>
      <c r="E7" s="1">
        <v>2</v>
      </c>
      <c r="F7" s="45" t="s">
        <v>421</v>
      </c>
      <c r="G7" s="45" t="s">
        <v>450</v>
      </c>
      <c r="H7">
        <f>ROUND(1.29^M35 + 1.3 * M35^1.8, 0)+22</f>
        <v>25</v>
      </c>
      <c r="I7" t="s">
        <v>449</v>
      </c>
      <c r="J7" s="45" t="s">
        <v>430</v>
      </c>
      <c r="K7" s="45" t="s">
        <v>457</v>
      </c>
      <c r="L7" s="45" t="s">
        <v>468</v>
      </c>
      <c r="M7" s="26" t="s">
        <v>89</v>
      </c>
      <c r="N7" s="26" t="s">
        <v>90</v>
      </c>
      <c r="O7" s="26" t="s">
        <v>91</v>
      </c>
      <c r="P7" s="26" t="s">
        <v>92</v>
      </c>
      <c r="Q7" s="26" t="s">
        <v>93</v>
      </c>
      <c r="R7" s="26" t="s">
        <v>94</v>
      </c>
      <c r="S7" s="26" t="s">
        <v>95</v>
      </c>
      <c r="T7" s="26" t="s">
        <v>96</v>
      </c>
      <c r="U7" s="26" t="s">
        <v>97</v>
      </c>
      <c r="V7" s="37" t="s">
        <v>98</v>
      </c>
      <c r="W7" s="39" t="s">
        <v>382</v>
      </c>
    </row>
    <row r="8" spans="1:23" ht="12.75">
      <c r="A8" s="35" t="s">
        <v>14</v>
      </c>
      <c r="C8" s="1">
        <v>3</v>
      </c>
      <c r="D8" s="1" t="s">
        <v>3</v>
      </c>
      <c r="E8" s="1">
        <v>3</v>
      </c>
      <c r="F8" s="45" t="s">
        <v>422</v>
      </c>
      <c r="G8" s="45" t="s">
        <v>451</v>
      </c>
      <c r="H8">
        <v>120</v>
      </c>
      <c r="I8" t="s">
        <v>448</v>
      </c>
      <c r="J8" s="45" t="s">
        <v>431</v>
      </c>
      <c r="K8" s="45" t="s">
        <v>457</v>
      </c>
      <c r="L8" s="45" t="s">
        <v>468</v>
      </c>
      <c r="M8" s="27" t="s">
        <v>99</v>
      </c>
      <c r="N8" s="27" t="s">
        <v>100</v>
      </c>
      <c r="O8" s="27" t="s">
        <v>101</v>
      </c>
      <c r="P8" s="27" t="s">
        <v>102</v>
      </c>
      <c r="Q8" s="27" t="s">
        <v>103</v>
      </c>
      <c r="R8" s="27" t="s">
        <v>401</v>
      </c>
      <c r="S8" s="27" t="s">
        <v>396</v>
      </c>
      <c r="T8" s="27" t="s">
        <v>104</v>
      </c>
      <c r="U8" s="27" t="s">
        <v>404</v>
      </c>
      <c r="V8" s="38" t="s">
        <v>105</v>
      </c>
      <c r="W8" s="35" t="s">
        <v>383</v>
      </c>
    </row>
    <row r="9" spans="1:23" ht="12.75">
      <c r="A9" s="35" t="s">
        <v>21</v>
      </c>
      <c r="C9" s="1">
        <v>4</v>
      </c>
      <c r="D9" s="1" t="s">
        <v>3</v>
      </c>
      <c r="E9" s="1">
        <v>4</v>
      </c>
      <c r="F9" s="45" t="s">
        <v>453</v>
      </c>
      <c r="G9" s="45" t="s">
        <v>452</v>
      </c>
      <c r="H9">
        <v>150</v>
      </c>
      <c r="I9" t="s">
        <v>444</v>
      </c>
      <c r="J9" s="45" t="s">
        <v>429</v>
      </c>
      <c r="K9" s="45" t="s">
        <v>457</v>
      </c>
      <c r="M9" s="27" t="s">
        <v>106</v>
      </c>
      <c r="N9" s="27" t="s">
        <v>107</v>
      </c>
      <c r="O9" s="27" t="s">
        <v>108</v>
      </c>
      <c r="P9" s="27" t="s">
        <v>109</v>
      </c>
      <c r="Q9" s="27" t="s">
        <v>110</v>
      </c>
      <c r="R9" s="27" t="s">
        <v>415</v>
      </c>
      <c r="S9" s="27" t="s">
        <v>406</v>
      </c>
      <c r="T9" s="27" t="s">
        <v>111</v>
      </c>
      <c r="U9" s="27" t="s">
        <v>405</v>
      </c>
      <c r="V9" s="38" t="s">
        <v>112</v>
      </c>
      <c r="W9" s="40" t="s">
        <v>384</v>
      </c>
    </row>
    <row r="10" spans="1:23" ht="12.75">
      <c r="A10" s="35" t="s">
        <v>16</v>
      </c>
      <c r="C10" s="1">
        <v>5</v>
      </c>
      <c r="D10" s="1" t="s">
        <v>3</v>
      </c>
      <c r="E10" s="1">
        <v>5</v>
      </c>
      <c r="F10" s="45" t="s">
        <v>454</v>
      </c>
      <c r="G10" s="45" t="s">
        <v>455</v>
      </c>
      <c r="H10">
        <v>500</v>
      </c>
      <c r="M10" s="27" t="s">
        <v>113</v>
      </c>
      <c r="N10" s="27" t="s">
        <v>114</v>
      </c>
      <c r="O10" s="27" t="s">
        <v>115</v>
      </c>
      <c r="P10" s="27" t="s">
        <v>116</v>
      </c>
      <c r="Q10" s="27" t="s">
        <v>381</v>
      </c>
      <c r="R10" s="27"/>
      <c r="S10" s="27" t="s">
        <v>412</v>
      </c>
      <c r="T10" s="27" t="s">
        <v>397</v>
      </c>
      <c r="U10" s="27"/>
      <c r="V10" s="38" t="s">
        <v>398</v>
      </c>
      <c r="W10" s="40" t="s">
        <v>407</v>
      </c>
    </row>
    <row r="11" spans="1:23" ht="12.75">
      <c r="A11" s="47" t="s">
        <v>26</v>
      </c>
      <c r="C11" s="1">
        <v>6</v>
      </c>
      <c r="D11" s="1" t="s">
        <v>3</v>
      </c>
      <c r="E11" s="1">
        <v>6</v>
      </c>
      <c r="F11" s="45" t="s">
        <v>427</v>
      </c>
      <c r="H11">
        <v>750</v>
      </c>
      <c r="I11" t="s">
        <v>445</v>
      </c>
      <c r="J11" s="45" t="s">
        <v>429</v>
      </c>
      <c r="L11" t="s">
        <v>467</v>
      </c>
      <c r="M11" s="27" t="s">
        <v>117</v>
      </c>
      <c r="N11" s="27" t="s">
        <v>118</v>
      </c>
      <c r="O11" s="27" t="s">
        <v>378</v>
      </c>
      <c r="P11" s="27" t="s">
        <v>119</v>
      </c>
      <c r="Q11" s="40" t="s">
        <v>407</v>
      </c>
      <c r="R11" s="27"/>
      <c r="S11" s="27"/>
      <c r="T11" s="27" t="s">
        <v>402</v>
      </c>
      <c r="U11" s="27"/>
      <c r="V11" s="38" t="s">
        <v>399</v>
      </c>
      <c r="W11" s="40" t="s">
        <v>408</v>
      </c>
    </row>
    <row r="12" spans="1:23" ht="12.75">
      <c r="A12" s="35" t="s">
        <v>29</v>
      </c>
      <c r="C12" s="1">
        <v>7</v>
      </c>
      <c r="D12" s="1" t="s">
        <v>3</v>
      </c>
      <c r="E12" s="1">
        <v>7</v>
      </c>
      <c r="F12" s="45" t="s">
        <v>425</v>
      </c>
      <c r="H12">
        <v>1400</v>
      </c>
      <c r="I12" s="45" t="s">
        <v>447</v>
      </c>
      <c r="J12" t="s">
        <v>432</v>
      </c>
      <c r="M12" s="27" t="s">
        <v>120</v>
      </c>
      <c r="N12" s="27" t="s">
        <v>121</v>
      </c>
      <c r="O12" s="27" t="s">
        <v>410</v>
      </c>
      <c r="P12" s="27" t="s">
        <v>122</v>
      </c>
      <c r="Q12" s="40" t="s">
        <v>408</v>
      </c>
      <c r="R12" s="27"/>
      <c r="S12" s="27"/>
      <c r="T12" s="27" t="s">
        <v>403</v>
      </c>
      <c r="U12" s="27"/>
      <c r="V12" s="40" t="s">
        <v>407</v>
      </c>
      <c r="W12" s="40"/>
    </row>
    <row r="13" spans="1:23" ht="12.75">
      <c r="A13" s="35" t="s">
        <v>31</v>
      </c>
      <c r="C13" s="1">
        <v>8</v>
      </c>
      <c r="D13" s="1" t="s">
        <v>3</v>
      </c>
      <c r="E13" s="1">
        <v>8</v>
      </c>
      <c r="F13" s="46" t="s">
        <v>462</v>
      </c>
      <c r="H13" s="1">
        <v>10000</v>
      </c>
      <c r="I13" s="1">
        <v>300</v>
      </c>
      <c r="M13" s="27" t="s">
        <v>374</v>
      </c>
      <c r="N13" s="27" t="s">
        <v>123</v>
      </c>
      <c r="O13" s="27"/>
      <c r="P13" s="27" t="s">
        <v>124</v>
      </c>
      <c r="Q13" s="27"/>
      <c r="R13" s="27"/>
      <c r="S13" s="27"/>
      <c r="T13" s="27" t="s">
        <v>411</v>
      </c>
      <c r="U13" s="27"/>
      <c r="V13" s="40" t="s">
        <v>408</v>
      </c>
      <c r="W13" s="40"/>
    </row>
    <row r="14" spans="1:23" ht="12.75">
      <c r="A14" s="35" t="s">
        <v>33</v>
      </c>
      <c r="C14" s="1">
        <v>9</v>
      </c>
      <c r="D14" s="1" t="s">
        <v>3</v>
      </c>
      <c r="E14" s="1">
        <v>9</v>
      </c>
      <c r="M14" s="27" t="s">
        <v>375</v>
      </c>
      <c r="N14" s="27" t="s">
        <v>125</v>
      </c>
      <c r="O14" s="27"/>
      <c r="P14" s="27" t="s">
        <v>379</v>
      </c>
      <c r="Q14" s="27"/>
      <c r="R14" s="27"/>
      <c r="S14" s="27"/>
      <c r="T14" s="27"/>
      <c r="U14" s="27"/>
      <c r="V14" s="38"/>
      <c r="W14" s="40"/>
    </row>
    <row r="15" spans="1:23" ht="12.75">
      <c r="A15" s="35" t="s">
        <v>37</v>
      </c>
      <c r="C15" s="1">
        <v>10</v>
      </c>
      <c r="D15" s="1" t="s">
        <v>3</v>
      </c>
      <c r="E15" s="1">
        <v>10</v>
      </c>
      <c r="M15" s="40" t="s">
        <v>407</v>
      </c>
      <c r="N15" s="27" t="s">
        <v>376</v>
      </c>
      <c r="O15" s="27"/>
      <c r="P15" s="27" t="s">
        <v>380</v>
      </c>
      <c r="Q15" s="27"/>
      <c r="R15" s="27"/>
      <c r="S15" s="27"/>
      <c r="T15" s="27"/>
      <c r="U15" s="27"/>
      <c r="V15" s="38"/>
      <c r="W15" s="40"/>
    </row>
    <row r="16" spans="1:23" ht="12.75">
      <c r="A16" s="35" t="s">
        <v>39</v>
      </c>
      <c r="C16" s="1">
        <v>11</v>
      </c>
      <c r="D16" s="1" t="s">
        <v>3</v>
      </c>
      <c r="E16" s="1">
        <v>11</v>
      </c>
      <c r="M16" s="40" t="s">
        <v>408</v>
      </c>
      <c r="N16" s="41" t="s">
        <v>377</v>
      </c>
      <c r="O16" s="41"/>
      <c r="P16" s="41" t="s">
        <v>386</v>
      </c>
      <c r="Q16" s="41"/>
      <c r="R16" s="41"/>
      <c r="S16" s="41"/>
      <c r="T16" s="41"/>
      <c r="U16" s="41"/>
      <c r="V16" s="42"/>
      <c r="W16" s="43"/>
    </row>
    <row r="17" spans="1:23" ht="12.75">
      <c r="A17" s="35" t="s">
        <v>41</v>
      </c>
      <c r="C17" s="1">
        <v>12</v>
      </c>
      <c r="D17" s="1" t="s">
        <v>3</v>
      </c>
      <c r="E17" s="1">
        <v>12</v>
      </c>
      <c r="M17" s="40"/>
      <c r="N17" s="40" t="s">
        <v>407</v>
      </c>
      <c r="O17" s="40"/>
      <c r="P17" s="40" t="s">
        <v>387</v>
      </c>
      <c r="Q17" s="40"/>
      <c r="R17" s="40"/>
      <c r="S17" s="40"/>
      <c r="T17" s="40"/>
      <c r="U17" s="40"/>
      <c r="V17" s="40"/>
      <c r="W17" s="40"/>
    </row>
    <row r="18" spans="1:23" ht="12.75">
      <c r="A18" s="35" t="s">
        <v>45</v>
      </c>
      <c r="C18" s="1">
        <v>13</v>
      </c>
      <c r="D18" s="1" t="s">
        <v>3</v>
      </c>
      <c r="E18" s="1">
        <v>13</v>
      </c>
      <c r="M18" s="40"/>
      <c r="N18" s="40" t="s">
        <v>408</v>
      </c>
      <c r="O18" s="40"/>
      <c r="P18" s="40" t="s">
        <v>388</v>
      </c>
      <c r="Q18" s="40"/>
      <c r="R18" s="40"/>
      <c r="S18" s="40"/>
      <c r="T18" s="40"/>
      <c r="U18" s="40"/>
      <c r="V18" s="40"/>
      <c r="W18" s="40"/>
    </row>
    <row r="19" spans="1:23" ht="12.75">
      <c r="A19" s="35" t="s">
        <v>46</v>
      </c>
      <c r="C19" s="1">
        <v>14</v>
      </c>
      <c r="D19" s="1" t="s">
        <v>3</v>
      </c>
      <c r="E19" s="1">
        <v>14</v>
      </c>
      <c r="M19" s="40"/>
      <c r="N19" s="40"/>
      <c r="O19" s="40"/>
      <c r="P19" s="35" t="s">
        <v>389</v>
      </c>
      <c r="Q19" s="40"/>
      <c r="R19" s="40"/>
      <c r="S19" s="40"/>
      <c r="T19" s="40"/>
      <c r="U19" s="40"/>
      <c r="V19" s="40"/>
      <c r="W19" s="40"/>
    </row>
    <row r="20" spans="1:23" ht="12.75">
      <c r="A20" s="1"/>
      <c r="C20" s="1">
        <v>15</v>
      </c>
      <c r="D20" s="1" t="s">
        <v>3</v>
      </c>
      <c r="E20" s="1">
        <v>15</v>
      </c>
      <c r="F20" s="45" t="s">
        <v>465</v>
      </c>
      <c r="M20" s="35"/>
      <c r="N20" s="40"/>
      <c r="O20" s="40"/>
      <c r="P20" s="35" t="s">
        <v>390</v>
      </c>
      <c r="Q20" s="40"/>
      <c r="R20" s="40"/>
      <c r="S20" s="40"/>
      <c r="T20" s="40"/>
      <c r="U20" s="40"/>
      <c r="V20" s="40"/>
      <c r="W20" s="40"/>
    </row>
    <row r="21" spans="1:23" ht="12.75">
      <c r="A21" s="1"/>
      <c r="C21" s="1">
        <v>16</v>
      </c>
      <c r="D21" s="1" t="s">
        <v>3</v>
      </c>
      <c r="E21" s="1">
        <v>16</v>
      </c>
      <c r="M21" s="40"/>
      <c r="N21" s="40"/>
      <c r="O21" s="40"/>
      <c r="P21" s="35" t="s">
        <v>391</v>
      </c>
      <c r="Q21" s="40"/>
      <c r="R21" s="40"/>
      <c r="S21" s="40"/>
      <c r="T21" s="40"/>
      <c r="U21" s="40"/>
      <c r="V21" s="40"/>
      <c r="W21" s="40"/>
    </row>
    <row r="22" spans="1:23" ht="12.75">
      <c r="A22" s="1"/>
      <c r="C22" s="1">
        <v>17</v>
      </c>
      <c r="D22" s="1" t="s">
        <v>3</v>
      </c>
      <c r="E22" s="1">
        <v>17</v>
      </c>
      <c r="M22" s="40"/>
      <c r="N22" s="40"/>
      <c r="O22" s="40"/>
      <c r="P22" s="35" t="s">
        <v>392</v>
      </c>
      <c r="Q22" s="40"/>
      <c r="R22" s="40"/>
      <c r="S22" s="40"/>
      <c r="T22" s="40"/>
      <c r="U22" s="40"/>
      <c r="V22" s="40"/>
      <c r="W22" s="40"/>
    </row>
    <row r="23" spans="1:23" ht="12.75">
      <c r="A23" s="1"/>
      <c r="C23" s="1">
        <v>18</v>
      </c>
      <c r="D23" s="1" t="s">
        <v>3</v>
      </c>
      <c r="E23" s="1">
        <v>18</v>
      </c>
      <c r="F23" s="1" t="s">
        <v>130</v>
      </c>
      <c r="H23" s="44">
        <v>4.11E+17</v>
      </c>
      <c r="I23" s="50" t="s">
        <v>447</v>
      </c>
      <c r="L23" s="1" t="s">
        <v>127</v>
      </c>
      <c r="M23" s="40"/>
      <c r="N23" s="40"/>
      <c r="O23" s="40"/>
      <c r="P23" s="35" t="s">
        <v>393</v>
      </c>
      <c r="Q23" s="40"/>
      <c r="R23" s="40"/>
      <c r="S23" s="40"/>
      <c r="T23" s="40"/>
      <c r="U23" s="40"/>
      <c r="V23" s="40"/>
      <c r="W23" s="40"/>
    </row>
    <row r="24" spans="1:23" ht="12.75">
      <c r="A24" s="1"/>
      <c r="C24" s="1">
        <v>19</v>
      </c>
      <c r="D24" s="35" t="s">
        <v>18</v>
      </c>
      <c r="E24" s="1">
        <v>1</v>
      </c>
      <c r="F24" s="45" t="s">
        <v>458</v>
      </c>
      <c r="H24">
        <v>20</v>
      </c>
      <c r="I24" s="50" t="s">
        <v>486</v>
      </c>
      <c r="L24" s="1" t="s">
        <v>128</v>
      </c>
      <c r="M24" s="40"/>
      <c r="N24" s="40"/>
      <c r="O24" s="40"/>
      <c r="P24" s="35" t="s">
        <v>394</v>
      </c>
      <c r="Q24" s="40"/>
      <c r="R24" s="40"/>
      <c r="S24" s="40"/>
      <c r="T24" s="40"/>
      <c r="U24" s="40"/>
      <c r="V24" s="40"/>
      <c r="W24" s="40"/>
    </row>
    <row r="25" spans="1:23" ht="12.75">
      <c r="A25" s="1"/>
      <c r="C25" s="1">
        <v>20</v>
      </c>
      <c r="D25" s="35" t="s">
        <v>18</v>
      </c>
      <c r="E25" s="1">
        <v>2</v>
      </c>
      <c r="F25" s="45" t="s">
        <v>459</v>
      </c>
      <c r="H25">
        <v>30</v>
      </c>
      <c r="I25" s="50" t="s">
        <v>487</v>
      </c>
      <c r="L25" s="1" t="s">
        <v>129</v>
      </c>
      <c r="M25" s="40"/>
      <c r="N25" s="40"/>
      <c r="O25" s="40"/>
      <c r="P25" s="35" t="s">
        <v>395</v>
      </c>
      <c r="Q25" s="40"/>
      <c r="R25" s="40"/>
      <c r="S25" s="40"/>
      <c r="T25" s="40"/>
      <c r="U25" s="40"/>
      <c r="V25" s="40"/>
      <c r="W25" s="40"/>
    </row>
    <row r="26" spans="1:23" ht="12.75">
      <c r="C26" s="1">
        <v>21</v>
      </c>
      <c r="D26" s="35" t="s">
        <v>18</v>
      </c>
      <c r="E26" s="1">
        <v>3</v>
      </c>
      <c r="F26" s="45" t="s">
        <v>493</v>
      </c>
      <c r="H26">
        <v>150</v>
      </c>
      <c r="I26" s="50" t="s">
        <v>488</v>
      </c>
      <c r="L26" s="1" t="s">
        <v>131</v>
      </c>
      <c r="M26" s="40"/>
      <c r="N26" s="40"/>
      <c r="O26" s="40"/>
      <c r="P26" s="35" t="s">
        <v>400</v>
      </c>
      <c r="Q26" s="40"/>
      <c r="R26" s="40"/>
      <c r="S26" s="40"/>
      <c r="T26" s="40"/>
      <c r="U26" s="40"/>
      <c r="V26" s="40"/>
      <c r="W26" s="40"/>
    </row>
    <row r="27" spans="1:23" ht="12.75">
      <c r="C27" s="1">
        <v>22</v>
      </c>
      <c r="D27" s="35" t="s">
        <v>18</v>
      </c>
      <c r="E27" s="1">
        <v>4</v>
      </c>
      <c r="F27" s="45" t="s">
        <v>461</v>
      </c>
      <c r="H27">
        <v>300</v>
      </c>
      <c r="I27" s="50" t="s">
        <v>489</v>
      </c>
      <c r="L27" s="1" t="s">
        <v>132</v>
      </c>
      <c r="M27" s="40"/>
      <c r="N27" s="40"/>
      <c r="O27" s="40"/>
      <c r="P27" s="40" t="s">
        <v>413</v>
      </c>
      <c r="Q27" s="40"/>
      <c r="R27" s="40"/>
      <c r="S27" s="40"/>
      <c r="T27" s="40"/>
      <c r="U27" s="40"/>
      <c r="V27" s="40"/>
      <c r="W27" s="40"/>
    </row>
    <row r="28" spans="1:23" ht="12.75">
      <c r="C28" s="1">
        <v>23</v>
      </c>
      <c r="D28" s="35" t="s">
        <v>18</v>
      </c>
      <c r="E28" s="1">
        <v>5</v>
      </c>
      <c r="F28" s="45" t="s">
        <v>463</v>
      </c>
      <c r="H28">
        <v>400</v>
      </c>
      <c r="I28" s="50" t="s">
        <v>490</v>
      </c>
      <c r="M28" s="40"/>
      <c r="N28" s="40"/>
      <c r="O28" s="40"/>
      <c r="P28" s="40" t="s">
        <v>414</v>
      </c>
      <c r="Q28" s="40"/>
      <c r="R28" s="40"/>
      <c r="S28" s="40"/>
      <c r="T28" s="40"/>
      <c r="U28" s="40"/>
      <c r="V28" s="40"/>
      <c r="W28" s="40"/>
    </row>
    <row r="29" spans="1:23" ht="12.75">
      <c r="C29" s="1">
        <v>24</v>
      </c>
      <c r="D29" s="35" t="s">
        <v>18</v>
      </c>
      <c r="E29" s="1">
        <v>6</v>
      </c>
      <c r="F29" s="45" t="s">
        <v>92</v>
      </c>
      <c r="H29">
        <v>1000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spans="1:23" ht="12.75">
      <c r="C30" s="1">
        <v>25</v>
      </c>
      <c r="D30" s="35" t="s">
        <v>18</v>
      </c>
      <c r="E30" s="1">
        <v>7</v>
      </c>
      <c r="F30" s="45" t="s">
        <v>460</v>
      </c>
      <c r="H30">
        <v>1200</v>
      </c>
      <c r="I30" s="50" t="s">
        <v>490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spans="1:23" ht="12.75">
      <c r="C31" s="1">
        <v>26</v>
      </c>
      <c r="D31" s="35" t="s">
        <v>18</v>
      </c>
      <c r="E31" s="1">
        <v>8</v>
      </c>
      <c r="F31" s="45" t="s">
        <v>425</v>
      </c>
      <c r="H31">
        <v>2000</v>
      </c>
      <c r="I31" s="50" t="s">
        <v>491</v>
      </c>
    </row>
    <row r="32" spans="1:23" ht="12.75">
      <c r="C32" s="1">
        <v>27</v>
      </c>
      <c r="D32" s="35" t="s">
        <v>18</v>
      </c>
      <c r="E32" s="1">
        <v>9</v>
      </c>
      <c r="F32" t="s">
        <v>464</v>
      </c>
      <c r="H32">
        <v>2200</v>
      </c>
      <c r="I32" s="50" t="s">
        <v>492</v>
      </c>
    </row>
    <row r="33" spans="3:25" ht="12.75">
      <c r="C33" s="1">
        <v>28</v>
      </c>
      <c r="D33" s="35" t="s">
        <v>18</v>
      </c>
      <c r="E33" s="1">
        <v>10</v>
      </c>
    </row>
    <row r="34" spans="3:25" ht="12.75">
      <c r="C34" s="1">
        <v>29</v>
      </c>
      <c r="D34" s="35" t="s">
        <v>18</v>
      </c>
      <c r="E34" s="1">
        <v>11</v>
      </c>
      <c r="N34">
        <f>LOG(1000)</f>
        <v>3</v>
      </c>
    </row>
    <row r="35" spans="3:25" ht="12.75">
      <c r="C35" s="1">
        <v>30</v>
      </c>
      <c r="D35" s="35" t="s">
        <v>18</v>
      </c>
      <c r="E35" s="1">
        <v>12</v>
      </c>
      <c r="L35" s="45"/>
      <c r="M35">
        <v>1</v>
      </c>
      <c r="N35" s="45">
        <f>ROUND(1.28^M35 + 1.3 * M35^1.8, 0)</f>
        <v>3</v>
      </c>
      <c r="O35">
        <f>ROUND(1.15^(M35+5)+M35^2,0)</f>
        <v>3</v>
      </c>
      <c r="P35">
        <f>(M35*4)</f>
        <v>4</v>
      </c>
    </row>
    <row r="36" spans="3:25" ht="12.75">
      <c r="C36" s="1">
        <v>31</v>
      </c>
      <c r="D36" s="35" t="s">
        <v>18</v>
      </c>
      <c r="E36" s="1">
        <v>13</v>
      </c>
      <c r="G36" s="1"/>
      <c r="K36" s="45"/>
      <c r="L36" s="45"/>
      <c r="M36">
        <v>2</v>
      </c>
      <c r="N36" s="45">
        <f t="shared" ref="N36:N99" si="0">ROUND(1.28^M36 + 1.3 * M36^1.8, 0)</f>
        <v>6</v>
      </c>
      <c r="O36">
        <f t="shared" ref="O36:O99" si="1">ROUND(1.15^(M36+5)+M36^2,0)</f>
        <v>7</v>
      </c>
    </row>
    <row r="37" spans="3:25" ht="12.75">
      <c r="C37" s="1">
        <v>32</v>
      </c>
      <c r="D37" s="35" t="s">
        <v>18</v>
      </c>
      <c r="E37" s="1">
        <v>14</v>
      </c>
      <c r="G37" s="1"/>
      <c r="H37" s="45"/>
      <c r="K37" s="45"/>
      <c r="L37" s="45"/>
      <c r="M37">
        <v>3</v>
      </c>
      <c r="N37" s="45">
        <f t="shared" si="0"/>
        <v>11</v>
      </c>
      <c r="O37">
        <f t="shared" si="1"/>
        <v>12</v>
      </c>
      <c r="Y37" t="s">
        <v>409</v>
      </c>
    </row>
    <row r="38" spans="3:25" ht="12.75">
      <c r="C38" s="1">
        <v>33</v>
      </c>
      <c r="D38" s="35" t="s">
        <v>18</v>
      </c>
      <c r="E38" s="1">
        <v>15</v>
      </c>
      <c r="G38" s="1"/>
      <c r="H38" s="45"/>
      <c r="L38" s="45"/>
      <c r="M38">
        <v>4</v>
      </c>
      <c r="N38" s="45">
        <f t="shared" si="0"/>
        <v>18</v>
      </c>
      <c r="O38">
        <f t="shared" si="1"/>
        <v>20</v>
      </c>
    </row>
    <row r="39" spans="3:25" ht="12.75">
      <c r="C39" s="1">
        <v>34</v>
      </c>
      <c r="D39" s="35" t="s">
        <v>18</v>
      </c>
      <c r="E39" s="1">
        <v>16</v>
      </c>
      <c r="G39" s="1"/>
      <c r="H39" s="45"/>
      <c r="K39" s="45"/>
      <c r="L39" s="45"/>
      <c r="M39">
        <v>5</v>
      </c>
      <c r="N39" s="45">
        <f t="shared" si="0"/>
        <v>27</v>
      </c>
      <c r="O39">
        <f t="shared" si="1"/>
        <v>29</v>
      </c>
    </row>
    <row r="40" spans="3:25" ht="12.75">
      <c r="C40" s="1">
        <v>35</v>
      </c>
      <c r="D40" s="35" t="s">
        <v>18</v>
      </c>
      <c r="E40" s="1">
        <v>17</v>
      </c>
      <c r="G40" s="1"/>
      <c r="M40">
        <v>6</v>
      </c>
      <c r="N40" s="45">
        <f t="shared" si="0"/>
        <v>37</v>
      </c>
      <c r="O40">
        <f t="shared" si="1"/>
        <v>41</v>
      </c>
    </row>
    <row r="41" spans="3:25" ht="12.75">
      <c r="C41" s="1">
        <v>36</v>
      </c>
      <c r="D41" s="35" t="s">
        <v>18</v>
      </c>
      <c r="E41" s="1">
        <v>18</v>
      </c>
      <c r="G41" s="1"/>
      <c r="H41" s="45"/>
      <c r="L41" s="45"/>
      <c r="M41">
        <v>7</v>
      </c>
      <c r="N41" s="45">
        <f t="shared" si="0"/>
        <v>49</v>
      </c>
      <c r="O41">
        <f t="shared" si="1"/>
        <v>54</v>
      </c>
    </row>
    <row r="42" spans="3:25" ht="12.75">
      <c r="C42" s="1">
        <v>37</v>
      </c>
      <c r="D42" s="35" t="s">
        <v>9</v>
      </c>
      <c r="E42" s="1">
        <v>1</v>
      </c>
      <c r="F42" t="s">
        <v>469</v>
      </c>
      <c r="G42" s="1"/>
      <c r="H42" s="45">
        <v>30</v>
      </c>
      <c r="M42">
        <v>8</v>
      </c>
      <c r="N42" s="45">
        <f t="shared" si="0"/>
        <v>62</v>
      </c>
      <c r="O42">
        <f t="shared" si="1"/>
        <v>70</v>
      </c>
    </row>
    <row r="43" spans="3:25" ht="12.75">
      <c r="C43" s="1">
        <v>38</v>
      </c>
      <c r="D43" s="35" t="s">
        <v>9</v>
      </c>
      <c r="E43" s="1">
        <v>2</v>
      </c>
      <c r="F43" s="1" t="s">
        <v>126</v>
      </c>
      <c r="G43" s="1"/>
      <c r="M43">
        <v>9</v>
      </c>
      <c r="N43" s="45">
        <f t="shared" si="0"/>
        <v>77</v>
      </c>
      <c r="O43">
        <f t="shared" si="1"/>
        <v>88</v>
      </c>
    </row>
    <row r="44" spans="3:25" ht="12.75">
      <c r="C44" s="1">
        <v>39</v>
      </c>
      <c r="D44" s="35" t="s">
        <v>9</v>
      </c>
      <c r="E44" s="1">
        <v>3</v>
      </c>
      <c r="G44" s="1"/>
      <c r="M44">
        <v>10</v>
      </c>
      <c r="N44" s="45">
        <f t="shared" si="0"/>
        <v>94</v>
      </c>
      <c r="O44">
        <f t="shared" si="1"/>
        <v>108</v>
      </c>
    </row>
    <row r="45" spans="3:25" ht="12.75">
      <c r="C45" s="1">
        <v>40</v>
      </c>
      <c r="D45" s="35" t="s">
        <v>9</v>
      </c>
      <c r="E45" s="1">
        <v>4</v>
      </c>
      <c r="G45" s="1"/>
      <c r="M45">
        <v>11</v>
      </c>
      <c r="N45" s="45">
        <f t="shared" si="0"/>
        <v>112</v>
      </c>
      <c r="O45">
        <f t="shared" si="1"/>
        <v>130</v>
      </c>
    </row>
    <row r="46" spans="3:25" ht="12.75">
      <c r="C46" s="1">
        <v>41</v>
      </c>
      <c r="D46" s="35" t="s">
        <v>9</v>
      </c>
      <c r="E46" s="1">
        <v>5</v>
      </c>
      <c r="G46" s="1"/>
      <c r="M46">
        <v>12</v>
      </c>
      <c r="N46" s="45">
        <f t="shared" si="0"/>
        <v>133</v>
      </c>
      <c r="O46">
        <f t="shared" si="1"/>
        <v>155</v>
      </c>
    </row>
    <row r="47" spans="3:25" ht="12.75">
      <c r="C47" s="1">
        <v>42</v>
      </c>
      <c r="D47" s="35" t="s">
        <v>9</v>
      </c>
      <c r="E47" s="1">
        <v>6</v>
      </c>
      <c r="G47" s="1"/>
      <c r="M47">
        <v>13</v>
      </c>
      <c r="N47" s="45">
        <f t="shared" si="0"/>
        <v>156</v>
      </c>
      <c r="O47">
        <f t="shared" si="1"/>
        <v>181</v>
      </c>
    </row>
    <row r="48" spans="3:25" ht="12.75">
      <c r="C48" s="1">
        <v>43</v>
      </c>
      <c r="D48" s="35" t="s">
        <v>9</v>
      </c>
      <c r="E48" s="1">
        <v>7</v>
      </c>
      <c r="G48" s="1"/>
      <c r="M48">
        <v>14</v>
      </c>
      <c r="N48" s="45">
        <f t="shared" si="0"/>
        <v>182</v>
      </c>
      <c r="O48">
        <f t="shared" si="1"/>
        <v>210</v>
      </c>
    </row>
    <row r="49" spans="3:15" ht="12.75">
      <c r="C49" s="1">
        <v>44</v>
      </c>
      <c r="D49" s="35" t="s">
        <v>9</v>
      </c>
      <c r="E49" s="1">
        <v>8</v>
      </c>
      <c r="G49" s="1"/>
      <c r="M49">
        <v>15</v>
      </c>
      <c r="N49" s="45">
        <f t="shared" si="0"/>
        <v>211</v>
      </c>
      <c r="O49">
        <f t="shared" si="1"/>
        <v>241</v>
      </c>
    </row>
    <row r="50" spans="3:15" ht="12.75">
      <c r="C50" s="1">
        <v>45</v>
      </c>
      <c r="D50" s="35" t="s">
        <v>9</v>
      </c>
      <c r="E50" s="1">
        <v>9</v>
      </c>
      <c r="G50" s="1"/>
      <c r="M50">
        <v>16</v>
      </c>
      <c r="N50" s="45">
        <f t="shared" si="0"/>
        <v>243</v>
      </c>
      <c r="O50">
        <f t="shared" si="1"/>
        <v>275</v>
      </c>
    </row>
    <row r="51" spans="3:15" ht="12.75">
      <c r="C51" s="1">
        <v>46</v>
      </c>
      <c r="D51" s="35" t="s">
        <v>9</v>
      </c>
      <c r="E51" s="1">
        <v>10</v>
      </c>
      <c r="M51">
        <v>17</v>
      </c>
      <c r="N51" s="45">
        <f t="shared" si="0"/>
        <v>280</v>
      </c>
      <c r="O51">
        <f t="shared" si="1"/>
        <v>311</v>
      </c>
    </row>
    <row r="52" spans="3:15" ht="12.75">
      <c r="C52" s="1">
        <v>47</v>
      </c>
      <c r="D52" s="35" t="s">
        <v>9</v>
      </c>
      <c r="E52" s="1">
        <v>11</v>
      </c>
      <c r="G52" s="1" t="s">
        <v>6</v>
      </c>
      <c r="H52" t="s">
        <v>417</v>
      </c>
      <c r="I52">
        <v>21</v>
      </c>
      <c r="J52">
        <v>10</v>
      </c>
      <c r="K52" t="s">
        <v>418</v>
      </c>
      <c r="M52">
        <v>18</v>
      </c>
      <c r="N52" s="45">
        <f t="shared" si="0"/>
        <v>321</v>
      </c>
      <c r="O52">
        <f t="shared" si="1"/>
        <v>349</v>
      </c>
    </row>
    <row r="53" spans="3:15" ht="12.75">
      <c r="C53" s="1">
        <v>48</v>
      </c>
      <c r="D53" s="35" t="s">
        <v>9</v>
      </c>
      <c r="E53" s="1">
        <v>12</v>
      </c>
      <c r="G53" s="1" t="s">
        <v>6</v>
      </c>
      <c r="H53" s="45" t="s">
        <v>433</v>
      </c>
      <c r="M53">
        <v>19</v>
      </c>
      <c r="N53" s="45">
        <f t="shared" si="0"/>
        <v>369</v>
      </c>
      <c r="O53">
        <f t="shared" si="1"/>
        <v>390</v>
      </c>
    </row>
    <row r="54" spans="3:15" ht="12.75">
      <c r="C54" s="1">
        <v>49</v>
      </c>
      <c r="D54" s="35" t="s">
        <v>9</v>
      </c>
      <c r="E54" s="1">
        <v>13</v>
      </c>
      <c r="G54" s="1" t="s">
        <v>6</v>
      </c>
      <c r="L54" s="45" t="s">
        <v>420</v>
      </c>
      <c r="M54">
        <v>20</v>
      </c>
      <c r="N54" s="45">
        <f t="shared" si="0"/>
        <v>425</v>
      </c>
      <c r="O54">
        <f t="shared" si="1"/>
        <v>433</v>
      </c>
    </row>
    <row r="55" spans="3:15" ht="12.75">
      <c r="C55" s="1">
        <v>50</v>
      </c>
      <c r="D55" s="35" t="s">
        <v>9</v>
      </c>
      <c r="E55" s="1">
        <v>14</v>
      </c>
      <c r="G55" s="1" t="s">
        <v>6</v>
      </c>
      <c r="H55" t="s">
        <v>92</v>
      </c>
      <c r="I55">
        <v>1</v>
      </c>
      <c r="J55">
        <v>500</v>
      </c>
      <c r="L55" t="s">
        <v>424</v>
      </c>
      <c r="M55">
        <v>21</v>
      </c>
      <c r="N55" s="45">
        <f t="shared" si="0"/>
        <v>490</v>
      </c>
      <c r="O55">
        <f t="shared" si="1"/>
        <v>479</v>
      </c>
    </row>
    <row r="56" spans="3:15" ht="12.75">
      <c r="C56" s="1">
        <v>51</v>
      </c>
      <c r="D56" s="35" t="s">
        <v>9</v>
      </c>
      <c r="E56" s="1">
        <v>15</v>
      </c>
      <c r="G56" s="1" t="s">
        <v>6</v>
      </c>
      <c r="L56" s="45" t="s">
        <v>423</v>
      </c>
      <c r="M56">
        <v>22</v>
      </c>
      <c r="N56" s="45">
        <f t="shared" si="0"/>
        <v>567</v>
      </c>
      <c r="O56">
        <f t="shared" si="1"/>
        <v>528</v>
      </c>
    </row>
    <row r="57" spans="3:15" ht="12.75">
      <c r="C57" s="1">
        <v>52</v>
      </c>
      <c r="D57" s="35" t="s">
        <v>9</v>
      </c>
      <c r="E57" s="1">
        <v>16</v>
      </c>
      <c r="G57" s="1" t="s">
        <v>6</v>
      </c>
      <c r="M57">
        <v>23</v>
      </c>
      <c r="N57" s="45">
        <f t="shared" si="0"/>
        <v>660</v>
      </c>
      <c r="O57">
        <f t="shared" si="1"/>
        <v>579</v>
      </c>
    </row>
    <row r="58" spans="3:15" ht="12.75">
      <c r="C58" s="1">
        <v>53</v>
      </c>
      <c r="D58" s="35" t="s">
        <v>9</v>
      </c>
      <c r="E58" s="1">
        <v>17</v>
      </c>
      <c r="G58" s="1" t="s">
        <v>6</v>
      </c>
      <c r="L58" t="s">
        <v>426</v>
      </c>
      <c r="M58">
        <v>24</v>
      </c>
      <c r="N58" s="45">
        <f t="shared" si="0"/>
        <v>771</v>
      </c>
      <c r="O58">
        <f t="shared" si="1"/>
        <v>634</v>
      </c>
    </row>
    <row r="59" spans="3:15" ht="12.75">
      <c r="C59" s="1">
        <v>54</v>
      </c>
      <c r="D59" s="35" t="s">
        <v>9</v>
      </c>
      <c r="E59" s="1">
        <v>18</v>
      </c>
      <c r="G59" s="1" t="s">
        <v>9</v>
      </c>
      <c r="H59" s="45" t="s">
        <v>434</v>
      </c>
      <c r="M59">
        <v>25</v>
      </c>
      <c r="N59" s="45">
        <f t="shared" si="0"/>
        <v>906</v>
      </c>
      <c r="O59">
        <f t="shared" si="1"/>
        <v>691</v>
      </c>
    </row>
    <row r="60" spans="3:15" ht="12.75">
      <c r="C60" s="1">
        <v>55</v>
      </c>
      <c r="D60" s="35" t="s">
        <v>14</v>
      </c>
      <c r="E60" s="1">
        <v>1</v>
      </c>
      <c r="M60">
        <v>26</v>
      </c>
      <c r="N60" s="45">
        <f t="shared" si="0"/>
        <v>1071</v>
      </c>
      <c r="O60">
        <f t="shared" si="1"/>
        <v>752</v>
      </c>
    </row>
    <row r="61" spans="3:15" ht="12.75">
      <c r="C61" s="1">
        <v>56</v>
      </c>
      <c r="D61" s="35" t="s">
        <v>14</v>
      </c>
      <c r="E61" s="1">
        <v>2</v>
      </c>
      <c r="M61">
        <v>27</v>
      </c>
      <c r="N61" s="45">
        <f t="shared" si="0"/>
        <v>1275</v>
      </c>
      <c r="O61">
        <f t="shared" si="1"/>
        <v>817</v>
      </c>
    </row>
    <row r="62" spans="3:15" ht="12.75">
      <c r="C62" s="1">
        <v>57</v>
      </c>
      <c r="D62" s="35" t="s">
        <v>14</v>
      </c>
      <c r="E62" s="1">
        <v>3</v>
      </c>
      <c r="M62">
        <v>28</v>
      </c>
      <c r="N62" s="45">
        <f t="shared" si="0"/>
        <v>1528</v>
      </c>
      <c r="O62">
        <f t="shared" si="1"/>
        <v>885</v>
      </c>
    </row>
    <row r="63" spans="3:15" ht="12.75">
      <c r="C63" s="1">
        <v>58</v>
      </c>
      <c r="D63" s="35" t="s">
        <v>14</v>
      </c>
      <c r="E63" s="1">
        <v>4</v>
      </c>
      <c r="M63">
        <v>29</v>
      </c>
      <c r="N63" s="45">
        <f t="shared" si="0"/>
        <v>1843</v>
      </c>
      <c r="O63">
        <f t="shared" si="1"/>
        <v>957</v>
      </c>
    </row>
    <row r="64" spans="3:15" ht="12.75">
      <c r="C64" s="1">
        <v>59</v>
      </c>
      <c r="D64" s="35" t="s">
        <v>14</v>
      </c>
      <c r="E64" s="1">
        <v>5</v>
      </c>
      <c r="M64">
        <v>30</v>
      </c>
      <c r="N64" s="45">
        <f t="shared" si="0"/>
        <v>2238</v>
      </c>
      <c r="O64">
        <f t="shared" si="1"/>
        <v>1033</v>
      </c>
    </row>
    <row r="65" spans="3:15" ht="12.75">
      <c r="C65" s="1">
        <v>60</v>
      </c>
      <c r="D65" s="35" t="s">
        <v>14</v>
      </c>
      <c r="E65" s="1">
        <v>6</v>
      </c>
      <c r="M65">
        <v>31</v>
      </c>
      <c r="N65" s="45">
        <f t="shared" si="0"/>
        <v>2735</v>
      </c>
      <c r="O65">
        <f t="shared" si="1"/>
        <v>1114</v>
      </c>
    </row>
    <row r="66" spans="3:15" ht="12.75">
      <c r="C66" s="1">
        <v>61</v>
      </c>
      <c r="D66" s="35" t="s">
        <v>14</v>
      </c>
      <c r="E66" s="1">
        <v>7</v>
      </c>
      <c r="M66">
        <v>32</v>
      </c>
      <c r="N66" s="45">
        <f t="shared" si="0"/>
        <v>3362</v>
      </c>
      <c r="O66">
        <f t="shared" si="1"/>
        <v>1200</v>
      </c>
    </row>
    <row r="67" spans="3:15" ht="12.75">
      <c r="C67" s="1">
        <v>62</v>
      </c>
      <c r="D67" s="35" t="s">
        <v>14</v>
      </c>
      <c r="E67" s="1">
        <v>8</v>
      </c>
      <c r="M67">
        <v>33</v>
      </c>
      <c r="N67" s="45">
        <f t="shared" si="0"/>
        <v>4154</v>
      </c>
      <c r="O67">
        <f t="shared" si="1"/>
        <v>1292</v>
      </c>
    </row>
    <row r="68" spans="3:15" ht="12.75">
      <c r="C68" s="1">
        <v>63</v>
      </c>
      <c r="D68" s="35" t="s">
        <v>14</v>
      </c>
      <c r="E68" s="1">
        <v>9</v>
      </c>
      <c r="M68">
        <v>34</v>
      </c>
      <c r="N68" s="45">
        <f t="shared" si="0"/>
        <v>5159</v>
      </c>
      <c r="O68">
        <f t="shared" si="1"/>
        <v>1389</v>
      </c>
    </row>
    <row r="69" spans="3:15" ht="12.75">
      <c r="C69" s="1">
        <v>64</v>
      </c>
      <c r="D69" s="35" t="s">
        <v>14</v>
      </c>
      <c r="E69" s="1">
        <v>10</v>
      </c>
      <c r="M69">
        <v>35</v>
      </c>
      <c r="N69" s="45">
        <f t="shared" si="0"/>
        <v>6436</v>
      </c>
      <c r="O69">
        <f t="shared" si="1"/>
        <v>1493</v>
      </c>
    </row>
    <row r="70" spans="3:15" ht="12.75">
      <c r="C70" s="1">
        <v>65</v>
      </c>
      <c r="D70" s="35" t="s">
        <v>14</v>
      </c>
      <c r="E70" s="1">
        <v>11</v>
      </c>
      <c r="M70">
        <v>36</v>
      </c>
      <c r="N70" s="45">
        <f t="shared" si="0"/>
        <v>8060</v>
      </c>
      <c r="O70">
        <f t="shared" si="1"/>
        <v>1604</v>
      </c>
    </row>
    <row r="71" spans="3:15" ht="12.75">
      <c r="C71" s="1">
        <v>66</v>
      </c>
      <c r="D71" s="35" t="s">
        <v>14</v>
      </c>
      <c r="E71" s="1">
        <v>12</v>
      </c>
      <c r="M71">
        <v>37</v>
      </c>
      <c r="N71" s="45">
        <f t="shared" si="0"/>
        <v>10128</v>
      </c>
      <c r="O71">
        <f t="shared" si="1"/>
        <v>1723</v>
      </c>
    </row>
    <row r="72" spans="3:15" ht="12.75">
      <c r="C72" s="1">
        <v>67</v>
      </c>
      <c r="D72" s="35" t="s">
        <v>14</v>
      </c>
      <c r="E72" s="1">
        <v>13</v>
      </c>
      <c r="M72">
        <v>38</v>
      </c>
      <c r="N72" s="45">
        <f t="shared" si="0"/>
        <v>12764</v>
      </c>
      <c r="O72">
        <f t="shared" si="1"/>
        <v>1851</v>
      </c>
    </row>
    <row r="73" spans="3:15" ht="12.75">
      <c r="C73" s="1">
        <v>68</v>
      </c>
      <c r="D73" s="35" t="s">
        <v>14</v>
      </c>
      <c r="E73" s="1">
        <v>14</v>
      </c>
      <c r="M73">
        <v>39</v>
      </c>
      <c r="N73" s="45">
        <f t="shared" si="0"/>
        <v>16127</v>
      </c>
      <c r="O73">
        <f t="shared" si="1"/>
        <v>1989</v>
      </c>
    </row>
    <row r="74" spans="3:15" ht="12.75">
      <c r="C74" s="1">
        <v>69</v>
      </c>
      <c r="D74" s="35" t="s">
        <v>14</v>
      </c>
      <c r="E74" s="1">
        <v>15</v>
      </c>
      <c r="M74">
        <v>40</v>
      </c>
      <c r="N74" s="45">
        <f t="shared" si="0"/>
        <v>20421</v>
      </c>
      <c r="O74">
        <f t="shared" si="1"/>
        <v>2139</v>
      </c>
    </row>
    <row r="75" spans="3:15" ht="12.75">
      <c r="C75" s="1">
        <v>70</v>
      </c>
      <c r="D75" s="35" t="s">
        <v>14</v>
      </c>
      <c r="E75" s="1">
        <v>16</v>
      </c>
      <c r="M75">
        <v>41</v>
      </c>
      <c r="N75" s="45">
        <f t="shared" si="0"/>
        <v>25906</v>
      </c>
      <c r="O75">
        <f t="shared" si="1"/>
        <v>2301</v>
      </c>
    </row>
    <row r="76" spans="3:15" ht="12.75">
      <c r="C76" s="1">
        <v>71</v>
      </c>
      <c r="D76" s="35" t="s">
        <v>14</v>
      </c>
      <c r="E76" s="1">
        <v>17</v>
      </c>
      <c r="M76">
        <v>42</v>
      </c>
      <c r="N76" s="45">
        <f t="shared" si="0"/>
        <v>32915</v>
      </c>
      <c r="O76">
        <f t="shared" si="1"/>
        <v>2477</v>
      </c>
    </row>
    <row r="77" spans="3:15" ht="12.75">
      <c r="C77" s="1">
        <v>72</v>
      </c>
      <c r="D77" s="35" t="s">
        <v>14</v>
      </c>
      <c r="E77" s="1">
        <v>18</v>
      </c>
      <c r="M77">
        <v>43</v>
      </c>
      <c r="N77" s="45">
        <f t="shared" si="0"/>
        <v>41874</v>
      </c>
      <c r="O77">
        <f t="shared" si="1"/>
        <v>2668</v>
      </c>
    </row>
    <row r="78" spans="3:15" ht="12.75">
      <c r="C78" s="1">
        <v>73</v>
      </c>
      <c r="D78" s="35" t="s">
        <v>21</v>
      </c>
      <c r="E78" s="1">
        <v>1</v>
      </c>
      <c r="M78">
        <v>44</v>
      </c>
      <c r="N78" s="45">
        <f t="shared" si="0"/>
        <v>53329</v>
      </c>
      <c r="O78">
        <f t="shared" si="1"/>
        <v>2878</v>
      </c>
    </row>
    <row r="79" spans="3:15" ht="12.75">
      <c r="C79" s="1">
        <v>74</v>
      </c>
      <c r="D79" s="35" t="s">
        <v>21</v>
      </c>
      <c r="E79" s="1">
        <v>2</v>
      </c>
      <c r="M79">
        <v>45</v>
      </c>
      <c r="N79" s="45">
        <f t="shared" si="0"/>
        <v>67979</v>
      </c>
      <c r="O79">
        <f t="shared" si="1"/>
        <v>3109</v>
      </c>
    </row>
    <row r="80" spans="3:15" ht="12.75">
      <c r="C80" s="1">
        <v>75</v>
      </c>
      <c r="D80" s="35" t="s">
        <v>21</v>
      </c>
      <c r="E80" s="1">
        <v>3</v>
      </c>
      <c r="M80">
        <v>46</v>
      </c>
      <c r="N80" s="45">
        <f t="shared" si="0"/>
        <v>86719</v>
      </c>
      <c r="O80">
        <f t="shared" si="1"/>
        <v>3362</v>
      </c>
    </row>
    <row r="81" spans="3:15" ht="12.75">
      <c r="C81" s="1">
        <v>76</v>
      </c>
      <c r="D81" s="35" t="s">
        <v>21</v>
      </c>
      <c r="E81" s="1">
        <v>4</v>
      </c>
      <c r="M81">
        <v>47</v>
      </c>
      <c r="N81" s="45">
        <f t="shared" si="0"/>
        <v>110692</v>
      </c>
      <c r="O81">
        <f t="shared" si="1"/>
        <v>3642</v>
      </c>
    </row>
    <row r="82" spans="3:15" ht="12.75">
      <c r="C82" s="1">
        <v>77</v>
      </c>
      <c r="D82" s="35" t="s">
        <v>21</v>
      </c>
      <c r="E82" s="1">
        <v>5</v>
      </c>
      <c r="M82">
        <v>48</v>
      </c>
      <c r="N82" s="45">
        <f t="shared" si="0"/>
        <v>141365</v>
      </c>
      <c r="O82">
        <f t="shared" si="1"/>
        <v>3952</v>
      </c>
    </row>
    <row r="83" spans="3:15" ht="12.75">
      <c r="C83" s="1">
        <v>78</v>
      </c>
      <c r="D83" s="35" t="s">
        <v>21</v>
      </c>
      <c r="E83" s="1">
        <v>6</v>
      </c>
      <c r="M83">
        <v>49</v>
      </c>
      <c r="N83" s="45">
        <f t="shared" si="0"/>
        <v>180613</v>
      </c>
      <c r="O83">
        <f t="shared" si="1"/>
        <v>4296</v>
      </c>
    </row>
    <row r="84" spans="3:15" ht="12.75">
      <c r="C84" s="1">
        <v>79</v>
      </c>
      <c r="D84" s="35" t="s">
        <v>21</v>
      </c>
      <c r="E84" s="1">
        <v>7</v>
      </c>
      <c r="M84">
        <v>50</v>
      </c>
      <c r="N84" s="45">
        <f t="shared" si="0"/>
        <v>230836</v>
      </c>
      <c r="O84">
        <f t="shared" si="1"/>
        <v>4680</v>
      </c>
    </row>
    <row r="85" spans="3:15" ht="12.75">
      <c r="C85" s="1">
        <v>80</v>
      </c>
      <c r="D85" s="35" t="s">
        <v>21</v>
      </c>
      <c r="E85" s="1">
        <v>8</v>
      </c>
      <c r="M85">
        <v>51</v>
      </c>
      <c r="N85" s="45">
        <f t="shared" si="0"/>
        <v>295108</v>
      </c>
      <c r="O85">
        <f t="shared" si="1"/>
        <v>5108</v>
      </c>
    </row>
    <row r="86" spans="3:15" ht="12.75">
      <c r="C86" s="1">
        <v>81</v>
      </c>
      <c r="D86" s="35" t="s">
        <v>21</v>
      </c>
      <c r="E86" s="1">
        <v>9</v>
      </c>
      <c r="M86">
        <v>52</v>
      </c>
      <c r="N86" s="45">
        <f t="shared" si="0"/>
        <v>377362</v>
      </c>
      <c r="O86">
        <f t="shared" si="1"/>
        <v>5587</v>
      </c>
    </row>
    <row r="87" spans="3:15" ht="12.75">
      <c r="C87" s="1">
        <v>82</v>
      </c>
      <c r="D87" s="35" t="s">
        <v>21</v>
      </c>
      <c r="E87" s="1">
        <v>10</v>
      </c>
      <c r="M87">
        <v>53</v>
      </c>
      <c r="N87" s="45">
        <f t="shared" si="0"/>
        <v>482632</v>
      </c>
      <c r="O87">
        <f t="shared" si="1"/>
        <v>6124</v>
      </c>
    </row>
    <row r="88" spans="3:15" ht="12.75">
      <c r="C88" s="1">
        <v>83</v>
      </c>
      <c r="D88" s="35" t="s">
        <v>21</v>
      </c>
      <c r="E88" s="1">
        <v>11</v>
      </c>
      <c r="M88">
        <v>54</v>
      </c>
      <c r="N88" s="45">
        <f t="shared" si="0"/>
        <v>617363</v>
      </c>
      <c r="O88">
        <f t="shared" si="1"/>
        <v>6728</v>
      </c>
    </row>
    <row r="89" spans="3:15" ht="12.75">
      <c r="C89" s="1">
        <v>84</v>
      </c>
      <c r="D89" s="35" t="s">
        <v>21</v>
      </c>
      <c r="E89" s="1">
        <v>12</v>
      </c>
      <c r="M89">
        <v>55</v>
      </c>
      <c r="N89" s="45">
        <f t="shared" si="0"/>
        <v>789805</v>
      </c>
      <c r="O89">
        <f t="shared" si="1"/>
        <v>7409</v>
      </c>
    </row>
    <row r="90" spans="3:15" ht="12.75">
      <c r="C90" s="1">
        <v>85</v>
      </c>
      <c r="D90" s="35" t="s">
        <v>21</v>
      </c>
      <c r="E90" s="1">
        <v>13</v>
      </c>
      <c r="M90">
        <v>56</v>
      </c>
      <c r="N90" s="45">
        <f t="shared" si="0"/>
        <v>1010514</v>
      </c>
      <c r="O90">
        <f t="shared" si="1"/>
        <v>8178</v>
      </c>
    </row>
    <row r="91" spans="3:15" ht="12.75">
      <c r="C91" s="1">
        <v>86</v>
      </c>
      <c r="D91" s="35" t="s">
        <v>21</v>
      </c>
      <c r="E91" s="1">
        <v>14</v>
      </c>
      <c r="M91">
        <v>57</v>
      </c>
      <c r="N91" s="45">
        <f t="shared" si="0"/>
        <v>1293006</v>
      </c>
      <c r="O91">
        <f t="shared" si="1"/>
        <v>9047</v>
      </c>
    </row>
    <row r="92" spans="3:15" ht="12.75">
      <c r="C92" s="1">
        <v>87</v>
      </c>
      <c r="D92" s="35" t="s">
        <v>21</v>
      </c>
      <c r="E92" s="1">
        <v>15</v>
      </c>
      <c r="M92">
        <v>58</v>
      </c>
      <c r="N92" s="45">
        <f t="shared" si="0"/>
        <v>1654581</v>
      </c>
      <c r="O92">
        <f t="shared" si="1"/>
        <v>10032</v>
      </c>
    </row>
    <row r="93" spans="3:15" ht="12.75">
      <c r="C93" s="1">
        <v>88</v>
      </c>
      <c r="D93" s="35" t="s">
        <v>21</v>
      </c>
      <c r="E93" s="1">
        <v>16</v>
      </c>
      <c r="M93">
        <v>59</v>
      </c>
      <c r="N93" s="45">
        <f t="shared" si="0"/>
        <v>2117381</v>
      </c>
      <c r="O93">
        <f t="shared" si="1"/>
        <v>11149</v>
      </c>
    </row>
    <row r="94" spans="3:15" ht="12.75">
      <c r="C94" s="1">
        <v>89</v>
      </c>
      <c r="D94" s="35" t="s">
        <v>21</v>
      </c>
      <c r="E94" s="1">
        <v>17</v>
      </c>
      <c r="M94">
        <v>60</v>
      </c>
      <c r="N94" s="45">
        <f t="shared" si="0"/>
        <v>2709749</v>
      </c>
      <c r="O94">
        <f t="shared" si="1"/>
        <v>12418</v>
      </c>
    </row>
    <row r="95" spans="3:15" ht="12.75">
      <c r="C95" s="1">
        <v>90</v>
      </c>
      <c r="D95" s="35" t="s">
        <v>21</v>
      </c>
      <c r="E95" s="1">
        <v>18</v>
      </c>
      <c r="M95">
        <v>61</v>
      </c>
      <c r="N95" s="45">
        <f t="shared" si="0"/>
        <v>3467963</v>
      </c>
      <c r="O95">
        <f t="shared" si="1"/>
        <v>13861</v>
      </c>
    </row>
    <row r="96" spans="3:15" ht="12.75">
      <c r="C96" s="1">
        <v>91</v>
      </c>
      <c r="D96" s="35" t="s">
        <v>16</v>
      </c>
      <c r="E96" s="1">
        <v>1</v>
      </c>
      <c r="M96">
        <v>62</v>
      </c>
      <c r="N96" s="45">
        <f t="shared" si="0"/>
        <v>4438461</v>
      </c>
      <c r="O96">
        <f t="shared" si="1"/>
        <v>15506</v>
      </c>
    </row>
    <row r="97" spans="3:15" ht="12.75">
      <c r="C97" s="1">
        <v>92</v>
      </c>
      <c r="D97" s="35" t="s">
        <v>16</v>
      </c>
      <c r="E97" s="1">
        <v>2</v>
      </c>
      <c r="M97">
        <v>63</v>
      </c>
      <c r="N97" s="45">
        <f t="shared" si="0"/>
        <v>5680681</v>
      </c>
      <c r="O97">
        <f t="shared" si="1"/>
        <v>17380</v>
      </c>
    </row>
    <row r="98" spans="3:15" ht="12.75">
      <c r="C98" s="1">
        <v>93</v>
      </c>
      <c r="D98" s="35" t="s">
        <v>16</v>
      </c>
      <c r="E98" s="1">
        <v>3</v>
      </c>
      <c r="M98">
        <v>64</v>
      </c>
      <c r="N98" s="45">
        <f t="shared" si="0"/>
        <v>7270705</v>
      </c>
      <c r="O98">
        <f t="shared" si="1"/>
        <v>19518</v>
      </c>
    </row>
    <row r="99" spans="3:15" ht="12.75">
      <c r="C99" s="1">
        <v>94</v>
      </c>
      <c r="D99" s="35" t="s">
        <v>16</v>
      </c>
      <c r="E99" s="1">
        <v>4</v>
      </c>
      <c r="M99">
        <v>65</v>
      </c>
      <c r="N99" s="45">
        <f t="shared" si="0"/>
        <v>9305919</v>
      </c>
      <c r="O99">
        <f t="shared" si="1"/>
        <v>21961</v>
      </c>
    </row>
    <row r="100" spans="3:15" ht="12.75">
      <c r="C100" s="1">
        <v>95</v>
      </c>
      <c r="D100" s="35" t="s">
        <v>16</v>
      </c>
      <c r="E100" s="1">
        <v>5</v>
      </c>
      <c r="M100">
        <v>66</v>
      </c>
      <c r="N100" s="45">
        <f t="shared" ref="N100:N160" si="2">ROUND(1.28^M100 + 1.3 * M100^1.8, 0)</f>
        <v>11910975</v>
      </c>
      <c r="O100">
        <f t="shared" ref="O100:O163" si="3">ROUND(1.15^(M100+5)+M100^2,0)</f>
        <v>24752</v>
      </c>
    </row>
    <row r="101" spans="3:15" ht="12.75">
      <c r="C101" s="1">
        <v>96</v>
      </c>
      <c r="D101" s="35" t="s">
        <v>16</v>
      </c>
      <c r="E101" s="1">
        <v>6</v>
      </c>
      <c r="M101">
        <v>67</v>
      </c>
      <c r="N101" s="45">
        <f t="shared" si="2"/>
        <v>15245430</v>
      </c>
      <c r="O101">
        <f t="shared" si="3"/>
        <v>27944</v>
      </c>
    </row>
    <row r="102" spans="3:15" ht="12.75">
      <c r="C102" s="1">
        <v>97</v>
      </c>
      <c r="D102" s="35" t="s">
        <v>16</v>
      </c>
      <c r="E102" s="1">
        <v>7</v>
      </c>
      <c r="M102">
        <v>68</v>
      </c>
      <c r="N102" s="45">
        <f t="shared" si="2"/>
        <v>19513513</v>
      </c>
      <c r="O102">
        <f t="shared" si="3"/>
        <v>31598</v>
      </c>
    </row>
    <row r="103" spans="3:15" ht="12.75">
      <c r="C103" s="1">
        <v>98</v>
      </c>
      <c r="D103" s="35" t="s">
        <v>16</v>
      </c>
      <c r="E103" s="1">
        <v>8</v>
      </c>
      <c r="M103">
        <v>69</v>
      </c>
      <c r="N103" s="45">
        <f t="shared" si="2"/>
        <v>24976642</v>
      </c>
      <c r="O103">
        <f t="shared" si="3"/>
        <v>35781</v>
      </c>
    </row>
    <row r="104" spans="3:15" ht="12.75">
      <c r="C104" s="1">
        <v>99</v>
      </c>
      <c r="D104" s="35" t="s">
        <v>16</v>
      </c>
      <c r="E104" s="1">
        <v>9</v>
      </c>
      <c r="M104">
        <v>70</v>
      </c>
      <c r="N104" s="45">
        <f t="shared" si="2"/>
        <v>31969429</v>
      </c>
      <c r="O104">
        <f t="shared" si="3"/>
        <v>40573</v>
      </c>
    </row>
    <row r="105" spans="3:15" ht="12.75">
      <c r="C105" s="1">
        <v>100</v>
      </c>
      <c r="D105" s="35" t="s">
        <v>16</v>
      </c>
      <c r="E105" s="1">
        <v>10</v>
      </c>
      <c r="M105">
        <v>71</v>
      </c>
      <c r="N105" s="45">
        <f t="shared" si="2"/>
        <v>40920176</v>
      </c>
      <c r="O105">
        <f t="shared" si="3"/>
        <v>46065</v>
      </c>
    </row>
    <row r="106" spans="3:15" ht="12.75">
      <c r="C106" s="1">
        <v>101</v>
      </c>
      <c r="D106" s="35" t="s">
        <v>16</v>
      </c>
      <c r="E106" s="1">
        <v>11</v>
      </c>
      <c r="M106">
        <v>72</v>
      </c>
      <c r="N106" s="45">
        <f t="shared" si="2"/>
        <v>52377115</v>
      </c>
      <c r="O106">
        <f t="shared" si="3"/>
        <v>52361</v>
      </c>
    </row>
    <row r="107" spans="3:15" ht="12.75">
      <c r="C107" s="1">
        <v>102</v>
      </c>
      <c r="D107" s="35" t="s">
        <v>16</v>
      </c>
      <c r="E107" s="1">
        <v>12</v>
      </c>
      <c r="M107">
        <v>73</v>
      </c>
      <c r="N107" s="45">
        <f t="shared" si="2"/>
        <v>67041977</v>
      </c>
      <c r="O107">
        <f t="shared" si="3"/>
        <v>59583</v>
      </c>
    </row>
    <row r="108" spans="3:15" ht="12.75">
      <c r="C108" s="1">
        <v>103</v>
      </c>
      <c r="D108" s="35" t="s">
        <v>16</v>
      </c>
      <c r="E108" s="1">
        <v>13</v>
      </c>
      <c r="M108">
        <v>74</v>
      </c>
      <c r="N108" s="45">
        <f t="shared" si="2"/>
        <v>85812981</v>
      </c>
      <c r="O108">
        <f t="shared" si="3"/>
        <v>67868</v>
      </c>
    </row>
    <row r="109" spans="3:15" ht="12.75">
      <c r="C109" s="1">
        <v>104</v>
      </c>
      <c r="D109" s="35" t="s">
        <v>16</v>
      </c>
      <c r="E109" s="1">
        <v>14</v>
      </c>
      <c r="M109">
        <v>75</v>
      </c>
      <c r="N109" s="45">
        <f t="shared" si="2"/>
        <v>109839846</v>
      </c>
      <c r="O109">
        <f t="shared" si="3"/>
        <v>77376</v>
      </c>
    </row>
    <row r="110" spans="3:15" ht="12.75">
      <c r="C110" s="1">
        <v>105</v>
      </c>
      <c r="D110" s="35" t="s">
        <v>16</v>
      </c>
      <c r="E110" s="1">
        <v>15</v>
      </c>
      <c r="M110">
        <v>76</v>
      </c>
      <c r="N110" s="45">
        <f t="shared" si="2"/>
        <v>140594214</v>
      </c>
      <c r="O110">
        <f t="shared" si="3"/>
        <v>88290</v>
      </c>
    </row>
    <row r="111" spans="3:15" ht="12.75">
      <c r="C111" s="1">
        <v>106</v>
      </c>
      <c r="D111" s="35" t="s">
        <v>16</v>
      </c>
      <c r="E111" s="1">
        <v>16</v>
      </c>
      <c r="M111">
        <v>77</v>
      </c>
      <c r="N111" s="45">
        <f t="shared" si="2"/>
        <v>179959785</v>
      </c>
      <c r="O111">
        <f t="shared" si="3"/>
        <v>100820</v>
      </c>
    </row>
    <row r="112" spans="3:15" ht="12.75">
      <c r="C112" s="1">
        <v>107</v>
      </c>
      <c r="D112" s="35" t="s">
        <v>16</v>
      </c>
      <c r="E112" s="1">
        <v>17</v>
      </c>
      <c r="M112">
        <v>78</v>
      </c>
      <c r="N112" s="45">
        <f t="shared" si="2"/>
        <v>230347695</v>
      </c>
      <c r="O112">
        <f t="shared" si="3"/>
        <v>115208</v>
      </c>
    </row>
    <row r="113" spans="3:15" ht="12.75">
      <c r="C113" s="1">
        <v>108</v>
      </c>
      <c r="D113" s="35" t="s">
        <v>16</v>
      </c>
      <c r="E113" s="1">
        <v>18</v>
      </c>
      <c r="M113">
        <v>79</v>
      </c>
      <c r="N113" s="45">
        <f t="shared" si="2"/>
        <v>294844200</v>
      </c>
      <c r="O113">
        <f t="shared" si="3"/>
        <v>131734</v>
      </c>
    </row>
    <row r="114" spans="3:15" ht="12.75">
      <c r="C114" s="1">
        <v>109</v>
      </c>
      <c r="D114" s="47" t="s">
        <v>26</v>
      </c>
      <c r="E114" s="1">
        <v>1</v>
      </c>
      <c r="M114">
        <v>80</v>
      </c>
      <c r="N114" s="45">
        <f t="shared" si="2"/>
        <v>377399706</v>
      </c>
      <c r="O114">
        <f t="shared" si="3"/>
        <v>150717</v>
      </c>
    </row>
    <row r="115" spans="3:15" ht="12.75">
      <c r="C115" s="1">
        <v>110</v>
      </c>
      <c r="D115" s="47" t="s">
        <v>26</v>
      </c>
      <c r="E115" s="1">
        <v>2</v>
      </c>
      <c r="M115">
        <v>81</v>
      </c>
      <c r="N115" s="45">
        <f t="shared" si="2"/>
        <v>483070732</v>
      </c>
      <c r="O115">
        <f t="shared" si="3"/>
        <v>172525</v>
      </c>
    </row>
    <row r="116" spans="3:15" ht="12.75">
      <c r="C116" s="1">
        <v>111</v>
      </c>
      <c r="D116" s="47" t="s">
        <v>26</v>
      </c>
      <c r="E116" s="1">
        <v>3</v>
      </c>
      <c r="M116">
        <v>82</v>
      </c>
      <c r="N116" s="45">
        <f t="shared" si="2"/>
        <v>618329625</v>
      </c>
      <c r="O116">
        <f t="shared" si="3"/>
        <v>197583</v>
      </c>
    </row>
    <row r="117" spans="3:15" ht="12.75">
      <c r="C117" s="1">
        <v>112</v>
      </c>
      <c r="D117" s="47" t="s">
        <v>26</v>
      </c>
      <c r="E117" s="1">
        <v>4</v>
      </c>
      <c r="M117">
        <v>83</v>
      </c>
      <c r="N117" s="45">
        <f t="shared" si="2"/>
        <v>791460985</v>
      </c>
      <c r="O117">
        <f t="shared" si="3"/>
        <v>226377</v>
      </c>
    </row>
    <row r="118" spans="3:15" ht="12.75">
      <c r="C118" s="1">
        <v>113</v>
      </c>
      <c r="D118" s="47" t="s">
        <v>26</v>
      </c>
      <c r="E118" s="1">
        <v>5</v>
      </c>
      <c r="M118">
        <v>84</v>
      </c>
      <c r="N118" s="45">
        <f t="shared" si="2"/>
        <v>1013069106</v>
      </c>
      <c r="O118">
        <f t="shared" si="3"/>
        <v>259467</v>
      </c>
    </row>
    <row r="119" spans="3:15" ht="12.75">
      <c r="C119" s="1">
        <v>114</v>
      </c>
      <c r="D119" s="47" t="s">
        <v>26</v>
      </c>
      <c r="E119" s="1">
        <v>6</v>
      </c>
      <c r="M119">
        <v>85</v>
      </c>
      <c r="N119" s="45">
        <f t="shared" si="2"/>
        <v>1296727478</v>
      </c>
      <c r="O119">
        <f t="shared" si="3"/>
        <v>297497</v>
      </c>
    </row>
    <row r="120" spans="3:15" ht="12.75">
      <c r="C120" s="1">
        <v>115</v>
      </c>
      <c r="D120" s="47" t="s">
        <v>26</v>
      </c>
      <c r="E120" s="1">
        <v>7</v>
      </c>
      <c r="M120">
        <v>86</v>
      </c>
      <c r="N120" s="45">
        <f t="shared" si="2"/>
        <v>1659810172</v>
      </c>
      <c r="O120">
        <f t="shared" si="3"/>
        <v>341209</v>
      </c>
    </row>
    <row r="121" spans="3:15" ht="12.75">
      <c r="C121" s="1">
        <v>116</v>
      </c>
      <c r="D121" s="47" t="s">
        <v>26</v>
      </c>
      <c r="E121" s="1">
        <v>8</v>
      </c>
      <c r="M121">
        <v>87</v>
      </c>
      <c r="N121" s="45">
        <f t="shared" si="2"/>
        <v>2124555999</v>
      </c>
      <c r="O121">
        <f t="shared" si="3"/>
        <v>391454</v>
      </c>
    </row>
    <row r="122" spans="3:15" ht="12.75">
      <c r="C122" s="1">
        <v>117</v>
      </c>
      <c r="D122" s="47" t="s">
        <v>26</v>
      </c>
      <c r="E122" s="1">
        <v>9</v>
      </c>
      <c r="M122">
        <v>88</v>
      </c>
      <c r="N122" s="45">
        <f t="shared" si="2"/>
        <v>2719430635</v>
      </c>
      <c r="O122">
        <f t="shared" si="3"/>
        <v>449212</v>
      </c>
    </row>
    <row r="123" spans="3:15" ht="12.75">
      <c r="C123" s="1">
        <v>118</v>
      </c>
      <c r="D123" s="47" t="s">
        <v>26</v>
      </c>
      <c r="E123" s="1">
        <v>10</v>
      </c>
      <c r="M123">
        <v>89</v>
      </c>
      <c r="N123" s="45">
        <f t="shared" si="2"/>
        <v>3480870146</v>
      </c>
      <c r="O123">
        <f t="shared" si="3"/>
        <v>515609</v>
      </c>
    </row>
    <row r="124" spans="3:15" ht="12.75">
      <c r="C124" s="1">
        <v>119</v>
      </c>
      <c r="D124" s="47" t="s">
        <v>26</v>
      </c>
      <c r="E124" s="1">
        <v>11</v>
      </c>
      <c r="M124">
        <v>90</v>
      </c>
      <c r="N124" s="45">
        <f t="shared" si="2"/>
        <v>4455512697</v>
      </c>
      <c r="O124">
        <f t="shared" si="3"/>
        <v>591941</v>
      </c>
    </row>
    <row r="125" spans="3:15" ht="12.75">
      <c r="C125" s="1">
        <v>120</v>
      </c>
      <c r="D125" s="47" t="s">
        <v>26</v>
      </c>
      <c r="E125" s="1">
        <v>12</v>
      </c>
      <c r="M125">
        <v>91</v>
      </c>
      <c r="N125" s="45">
        <f t="shared" si="2"/>
        <v>5703055139</v>
      </c>
      <c r="O125">
        <f t="shared" si="3"/>
        <v>679699</v>
      </c>
    </row>
    <row r="126" spans="3:15" ht="12.75">
      <c r="C126" s="1">
        <v>121</v>
      </c>
      <c r="D126" s="47" t="s">
        <v>26</v>
      </c>
      <c r="E126" s="1">
        <v>13</v>
      </c>
      <c r="M126">
        <v>92</v>
      </c>
      <c r="N126" s="45">
        <f t="shared" si="2"/>
        <v>7299909442</v>
      </c>
      <c r="O126">
        <f t="shared" si="3"/>
        <v>780594</v>
      </c>
    </row>
    <row r="127" spans="3:15" ht="12.75">
      <c r="C127" s="1">
        <v>122</v>
      </c>
      <c r="D127" s="47" t="s">
        <v>26</v>
      </c>
      <c r="E127" s="1">
        <v>14</v>
      </c>
      <c r="M127">
        <v>93</v>
      </c>
      <c r="N127" s="45">
        <f t="shared" si="2"/>
        <v>9343882927</v>
      </c>
      <c r="O127">
        <f t="shared" si="3"/>
        <v>896599</v>
      </c>
    </row>
    <row r="128" spans="3:15" ht="12.75">
      <c r="C128" s="1">
        <v>123</v>
      </c>
      <c r="D128" s="47" t="s">
        <v>26</v>
      </c>
      <c r="E128" s="1">
        <v>15</v>
      </c>
      <c r="M128">
        <v>94</v>
      </c>
      <c r="N128" s="45">
        <f t="shared" si="2"/>
        <v>11960168963</v>
      </c>
      <c r="O128">
        <f t="shared" si="3"/>
        <v>1029978</v>
      </c>
    </row>
    <row r="129" spans="3:15" ht="12.75">
      <c r="C129" s="1">
        <v>124</v>
      </c>
      <c r="D129" s="47" t="s">
        <v>26</v>
      </c>
      <c r="E129" s="1">
        <v>16</v>
      </c>
      <c r="M129">
        <v>95</v>
      </c>
      <c r="N129" s="45">
        <f t="shared" si="2"/>
        <v>15309015065</v>
      </c>
      <c r="O129">
        <f t="shared" si="3"/>
        <v>1183338</v>
      </c>
    </row>
    <row r="130" spans="3:15" ht="12.75">
      <c r="C130" s="1">
        <v>125</v>
      </c>
      <c r="D130" s="47" t="s">
        <v>26</v>
      </c>
      <c r="E130" s="1">
        <v>17</v>
      </c>
      <c r="M130">
        <v>96</v>
      </c>
      <c r="N130" s="45">
        <f t="shared" si="2"/>
        <v>19595538051</v>
      </c>
      <c r="O130">
        <f t="shared" si="3"/>
        <v>1359676</v>
      </c>
    </row>
    <row r="131" spans="3:15" ht="12.75">
      <c r="C131" s="1">
        <v>126</v>
      </c>
      <c r="D131" s="47" t="s">
        <v>26</v>
      </c>
      <c r="E131" s="1">
        <v>18</v>
      </c>
      <c r="M131">
        <v>97</v>
      </c>
      <c r="N131" s="45">
        <f t="shared" si="2"/>
        <v>25082287450</v>
      </c>
      <c r="O131">
        <f t="shared" si="3"/>
        <v>1562439</v>
      </c>
    </row>
    <row r="132" spans="3:15" ht="12.75">
      <c r="C132" s="1">
        <v>127</v>
      </c>
      <c r="D132" s="35" t="s">
        <v>29</v>
      </c>
      <c r="E132" s="1">
        <v>1</v>
      </c>
      <c r="M132">
        <v>98</v>
      </c>
      <c r="N132" s="45">
        <f t="shared" si="2"/>
        <v>32105326655</v>
      </c>
      <c r="O132">
        <f t="shared" si="3"/>
        <v>1795588</v>
      </c>
    </row>
    <row r="133" spans="3:15" ht="12.75">
      <c r="C133" s="1">
        <v>128</v>
      </c>
      <c r="D133" s="35" t="s">
        <v>29</v>
      </c>
      <c r="E133" s="1">
        <v>2</v>
      </c>
      <c r="M133">
        <v>99</v>
      </c>
      <c r="N133" s="45">
        <f t="shared" si="2"/>
        <v>41094816813</v>
      </c>
      <c r="O133">
        <f t="shared" si="3"/>
        <v>2063683</v>
      </c>
    </row>
    <row r="134" spans="3:15" ht="12.75">
      <c r="C134" s="1">
        <v>129</v>
      </c>
      <c r="D134" s="35" t="s">
        <v>29</v>
      </c>
      <c r="E134" s="1">
        <v>3</v>
      </c>
      <c r="M134">
        <v>100</v>
      </c>
      <c r="N134" s="45">
        <f t="shared" si="2"/>
        <v>52601364191</v>
      </c>
      <c r="O134">
        <f t="shared" si="3"/>
        <v>2371964</v>
      </c>
    </row>
    <row r="135" spans="3:15" ht="12.75">
      <c r="C135" s="1">
        <v>130</v>
      </c>
      <c r="D135" s="35" t="s">
        <v>29</v>
      </c>
      <c r="E135" s="1">
        <v>4</v>
      </c>
      <c r="M135">
        <v>101</v>
      </c>
      <c r="N135" s="45">
        <f t="shared" si="2"/>
        <v>67329744809</v>
      </c>
      <c r="O135">
        <f t="shared" si="3"/>
        <v>2726459</v>
      </c>
    </row>
    <row r="136" spans="3:15" ht="12.75">
      <c r="C136" s="1">
        <v>131</v>
      </c>
      <c r="D136" s="35" t="s">
        <v>29</v>
      </c>
      <c r="E136" s="1">
        <v>5</v>
      </c>
      <c r="M136">
        <v>102</v>
      </c>
      <c r="N136" s="45">
        <f t="shared" si="2"/>
        <v>86182071974</v>
      </c>
      <c r="O136">
        <f t="shared" si="3"/>
        <v>3134101</v>
      </c>
    </row>
    <row r="137" spans="3:15" ht="12.75">
      <c r="C137" s="1">
        <v>132</v>
      </c>
      <c r="D137" s="35" t="s">
        <v>29</v>
      </c>
      <c r="E137" s="1">
        <v>6</v>
      </c>
      <c r="M137">
        <v>103</v>
      </c>
      <c r="N137" s="45">
        <f t="shared" si="2"/>
        <v>110313050720</v>
      </c>
      <c r="O137">
        <f t="shared" si="3"/>
        <v>3602861</v>
      </c>
    </row>
    <row r="138" spans="3:15" ht="12.75">
      <c r="C138" s="1">
        <v>133</v>
      </c>
      <c r="D138" s="35" t="s">
        <v>29</v>
      </c>
      <c r="E138" s="1">
        <v>7</v>
      </c>
      <c r="M138">
        <v>104</v>
      </c>
      <c r="N138" s="45">
        <f t="shared" si="2"/>
        <v>141200703489</v>
      </c>
      <c r="O138">
        <f t="shared" si="3"/>
        <v>4141905</v>
      </c>
    </row>
    <row r="139" spans="3:15" ht="12.75">
      <c r="C139" s="1">
        <v>134</v>
      </c>
      <c r="D139" s="35" t="s">
        <v>29</v>
      </c>
      <c r="E139" s="1">
        <v>8</v>
      </c>
      <c r="M139">
        <v>105</v>
      </c>
      <c r="N139" s="45">
        <f t="shared" si="2"/>
        <v>180736899008</v>
      </c>
      <c r="O139">
        <f t="shared" si="3"/>
        <v>4761778</v>
      </c>
    </row>
    <row r="140" spans="3:15" ht="12.75">
      <c r="C140" s="1">
        <v>135</v>
      </c>
      <c r="D140" s="35" t="s">
        <v>29</v>
      </c>
      <c r="E140" s="1">
        <v>9</v>
      </c>
      <c r="F140" t="s">
        <v>466</v>
      </c>
      <c r="M140">
        <v>106</v>
      </c>
      <c r="N140" s="45">
        <f t="shared" si="2"/>
        <v>231343229245</v>
      </c>
      <c r="O140">
        <f t="shared" si="3"/>
        <v>5474602</v>
      </c>
    </row>
    <row r="141" spans="3:15" ht="12.75">
      <c r="C141" s="1">
        <v>136</v>
      </c>
      <c r="D141" s="35" t="s">
        <v>29</v>
      </c>
      <c r="E141" s="1">
        <v>10</v>
      </c>
      <c r="M141">
        <v>107</v>
      </c>
      <c r="N141" s="45">
        <f t="shared" si="2"/>
        <v>296119331922</v>
      </c>
      <c r="O141">
        <f t="shared" si="3"/>
        <v>6294320</v>
      </c>
    </row>
    <row r="142" spans="3:15" ht="12.75">
      <c r="C142" s="1">
        <v>137</v>
      </c>
      <c r="D142" s="35" t="s">
        <v>29</v>
      </c>
      <c r="E142" s="1">
        <v>11</v>
      </c>
      <c r="M142">
        <v>108</v>
      </c>
      <c r="N142" s="45">
        <f t="shared" si="2"/>
        <v>379032743322</v>
      </c>
      <c r="O142">
        <f t="shared" si="3"/>
        <v>7236965</v>
      </c>
    </row>
    <row r="143" spans="3:15" ht="12.75">
      <c r="C143" s="1">
        <v>138</v>
      </c>
      <c r="D143" s="35" t="s">
        <v>29</v>
      </c>
      <c r="E143" s="1">
        <v>12</v>
      </c>
      <c r="M143">
        <v>109</v>
      </c>
      <c r="N143" s="45">
        <f t="shared" si="2"/>
        <v>485161909888</v>
      </c>
      <c r="O143">
        <f t="shared" si="3"/>
        <v>8320977</v>
      </c>
    </row>
    <row r="144" spans="3:15" ht="12.75">
      <c r="C144" s="1">
        <v>139</v>
      </c>
      <c r="D144" s="35" t="s">
        <v>29</v>
      </c>
      <c r="E144" s="1">
        <v>13</v>
      </c>
      <c r="M144">
        <v>110</v>
      </c>
      <c r="N144" s="45">
        <f t="shared" si="2"/>
        <v>621007243064</v>
      </c>
      <c r="O144">
        <f t="shared" si="3"/>
        <v>9567561</v>
      </c>
    </row>
    <row r="145" spans="3:15" ht="12.75">
      <c r="C145" s="1">
        <v>140</v>
      </c>
      <c r="D145" s="35" t="s">
        <v>29</v>
      </c>
      <c r="E145" s="1">
        <v>14</v>
      </c>
      <c r="M145">
        <v>111</v>
      </c>
      <c r="N145" s="45">
        <f t="shared" si="2"/>
        <v>794889269503</v>
      </c>
      <c r="O145">
        <f t="shared" si="3"/>
        <v>11001101</v>
      </c>
    </row>
    <row r="146" spans="3:15" ht="12.75">
      <c r="C146" s="1">
        <v>141</v>
      </c>
      <c r="D146" s="35" t="s">
        <v>29</v>
      </c>
      <c r="E146" s="1">
        <v>15</v>
      </c>
      <c r="M146">
        <v>112</v>
      </c>
      <c r="N146" s="45">
        <f t="shared" si="2"/>
        <v>1017458263317</v>
      </c>
      <c r="O146">
        <f t="shared" si="3"/>
        <v>12649641</v>
      </c>
    </row>
    <row r="147" spans="3:15" ht="12.75">
      <c r="C147" s="1">
        <v>142</v>
      </c>
      <c r="D147" s="35" t="s">
        <v>29</v>
      </c>
      <c r="E147" s="1">
        <v>16</v>
      </c>
      <c r="M147">
        <v>113</v>
      </c>
      <c r="N147" s="45">
        <f t="shared" si="2"/>
        <v>1302346575371</v>
      </c>
      <c r="O147">
        <f t="shared" si="3"/>
        <v>14545431</v>
      </c>
    </row>
    <row r="148" spans="3:15" ht="12.75">
      <c r="C148" s="1">
        <v>143</v>
      </c>
      <c r="D148" s="35" t="s">
        <v>29</v>
      </c>
      <c r="E148" s="1">
        <v>17</v>
      </c>
      <c r="M148">
        <v>114</v>
      </c>
      <c r="N148" s="45">
        <f t="shared" si="2"/>
        <v>1667003614772</v>
      </c>
      <c r="O148">
        <f t="shared" si="3"/>
        <v>16725557</v>
      </c>
    </row>
    <row r="149" spans="3:15" ht="12.75">
      <c r="C149" s="1">
        <v>144</v>
      </c>
      <c r="D149" s="35" t="s">
        <v>29</v>
      </c>
      <c r="E149" s="1">
        <v>18</v>
      </c>
      <c r="M149">
        <v>115</v>
      </c>
      <c r="N149" s="45">
        <f t="shared" si="2"/>
        <v>2133764625177</v>
      </c>
      <c r="O149">
        <f t="shared" si="3"/>
        <v>19232670</v>
      </c>
    </row>
    <row r="150" spans="3:15" ht="12.75">
      <c r="C150" s="1">
        <v>145</v>
      </c>
      <c r="D150" s="35" t="s">
        <v>31</v>
      </c>
      <c r="E150" s="1">
        <v>1</v>
      </c>
      <c r="M150">
        <v>116</v>
      </c>
      <c r="N150" s="45">
        <f t="shared" si="2"/>
        <v>2731218718468</v>
      </c>
      <c r="O150">
        <f t="shared" si="3"/>
        <v>22115818</v>
      </c>
    </row>
    <row r="151" spans="3:15" ht="12.75">
      <c r="C151" s="1">
        <v>146</v>
      </c>
      <c r="D151" s="35" t="s">
        <v>31</v>
      </c>
      <c r="E151" s="1">
        <v>2</v>
      </c>
      <c r="M151">
        <v>117</v>
      </c>
      <c r="N151" s="45">
        <f t="shared" si="2"/>
        <v>3495959957851</v>
      </c>
      <c r="O151">
        <f t="shared" si="3"/>
        <v>25431405</v>
      </c>
    </row>
    <row r="152" spans="3:15" ht="12.75">
      <c r="C152" s="1">
        <v>147</v>
      </c>
      <c r="D152" s="35" t="s">
        <v>31</v>
      </c>
      <c r="E152" s="1">
        <v>3</v>
      </c>
      <c r="M152">
        <v>118</v>
      </c>
      <c r="N152" s="45">
        <f t="shared" si="2"/>
        <v>4474828744233</v>
      </c>
      <c r="O152">
        <f t="shared" si="3"/>
        <v>29244297</v>
      </c>
    </row>
    <row r="153" spans="3:15" ht="12.75">
      <c r="C153" s="1">
        <v>148</v>
      </c>
      <c r="D153" s="35" t="s">
        <v>31</v>
      </c>
      <c r="E153" s="1">
        <v>4</v>
      </c>
      <c r="M153">
        <v>119</v>
      </c>
      <c r="N153" s="45">
        <f t="shared" si="2"/>
        <v>5727780790773</v>
      </c>
      <c r="O153">
        <f t="shared" si="3"/>
        <v>33629090</v>
      </c>
    </row>
    <row r="154" spans="3:15" ht="12.75">
      <c r="C154" s="1">
        <v>149</v>
      </c>
      <c r="D154" s="35" t="s">
        <v>31</v>
      </c>
      <c r="E154" s="1">
        <v>5</v>
      </c>
      <c r="M154">
        <v>120</v>
      </c>
      <c r="N154" s="45">
        <f t="shared" si="2"/>
        <v>7331559410315</v>
      </c>
      <c r="O154">
        <f t="shared" si="3"/>
        <v>38671569</v>
      </c>
    </row>
    <row r="155" spans="3:15" ht="12.75">
      <c r="C155" s="1">
        <v>150</v>
      </c>
      <c r="D155" s="35" t="s">
        <v>31</v>
      </c>
      <c r="E155" s="1">
        <v>6</v>
      </c>
      <c r="M155">
        <v>121</v>
      </c>
      <c r="N155" s="45">
        <f t="shared" si="2"/>
        <v>9384396043300</v>
      </c>
      <c r="O155">
        <f t="shared" si="3"/>
        <v>44470385</v>
      </c>
    </row>
    <row r="156" spans="3:15" ht="12.75">
      <c r="C156" s="1">
        <v>151</v>
      </c>
      <c r="D156" s="35" t="s">
        <v>31</v>
      </c>
      <c r="E156" s="1">
        <v>7</v>
      </c>
      <c r="M156">
        <v>122</v>
      </c>
      <c r="N156" s="45">
        <f t="shared" si="2"/>
        <v>12012026933490</v>
      </c>
      <c r="O156">
        <f t="shared" si="3"/>
        <v>51138990</v>
      </c>
    </row>
    <row r="157" spans="3:15" ht="12.75">
      <c r="C157" s="1">
        <v>152</v>
      </c>
      <c r="D157" s="35" t="s">
        <v>31</v>
      </c>
      <c r="E157" s="1">
        <v>8</v>
      </c>
      <c r="M157">
        <v>123</v>
      </c>
      <c r="N157" s="45">
        <f t="shared" si="2"/>
        <v>15375394472904</v>
      </c>
      <c r="O157">
        <f t="shared" si="3"/>
        <v>58807851</v>
      </c>
    </row>
    <row r="158" spans="3:15" ht="12.75">
      <c r="C158" s="1">
        <v>153</v>
      </c>
      <c r="D158" s="35" t="s">
        <v>31</v>
      </c>
      <c r="E158" s="1">
        <v>9</v>
      </c>
      <c r="M158">
        <v>124</v>
      </c>
      <c r="N158" s="45">
        <f t="shared" si="2"/>
        <v>19680504923324</v>
      </c>
      <c r="O158">
        <f t="shared" si="3"/>
        <v>67627006</v>
      </c>
    </row>
    <row r="159" spans="3:15" ht="12.75">
      <c r="C159" s="1">
        <v>154</v>
      </c>
      <c r="D159" s="35" t="s">
        <v>31</v>
      </c>
      <c r="E159" s="1">
        <v>10</v>
      </c>
      <c r="M159">
        <v>125</v>
      </c>
      <c r="N159" s="45">
        <f t="shared" si="2"/>
        <v>25191046299832</v>
      </c>
      <c r="O159">
        <f t="shared" si="3"/>
        <v>77768999</v>
      </c>
    </row>
    <row r="160" spans="3:15" ht="12.75">
      <c r="C160" s="1">
        <v>155</v>
      </c>
      <c r="D160" s="35" t="s">
        <v>31</v>
      </c>
      <c r="E160" s="1">
        <v>11</v>
      </c>
      <c r="M160">
        <v>126</v>
      </c>
      <c r="N160" s="45">
        <f t="shared" si="2"/>
        <v>32244539261731</v>
      </c>
      <c r="O160">
        <f t="shared" si="3"/>
        <v>89432257</v>
      </c>
    </row>
    <row r="161" spans="3:15" ht="12.75">
      <c r="C161" s="1">
        <v>156</v>
      </c>
      <c r="D161" s="35" t="s">
        <v>31</v>
      </c>
      <c r="E161" s="1">
        <v>12</v>
      </c>
      <c r="M161">
        <v>127</v>
      </c>
      <c r="N161" s="45">
        <f>ROUND(1.28^M161 + 1.3 * M161^1.8, 0)</f>
        <v>41273010252932</v>
      </c>
      <c r="O161">
        <f t="shared" si="3"/>
        <v>102844967</v>
      </c>
    </row>
    <row r="162" spans="3:15" ht="12.75">
      <c r="C162" s="1">
        <v>157</v>
      </c>
      <c r="D162" s="35" t="s">
        <v>31</v>
      </c>
      <c r="E162" s="1">
        <v>13</v>
      </c>
      <c r="M162">
        <v>128</v>
      </c>
      <c r="N162" s="45">
        <f t="shared" ref="N162:N175" si="4">ROUND(1.28^M162 + 1.3 * M162^1.8, 0)</f>
        <v>52829453121638</v>
      </c>
      <c r="O162">
        <f t="shared" si="3"/>
        <v>118269547</v>
      </c>
    </row>
    <row r="163" spans="3:15" ht="12.75">
      <c r="C163" s="1">
        <v>158</v>
      </c>
      <c r="D163" s="35" t="s">
        <v>31</v>
      </c>
      <c r="E163" s="1">
        <v>14</v>
      </c>
      <c r="M163">
        <v>129</v>
      </c>
      <c r="N163" s="45">
        <f t="shared" si="4"/>
        <v>67621699993550</v>
      </c>
      <c r="O163">
        <f t="shared" si="3"/>
        <v>136007779</v>
      </c>
    </row>
    <row r="164" spans="3:15" ht="12.75">
      <c r="C164" s="1">
        <v>159</v>
      </c>
      <c r="D164" s="35" t="s">
        <v>31</v>
      </c>
      <c r="E164" s="1">
        <v>15</v>
      </c>
      <c r="M164">
        <v>130</v>
      </c>
      <c r="N164" s="45">
        <f t="shared" si="4"/>
        <v>86555775989567</v>
      </c>
      <c r="O164">
        <f t="shared" ref="O164:O184" si="5">ROUND(1.15^(M164+5)+M164^2,0)</f>
        <v>156406708</v>
      </c>
    </row>
    <row r="165" spans="3:15" ht="12.75">
      <c r="C165" s="1">
        <v>160</v>
      </c>
      <c r="D165" s="35" t="s">
        <v>31</v>
      </c>
      <c r="E165" s="1">
        <v>16</v>
      </c>
      <c r="M165">
        <v>131</v>
      </c>
      <c r="N165" s="45">
        <f t="shared" si="4"/>
        <v>110791393264437</v>
      </c>
      <c r="O165">
        <f t="shared" si="5"/>
        <v>179865441</v>
      </c>
    </row>
    <row r="166" spans="3:15" ht="12.75">
      <c r="C166" s="1">
        <v>161</v>
      </c>
      <c r="D166" s="35" t="s">
        <v>31</v>
      </c>
      <c r="E166" s="1">
        <v>17</v>
      </c>
      <c r="M166">
        <v>132</v>
      </c>
      <c r="N166" s="45">
        <f t="shared" si="4"/>
        <v>141812983376239</v>
      </c>
      <c r="O166">
        <f t="shared" si="5"/>
        <v>206842946</v>
      </c>
    </row>
    <row r="167" spans="3:15" ht="12.75">
      <c r="C167" s="1">
        <v>162</v>
      </c>
      <c r="D167" s="35" t="s">
        <v>31</v>
      </c>
      <c r="E167" s="1">
        <v>18</v>
      </c>
      <c r="M167">
        <v>133</v>
      </c>
      <c r="N167" s="45">
        <f t="shared" si="4"/>
        <v>181520618719314</v>
      </c>
      <c r="O167">
        <f t="shared" si="5"/>
        <v>237867039</v>
      </c>
    </row>
    <row r="168" spans="3:15" ht="12.75">
      <c r="C168" s="1">
        <v>163</v>
      </c>
      <c r="D168" s="35" t="s">
        <v>33</v>
      </c>
      <c r="E168" s="1">
        <v>1</v>
      </c>
      <c r="M168">
        <v>134</v>
      </c>
      <c r="N168" s="45">
        <f t="shared" si="4"/>
        <v>232346391958418</v>
      </c>
      <c r="O168">
        <f t="shared" si="5"/>
        <v>273544708</v>
      </c>
    </row>
    <row r="169" spans="3:15" ht="12.75">
      <c r="C169" s="1">
        <v>164</v>
      </c>
      <c r="D169" s="35" t="s">
        <v>33</v>
      </c>
      <c r="E169" s="1">
        <v>2</v>
      </c>
      <c r="M169">
        <v>135</v>
      </c>
      <c r="N169" s="45">
        <f t="shared" si="4"/>
        <v>297403381704440</v>
      </c>
      <c r="O169">
        <f t="shared" si="5"/>
        <v>314573990</v>
      </c>
    </row>
    <row r="170" spans="3:15" ht="12.75">
      <c r="C170" s="1">
        <v>165</v>
      </c>
      <c r="D170" s="35" t="s">
        <v>33</v>
      </c>
      <c r="E170" s="1">
        <v>3</v>
      </c>
      <c r="M170">
        <v>136</v>
      </c>
      <c r="N170" s="45">
        <f t="shared" si="4"/>
        <v>380676328579314</v>
      </c>
      <c r="O170">
        <f t="shared" si="5"/>
        <v>361757626</v>
      </c>
    </row>
    <row r="171" spans="3:15" ht="12.75">
      <c r="C171" s="1">
        <v>166</v>
      </c>
      <c r="D171" s="35" t="s">
        <v>33</v>
      </c>
      <c r="E171" s="1">
        <v>4</v>
      </c>
      <c r="M171">
        <v>137</v>
      </c>
      <c r="N171" s="45">
        <f t="shared" si="4"/>
        <v>487265700579121</v>
      </c>
      <c r="O171">
        <f t="shared" si="5"/>
        <v>416018769</v>
      </c>
    </row>
    <row r="172" spans="3:15" ht="12.75">
      <c r="C172" s="1">
        <v>167</v>
      </c>
      <c r="D172" s="35" t="s">
        <v>33</v>
      </c>
      <c r="E172" s="1">
        <v>5</v>
      </c>
      <c r="M172">
        <v>138</v>
      </c>
      <c r="N172" s="45">
        <f t="shared" si="4"/>
        <v>623700096738842</v>
      </c>
      <c r="O172">
        <f t="shared" si="5"/>
        <v>478419044</v>
      </c>
    </row>
    <row r="173" spans="3:15" ht="12.75">
      <c r="C173" s="1">
        <v>168</v>
      </c>
      <c r="D173" s="35" t="s">
        <v>33</v>
      </c>
      <c r="E173" s="1">
        <v>6</v>
      </c>
      <c r="M173">
        <v>139</v>
      </c>
      <c r="N173" s="45">
        <f t="shared" si="4"/>
        <v>798336123823251</v>
      </c>
      <c r="O173">
        <f t="shared" si="5"/>
        <v>550179320</v>
      </c>
    </row>
    <row r="174" spans="3:15" ht="15.75" customHeight="1">
      <c r="C174" s="1">
        <v>169</v>
      </c>
      <c r="D174" s="35" t="s">
        <v>33</v>
      </c>
      <c r="E174" s="1">
        <v>7</v>
      </c>
      <c r="M174">
        <v>140</v>
      </c>
      <c r="N174" s="45">
        <f t="shared" si="4"/>
        <v>1021870238491260</v>
      </c>
      <c r="O174">
        <f t="shared" si="5"/>
        <v>632703599</v>
      </c>
    </row>
    <row r="175" spans="3:15" ht="15.75" customHeight="1">
      <c r="C175" s="1">
        <v>170</v>
      </c>
      <c r="D175" s="35" t="s">
        <v>33</v>
      </c>
      <c r="E175" s="1">
        <v>8</v>
      </c>
      <c r="M175">
        <v>141</v>
      </c>
      <c r="N175" s="45">
        <f t="shared" si="4"/>
        <v>1307993905266280</v>
      </c>
      <c r="O175">
        <f t="shared" si="5"/>
        <v>727606480</v>
      </c>
    </row>
    <row r="176" spans="3:15" ht="15.75" customHeight="1">
      <c r="C176" s="1">
        <v>171</v>
      </c>
      <c r="D176" s="35" t="s">
        <v>33</v>
      </c>
      <c r="E176" s="1">
        <v>9</v>
      </c>
      <c r="M176">
        <v>142</v>
      </c>
      <c r="N176" s="45">
        <f>ROUND(1.28^M176 + 1.3 * M176^1.8, 0)</f>
        <v>1674232198738270</v>
      </c>
      <c r="O176">
        <f t="shared" si="5"/>
        <v>836744753</v>
      </c>
    </row>
    <row r="177" spans="3:15" ht="15.75" customHeight="1">
      <c r="C177" s="1">
        <v>172</v>
      </c>
      <c r="D177" s="35" t="s">
        <v>33</v>
      </c>
      <c r="E177" s="1">
        <v>10</v>
      </c>
      <c r="M177">
        <v>143</v>
      </c>
      <c r="N177" s="45">
        <f t="shared" ref="N177:N184" si="6">ROUND(1.28^M177 + 1.3 * M177^1.8, 0)</f>
        <v>2143017214382390</v>
      </c>
      <c r="O177">
        <f t="shared" si="5"/>
        <v>962253727</v>
      </c>
    </row>
    <row r="178" spans="3:15" ht="15.75" customHeight="1">
      <c r="C178" s="1">
        <v>173</v>
      </c>
      <c r="D178" s="35" t="s">
        <v>33</v>
      </c>
      <c r="E178" s="1">
        <v>11</v>
      </c>
      <c r="M178">
        <v>144</v>
      </c>
      <c r="N178" s="45">
        <f t="shared" si="6"/>
        <v>2743062034406820</v>
      </c>
      <c r="O178">
        <f t="shared" si="5"/>
        <v>1106589005</v>
      </c>
    </row>
    <row r="179" spans="3:15" ht="15.75" customHeight="1">
      <c r="C179" s="1">
        <v>174</v>
      </c>
      <c r="D179" s="35" t="s">
        <v>33</v>
      </c>
      <c r="E179" s="1">
        <v>12</v>
      </c>
      <c r="M179">
        <v>145</v>
      </c>
      <c r="N179" s="45">
        <f t="shared" si="6"/>
        <v>3511119404038070</v>
      </c>
      <c r="O179">
        <f t="shared" si="5"/>
        <v>1272574535</v>
      </c>
    </row>
    <row r="180" spans="3:15" ht="15.75" customHeight="1">
      <c r="C180" s="1">
        <v>175</v>
      </c>
      <c r="D180" s="35" t="s">
        <v>33</v>
      </c>
      <c r="E180" s="1">
        <v>13</v>
      </c>
      <c r="M180">
        <v>146</v>
      </c>
      <c r="N180" s="45">
        <f t="shared" si="6"/>
        <v>4494232837166020</v>
      </c>
      <c r="O180">
        <f t="shared" si="5"/>
        <v>1463457852</v>
      </c>
    </row>
    <row r="181" spans="3:15" ht="15.75" customHeight="1">
      <c r="C181" s="1">
        <v>176</v>
      </c>
      <c r="D181" s="35" t="s">
        <v>33</v>
      </c>
      <c r="E181" s="1">
        <v>14</v>
      </c>
      <c r="M181">
        <v>147</v>
      </c>
      <c r="N181" s="45">
        <f t="shared" si="6"/>
        <v>5752618031569770</v>
      </c>
      <c r="O181">
        <f t="shared" si="5"/>
        <v>1682973625</v>
      </c>
    </row>
    <row r="182" spans="3:15" ht="15.75" customHeight="1">
      <c r="C182" s="1">
        <v>177</v>
      </c>
      <c r="D182" s="35" t="s">
        <v>33</v>
      </c>
      <c r="E182" s="1">
        <v>15</v>
      </c>
      <c r="M182">
        <v>148</v>
      </c>
      <c r="N182" s="45">
        <f t="shared" si="6"/>
        <v>7363351080406540</v>
      </c>
      <c r="O182">
        <f t="shared" si="5"/>
        <v>1935416723</v>
      </c>
    </row>
    <row r="183" spans="3:15" ht="15.75" customHeight="1">
      <c r="C183" s="1">
        <v>178</v>
      </c>
      <c r="D183" s="35" t="s">
        <v>33</v>
      </c>
      <c r="E183" s="1">
        <v>16</v>
      </c>
      <c r="M183">
        <v>149</v>
      </c>
      <c r="N183" s="45">
        <f t="shared" si="6"/>
        <v>9425089382917560</v>
      </c>
      <c r="O183">
        <f t="shared" si="5"/>
        <v>2225726243</v>
      </c>
    </row>
    <row r="184" spans="3:15" ht="15.75" customHeight="1">
      <c r="C184" s="1">
        <v>179</v>
      </c>
      <c r="D184" s="35" t="s">
        <v>33</v>
      </c>
      <c r="E184" s="1">
        <v>17</v>
      </c>
      <c r="M184">
        <v>150</v>
      </c>
      <c r="N184" s="45">
        <f t="shared" si="6"/>
        <v>1.20641144101316E+16</v>
      </c>
      <c r="O184">
        <f t="shared" si="5"/>
        <v>2559582148</v>
      </c>
    </row>
    <row r="185" spans="3:15" ht="15.75" customHeight="1">
      <c r="C185" s="1">
        <v>180</v>
      </c>
      <c r="D185" s="35" t="s">
        <v>33</v>
      </c>
      <c r="E185" s="1">
        <v>18</v>
      </c>
    </row>
    <row r="186" spans="3:15" ht="15.75" customHeight="1">
      <c r="C186" s="1">
        <v>181</v>
      </c>
      <c r="D186" s="35" t="s">
        <v>37</v>
      </c>
      <c r="E186" s="1">
        <v>1</v>
      </c>
    </row>
    <row r="187" spans="3:15" ht="15.75" customHeight="1">
      <c r="C187" s="1">
        <v>182</v>
      </c>
      <c r="D187" s="35" t="s">
        <v>37</v>
      </c>
      <c r="E187" s="1">
        <v>2</v>
      </c>
    </row>
    <row r="188" spans="3:15" ht="15.75" customHeight="1">
      <c r="C188" s="1">
        <v>183</v>
      </c>
      <c r="D188" s="35" t="s">
        <v>37</v>
      </c>
      <c r="E188" s="1">
        <v>3</v>
      </c>
    </row>
    <row r="189" spans="3:15" ht="15.75" customHeight="1">
      <c r="C189" s="1">
        <v>184</v>
      </c>
      <c r="D189" s="35" t="s">
        <v>37</v>
      </c>
      <c r="E189" s="1">
        <v>4</v>
      </c>
    </row>
    <row r="190" spans="3:15" ht="15.75" customHeight="1">
      <c r="C190" s="1">
        <v>185</v>
      </c>
      <c r="D190" s="35" t="s">
        <v>37</v>
      </c>
      <c r="E190" s="1">
        <v>5</v>
      </c>
    </row>
    <row r="191" spans="3:15" ht="15.75" customHeight="1">
      <c r="C191" s="1">
        <v>186</v>
      </c>
      <c r="D191" s="35" t="s">
        <v>37</v>
      </c>
      <c r="E191" s="1">
        <v>6</v>
      </c>
    </row>
    <row r="192" spans="3:15" ht="15.75" customHeight="1">
      <c r="C192" s="1">
        <v>187</v>
      </c>
      <c r="D192" s="35" t="s">
        <v>37</v>
      </c>
      <c r="E192" s="1">
        <v>7</v>
      </c>
    </row>
    <row r="193" spans="3:5" ht="15.75" customHeight="1">
      <c r="C193" s="1">
        <v>188</v>
      </c>
      <c r="D193" s="35" t="s">
        <v>37</v>
      </c>
      <c r="E193" s="1">
        <v>8</v>
      </c>
    </row>
    <row r="194" spans="3:5" ht="15.75" customHeight="1">
      <c r="C194" s="1">
        <v>189</v>
      </c>
      <c r="D194" s="35" t="s">
        <v>37</v>
      </c>
      <c r="E194" s="1">
        <v>9</v>
      </c>
    </row>
    <row r="195" spans="3:5" ht="15.75" customHeight="1">
      <c r="C195" s="1">
        <v>190</v>
      </c>
      <c r="D195" s="35" t="s">
        <v>37</v>
      </c>
      <c r="E195" s="1">
        <v>10</v>
      </c>
    </row>
    <row r="196" spans="3:5" ht="15.75" customHeight="1">
      <c r="C196" s="1">
        <v>191</v>
      </c>
      <c r="D196" s="35" t="s">
        <v>37</v>
      </c>
      <c r="E196" s="1">
        <v>11</v>
      </c>
    </row>
    <row r="197" spans="3:5" ht="15.75" customHeight="1">
      <c r="C197" s="1">
        <v>192</v>
      </c>
      <c r="D197" s="35" t="s">
        <v>37</v>
      </c>
      <c r="E197" s="1">
        <v>12</v>
      </c>
    </row>
    <row r="198" spans="3:5" ht="15.75" customHeight="1">
      <c r="C198" s="1">
        <v>193</v>
      </c>
      <c r="D198" s="35" t="s">
        <v>37</v>
      </c>
      <c r="E198" s="1">
        <v>13</v>
      </c>
    </row>
    <row r="199" spans="3:5" ht="15.75" customHeight="1">
      <c r="C199" s="1">
        <v>194</v>
      </c>
      <c r="D199" s="35" t="s">
        <v>37</v>
      </c>
      <c r="E199" s="1">
        <v>14</v>
      </c>
    </row>
    <row r="200" spans="3:5" ht="15.75" customHeight="1">
      <c r="C200" s="1">
        <v>195</v>
      </c>
      <c r="D200" s="35" t="s">
        <v>37</v>
      </c>
      <c r="E200" s="1">
        <v>15</v>
      </c>
    </row>
    <row r="201" spans="3:5" ht="15.75" customHeight="1">
      <c r="C201" s="1">
        <v>196</v>
      </c>
      <c r="D201" s="35" t="s">
        <v>37</v>
      </c>
      <c r="E201" s="1">
        <v>16</v>
      </c>
    </row>
    <row r="202" spans="3:5" ht="15.75" customHeight="1">
      <c r="C202" s="1">
        <v>197</v>
      </c>
      <c r="D202" s="35" t="s">
        <v>37</v>
      </c>
      <c r="E202" s="1">
        <v>17</v>
      </c>
    </row>
    <row r="203" spans="3:5" ht="15.75" customHeight="1">
      <c r="C203" s="1">
        <v>198</v>
      </c>
      <c r="D203" s="35" t="s">
        <v>37</v>
      </c>
      <c r="E203" s="1">
        <v>18</v>
      </c>
    </row>
    <row r="204" spans="3:5" ht="15.75" customHeight="1">
      <c r="C204" s="1">
        <v>199</v>
      </c>
      <c r="D204" s="35" t="s">
        <v>39</v>
      </c>
      <c r="E204" s="1">
        <v>1</v>
      </c>
    </row>
    <row r="205" spans="3:5" ht="15.75" customHeight="1">
      <c r="C205" s="1">
        <v>200</v>
      </c>
      <c r="D205" s="35" t="s">
        <v>39</v>
      </c>
      <c r="E205" s="1">
        <v>2</v>
      </c>
    </row>
    <row r="206" spans="3:5" ht="15.75" customHeight="1">
      <c r="C206" s="1">
        <v>201</v>
      </c>
      <c r="D206" s="35" t="s">
        <v>39</v>
      </c>
      <c r="E206" s="1">
        <v>3</v>
      </c>
    </row>
    <row r="207" spans="3:5" ht="15.75" customHeight="1">
      <c r="C207" s="1">
        <v>202</v>
      </c>
      <c r="D207" s="35" t="s">
        <v>39</v>
      </c>
      <c r="E207" s="1">
        <v>4</v>
      </c>
    </row>
    <row r="208" spans="3:5" ht="15.75" customHeight="1">
      <c r="C208" s="1">
        <v>203</v>
      </c>
      <c r="D208" s="35" t="s">
        <v>39</v>
      </c>
      <c r="E208" s="1">
        <v>5</v>
      </c>
    </row>
    <row r="209" spans="3:5" ht="15.75" customHeight="1">
      <c r="C209" s="1">
        <v>204</v>
      </c>
      <c r="D209" s="35" t="s">
        <v>39</v>
      </c>
      <c r="E209" s="1">
        <v>6</v>
      </c>
    </row>
    <row r="210" spans="3:5" ht="15.75" customHeight="1">
      <c r="C210" s="1">
        <v>205</v>
      </c>
      <c r="D210" s="35" t="s">
        <v>39</v>
      </c>
      <c r="E210" s="1">
        <v>7</v>
      </c>
    </row>
    <row r="211" spans="3:5" ht="15.75" customHeight="1">
      <c r="C211" s="1">
        <v>206</v>
      </c>
      <c r="D211" s="35" t="s">
        <v>39</v>
      </c>
      <c r="E211" s="1">
        <v>8</v>
      </c>
    </row>
    <row r="212" spans="3:5" ht="15.75" customHeight="1">
      <c r="C212" s="1">
        <v>207</v>
      </c>
      <c r="D212" s="35" t="s">
        <v>39</v>
      </c>
      <c r="E212" s="1">
        <v>9</v>
      </c>
    </row>
    <row r="213" spans="3:5" ht="15.75" customHeight="1">
      <c r="C213" s="1">
        <v>208</v>
      </c>
      <c r="D213" s="35" t="s">
        <v>39</v>
      </c>
      <c r="E213" s="1">
        <v>10</v>
      </c>
    </row>
    <row r="214" spans="3:5" ht="15.75" customHeight="1">
      <c r="C214" s="1">
        <v>209</v>
      </c>
      <c r="D214" s="35" t="s">
        <v>39</v>
      </c>
      <c r="E214" s="1">
        <v>11</v>
      </c>
    </row>
    <row r="215" spans="3:5" ht="15.75" customHeight="1">
      <c r="C215" s="1">
        <v>210</v>
      </c>
      <c r="D215" s="35" t="s">
        <v>39</v>
      </c>
      <c r="E215" s="1">
        <v>12</v>
      </c>
    </row>
    <row r="216" spans="3:5" ht="15.75" customHeight="1">
      <c r="C216" s="1">
        <v>211</v>
      </c>
      <c r="D216" s="35" t="s">
        <v>39</v>
      </c>
      <c r="E216" s="1">
        <v>13</v>
      </c>
    </row>
    <row r="217" spans="3:5" ht="15.75" customHeight="1">
      <c r="C217" s="1">
        <v>212</v>
      </c>
      <c r="D217" s="35" t="s">
        <v>39</v>
      </c>
      <c r="E217" s="1">
        <v>14</v>
      </c>
    </row>
    <row r="218" spans="3:5" ht="15.75" customHeight="1">
      <c r="C218" s="1">
        <v>213</v>
      </c>
      <c r="D218" s="35" t="s">
        <v>39</v>
      </c>
      <c r="E218" s="1">
        <v>15</v>
      </c>
    </row>
    <row r="219" spans="3:5" ht="15.75" customHeight="1">
      <c r="C219" s="1">
        <v>214</v>
      </c>
      <c r="D219" s="35" t="s">
        <v>39</v>
      </c>
      <c r="E219" s="1">
        <v>16</v>
      </c>
    </row>
    <row r="220" spans="3:5" ht="15.75" customHeight="1">
      <c r="C220" s="1">
        <v>215</v>
      </c>
      <c r="D220" s="35" t="s">
        <v>39</v>
      </c>
      <c r="E220" s="1">
        <v>17</v>
      </c>
    </row>
    <row r="221" spans="3:5" ht="15.75" customHeight="1">
      <c r="C221" s="1">
        <v>216</v>
      </c>
      <c r="D221" s="35" t="s">
        <v>39</v>
      </c>
      <c r="E221" s="1">
        <v>18</v>
      </c>
    </row>
    <row r="222" spans="3:5" ht="15.75" customHeight="1">
      <c r="C222" s="1">
        <v>217</v>
      </c>
      <c r="D222" s="35" t="s">
        <v>41</v>
      </c>
      <c r="E222" s="1">
        <v>1</v>
      </c>
    </row>
    <row r="223" spans="3:5" ht="15.75" customHeight="1">
      <c r="C223" s="1">
        <v>218</v>
      </c>
      <c r="D223" s="35" t="s">
        <v>41</v>
      </c>
      <c r="E223" s="1">
        <v>2</v>
      </c>
    </row>
    <row r="224" spans="3:5" ht="15.75" customHeight="1">
      <c r="C224" s="1">
        <v>219</v>
      </c>
      <c r="D224" s="35" t="s">
        <v>41</v>
      </c>
      <c r="E224" s="1">
        <v>3</v>
      </c>
    </row>
    <row r="225" spans="3:8" ht="15.75" customHeight="1">
      <c r="C225" s="1">
        <v>220</v>
      </c>
      <c r="D225" s="35" t="s">
        <v>41</v>
      </c>
      <c r="E225" s="1">
        <v>4</v>
      </c>
    </row>
    <row r="226" spans="3:8" ht="15.75" customHeight="1">
      <c r="C226" s="1">
        <v>221</v>
      </c>
      <c r="D226" s="35" t="s">
        <v>41</v>
      </c>
      <c r="E226" s="1">
        <v>5</v>
      </c>
    </row>
    <row r="227" spans="3:8" ht="15.75" customHeight="1">
      <c r="C227" s="1">
        <v>222</v>
      </c>
      <c r="D227" s="35" t="s">
        <v>41</v>
      </c>
      <c r="E227" s="1">
        <v>6</v>
      </c>
    </row>
    <row r="228" spans="3:8" ht="15.75" customHeight="1">
      <c r="C228" s="1">
        <v>223</v>
      </c>
      <c r="D228" s="35" t="s">
        <v>41</v>
      </c>
      <c r="E228" s="1">
        <v>7</v>
      </c>
    </row>
    <row r="229" spans="3:8" ht="15.75" customHeight="1">
      <c r="C229" s="1">
        <v>224</v>
      </c>
      <c r="D229" s="35" t="s">
        <v>41</v>
      </c>
      <c r="E229" s="1">
        <v>8</v>
      </c>
    </row>
    <row r="230" spans="3:8" ht="15.75" customHeight="1">
      <c r="C230" s="1">
        <v>225</v>
      </c>
      <c r="D230" s="35" t="s">
        <v>41</v>
      </c>
      <c r="E230" s="1">
        <v>9</v>
      </c>
    </row>
    <row r="231" spans="3:8" ht="15.75" customHeight="1">
      <c r="C231" s="1">
        <v>226</v>
      </c>
      <c r="D231" s="35" t="s">
        <v>41</v>
      </c>
      <c r="E231" s="1">
        <v>10</v>
      </c>
    </row>
    <row r="232" spans="3:8" ht="15.75" customHeight="1">
      <c r="C232" s="1">
        <v>227</v>
      </c>
      <c r="D232" s="35" t="s">
        <v>41</v>
      </c>
      <c r="E232" s="1">
        <v>11</v>
      </c>
    </row>
    <row r="233" spans="3:8" ht="15.75" customHeight="1">
      <c r="C233" s="1">
        <v>228</v>
      </c>
      <c r="D233" s="35" t="s">
        <v>41</v>
      </c>
      <c r="E233" s="1">
        <v>12</v>
      </c>
    </row>
    <row r="234" spans="3:8" ht="15.75" customHeight="1">
      <c r="C234" s="1">
        <v>229</v>
      </c>
      <c r="D234" s="35" t="s">
        <v>41</v>
      </c>
      <c r="E234" s="1">
        <v>13</v>
      </c>
    </row>
    <row r="235" spans="3:8" ht="15.75" customHeight="1">
      <c r="C235" s="1">
        <v>230</v>
      </c>
      <c r="D235" s="35" t="s">
        <v>41</v>
      </c>
      <c r="E235" s="1">
        <v>14</v>
      </c>
    </row>
    <row r="236" spans="3:8" ht="15.75" customHeight="1">
      <c r="C236" s="1">
        <v>231</v>
      </c>
      <c r="D236" s="35" t="s">
        <v>41</v>
      </c>
      <c r="E236" s="1">
        <v>15</v>
      </c>
    </row>
    <row r="237" spans="3:8" ht="15.75" customHeight="1">
      <c r="C237" s="1">
        <v>232</v>
      </c>
      <c r="D237" s="35" t="s">
        <v>41</v>
      </c>
      <c r="E237" s="1">
        <v>16</v>
      </c>
    </row>
    <row r="238" spans="3:8" ht="15.75" customHeight="1">
      <c r="C238" s="1">
        <v>233</v>
      </c>
      <c r="D238" s="35" t="s">
        <v>41</v>
      </c>
      <c r="E238" s="1">
        <v>17</v>
      </c>
    </row>
    <row r="239" spans="3:8" ht="15.75" customHeight="1">
      <c r="C239" s="1">
        <v>234</v>
      </c>
      <c r="D239" s="35" t="s">
        <v>41</v>
      </c>
      <c r="E239" s="1">
        <v>18</v>
      </c>
      <c r="H239">
        <v>1</v>
      </c>
    </row>
    <row r="240" spans="3:8" ht="15.75" customHeight="1">
      <c r="C240" s="1">
        <v>235</v>
      </c>
      <c r="D240" s="35" t="s">
        <v>45</v>
      </c>
      <c r="E240" s="1">
        <v>1</v>
      </c>
      <c r="H240">
        <v>1</v>
      </c>
    </row>
    <row r="241" spans="1:8" ht="15.75" customHeight="1">
      <c r="C241" s="1">
        <v>236</v>
      </c>
      <c r="D241" s="35" t="s">
        <v>45</v>
      </c>
      <c r="E241" s="1">
        <v>2</v>
      </c>
      <c r="H241">
        <v>10</v>
      </c>
    </row>
    <row r="242" spans="1:8" ht="15.75" customHeight="1">
      <c r="C242" s="1">
        <v>237</v>
      </c>
      <c r="D242" s="35" t="s">
        <v>45</v>
      </c>
      <c r="E242" s="1">
        <v>3</v>
      </c>
      <c r="H242" t="s">
        <v>471</v>
      </c>
    </row>
    <row r="243" spans="1:8" ht="15.75" customHeight="1">
      <c r="C243" s="1">
        <v>238</v>
      </c>
      <c r="D243" s="35" t="s">
        <v>45</v>
      </c>
      <c r="E243" s="1">
        <v>4</v>
      </c>
      <c r="H243" t="s">
        <v>472</v>
      </c>
    </row>
    <row r="244" spans="1:8" ht="15.75" customHeight="1">
      <c r="C244" s="1">
        <v>239</v>
      </c>
      <c r="D244" s="35" t="s">
        <v>45</v>
      </c>
      <c r="E244" s="1">
        <v>5</v>
      </c>
      <c r="H244" t="s">
        <v>485</v>
      </c>
    </row>
    <row r="245" spans="1:8" ht="15.75" customHeight="1">
      <c r="C245" s="1">
        <v>240</v>
      </c>
      <c r="D245" s="35" t="s">
        <v>45</v>
      </c>
      <c r="E245" s="1">
        <v>6</v>
      </c>
      <c r="H245" t="s">
        <v>484</v>
      </c>
    </row>
    <row r="246" spans="1:8" ht="15.75" customHeight="1">
      <c r="C246" s="1">
        <v>241</v>
      </c>
      <c r="D246" s="35" t="s">
        <v>45</v>
      </c>
      <c r="E246" s="1">
        <v>7</v>
      </c>
      <c r="H246" t="s">
        <v>483</v>
      </c>
    </row>
    <row r="247" spans="1:8" ht="15.75" customHeight="1">
      <c r="C247" s="1">
        <v>242</v>
      </c>
      <c r="D247" s="35" t="s">
        <v>45</v>
      </c>
      <c r="E247" s="1">
        <v>8</v>
      </c>
      <c r="H247" t="s">
        <v>482</v>
      </c>
    </row>
    <row r="248" spans="1:8" ht="15.75" customHeight="1">
      <c r="C248" s="1">
        <v>243</v>
      </c>
      <c r="D248" s="35" t="s">
        <v>45</v>
      </c>
      <c r="E248" s="1">
        <v>9</v>
      </c>
      <c r="H248" t="s">
        <v>481</v>
      </c>
    </row>
    <row r="249" spans="1:8" ht="15.75" customHeight="1">
      <c r="C249" s="1">
        <v>244</v>
      </c>
      <c r="D249" s="35" t="s">
        <v>45</v>
      </c>
      <c r="E249" s="1">
        <v>10</v>
      </c>
      <c r="H249" t="s">
        <v>480</v>
      </c>
    </row>
    <row r="250" spans="1:8" ht="15.75" customHeight="1">
      <c r="A250" s="35" t="s">
        <v>39</v>
      </c>
      <c r="C250" s="1">
        <v>245</v>
      </c>
      <c r="D250" s="35" t="s">
        <v>45</v>
      </c>
      <c r="E250" s="1">
        <v>11</v>
      </c>
      <c r="H250" t="s">
        <v>479</v>
      </c>
    </row>
    <row r="251" spans="1:8" ht="15.75" customHeight="1">
      <c r="A251" s="35" t="s">
        <v>41</v>
      </c>
      <c r="C251" s="1">
        <v>246</v>
      </c>
      <c r="D251" s="35" t="s">
        <v>45</v>
      </c>
      <c r="E251" s="1">
        <v>12</v>
      </c>
      <c r="H251" t="s">
        <v>478</v>
      </c>
    </row>
    <row r="252" spans="1:8" ht="15.75" customHeight="1">
      <c r="A252" s="35" t="s">
        <v>45</v>
      </c>
      <c r="C252" s="1">
        <v>247</v>
      </c>
      <c r="D252" s="35" t="s">
        <v>45</v>
      </c>
      <c r="E252" s="1">
        <v>13</v>
      </c>
      <c r="H252" t="s">
        <v>477</v>
      </c>
    </row>
    <row r="253" spans="1:8" ht="15.75" customHeight="1">
      <c r="A253" s="35" t="s">
        <v>46</v>
      </c>
      <c r="C253" s="1">
        <v>248</v>
      </c>
      <c r="D253" s="35" t="s">
        <v>45</v>
      </c>
      <c r="E253" s="1">
        <v>14</v>
      </c>
      <c r="H253" t="s">
        <v>476</v>
      </c>
    </row>
    <row r="254" spans="1:8" ht="15.75" customHeight="1">
      <c r="C254" s="1">
        <v>249</v>
      </c>
      <c r="D254" s="35" t="s">
        <v>45</v>
      </c>
      <c r="E254" s="1">
        <v>15</v>
      </c>
      <c r="H254" t="s">
        <v>475</v>
      </c>
    </row>
    <row r="255" spans="1:8" ht="15.75" customHeight="1">
      <c r="C255" s="1">
        <v>250</v>
      </c>
      <c r="D255" s="35" t="s">
        <v>45</v>
      </c>
      <c r="E255" s="1">
        <v>16</v>
      </c>
      <c r="H255" t="s">
        <v>474</v>
      </c>
    </row>
    <row r="256" spans="1:8" ht="15.75" customHeight="1">
      <c r="C256" s="1">
        <v>251</v>
      </c>
      <c r="D256" s="35" t="s">
        <v>45</v>
      </c>
      <c r="E256" s="1">
        <v>17</v>
      </c>
      <c r="H256" t="s">
        <v>473</v>
      </c>
    </row>
    <row r="257" spans="3:8" ht="15.75" customHeight="1">
      <c r="C257" s="1">
        <v>252</v>
      </c>
      <c r="D257" s="35" t="s">
        <v>45</v>
      </c>
      <c r="E257" s="1">
        <v>18</v>
      </c>
    </row>
    <row r="258" spans="3:8" ht="15.75" customHeight="1">
      <c r="C258" s="1">
        <v>253</v>
      </c>
      <c r="D258" s="35" t="s">
        <v>46</v>
      </c>
      <c r="E258" s="1">
        <v>1</v>
      </c>
      <c r="H258">
        <v>1</v>
      </c>
    </row>
    <row r="259" spans="3:8" ht="15.75" customHeight="1">
      <c r="C259" s="1">
        <v>254</v>
      </c>
      <c r="D259" s="35" t="s">
        <v>46</v>
      </c>
      <c r="E259" s="1">
        <v>2</v>
      </c>
      <c r="H259">
        <v>10</v>
      </c>
    </row>
    <row r="260" spans="3:8" ht="15.75" customHeight="1">
      <c r="C260" s="1">
        <v>255</v>
      </c>
      <c r="D260" s="35" t="s">
        <v>46</v>
      </c>
      <c r="E260" s="1">
        <v>3</v>
      </c>
      <c r="H260" t="s">
        <v>470</v>
      </c>
    </row>
    <row r="261" spans="3:8" ht="15.75" customHeight="1">
      <c r="C261" s="1">
        <v>256</v>
      </c>
      <c r="D261" s="35" t="s">
        <v>46</v>
      </c>
      <c r="E261" s="1">
        <v>4</v>
      </c>
      <c r="H261" t="s">
        <v>471</v>
      </c>
    </row>
    <row r="262" spans="3:8" ht="15.75" customHeight="1">
      <c r="C262" s="1">
        <v>257</v>
      </c>
      <c r="D262" s="35" t="s">
        <v>46</v>
      </c>
      <c r="E262" s="1">
        <v>5</v>
      </c>
      <c r="H262" t="s">
        <v>472</v>
      </c>
    </row>
    <row r="263" spans="3:8" ht="15.75" customHeight="1">
      <c r="C263" s="1">
        <v>258</v>
      </c>
      <c r="D263" s="35" t="s">
        <v>46</v>
      </c>
      <c r="E263" s="1">
        <v>6</v>
      </c>
      <c r="H263" t="s">
        <v>485</v>
      </c>
    </row>
    <row r="264" spans="3:8" ht="15.75" customHeight="1">
      <c r="C264" s="1">
        <v>259</v>
      </c>
      <c r="D264" s="35" t="s">
        <v>46</v>
      </c>
      <c r="E264" s="1">
        <v>7</v>
      </c>
      <c r="H264" t="s">
        <v>484</v>
      </c>
    </row>
    <row r="265" spans="3:8" ht="15.75" customHeight="1">
      <c r="C265" s="1">
        <v>260</v>
      </c>
      <c r="D265" s="35" t="s">
        <v>46</v>
      </c>
      <c r="E265" s="1">
        <v>8</v>
      </c>
      <c r="H265" t="s">
        <v>483</v>
      </c>
    </row>
    <row r="266" spans="3:8" ht="15.75" customHeight="1">
      <c r="C266" s="1">
        <v>261</v>
      </c>
      <c r="D266" s="35" t="s">
        <v>46</v>
      </c>
      <c r="E266" s="1">
        <v>9</v>
      </c>
      <c r="H266" t="s">
        <v>482</v>
      </c>
    </row>
    <row r="267" spans="3:8" ht="15.75" customHeight="1">
      <c r="C267" s="1">
        <v>262</v>
      </c>
      <c r="D267" s="35" t="s">
        <v>46</v>
      </c>
      <c r="E267" s="1">
        <v>10</v>
      </c>
      <c r="H267" t="s">
        <v>481</v>
      </c>
    </row>
    <row r="268" spans="3:8" ht="15.75" customHeight="1">
      <c r="C268" s="1">
        <v>263</v>
      </c>
      <c r="D268" s="35" t="s">
        <v>46</v>
      </c>
      <c r="E268" s="1">
        <v>11</v>
      </c>
      <c r="H268" t="s">
        <v>480</v>
      </c>
    </row>
    <row r="269" spans="3:8" ht="15.75" customHeight="1">
      <c r="C269" s="1">
        <v>264</v>
      </c>
      <c r="D269" s="35" t="s">
        <v>46</v>
      </c>
      <c r="E269" s="1">
        <v>12</v>
      </c>
      <c r="H269" t="s">
        <v>479</v>
      </c>
    </row>
    <row r="270" spans="3:8" ht="15.75" customHeight="1">
      <c r="C270" s="1">
        <v>265</v>
      </c>
      <c r="D270" s="35" t="s">
        <v>46</v>
      </c>
      <c r="E270" s="1">
        <v>13</v>
      </c>
      <c r="H270" t="s">
        <v>478</v>
      </c>
    </row>
    <row r="271" spans="3:8" ht="15.75" customHeight="1">
      <c r="C271" s="1">
        <v>266</v>
      </c>
      <c r="D271" s="35" t="s">
        <v>46</v>
      </c>
      <c r="E271" s="1">
        <v>14</v>
      </c>
      <c r="H271" t="s">
        <v>477</v>
      </c>
    </row>
    <row r="272" spans="3:8" ht="15.75" customHeight="1">
      <c r="C272" s="1">
        <v>267</v>
      </c>
      <c r="D272" s="35" t="s">
        <v>46</v>
      </c>
      <c r="E272" s="1">
        <v>15</v>
      </c>
      <c r="H272" t="s">
        <v>476</v>
      </c>
    </row>
    <row r="273" spans="3:8" ht="15.75" customHeight="1">
      <c r="C273" s="1">
        <v>268</v>
      </c>
      <c r="D273" s="35" t="s">
        <v>46</v>
      </c>
      <c r="E273" s="1">
        <v>16</v>
      </c>
      <c r="H273" t="s">
        <v>475</v>
      </c>
    </row>
    <row r="274" spans="3:8" ht="15.75" customHeight="1">
      <c r="C274" s="1">
        <v>269</v>
      </c>
      <c r="D274" s="35" t="s">
        <v>46</v>
      </c>
      <c r="E274" s="1">
        <v>17</v>
      </c>
      <c r="H274" t="s">
        <v>474</v>
      </c>
    </row>
    <row r="275" spans="3:8" ht="15.75" customHeight="1">
      <c r="C275" s="1">
        <v>270</v>
      </c>
      <c r="D275" s="35" t="s">
        <v>46</v>
      </c>
      <c r="E275" s="1">
        <v>18</v>
      </c>
      <c r="H275" t="s">
        <v>473</v>
      </c>
    </row>
  </sheetData>
  <mergeCells count="1">
    <mergeCell ref="M5:W5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:J65"/>
  <sheetViews>
    <sheetView workbookViewId="0"/>
  </sheetViews>
  <sheetFormatPr defaultColWidth="12.5703125" defaultRowHeight="15.75" customHeight="1"/>
  <cols>
    <col min="6" max="6" width="38.85546875" customWidth="1"/>
  </cols>
  <sheetData>
    <row r="2" spans="3:10">
      <c r="C2" s="1" t="s">
        <v>11</v>
      </c>
    </row>
    <row r="4" spans="3:10">
      <c r="C4" s="1" t="s">
        <v>52</v>
      </c>
      <c r="D4" s="1" t="s">
        <v>133</v>
      </c>
      <c r="E4" s="1" t="s">
        <v>54</v>
      </c>
      <c r="F4" s="1" t="s">
        <v>134</v>
      </c>
      <c r="G4" s="1" t="s">
        <v>76</v>
      </c>
      <c r="H4" s="1" t="s">
        <v>135</v>
      </c>
      <c r="I4" s="1" t="s">
        <v>77</v>
      </c>
      <c r="J4" s="1" t="s">
        <v>136</v>
      </c>
    </row>
    <row r="5" spans="3:10">
      <c r="C5" s="1">
        <v>1</v>
      </c>
      <c r="D5" s="1" t="s">
        <v>137</v>
      </c>
      <c r="E5" s="1">
        <v>1</v>
      </c>
      <c r="F5" s="1" t="s">
        <v>138</v>
      </c>
    </row>
    <row r="6" spans="3:10">
      <c r="C6" s="1">
        <v>2</v>
      </c>
      <c r="D6" s="1" t="s">
        <v>137</v>
      </c>
      <c r="E6" s="1">
        <v>2</v>
      </c>
      <c r="F6" s="1" t="s">
        <v>116</v>
      </c>
    </row>
    <row r="7" spans="3:10">
      <c r="C7" s="1">
        <v>3</v>
      </c>
      <c r="D7" s="1" t="s">
        <v>137</v>
      </c>
      <c r="E7" s="1">
        <v>3</v>
      </c>
      <c r="F7" s="1" t="s">
        <v>139</v>
      </c>
    </row>
    <row r="8" spans="3:10">
      <c r="C8" s="1">
        <v>4</v>
      </c>
      <c r="D8" s="1" t="s">
        <v>137</v>
      </c>
      <c r="E8" s="1">
        <v>4</v>
      </c>
      <c r="F8" s="1" t="s">
        <v>140</v>
      </c>
    </row>
    <row r="9" spans="3:10">
      <c r="C9" s="1">
        <v>5</v>
      </c>
      <c r="D9" s="1" t="s">
        <v>137</v>
      </c>
      <c r="E9" s="1">
        <v>5</v>
      </c>
      <c r="F9" s="1" t="s">
        <v>141</v>
      </c>
    </row>
    <row r="10" spans="3:10">
      <c r="C10" s="1">
        <v>6</v>
      </c>
      <c r="D10" s="1" t="s">
        <v>137</v>
      </c>
      <c r="E10" s="1">
        <v>6</v>
      </c>
      <c r="F10" s="1" t="s">
        <v>142</v>
      </c>
    </row>
    <row r="11" spans="3:10">
      <c r="C11" s="1">
        <v>7</v>
      </c>
      <c r="D11" s="1" t="s">
        <v>137</v>
      </c>
      <c r="E11" s="1">
        <v>7</v>
      </c>
      <c r="F11" s="1" t="s">
        <v>143</v>
      </c>
    </row>
    <row r="12" spans="3:10">
      <c r="C12" s="1">
        <v>8</v>
      </c>
      <c r="D12" s="1" t="s">
        <v>137</v>
      </c>
      <c r="E12" s="1">
        <v>8</v>
      </c>
      <c r="F12" s="1" t="s">
        <v>144</v>
      </c>
    </row>
    <row r="13" spans="3:10">
      <c r="C13" s="1">
        <v>9</v>
      </c>
      <c r="D13" s="1" t="s">
        <v>145</v>
      </c>
      <c r="E13" s="1">
        <v>1</v>
      </c>
      <c r="F13" s="1" t="s">
        <v>146</v>
      </c>
    </row>
    <row r="14" spans="3:10">
      <c r="C14" s="1">
        <v>10</v>
      </c>
      <c r="D14" s="1" t="s">
        <v>145</v>
      </c>
      <c r="E14" s="1">
        <v>2</v>
      </c>
      <c r="F14" s="1" t="s">
        <v>147</v>
      </c>
    </row>
    <row r="15" spans="3:10">
      <c r="C15" s="1">
        <v>11</v>
      </c>
      <c r="D15" s="1" t="s">
        <v>145</v>
      </c>
      <c r="E15" s="1">
        <v>3</v>
      </c>
      <c r="F15" s="1" t="s">
        <v>148</v>
      </c>
    </row>
    <row r="16" spans="3:10">
      <c r="C16" s="1">
        <v>12</v>
      </c>
      <c r="D16" s="1" t="s">
        <v>145</v>
      </c>
      <c r="E16" s="1">
        <v>4</v>
      </c>
      <c r="F16" s="1" t="s">
        <v>149</v>
      </c>
    </row>
    <row r="17" spans="3:6">
      <c r="C17" s="1">
        <v>13</v>
      </c>
      <c r="D17" s="1" t="s">
        <v>145</v>
      </c>
      <c r="E17" s="1">
        <v>5</v>
      </c>
      <c r="F17" s="1" t="s">
        <v>150</v>
      </c>
    </row>
    <row r="18" spans="3:6">
      <c r="C18" s="1">
        <v>14</v>
      </c>
      <c r="D18" s="1" t="s">
        <v>145</v>
      </c>
      <c r="E18" s="1">
        <v>6</v>
      </c>
      <c r="F18" s="1" t="s">
        <v>151</v>
      </c>
    </row>
    <row r="19" spans="3:6">
      <c r="C19" s="1">
        <v>15</v>
      </c>
      <c r="D19" s="1" t="s">
        <v>145</v>
      </c>
      <c r="E19" s="1">
        <v>7</v>
      </c>
      <c r="F19" s="1" t="s">
        <v>152</v>
      </c>
    </row>
    <row r="20" spans="3:6">
      <c r="C20" s="1">
        <v>16</v>
      </c>
      <c r="D20" s="1" t="s">
        <v>145</v>
      </c>
      <c r="E20" s="1">
        <v>8</v>
      </c>
      <c r="F20" s="1" t="s">
        <v>153</v>
      </c>
    </row>
    <row r="21" spans="3:6">
      <c r="C21" s="1">
        <v>17</v>
      </c>
      <c r="D21" s="1" t="s">
        <v>145</v>
      </c>
      <c r="E21" s="1">
        <v>9</v>
      </c>
      <c r="F21" s="2" t="s">
        <v>154</v>
      </c>
    </row>
    <row r="22" spans="3:6">
      <c r="C22" s="1">
        <v>18</v>
      </c>
      <c r="D22" s="1" t="s">
        <v>145</v>
      </c>
      <c r="E22" s="1">
        <v>10</v>
      </c>
      <c r="F22" s="1" t="s">
        <v>155</v>
      </c>
    </row>
    <row r="23" spans="3:6">
      <c r="C23" s="1">
        <v>19</v>
      </c>
      <c r="D23" s="1" t="s">
        <v>145</v>
      </c>
      <c r="E23" s="1">
        <v>11</v>
      </c>
      <c r="F23" s="1" t="s">
        <v>156</v>
      </c>
    </row>
    <row r="24" spans="3:6">
      <c r="C24" s="1">
        <v>20</v>
      </c>
      <c r="D24" s="1" t="s">
        <v>145</v>
      </c>
      <c r="E24" s="1">
        <v>12</v>
      </c>
      <c r="F24" s="1" t="s">
        <v>157</v>
      </c>
    </row>
    <row r="25" spans="3:6">
      <c r="C25" s="1">
        <v>21</v>
      </c>
      <c r="D25" s="1" t="s">
        <v>145</v>
      </c>
      <c r="E25" s="1">
        <v>13</v>
      </c>
      <c r="F25" s="1" t="s">
        <v>158</v>
      </c>
    </row>
    <row r="26" spans="3:6">
      <c r="C26" s="1">
        <v>22</v>
      </c>
      <c r="D26" s="1" t="s">
        <v>145</v>
      </c>
      <c r="E26" s="1">
        <v>14</v>
      </c>
      <c r="F26" s="1" t="s">
        <v>159</v>
      </c>
    </row>
    <row r="27" spans="3:6">
      <c r="C27" s="1">
        <v>23</v>
      </c>
      <c r="D27" s="1" t="s">
        <v>145</v>
      </c>
      <c r="E27" s="1">
        <v>15</v>
      </c>
      <c r="F27" s="1" t="s">
        <v>160</v>
      </c>
    </row>
    <row r="28" spans="3:6">
      <c r="C28" s="1">
        <v>24</v>
      </c>
      <c r="D28" s="1" t="s">
        <v>145</v>
      </c>
      <c r="E28" s="1">
        <v>16</v>
      </c>
      <c r="F28" s="1" t="s">
        <v>161</v>
      </c>
    </row>
    <row r="29" spans="3:6">
      <c r="C29" s="1">
        <v>25</v>
      </c>
      <c r="D29" s="1" t="s">
        <v>145</v>
      </c>
      <c r="E29" s="1">
        <v>17</v>
      </c>
      <c r="F29" s="1" t="s">
        <v>162</v>
      </c>
    </row>
    <row r="30" spans="3:6">
      <c r="C30" s="1">
        <v>26</v>
      </c>
      <c r="D30" s="1" t="s">
        <v>145</v>
      </c>
      <c r="E30" s="1">
        <v>18</v>
      </c>
      <c r="F30" s="1" t="s">
        <v>163</v>
      </c>
    </row>
    <row r="31" spans="3:6">
      <c r="C31" s="1">
        <v>27</v>
      </c>
      <c r="D31" s="1" t="s">
        <v>145</v>
      </c>
      <c r="E31" s="1">
        <v>19</v>
      </c>
      <c r="F31" s="1" t="s">
        <v>164</v>
      </c>
    </row>
    <row r="32" spans="3:6">
      <c r="C32" s="1">
        <v>28</v>
      </c>
      <c r="D32" s="1" t="s">
        <v>145</v>
      </c>
      <c r="E32" s="1">
        <v>20</v>
      </c>
      <c r="F32" s="1" t="s">
        <v>165</v>
      </c>
    </row>
    <row r="33" spans="3:6">
      <c r="C33" s="1">
        <v>29</v>
      </c>
      <c r="D33" s="1" t="s">
        <v>145</v>
      </c>
      <c r="E33" s="1">
        <v>21</v>
      </c>
      <c r="F33" s="1" t="s">
        <v>166</v>
      </c>
    </row>
    <row r="34" spans="3:6">
      <c r="C34" s="1">
        <v>30</v>
      </c>
      <c r="D34" s="1" t="s">
        <v>145</v>
      </c>
      <c r="E34" s="1">
        <v>22</v>
      </c>
      <c r="F34" s="1" t="s">
        <v>167</v>
      </c>
    </row>
    <row r="35" spans="3:6">
      <c r="C35" s="1">
        <v>31</v>
      </c>
      <c r="D35" s="1" t="s">
        <v>145</v>
      </c>
      <c r="E35" s="1">
        <v>23</v>
      </c>
      <c r="F35" s="1" t="s">
        <v>168</v>
      </c>
    </row>
    <row r="36" spans="3:6">
      <c r="C36" s="1">
        <v>32</v>
      </c>
      <c r="D36" s="1" t="s">
        <v>145</v>
      </c>
      <c r="E36" s="1">
        <v>24</v>
      </c>
      <c r="F36" s="1" t="s">
        <v>169</v>
      </c>
    </row>
    <row r="37" spans="3:6">
      <c r="C37" s="1">
        <v>33</v>
      </c>
      <c r="D37" s="1" t="s">
        <v>19</v>
      </c>
      <c r="E37" s="1">
        <v>1</v>
      </c>
      <c r="F37" s="1" t="s">
        <v>170</v>
      </c>
    </row>
    <row r="38" spans="3:6">
      <c r="C38" s="1">
        <v>34</v>
      </c>
      <c r="D38" s="1" t="s">
        <v>19</v>
      </c>
      <c r="E38" s="1">
        <v>2</v>
      </c>
      <c r="F38" s="1" t="s">
        <v>171</v>
      </c>
    </row>
    <row r="39" spans="3:6">
      <c r="C39" s="1">
        <v>35</v>
      </c>
      <c r="D39" s="1" t="s">
        <v>19</v>
      </c>
      <c r="E39" s="1">
        <v>3</v>
      </c>
      <c r="F39" s="1" t="s">
        <v>172</v>
      </c>
    </row>
    <row r="40" spans="3:6">
      <c r="C40" s="1">
        <v>36</v>
      </c>
      <c r="D40" s="1" t="s">
        <v>19</v>
      </c>
      <c r="E40" s="1">
        <v>4</v>
      </c>
      <c r="F40" s="1" t="s">
        <v>173</v>
      </c>
    </row>
    <row r="41" spans="3:6">
      <c r="C41" s="1">
        <v>37</v>
      </c>
      <c r="D41" s="1" t="s">
        <v>19</v>
      </c>
      <c r="E41" s="1">
        <v>5</v>
      </c>
      <c r="F41" s="1" t="s">
        <v>174</v>
      </c>
    </row>
    <row r="42" spans="3:6">
      <c r="C42" s="1">
        <v>38</v>
      </c>
      <c r="D42" s="1" t="s">
        <v>19</v>
      </c>
      <c r="E42" s="1">
        <v>6</v>
      </c>
      <c r="F42" s="1" t="s">
        <v>175</v>
      </c>
    </row>
    <row r="43" spans="3:6">
      <c r="C43" s="1">
        <v>39</v>
      </c>
      <c r="D43" s="1" t="s">
        <v>27</v>
      </c>
      <c r="E43" s="1">
        <v>1</v>
      </c>
      <c r="F43" s="1" t="s">
        <v>176</v>
      </c>
    </row>
    <row r="44" spans="3:6">
      <c r="C44" s="1">
        <v>40</v>
      </c>
      <c r="D44" s="1" t="s">
        <v>27</v>
      </c>
      <c r="E44" s="1">
        <v>2</v>
      </c>
      <c r="F44" s="1" t="s">
        <v>177</v>
      </c>
    </row>
    <row r="45" spans="3:6">
      <c r="C45" s="1">
        <v>41</v>
      </c>
      <c r="D45" s="1" t="s">
        <v>27</v>
      </c>
      <c r="E45" s="1">
        <v>3</v>
      </c>
      <c r="F45" s="1" t="s">
        <v>178</v>
      </c>
    </row>
    <row r="46" spans="3:6">
      <c r="C46" s="1">
        <v>42</v>
      </c>
      <c r="D46" s="1" t="s">
        <v>27</v>
      </c>
      <c r="E46" s="1">
        <v>4</v>
      </c>
      <c r="F46" s="1" t="s">
        <v>179</v>
      </c>
    </row>
    <row r="47" spans="3:6">
      <c r="C47" s="1">
        <v>43</v>
      </c>
      <c r="D47" s="1" t="s">
        <v>27</v>
      </c>
      <c r="E47" s="1">
        <v>5</v>
      </c>
      <c r="F47" s="1" t="s">
        <v>180</v>
      </c>
    </row>
    <row r="48" spans="3:6">
      <c r="C48" s="1">
        <v>44</v>
      </c>
      <c r="D48" s="1" t="s">
        <v>27</v>
      </c>
      <c r="E48" s="1">
        <v>6</v>
      </c>
      <c r="F48" s="1" t="s">
        <v>181</v>
      </c>
    </row>
    <row r="49" spans="3:6">
      <c r="C49" s="1">
        <v>45</v>
      </c>
      <c r="D49" s="1" t="s">
        <v>27</v>
      </c>
      <c r="E49" s="1">
        <v>7</v>
      </c>
      <c r="F49" s="1" t="s">
        <v>182</v>
      </c>
    </row>
    <row r="50" spans="3:6">
      <c r="C50" s="1">
        <v>46</v>
      </c>
      <c r="D50" s="1" t="s">
        <v>20</v>
      </c>
      <c r="E50" s="1">
        <v>1</v>
      </c>
      <c r="F50" s="1" t="s">
        <v>183</v>
      </c>
    </row>
    <row r="51" spans="3:6">
      <c r="C51" s="1">
        <v>47</v>
      </c>
      <c r="D51" s="1" t="s">
        <v>20</v>
      </c>
      <c r="E51" s="1">
        <v>2</v>
      </c>
      <c r="F51" s="1" t="s">
        <v>184</v>
      </c>
    </row>
    <row r="52" spans="3:6">
      <c r="C52" s="1">
        <v>48</v>
      </c>
      <c r="D52" s="1" t="s">
        <v>20</v>
      </c>
      <c r="E52" s="1">
        <v>3</v>
      </c>
      <c r="F52" s="1" t="s">
        <v>185</v>
      </c>
    </row>
    <row r="53" spans="3:6">
      <c r="C53" s="1">
        <v>49</v>
      </c>
      <c r="D53" s="1" t="s">
        <v>20</v>
      </c>
      <c r="E53" s="1">
        <v>4</v>
      </c>
      <c r="F53" s="1" t="s">
        <v>186</v>
      </c>
    </row>
    <row r="54" spans="3:6">
      <c r="C54" s="1">
        <v>50</v>
      </c>
      <c r="D54" s="1" t="s">
        <v>20</v>
      </c>
      <c r="E54" s="1">
        <v>5</v>
      </c>
      <c r="F54" s="1" t="s">
        <v>187</v>
      </c>
    </row>
    <row r="55" spans="3:6">
      <c r="C55" s="1">
        <v>51</v>
      </c>
      <c r="D55" s="1" t="s">
        <v>20</v>
      </c>
      <c r="E55" s="1">
        <v>6</v>
      </c>
      <c r="F55" s="1" t="s">
        <v>188</v>
      </c>
    </row>
    <row r="56" spans="3:6">
      <c r="C56" s="1">
        <v>52</v>
      </c>
      <c r="D56" s="1" t="s">
        <v>20</v>
      </c>
      <c r="E56" s="1">
        <v>7</v>
      </c>
      <c r="F56" s="1" t="s">
        <v>189</v>
      </c>
    </row>
    <row r="57" spans="3:6">
      <c r="C57" s="1">
        <v>53</v>
      </c>
      <c r="D57" s="1" t="s">
        <v>20</v>
      </c>
      <c r="E57" s="1">
        <v>8</v>
      </c>
      <c r="F57" s="1" t="s">
        <v>190</v>
      </c>
    </row>
    <row r="58" spans="3:6">
      <c r="C58" s="1">
        <v>54</v>
      </c>
      <c r="D58" s="1" t="s">
        <v>191</v>
      </c>
      <c r="E58" s="1">
        <v>1</v>
      </c>
      <c r="F58" s="1" t="s">
        <v>192</v>
      </c>
    </row>
    <row r="59" spans="3:6">
      <c r="C59" s="1">
        <v>55</v>
      </c>
      <c r="D59" s="1" t="s">
        <v>191</v>
      </c>
      <c r="E59" s="1">
        <v>2</v>
      </c>
      <c r="F59" s="1" t="s">
        <v>193</v>
      </c>
    </row>
    <row r="60" spans="3:6">
      <c r="C60" s="1">
        <v>56</v>
      </c>
      <c r="D60" s="1" t="s">
        <v>191</v>
      </c>
      <c r="E60" s="1">
        <v>3</v>
      </c>
      <c r="F60" s="1" t="s">
        <v>194</v>
      </c>
    </row>
    <row r="61" spans="3:6">
      <c r="C61" s="1">
        <v>57</v>
      </c>
      <c r="D61" s="1" t="s">
        <v>191</v>
      </c>
      <c r="E61" s="1">
        <v>4</v>
      </c>
      <c r="F61" s="1" t="s">
        <v>195</v>
      </c>
    </row>
    <row r="62" spans="3:6">
      <c r="C62" s="1">
        <v>58</v>
      </c>
      <c r="F62" s="1" t="s">
        <v>196</v>
      </c>
    </row>
    <row r="63" spans="3:6">
      <c r="C63" s="1">
        <v>59</v>
      </c>
    </row>
    <row r="64" spans="3:6">
      <c r="C64" s="1">
        <v>60</v>
      </c>
    </row>
    <row r="65" spans="3:3">
      <c r="C65" s="1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4:I28"/>
  <sheetViews>
    <sheetView workbookViewId="0"/>
  </sheetViews>
  <sheetFormatPr defaultColWidth="12.5703125" defaultRowHeight="15.75" customHeight="1"/>
  <cols>
    <col min="7" max="7" width="18.42578125" customWidth="1"/>
    <col min="9" max="9" width="18.5703125" customWidth="1"/>
  </cols>
  <sheetData>
    <row r="4" spans="3:9">
      <c r="C4" s="1" t="s">
        <v>83</v>
      </c>
    </row>
    <row r="7" spans="3:9">
      <c r="C7" s="1" t="s">
        <v>52</v>
      </c>
      <c r="D7" s="1" t="s">
        <v>53</v>
      </c>
      <c r="E7" s="1" t="s">
        <v>197</v>
      </c>
      <c r="F7" s="1" t="s">
        <v>55</v>
      </c>
      <c r="G7" s="1" t="s">
        <v>198</v>
      </c>
      <c r="H7" s="1" t="s">
        <v>199</v>
      </c>
      <c r="I7" s="1" t="s">
        <v>200</v>
      </c>
    </row>
    <row r="8" spans="3:9">
      <c r="C8" s="1">
        <v>1</v>
      </c>
      <c r="D8" s="1" t="s">
        <v>62</v>
      </c>
      <c r="E8" s="1">
        <v>1</v>
      </c>
      <c r="F8" s="1" t="s">
        <v>3</v>
      </c>
      <c r="G8" s="1">
        <v>1</v>
      </c>
      <c r="H8" s="1">
        <v>400</v>
      </c>
      <c r="I8" s="1">
        <v>1.5</v>
      </c>
    </row>
    <row r="9" spans="3:9">
      <c r="C9" s="1">
        <v>2</v>
      </c>
      <c r="D9" s="1" t="s">
        <v>62</v>
      </c>
      <c r="E9" s="1">
        <v>1</v>
      </c>
      <c r="F9" s="1" t="s">
        <v>6</v>
      </c>
      <c r="G9" s="1">
        <v>20</v>
      </c>
      <c r="H9" s="1">
        <v>2000</v>
      </c>
      <c r="I9" s="1">
        <v>1.4</v>
      </c>
    </row>
    <row r="10" spans="3:9">
      <c r="C10" s="1">
        <v>3</v>
      </c>
      <c r="D10" s="1" t="s">
        <v>62</v>
      </c>
      <c r="E10" s="1">
        <v>1</v>
      </c>
      <c r="F10" s="1" t="s">
        <v>9</v>
      </c>
      <c r="G10" s="1">
        <v>75</v>
      </c>
      <c r="H10" s="28" t="s">
        <v>201</v>
      </c>
      <c r="I10" s="1">
        <v>1.3</v>
      </c>
    </row>
    <row r="11" spans="3:9">
      <c r="C11" s="1">
        <v>4</v>
      </c>
      <c r="D11" s="1" t="s">
        <v>62</v>
      </c>
      <c r="E11" s="1">
        <v>1</v>
      </c>
      <c r="F11" s="1" t="s">
        <v>14</v>
      </c>
      <c r="G11" s="1">
        <v>145</v>
      </c>
      <c r="H11" s="28" t="s">
        <v>202</v>
      </c>
      <c r="I11" s="1">
        <v>1.2</v>
      </c>
    </row>
    <row r="12" spans="3:9">
      <c r="C12" s="1">
        <v>5</v>
      </c>
      <c r="D12" s="1" t="s">
        <v>62</v>
      </c>
      <c r="E12" s="1">
        <v>1</v>
      </c>
      <c r="F12" s="1" t="s">
        <v>16</v>
      </c>
      <c r="G12" s="1">
        <v>220</v>
      </c>
      <c r="H12" s="28" t="s">
        <v>203</v>
      </c>
      <c r="I12" s="1">
        <v>1.1000000000000001</v>
      </c>
    </row>
    <row r="13" spans="3:9">
      <c r="C13" s="1">
        <v>6</v>
      </c>
      <c r="D13" s="1" t="s">
        <v>62</v>
      </c>
      <c r="E13" s="1">
        <v>1</v>
      </c>
      <c r="F13" s="1" t="s">
        <v>18</v>
      </c>
      <c r="G13" s="1">
        <v>350</v>
      </c>
      <c r="H13" s="28" t="s">
        <v>204</v>
      </c>
      <c r="I13" s="1">
        <v>1.05</v>
      </c>
    </row>
    <row r="14" spans="3:9">
      <c r="C14" s="1">
        <v>7</v>
      </c>
      <c r="D14" s="1" t="s">
        <v>62</v>
      </c>
      <c r="E14" s="1">
        <v>1</v>
      </c>
      <c r="F14" s="1" t="s">
        <v>21</v>
      </c>
      <c r="G14" s="1">
        <v>600</v>
      </c>
      <c r="H14" s="28" t="s">
        <v>205</v>
      </c>
      <c r="I14" s="1">
        <v>1.75</v>
      </c>
    </row>
    <row r="15" spans="3:9">
      <c r="C15" s="1">
        <v>8</v>
      </c>
      <c r="D15" s="1" t="s">
        <v>63</v>
      </c>
      <c r="E15" s="1">
        <v>2</v>
      </c>
      <c r="F15" s="1" t="s">
        <v>23</v>
      </c>
      <c r="G15" s="1">
        <v>1000</v>
      </c>
      <c r="H15" s="28" t="s">
        <v>206</v>
      </c>
      <c r="I15" s="1">
        <v>1.5</v>
      </c>
    </row>
    <row r="16" spans="3:9">
      <c r="C16" s="1">
        <v>9</v>
      </c>
      <c r="D16" s="1" t="s">
        <v>63</v>
      </c>
      <c r="E16" s="1">
        <v>2</v>
      </c>
      <c r="F16" s="2" t="s">
        <v>26</v>
      </c>
      <c r="G16" s="1">
        <v>2200</v>
      </c>
      <c r="H16" s="28" t="s">
        <v>207</v>
      </c>
      <c r="I16" s="1">
        <v>1.4</v>
      </c>
    </row>
    <row r="17" spans="3:9">
      <c r="C17" s="1">
        <v>10</v>
      </c>
      <c r="D17" s="1" t="s">
        <v>63</v>
      </c>
      <c r="E17" s="1">
        <v>2</v>
      </c>
      <c r="F17" s="1" t="s">
        <v>28</v>
      </c>
      <c r="G17" s="1">
        <v>3800</v>
      </c>
      <c r="H17" s="28" t="s">
        <v>208</v>
      </c>
      <c r="I17" s="1">
        <v>1.3</v>
      </c>
    </row>
    <row r="18" spans="3:9">
      <c r="C18" s="1">
        <v>11</v>
      </c>
      <c r="D18" s="1" t="s">
        <v>63</v>
      </c>
      <c r="E18" s="1">
        <v>2</v>
      </c>
      <c r="F18" s="1" t="s">
        <v>29</v>
      </c>
      <c r="G18" s="1">
        <v>7000</v>
      </c>
      <c r="H18" s="28" t="s">
        <v>209</v>
      </c>
      <c r="I18" s="1">
        <v>1.2</v>
      </c>
    </row>
    <row r="19" spans="3:9">
      <c r="C19" s="1">
        <v>12</v>
      </c>
      <c r="D19" s="1" t="s">
        <v>63</v>
      </c>
      <c r="E19" s="1">
        <v>2</v>
      </c>
      <c r="F19" s="1" t="s">
        <v>31</v>
      </c>
      <c r="G19" s="28" t="s">
        <v>210</v>
      </c>
      <c r="H19" s="28" t="s">
        <v>211</v>
      </c>
      <c r="I19" s="1">
        <v>1.1000000000000001</v>
      </c>
    </row>
    <row r="20" spans="3:9">
      <c r="C20" s="1">
        <v>13</v>
      </c>
      <c r="D20" s="1" t="s">
        <v>63</v>
      </c>
      <c r="E20" s="1">
        <v>2</v>
      </c>
      <c r="F20" s="1" t="s">
        <v>33</v>
      </c>
      <c r="G20" s="28" t="s">
        <v>212</v>
      </c>
      <c r="H20" s="28" t="s">
        <v>213</v>
      </c>
      <c r="I20" s="1">
        <v>1.05</v>
      </c>
    </row>
    <row r="21" spans="3:9">
      <c r="C21" s="1">
        <v>14</v>
      </c>
      <c r="D21" s="1" t="s">
        <v>63</v>
      </c>
      <c r="E21" s="1">
        <v>2</v>
      </c>
      <c r="F21" s="1" t="s">
        <v>35</v>
      </c>
      <c r="G21" s="28" t="s">
        <v>214</v>
      </c>
      <c r="H21" s="28" t="s">
        <v>215</v>
      </c>
      <c r="I21" s="1">
        <v>1.75</v>
      </c>
    </row>
    <row r="22" spans="3:9">
      <c r="C22" s="1">
        <v>15</v>
      </c>
      <c r="D22" s="1" t="s">
        <v>66</v>
      </c>
      <c r="E22" s="1">
        <v>3</v>
      </c>
      <c r="F22" s="1" t="s">
        <v>37</v>
      </c>
      <c r="G22" s="28" t="s">
        <v>216</v>
      </c>
      <c r="H22" s="28" t="s">
        <v>217</v>
      </c>
      <c r="I22" s="1">
        <v>1.5</v>
      </c>
    </row>
    <row r="23" spans="3:9">
      <c r="C23" s="1">
        <v>16</v>
      </c>
      <c r="D23" s="1" t="s">
        <v>66</v>
      </c>
      <c r="E23" s="1">
        <v>3</v>
      </c>
      <c r="F23" s="1" t="s">
        <v>39</v>
      </c>
      <c r="G23" s="28" t="s">
        <v>218</v>
      </c>
      <c r="H23" s="28" t="s">
        <v>219</v>
      </c>
      <c r="I23" s="1">
        <v>1.4</v>
      </c>
    </row>
    <row r="24" spans="3:9">
      <c r="C24" s="1">
        <v>17</v>
      </c>
      <c r="D24" s="1" t="s">
        <v>66</v>
      </c>
      <c r="E24" s="1">
        <v>3</v>
      </c>
      <c r="F24" s="1" t="s">
        <v>41</v>
      </c>
      <c r="G24" s="28" t="s">
        <v>220</v>
      </c>
      <c r="H24" s="28" t="s">
        <v>221</v>
      </c>
      <c r="I24" s="1">
        <v>1.3</v>
      </c>
    </row>
    <row r="25" spans="3:9">
      <c r="C25" s="1">
        <v>18</v>
      </c>
      <c r="D25" s="1" t="s">
        <v>66</v>
      </c>
      <c r="E25" s="1">
        <v>3</v>
      </c>
      <c r="F25" s="1" t="s">
        <v>43</v>
      </c>
      <c r="G25" s="28" t="s">
        <v>222</v>
      </c>
      <c r="H25" s="28" t="s">
        <v>223</v>
      </c>
      <c r="I25" s="1">
        <v>1.2</v>
      </c>
    </row>
    <row r="26" spans="3:9">
      <c r="C26" s="1">
        <v>19</v>
      </c>
      <c r="D26" s="1" t="s">
        <v>66</v>
      </c>
      <c r="E26" s="1">
        <v>3</v>
      </c>
      <c r="F26" s="1" t="s">
        <v>45</v>
      </c>
      <c r="G26" s="28" t="s">
        <v>224</v>
      </c>
      <c r="H26" s="28" t="s">
        <v>225</v>
      </c>
      <c r="I26" s="1">
        <v>1.1000000000000001</v>
      </c>
    </row>
    <row r="27" spans="3:9">
      <c r="C27" s="1">
        <v>20</v>
      </c>
      <c r="D27" s="1" t="s">
        <v>66</v>
      </c>
      <c r="E27" s="1">
        <v>3</v>
      </c>
      <c r="F27" s="1" t="s">
        <v>46</v>
      </c>
      <c r="G27" s="28" t="s">
        <v>226</v>
      </c>
      <c r="H27" s="28" t="s">
        <v>227</v>
      </c>
      <c r="I27" s="1">
        <v>1.05</v>
      </c>
    </row>
    <row r="28" spans="3:9">
      <c r="C28" s="1">
        <v>21</v>
      </c>
      <c r="D28" s="1" t="s">
        <v>66</v>
      </c>
      <c r="E28" s="1">
        <v>3</v>
      </c>
      <c r="F28" s="1" t="s">
        <v>70</v>
      </c>
      <c r="G28" s="28" t="s">
        <v>206</v>
      </c>
      <c r="H28" s="28" t="s">
        <v>228</v>
      </c>
      <c r="I28" s="1">
        <v>1.75</v>
      </c>
    </row>
  </sheetData>
  <dataValidations count="1">
    <dataValidation type="list" allowBlank="1" showErrorMessage="1" sqref="D8:D28" xr:uid="{00000000-0002-0000-0400-000000000000}">
      <formula1>"Classic,Rare,Mythic"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4:G36"/>
  <sheetViews>
    <sheetView workbookViewId="0"/>
  </sheetViews>
  <sheetFormatPr defaultColWidth="12.5703125" defaultRowHeight="15.75" customHeight="1"/>
  <sheetData>
    <row r="4" spans="3:7">
      <c r="C4" s="1" t="s">
        <v>20</v>
      </c>
    </row>
    <row r="6" spans="3:7">
      <c r="C6" s="1" t="s">
        <v>52</v>
      </c>
      <c r="D6" s="1" t="s">
        <v>55</v>
      </c>
      <c r="E6" s="1" t="s">
        <v>76</v>
      </c>
      <c r="F6" s="1" t="s">
        <v>135</v>
      </c>
      <c r="G6" s="1" t="s">
        <v>229</v>
      </c>
    </row>
    <row r="7" spans="3:7">
      <c r="C7" s="1">
        <v>1</v>
      </c>
      <c r="G7" s="1">
        <v>1</v>
      </c>
    </row>
    <row r="8" spans="3:7">
      <c r="C8" s="1">
        <v>2</v>
      </c>
      <c r="G8" s="1">
        <v>3</v>
      </c>
    </row>
    <row r="9" spans="3:7">
      <c r="C9" s="1">
        <v>3</v>
      </c>
      <c r="G9" s="1">
        <v>8</v>
      </c>
    </row>
    <row r="10" spans="3:7">
      <c r="C10" s="1">
        <v>4</v>
      </c>
      <c r="G10" s="1">
        <v>14</v>
      </c>
    </row>
    <row r="11" spans="3:7">
      <c r="C11" s="1">
        <v>5</v>
      </c>
      <c r="G11" s="1">
        <v>35</v>
      </c>
    </row>
    <row r="12" spans="3:7">
      <c r="C12" s="1">
        <v>6</v>
      </c>
      <c r="G12" s="1">
        <v>135</v>
      </c>
    </row>
    <row r="13" spans="3:7">
      <c r="C13" s="1">
        <v>7</v>
      </c>
      <c r="G13" s="1">
        <v>220</v>
      </c>
    </row>
    <row r="14" spans="3:7">
      <c r="C14" s="1">
        <v>8</v>
      </c>
      <c r="G14" s="1">
        <v>444</v>
      </c>
    </row>
    <row r="15" spans="3:7">
      <c r="C15" s="1">
        <v>9</v>
      </c>
      <c r="G15" s="1">
        <v>666</v>
      </c>
    </row>
    <row r="16" spans="3:7">
      <c r="C16" s="1">
        <v>10</v>
      </c>
      <c r="G16" s="1">
        <v>700</v>
      </c>
    </row>
    <row r="17" spans="3:7">
      <c r="C17" s="1">
        <v>11</v>
      </c>
      <c r="G17" s="1">
        <v>1200</v>
      </c>
    </row>
    <row r="18" spans="3:7">
      <c r="C18" s="1">
        <v>12</v>
      </c>
      <c r="G18" s="1">
        <v>3000</v>
      </c>
    </row>
    <row r="19" spans="3:7">
      <c r="C19" s="1">
        <v>13</v>
      </c>
      <c r="G19" s="1">
        <v>5000</v>
      </c>
    </row>
    <row r="20" spans="3:7">
      <c r="C20" s="1">
        <v>14</v>
      </c>
      <c r="G20" s="28" t="s">
        <v>230</v>
      </c>
    </row>
    <row r="21" spans="3:7">
      <c r="C21" s="1">
        <v>15</v>
      </c>
      <c r="G21" s="28" t="s">
        <v>231</v>
      </c>
    </row>
    <row r="22" spans="3:7">
      <c r="C22" s="1">
        <v>16</v>
      </c>
      <c r="G22" s="28" t="s">
        <v>232</v>
      </c>
    </row>
    <row r="23" spans="3:7">
      <c r="C23" s="1">
        <v>17</v>
      </c>
      <c r="G23" s="28" t="s">
        <v>233</v>
      </c>
    </row>
    <row r="24" spans="3:7">
      <c r="C24" s="1">
        <v>18</v>
      </c>
      <c r="G24" s="28" t="s">
        <v>234</v>
      </c>
    </row>
    <row r="25" spans="3:7">
      <c r="C25" s="1">
        <v>19</v>
      </c>
      <c r="G25" s="28" t="s">
        <v>235</v>
      </c>
    </row>
    <row r="26" spans="3:7">
      <c r="C26" s="1">
        <v>20</v>
      </c>
      <c r="G26" s="28" t="s">
        <v>236</v>
      </c>
    </row>
    <row r="27" spans="3:7">
      <c r="C27" s="1">
        <v>21</v>
      </c>
      <c r="G27" s="28" t="s">
        <v>237</v>
      </c>
    </row>
    <row r="28" spans="3:7">
      <c r="C28" s="1">
        <v>22</v>
      </c>
      <c r="G28" s="28" t="s">
        <v>238</v>
      </c>
    </row>
    <row r="29" spans="3:7">
      <c r="C29" s="1">
        <v>23</v>
      </c>
      <c r="G29" s="28" t="s">
        <v>239</v>
      </c>
    </row>
    <row r="30" spans="3:7">
      <c r="C30" s="1">
        <v>24</v>
      </c>
      <c r="G30" s="28" t="s">
        <v>222</v>
      </c>
    </row>
    <row r="31" spans="3:7">
      <c r="C31" s="1">
        <v>25</v>
      </c>
      <c r="G31" s="28" t="s">
        <v>240</v>
      </c>
    </row>
    <row r="32" spans="3:7">
      <c r="C32" s="1">
        <v>26</v>
      </c>
      <c r="G32" s="28" t="s">
        <v>241</v>
      </c>
    </row>
    <row r="33" spans="3:7">
      <c r="C33" s="1">
        <v>27</v>
      </c>
      <c r="G33" s="28" t="s">
        <v>242</v>
      </c>
    </row>
    <row r="34" spans="3:7">
      <c r="C34" s="1">
        <v>28</v>
      </c>
      <c r="G34" s="28" t="s">
        <v>243</v>
      </c>
    </row>
    <row r="35" spans="3:7">
      <c r="C35" s="1">
        <v>29</v>
      </c>
      <c r="G35" s="28" t="s">
        <v>244</v>
      </c>
    </row>
    <row r="36" spans="3:7">
      <c r="C36" s="1">
        <v>30</v>
      </c>
      <c r="G36" s="28" t="s">
        <v>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G9"/>
  <sheetViews>
    <sheetView workbookViewId="0"/>
  </sheetViews>
  <sheetFormatPr defaultColWidth="12.5703125" defaultRowHeight="15.75" customHeight="1"/>
  <sheetData>
    <row r="3" spans="3:7">
      <c r="C3" s="1" t="s">
        <v>246</v>
      </c>
    </row>
    <row r="5" spans="3:7">
      <c r="C5" s="1" t="s">
        <v>52</v>
      </c>
      <c r="D5" s="1" t="s">
        <v>55</v>
      </c>
      <c r="E5" s="1" t="s">
        <v>135</v>
      </c>
      <c r="F5" s="1" t="s">
        <v>247</v>
      </c>
      <c r="G5" s="1" t="s">
        <v>248</v>
      </c>
    </row>
    <row r="6" spans="3:7">
      <c r="C6" s="1">
        <v>1</v>
      </c>
      <c r="D6" s="1" t="s">
        <v>249</v>
      </c>
    </row>
    <row r="7" spans="3:7">
      <c r="C7" s="1">
        <v>2</v>
      </c>
      <c r="D7" s="1" t="s">
        <v>250</v>
      </c>
    </row>
    <row r="8" spans="3:7">
      <c r="C8" s="1">
        <v>3</v>
      </c>
      <c r="D8" s="1" t="s">
        <v>251</v>
      </c>
    </row>
    <row r="9" spans="3:7">
      <c r="C9" s="1">
        <v>4</v>
      </c>
      <c r="D9" s="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C3:V105"/>
  <sheetViews>
    <sheetView workbookViewId="0"/>
  </sheetViews>
  <sheetFormatPr defaultColWidth="12.5703125" defaultRowHeight="15.75" customHeight="1"/>
  <cols>
    <col min="4" max="4" width="26.85546875" customWidth="1"/>
    <col min="12" max="12" width="15" customWidth="1"/>
    <col min="13" max="13" width="26" customWidth="1"/>
  </cols>
  <sheetData>
    <row r="3" spans="3:22">
      <c r="C3" s="1" t="s">
        <v>253</v>
      </c>
      <c r="L3" s="1" t="s">
        <v>254</v>
      </c>
    </row>
    <row r="4" spans="3:22">
      <c r="O4" s="53" t="s">
        <v>255</v>
      </c>
      <c r="P4" s="54"/>
      <c r="Q4" s="54"/>
      <c r="R4" s="54"/>
      <c r="S4" s="54"/>
      <c r="T4" s="54"/>
      <c r="U4" s="54"/>
    </row>
    <row r="5" spans="3:22">
      <c r="C5" s="1" t="s">
        <v>52</v>
      </c>
      <c r="D5" s="1" t="s">
        <v>55</v>
      </c>
      <c r="E5" s="1" t="s">
        <v>76</v>
      </c>
      <c r="F5" s="1" t="s">
        <v>256</v>
      </c>
      <c r="G5" s="1" t="s">
        <v>135</v>
      </c>
      <c r="L5" s="1" t="s">
        <v>52</v>
      </c>
      <c r="M5" s="1" t="s">
        <v>55</v>
      </c>
      <c r="N5" s="1" t="s">
        <v>53</v>
      </c>
      <c r="O5" s="1" t="s">
        <v>257</v>
      </c>
      <c r="P5" s="1" t="s">
        <v>258</v>
      </c>
      <c r="Q5" s="1" t="s">
        <v>259</v>
      </c>
      <c r="R5" s="1" t="s">
        <v>260</v>
      </c>
      <c r="S5" s="1" t="s">
        <v>261</v>
      </c>
      <c r="T5" s="1" t="s">
        <v>262</v>
      </c>
      <c r="U5" s="1" t="s">
        <v>263</v>
      </c>
      <c r="V5" s="1" t="s">
        <v>135</v>
      </c>
    </row>
    <row r="6" spans="3:22">
      <c r="C6" s="1">
        <v>1</v>
      </c>
      <c r="D6" s="1" t="s">
        <v>146</v>
      </c>
      <c r="L6" s="1">
        <v>1</v>
      </c>
      <c r="M6" s="1" t="s">
        <v>264</v>
      </c>
    </row>
    <row r="7" spans="3:22">
      <c r="C7" s="1">
        <v>2</v>
      </c>
      <c r="D7" s="1" t="s">
        <v>147</v>
      </c>
      <c r="L7" s="1">
        <v>2</v>
      </c>
      <c r="M7" s="1" t="s">
        <v>265</v>
      </c>
    </row>
    <row r="8" spans="3:22">
      <c r="C8" s="1">
        <v>3</v>
      </c>
      <c r="D8" s="1" t="s">
        <v>148</v>
      </c>
      <c r="L8" s="1">
        <v>3</v>
      </c>
      <c r="M8" s="1" t="s">
        <v>266</v>
      </c>
    </row>
    <row r="9" spans="3:22">
      <c r="C9" s="1">
        <v>4</v>
      </c>
      <c r="D9" s="1" t="s">
        <v>149</v>
      </c>
      <c r="L9" s="1">
        <v>4</v>
      </c>
      <c r="M9" s="1" t="s">
        <v>267</v>
      </c>
      <c r="O9" s="1" t="s">
        <v>268</v>
      </c>
      <c r="P9" s="1" t="s">
        <v>269</v>
      </c>
      <c r="Q9" s="1">
        <v>1000</v>
      </c>
      <c r="R9" s="1">
        <v>5000</v>
      </c>
      <c r="S9" s="1">
        <v>25000</v>
      </c>
      <c r="T9" s="1">
        <v>50000</v>
      </c>
      <c r="U9" s="1">
        <v>100000</v>
      </c>
    </row>
    <row r="10" spans="3:22">
      <c r="C10" s="1">
        <v>5</v>
      </c>
      <c r="D10" s="1" t="s">
        <v>150</v>
      </c>
      <c r="L10" s="1">
        <v>5</v>
      </c>
      <c r="M10" s="1" t="s">
        <v>270</v>
      </c>
    </row>
    <row r="11" spans="3:22">
      <c r="C11" s="1">
        <v>6</v>
      </c>
      <c r="D11" s="1" t="s">
        <v>151</v>
      </c>
      <c r="L11" s="1">
        <v>6</v>
      </c>
      <c r="M11" s="1" t="s">
        <v>271</v>
      </c>
    </row>
    <row r="12" spans="3:22">
      <c r="C12" s="1">
        <v>7</v>
      </c>
      <c r="D12" s="1" t="s">
        <v>152</v>
      </c>
      <c r="L12" s="1">
        <v>7</v>
      </c>
      <c r="M12" s="1" t="s">
        <v>272</v>
      </c>
    </row>
    <row r="13" spans="3:22">
      <c r="C13" s="1">
        <v>8</v>
      </c>
      <c r="D13" s="1" t="s">
        <v>153</v>
      </c>
      <c r="L13" s="1">
        <v>8</v>
      </c>
      <c r="M13" s="1" t="s">
        <v>273</v>
      </c>
    </row>
    <row r="14" spans="3:22">
      <c r="C14" s="1">
        <v>9</v>
      </c>
      <c r="D14" s="2" t="s">
        <v>154</v>
      </c>
      <c r="L14" s="1">
        <v>9</v>
      </c>
      <c r="M14" s="1" t="s">
        <v>274</v>
      </c>
    </row>
    <row r="15" spans="3:22">
      <c r="C15" s="1">
        <v>10</v>
      </c>
      <c r="D15" s="1" t="s">
        <v>155</v>
      </c>
      <c r="L15" s="1">
        <v>10</v>
      </c>
      <c r="M15" s="1" t="s">
        <v>275</v>
      </c>
    </row>
    <row r="16" spans="3:22">
      <c r="C16" s="1">
        <v>11</v>
      </c>
      <c r="D16" s="1" t="s">
        <v>156</v>
      </c>
      <c r="L16" s="1">
        <v>11</v>
      </c>
      <c r="M16" s="1" t="s">
        <v>276</v>
      </c>
    </row>
    <row r="17" spans="3:13">
      <c r="C17" s="1">
        <v>12</v>
      </c>
      <c r="D17" s="1" t="s">
        <v>157</v>
      </c>
      <c r="L17" s="1">
        <v>12</v>
      </c>
      <c r="M17" s="1" t="s">
        <v>277</v>
      </c>
    </row>
    <row r="18" spans="3:13">
      <c r="C18" s="1">
        <v>13</v>
      </c>
      <c r="D18" s="1" t="s">
        <v>158</v>
      </c>
      <c r="L18" s="1">
        <v>13</v>
      </c>
      <c r="M18" s="1" t="s">
        <v>278</v>
      </c>
    </row>
    <row r="19" spans="3:13">
      <c r="C19" s="1">
        <v>14</v>
      </c>
      <c r="D19" s="1" t="s">
        <v>159</v>
      </c>
      <c r="L19" s="1">
        <v>14</v>
      </c>
      <c r="M19" s="1" t="s">
        <v>279</v>
      </c>
    </row>
    <row r="20" spans="3:13">
      <c r="C20" s="1">
        <v>15</v>
      </c>
      <c r="D20" s="1" t="s">
        <v>160</v>
      </c>
      <c r="L20" s="1">
        <v>15</v>
      </c>
      <c r="M20" s="1" t="s">
        <v>280</v>
      </c>
    </row>
    <row r="21" spans="3:13">
      <c r="C21" s="1">
        <v>16</v>
      </c>
      <c r="D21" s="1" t="s">
        <v>161</v>
      </c>
      <c r="L21" s="1">
        <v>16</v>
      </c>
      <c r="M21" s="1" t="s">
        <v>281</v>
      </c>
    </row>
    <row r="22" spans="3:13">
      <c r="C22" s="1">
        <v>17</v>
      </c>
      <c r="D22" s="1" t="s">
        <v>162</v>
      </c>
      <c r="L22" s="1">
        <v>17</v>
      </c>
      <c r="M22" s="1" t="s">
        <v>282</v>
      </c>
    </row>
    <row r="23" spans="3:13">
      <c r="C23" s="1">
        <v>18</v>
      </c>
      <c r="D23" s="1" t="s">
        <v>163</v>
      </c>
      <c r="L23" s="1">
        <v>18</v>
      </c>
      <c r="M23" s="1" t="s">
        <v>283</v>
      </c>
    </row>
    <row r="24" spans="3:13">
      <c r="C24" s="1">
        <v>19</v>
      </c>
      <c r="D24" s="1" t="s">
        <v>164</v>
      </c>
      <c r="L24" s="1">
        <v>19</v>
      </c>
      <c r="M24" s="1" t="s">
        <v>284</v>
      </c>
    </row>
    <row r="25" spans="3:13">
      <c r="C25" s="1">
        <v>20</v>
      </c>
      <c r="D25" s="1" t="s">
        <v>165</v>
      </c>
      <c r="L25" s="1">
        <v>20</v>
      </c>
      <c r="M25" s="1" t="s">
        <v>285</v>
      </c>
    </row>
    <row r="26" spans="3:13">
      <c r="C26" s="1">
        <v>21</v>
      </c>
      <c r="D26" s="1" t="s">
        <v>286</v>
      </c>
    </row>
    <row r="27" spans="3:13">
      <c r="C27" s="1">
        <v>22</v>
      </c>
      <c r="D27" s="1" t="s">
        <v>287</v>
      </c>
    </row>
    <row r="28" spans="3:13">
      <c r="C28" s="1">
        <v>23</v>
      </c>
      <c r="D28" s="1" t="s">
        <v>288</v>
      </c>
    </row>
    <row r="29" spans="3:13">
      <c r="C29" s="1">
        <v>24</v>
      </c>
      <c r="D29" s="1" t="s">
        <v>289</v>
      </c>
    </row>
    <row r="30" spans="3:13">
      <c r="C30" s="1">
        <v>25</v>
      </c>
      <c r="D30" s="1" t="s">
        <v>290</v>
      </c>
    </row>
    <row r="31" spans="3:13">
      <c r="C31" s="1">
        <v>26</v>
      </c>
      <c r="D31" s="1" t="s">
        <v>291</v>
      </c>
    </row>
    <row r="32" spans="3:13">
      <c r="C32" s="1">
        <v>27</v>
      </c>
      <c r="D32" s="1" t="s">
        <v>292</v>
      </c>
    </row>
    <row r="33" spans="3:4">
      <c r="C33" s="1">
        <v>28</v>
      </c>
      <c r="D33" s="1" t="s">
        <v>293</v>
      </c>
    </row>
    <row r="34" spans="3:4">
      <c r="C34" s="1">
        <v>29</v>
      </c>
      <c r="D34" s="1" t="s">
        <v>294</v>
      </c>
    </row>
    <row r="35" spans="3:4">
      <c r="C35" s="1">
        <v>30</v>
      </c>
      <c r="D35" s="1" t="s">
        <v>295</v>
      </c>
    </row>
    <row r="36" spans="3:4">
      <c r="C36" s="1">
        <v>31</v>
      </c>
      <c r="D36" s="1" t="s">
        <v>296</v>
      </c>
    </row>
    <row r="37" spans="3:4">
      <c r="C37" s="1">
        <v>32</v>
      </c>
      <c r="D37" s="1" t="s">
        <v>297</v>
      </c>
    </row>
    <row r="38" spans="3:4">
      <c r="C38" s="1">
        <v>33</v>
      </c>
      <c r="D38" s="1" t="s">
        <v>298</v>
      </c>
    </row>
    <row r="39" spans="3:4">
      <c r="C39" s="1">
        <v>34</v>
      </c>
    </row>
    <row r="40" spans="3:4">
      <c r="C40" s="1">
        <v>35</v>
      </c>
    </row>
    <row r="41" spans="3:4">
      <c r="C41" s="1">
        <v>36</v>
      </c>
    </row>
    <row r="42" spans="3:4">
      <c r="C42" s="1">
        <v>37</v>
      </c>
    </row>
    <row r="43" spans="3:4">
      <c r="C43" s="1">
        <v>38</v>
      </c>
    </row>
    <row r="44" spans="3:4">
      <c r="C44" s="1">
        <v>39</v>
      </c>
    </row>
    <row r="45" spans="3:4">
      <c r="C45" s="1">
        <v>40</v>
      </c>
    </row>
    <row r="46" spans="3:4">
      <c r="C46" s="1">
        <v>41</v>
      </c>
    </row>
    <row r="47" spans="3:4">
      <c r="C47" s="1">
        <v>42</v>
      </c>
    </row>
    <row r="48" spans="3:4">
      <c r="C48" s="1">
        <v>43</v>
      </c>
    </row>
    <row r="49" spans="3:3">
      <c r="C49" s="1">
        <v>44</v>
      </c>
    </row>
    <row r="50" spans="3:3">
      <c r="C50" s="1">
        <v>45</v>
      </c>
    </row>
    <row r="51" spans="3:3">
      <c r="C51" s="1">
        <v>46</v>
      </c>
    </row>
    <row r="52" spans="3:3">
      <c r="C52" s="1">
        <v>47</v>
      </c>
    </row>
    <row r="53" spans="3:3">
      <c r="C53" s="1">
        <v>48</v>
      </c>
    </row>
    <row r="54" spans="3:3">
      <c r="C54" s="1">
        <v>49</v>
      </c>
    </row>
    <row r="55" spans="3:3">
      <c r="C55" s="1">
        <v>50</v>
      </c>
    </row>
    <row r="56" spans="3:3">
      <c r="C56" s="1">
        <v>51</v>
      </c>
    </row>
    <row r="57" spans="3:3">
      <c r="C57" s="1">
        <v>52</v>
      </c>
    </row>
    <row r="58" spans="3:3">
      <c r="C58" s="1">
        <v>53</v>
      </c>
    </row>
    <row r="59" spans="3:3">
      <c r="C59" s="1">
        <v>54</v>
      </c>
    </row>
    <row r="60" spans="3:3">
      <c r="C60" s="1">
        <v>55</v>
      </c>
    </row>
    <row r="61" spans="3:3">
      <c r="C61" s="1">
        <v>56</v>
      </c>
    </row>
    <row r="62" spans="3:3">
      <c r="C62" s="1">
        <v>57</v>
      </c>
    </row>
    <row r="63" spans="3:3">
      <c r="C63" s="1">
        <v>58</v>
      </c>
    </row>
    <row r="64" spans="3:3">
      <c r="C64" s="1">
        <v>59</v>
      </c>
    </row>
    <row r="65" spans="3:3">
      <c r="C65" s="1">
        <v>60</v>
      </c>
    </row>
    <row r="66" spans="3:3">
      <c r="C66" s="1">
        <v>61</v>
      </c>
    </row>
    <row r="67" spans="3:3">
      <c r="C67" s="1">
        <v>62</v>
      </c>
    </row>
    <row r="68" spans="3:3">
      <c r="C68" s="1">
        <v>63</v>
      </c>
    </row>
    <row r="69" spans="3:3">
      <c r="C69" s="1">
        <v>64</v>
      </c>
    </row>
    <row r="70" spans="3:3">
      <c r="C70" s="1">
        <v>65</v>
      </c>
    </row>
    <row r="71" spans="3:3">
      <c r="C71" s="1">
        <v>66</v>
      </c>
    </row>
    <row r="72" spans="3:3">
      <c r="C72" s="1">
        <v>67</v>
      </c>
    </row>
    <row r="73" spans="3:3">
      <c r="C73" s="1">
        <v>68</v>
      </c>
    </row>
    <row r="74" spans="3:3">
      <c r="C74" s="1">
        <v>69</v>
      </c>
    </row>
    <row r="75" spans="3:3">
      <c r="C75" s="1">
        <v>70</v>
      </c>
    </row>
    <row r="76" spans="3:3">
      <c r="C76" s="1">
        <v>71</v>
      </c>
    </row>
    <row r="77" spans="3:3">
      <c r="C77" s="1">
        <v>72</v>
      </c>
    </row>
    <row r="78" spans="3:3">
      <c r="C78" s="1">
        <v>73</v>
      </c>
    </row>
    <row r="79" spans="3:3">
      <c r="C79" s="1">
        <v>74</v>
      </c>
    </row>
    <row r="80" spans="3:3">
      <c r="C80" s="1">
        <v>75</v>
      </c>
    </row>
    <row r="81" spans="3:3">
      <c r="C81" s="1">
        <v>76</v>
      </c>
    </row>
    <row r="82" spans="3:3">
      <c r="C82" s="1">
        <v>77</v>
      </c>
    </row>
    <row r="83" spans="3:3">
      <c r="C83" s="1">
        <v>78</v>
      </c>
    </row>
    <row r="84" spans="3:3">
      <c r="C84" s="1">
        <v>79</v>
      </c>
    </row>
    <row r="85" spans="3:3">
      <c r="C85" s="1">
        <v>80</v>
      </c>
    </row>
    <row r="86" spans="3:3">
      <c r="C86" s="1">
        <v>81</v>
      </c>
    </row>
    <row r="87" spans="3:3">
      <c r="C87" s="1">
        <v>82</v>
      </c>
    </row>
    <row r="88" spans="3:3">
      <c r="C88" s="1">
        <v>83</v>
      </c>
    </row>
    <row r="89" spans="3:3">
      <c r="C89" s="1">
        <v>84</v>
      </c>
    </row>
    <row r="90" spans="3:3">
      <c r="C90" s="1">
        <v>85</v>
      </c>
    </row>
    <row r="91" spans="3:3">
      <c r="C91" s="1">
        <v>86</v>
      </c>
    </row>
    <row r="92" spans="3:3">
      <c r="C92" s="1">
        <v>87</v>
      </c>
    </row>
    <row r="93" spans="3:3">
      <c r="C93" s="1">
        <v>88</v>
      </c>
    </row>
    <row r="94" spans="3:3">
      <c r="C94" s="1">
        <v>89</v>
      </c>
    </row>
    <row r="95" spans="3:3">
      <c r="C95" s="1">
        <v>90</v>
      </c>
    </row>
    <row r="96" spans="3:3">
      <c r="C96" s="1">
        <v>91</v>
      </c>
    </row>
    <row r="97" spans="3:3">
      <c r="C97" s="1">
        <v>92</v>
      </c>
    </row>
    <row r="98" spans="3:3">
      <c r="C98" s="1">
        <v>93</v>
      </c>
    </row>
    <row r="99" spans="3:3">
      <c r="C99" s="1">
        <v>94</v>
      </c>
    </row>
    <row r="100" spans="3:3">
      <c r="C100" s="1">
        <v>95</v>
      </c>
    </row>
    <row r="101" spans="3:3">
      <c r="C101" s="1">
        <v>96</v>
      </c>
    </row>
    <row r="102" spans="3:3">
      <c r="C102" s="1">
        <v>97</v>
      </c>
    </row>
    <row r="103" spans="3:3">
      <c r="C103" s="1">
        <v>98</v>
      </c>
    </row>
    <row r="104" spans="3:3">
      <c r="C104" s="1">
        <v>99</v>
      </c>
    </row>
    <row r="105" spans="3:3">
      <c r="C105" s="1">
        <v>100</v>
      </c>
    </row>
  </sheetData>
  <mergeCells count="1">
    <mergeCell ref="O4:U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3:T62"/>
  <sheetViews>
    <sheetView workbookViewId="0"/>
  </sheetViews>
  <sheetFormatPr defaultColWidth="12.5703125" defaultRowHeight="15.75" customHeight="1"/>
  <cols>
    <col min="6" max="6" width="17.140625" customWidth="1"/>
    <col min="11" max="11" width="14.5703125" customWidth="1"/>
    <col min="18" max="18" width="14.7109375" customWidth="1"/>
  </cols>
  <sheetData>
    <row r="3" spans="3:20">
      <c r="C3" s="1" t="s">
        <v>299</v>
      </c>
      <c r="I3" s="1" t="s">
        <v>300</v>
      </c>
      <c r="P3" s="1" t="s">
        <v>301</v>
      </c>
    </row>
    <row r="4" spans="3:20">
      <c r="E4" s="1" t="s">
        <v>51</v>
      </c>
    </row>
    <row r="5" spans="3:20">
      <c r="C5" s="1" t="s">
        <v>52</v>
      </c>
      <c r="D5" s="1" t="s">
        <v>302</v>
      </c>
      <c r="E5" s="1" t="s">
        <v>303</v>
      </c>
      <c r="F5" s="1" t="s">
        <v>135</v>
      </c>
      <c r="I5" s="1" t="s">
        <v>52</v>
      </c>
      <c r="J5" s="1" t="s">
        <v>53</v>
      </c>
      <c r="K5" s="1" t="s">
        <v>55</v>
      </c>
      <c r="L5" s="1" t="s">
        <v>304</v>
      </c>
      <c r="M5" s="1" t="s">
        <v>305</v>
      </c>
      <c r="N5" s="1" t="s">
        <v>76</v>
      </c>
      <c r="P5" s="1" t="s">
        <v>52</v>
      </c>
      <c r="Q5" s="1" t="s">
        <v>55</v>
      </c>
      <c r="R5" s="1" t="s">
        <v>306</v>
      </c>
      <c r="S5" s="1" t="s">
        <v>56</v>
      </c>
      <c r="T5" s="1" t="s">
        <v>76</v>
      </c>
    </row>
    <row r="6" spans="3:20">
      <c r="C6" s="1">
        <v>1</v>
      </c>
      <c r="D6" s="1" t="s">
        <v>3</v>
      </c>
      <c r="E6" s="1" t="s">
        <v>307</v>
      </c>
      <c r="F6" s="1" t="s">
        <v>308</v>
      </c>
      <c r="I6" s="1">
        <v>1</v>
      </c>
      <c r="K6" s="1" t="s">
        <v>309</v>
      </c>
      <c r="P6" s="1">
        <v>1</v>
      </c>
      <c r="Q6" s="1" t="s">
        <v>310</v>
      </c>
      <c r="R6" s="1" t="s">
        <v>311</v>
      </c>
      <c r="S6" s="29"/>
    </row>
    <row r="7" spans="3:20">
      <c r="C7" s="1">
        <v>2</v>
      </c>
      <c r="D7" s="1" t="s">
        <v>6</v>
      </c>
      <c r="E7" s="1" t="s">
        <v>231</v>
      </c>
      <c r="F7" s="1" t="s">
        <v>312</v>
      </c>
      <c r="I7" s="1">
        <v>2</v>
      </c>
      <c r="K7" s="1" t="s">
        <v>313</v>
      </c>
      <c r="P7" s="1">
        <v>2</v>
      </c>
      <c r="Q7" s="1" t="s">
        <v>314</v>
      </c>
      <c r="R7" s="1" t="s">
        <v>315</v>
      </c>
      <c r="S7" s="30"/>
    </row>
    <row r="8" spans="3:20">
      <c r="C8" s="1">
        <v>3</v>
      </c>
      <c r="D8" s="1" t="s">
        <v>9</v>
      </c>
      <c r="E8" s="1" t="s">
        <v>316</v>
      </c>
      <c r="F8" s="31">
        <v>0.08</v>
      </c>
      <c r="I8" s="1">
        <v>3</v>
      </c>
      <c r="K8" s="1" t="s">
        <v>317</v>
      </c>
      <c r="P8" s="1">
        <v>3</v>
      </c>
      <c r="Q8" s="1" t="s">
        <v>318</v>
      </c>
      <c r="R8" s="1" t="s">
        <v>319</v>
      </c>
      <c r="S8" s="32"/>
    </row>
    <row r="9" spans="3:20">
      <c r="C9" s="1">
        <v>4</v>
      </c>
      <c r="D9" s="1" t="s">
        <v>14</v>
      </c>
      <c r="E9" s="1" t="s">
        <v>320</v>
      </c>
      <c r="F9" s="1">
        <v>15</v>
      </c>
      <c r="I9" s="1">
        <v>4</v>
      </c>
      <c r="K9" s="1" t="s">
        <v>321</v>
      </c>
      <c r="P9" s="1">
        <v>4</v>
      </c>
      <c r="Q9" s="1" t="s">
        <v>322</v>
      </c>
      <c r="R9" s="1" t="s">
        <v>85</v>
      </c>
      <c r="S9" s="33"/>
    </row>
    <row r="10" spans="3:20">
      <c r="C10" s="1">
        <v>5</v>
      </c>
      <c r="D10" s="1" t="s">
        <v>16</v>
      </c>
      <c r="E10" s="1" t="s">
        <v>323</v>
      </c>
      <c r="F10" s="1">
        <v>25</v>
      </c>
      <c r="I10" s="1">
        <v>5</v>
      </c>
      <c r="K10" s="1" t="s">
        <v>324</v>
      </c>
      <c r="P10" s="1">
        <v>5</v>
      </c>
      <c r="Q10" s="1" t="s">
        <v>325</v>
      </c>
      <c r="R10" s="1" t="s">
        <v>326</v>
      </c>
      <c r="S10" s="34"/>
    </row>
    <row r="11" spans="3:20">
      <c r="C11" s="1">
        <v>6</v>
      </c>
      <c r="D11" s="1" t="s">
        <v>18</v>
      </c>
      <c r="E11" s="1" t="s">
        <v>327</v>
      </c>
      <c r="F11" s="1">
        <v>40</v>
      </c>
      <c r="I11" s="1">
        <v>6</v>
      </c>
      <c r="K11" s="1" t="s">
        <v>328</v>
      </c>
    </row>
    <row r="12" spans="3:20">
      <c r="C12" s="1">
        <v>7</v>
      </c>
      <c r="D12" s="1" t="s">
        <v>21</v>
      </c>
      <c r="E12" s="1" t="s">
        <v>329</v>
      </c>
      <c r="F12" s="1">
        <v>60</v>
      </c>
      <c r="I12" s="1">
        <v>7</v>
      </c>
      <c r="K12" s="1" t="s">
        <v>330</v>
      </c>
    </row>
    <row r="13" spans="3:20">
      <c r="C13" s="1">
        <v>8</v>
      </c>
      <c r="D13" s="1" t="s">
        <v>23</v>
      </c>
      <c r="E13" s="1" t="s">
        <v>331</v>
      </c>
      <c r="F13" s="1">
        <v>85</v>
      </c>
      <c r="I13" s="1">
        <v>8</v>
      </c>
      <c r="K13" s="1" t="s">
        <v>332</v>
      </c>
    </row>
    <row r="14" spans="3:20">
      <c r="C14" s="1">
        <v>9</v>
      </c>
      <c r="D14" s="2" t="s">
        <v>26</v>
      </c>
      <c r="E14" s="1" t="s">
        <v>333</v>
      </c>
      <c r="F14" s="1">
        <v>115</v>
      </c>
      <c r="I14" s="1">
        <v>9</v>
      </c>
      <c r="K14" s="1" t="s">
        <v>334</v>
      </c>
    </row>
    <row r="15" spans="3:20">
      <c r="C15" s="1">
        <v>10</v>
      </c>
      <c r="D15" s="1" t="s">
        <v>28</v>
      </c>
      <c r="E15" s="1" t="s">
        <v>335</v>
      </c>
      <c r="F15" s="1">
        <v>150</v>
      </c>
      <c r="I15" s="1">
        <v>10</v>
      </c>
      <c r="K15" s="1" t="s">
        <v>336</v>
      </c>
    </row>
    <row r="16" spans="3:20">
      <c r="C16" s="1">
        <v>11</v>
      </c>
      <c r="D16" s="1" t="s">
        <v>29</v>
      </c>
      <c r="E16" s="1" t="s">
        <v>337</v>
      </c>
      <c r="F16" s="1">
        <v>200</v>
      </c>
      <c r="I16" s="1">
        <v>11</v>
      </c>
      <c r="K16" s="1" t="s">
        <v>338</v>
      </c>
    </row>
    <row r="17" spans="3:11">
      <c r="C17" s="1">
        <v>12</v>
      </c>
      <c r="D17" s="1" t="s">
        <v>31</v>
      </c>
      <c r="E17" s="1" t="s">
        <v>339</v>
      </c>
      <c r="F17" s="1">
        <v>280</v>
      </c>
      <c r="I17" s="1">
        <v>12</v>
      </c>
      <c r="K17" s="1" t="s">
        <v>340</v>
      </c>
    </row>
    <row r="18" spans="3:11">
      <c r="C18" s="1">
        <v>13</v>
      </c>
      <c r="D18" s="1" t="s">
        <v>33</v>
      </c>
      <c r="E18" s="1" t="s">
        <v>341</v>
      </c>
      <c r="F18" s="1">
        <v>380</v>
      </c>
      <c r="I18" s="1">
        <v>13</v>
      </c>
      <c r="K18" s="1" t="s">
        <v>342</v>
      </c>
    </row>
    <row r="19" spans="3:11">
      <c r="C19" s="1">
        <v>14</v>
      </c>
      <c r="D19" s="1" t="s">
        <v>35</v>
      </c>
      <c r="E19" s="1" t="s">
        <v>343</v>
      </c>
      <c r="F19" s="1">
        <v>500</v>
      </c>
      <c r="I19" s="1">
        <v>14</v>
      </c>
      <c r="K19" s="1" t="s">
        <v>344</v>
      </c>
    </row>
    <row r="20" spans="3:11">
      <c r="C20" s="1">
        <v>15</v>
      </c>
      <c r="D20" s="1" t="s">
        <v>37</v>
      </c>
      <c r="E20" s="1" t="s">
        <v>345</v>
      </c>
      <c r="F20" s="1">
        <v>650</v>
      </c>
      <c r="I20" s="1">
        <v>15</v>
      </c>
      <c r="K20" s="1" t="s">
        <v>346</v>
      </c>
    </row>
    <row r="21" spans="3:11">
      <c r="C21" s="1">
        <v>16</v>
      </c>
      <c r="D21" s="1" t="s">
        <v>39</v>
      </c>
      <c r="E21" s="1" t="s">
        <v>347</v>
      </c>
      <c r="F21" s="1">
        <v>800</v>
      </c>
      <c r="I21" s="1">
        <v>16</v>
      </c>
      <c r="K21" s="1" t="s">
        <v>348</v>
      </c>
    </row>
    <row r="22" spans="3:11">
      <c r="C22" s="1">
        <v>17</v>
      </c>
      <c r="D22" s="1" t="s">
        <v>41</v>
      </c>
      <c r="E22" s="1" t="s">
        <v>349</v>
      </c>
      <c r="F22" s="1">
        <v>1000</v>
      </c>
      <c r="I22" s="1">
        <v>17</v>
      </c>
      <c r="K22" s="1" t="s">
        <v>350</v>
      </c>
    </row>
    <row r="23" spans="3:11">
      <c r="C23" s="1">
        <v>18</v>
      </c>
      <c r="D23" s="1" t="s">
        <v>43</v>
      </c>
      <c r="E23" s="1" t="s">
        <v>351</v>
      </c>
      <c r="F23" s="1">
        <v>1300</v>
      </c>
      <c r="I23" s="1">
        <v>18</v>
      </c>
      <c r="K23" s="1" t="s">
        <v>352</v>
      </c>
    </row>
    <row r="24" spans="3:11">
      <c r="C24" s="1">
        <v>19</v>
      </c>
      <c r="D24" s="1" t="s">
        <v>45</v>
      </c>
      <c r="E24" s="1" t="s">
        <v>353</v>
      </c>
      <c r="F24" s="1">
        <v>2000</v>
      </c>
      <c r="I24" s="1">
        <v>19</v>
      </c>
      <c r="K24" s="1" t="s">
        <v>354</v>
      </c>
    </row>
    <row r="25" spans="3:11">
      <c r="C25" s="1">
        <v>20</v>
      </c>
      <c r="D25" s="1" t="s">
        <v>46</v>
      </c>
      <c r="E25" s="1" t="s">
        <v>355</v>
      </c>
      <c r="F25" s="1">
        <v>3000</v>
      </c>
      <c r="I25" s="1">
        <v>20</v>
      </c>
      <c r="K25" s="1" t="s">
        <v>356</v>
      </c>
    </row>
    <row r="26" spans="3:11">
      <c r="C26" s="1">
        <v>21</v>
      </c>
      <c r="D26" s="1" t="s">
        <v>70</v>
      </c>
      <c r="E26" s="1" t="s">
        <v>357</v>
      </c>
      <c r="F26" s="1">
        <v>10000</v>
      </c>
      <c r="I26" s="1">
        <v>21</v>
      </c>
      <c r="K26" s="1" t="s">
        <v>358</v>
      </c>
    </row>
    <row r="27" spans="3:11">
      <c r="I27" s="1">
        <v>22</v>
      </c>
      <c r="K27" s="1" t="s">
        <v>359</v>
      </c>
    </row>
    <row r="28" spans="3:11">
      <c r="I28" s="1">
        <v>23</v>
      </c>
      <c r="K28" s="1" t="s">
        <v>360</v>
      </c>
    </row>
    <row r="29" spans="3:11">
      <c r="I29" s="1">
        <v>24</v>
      </c>
      <c r="K29" s="1" t="s">
        <v>361</v>
      </c>
    </row>
    <row r="30" spans="3:11">
      <c r="I30" s="1">
        <v>25</v>
      </c>
      <c r="K30" s="1" t="s">
        <v>362</v>
      </c>
    </row>
    <row r="31" spans="3:11">
      <c r="I31" s="1">
        <v>26</v>
      </c>
      <c r="K31" s="1" t="s">
        <v>363</v>
      </c>
    </row>
    <row r="32" spans="3:11">
      <c r="I32" s="1">
        <v>27</v>
      </c>
      <c r="K32" s="1" t="s">
        <v>364</v>
      </c>
    </row>
    <row r="33" spans="9:11">
      <c r="I33" s="1">
        <v>28</v>
      </c>
      <c r="K33" s="1" t="s">
        <v>365</v>
      </c>
    </row>
    <row r="34" spans="9:11">
      <c r="I34" s="1">
        <v>29</v>
      </c>
      <c r="K34" s="1" t="s">
        <v>366</v>
      </c>
    </row>
    <row r="35" spans="9:11">
      <c r="I35" s="1">
        <v>30</v>
      </c>
      <c r="K35" s="1" t="s">
        <v>367</v>
      </c>
    </row>
    <row r="36" spans="9:11">
      <c r="I36" s="1">
        <v>31</v>
      </c>
      <c r="K36" s="1" t="s">
        <v>368</v>
      </c>
    </row>
    <row r="37" spans="9:11">
      <c r="I37" s="1">
        <v>32</v>
      </c>
      <c r="K37" s="1" t="s">
        <v>369</v>
      </c>
    </row>
    <row r="38" spans="9:11">
      <c r="I38" s="1">
        <v>33</v>
      </c>
      <c r="K38" s="1" t="s">
        <v>370</v>
      </c>
    </row>
    <row r="39" spans="9:11">
      <c r="I39" s="1">
        <v>34</v>
      </c>
      <c r="K39" s="1" t="s">
        <v>371</v>
      </c>
    </row>
    <row r="40" spans="9:11">
      <c r="I40" s="1">
        <v>35</v>
      </c>
      <c r="K40" s="1" t="s">
        <v>372</v>
      </c>
    </row>
    <row r="41" spans="9:11">
      <c r="I41" s="1">
        <v>36</v>
      </c>
      <c r="K41" s="1" t="s">
        <v>373</v>
      </c>
    </row>
    <row r="42" spans="9:11">
      <c r="I42" s="1">
        <v>37</v>
      </c>
      <c r="K42" s="1" t="s">
        <v>3</v>
      </c>
    </row>
    <row r="43" spans="9:11">
      <c r="I43" s="1">
        <v>38</v>
      </c>
      <c r="K43" s="1" t="s">
        <v>6</v>
      </c>
    </row>
    <row r="44" spans="9:11">
      <c r="I44" s="1">
        <v>39</v>
      </c>
      <c r="K44" s="1" t="s">
        <v>9</v>
      </c>
    </row>
    <row r="45" spans="9:11">
      <c r="I45" s="1">
        <v>40</v>
      </c>
      <c r="K45" s="1" t="s">
        <v>14</v>
      </c>
    </row>
    <row r="46" spans="9:11">
      <c r="I46" s="1">
        <v>41</v>
      </c>
      <c r="K46" s="1" t="s">
        <v>16</v>
      </c>
    </row>
    <row r="47" spans="9:11">
      <c r="I47" s="1">
        <v>42</v>
      </c>
      <c r="K47" s="1" t="s">
        <v>18</v>
      </c>
    </row>
    <row r="48" spans="9:11">
      <c r="I48" s="1">
        <v>43</v>
      </c>
      <c r="K48" s="1" t="s">
        <v>21</v>
      </c>
    </row>
    <row r="49" spans="9:11">
      <c r="I49" s="1">
        <v>44</v>
      </c>
      <c r="K49" s="1" t="s">
        <v>23</v>
      </c>
    </row>
    <row r="50" spans="9:11">
      <c r="I50" s="1">
        <v>45</v>
      </c>
      <c r="K50" s="2" t="s">
        <v>26</v>
      </c>
    </row>
    <row r="51" spans="9:11">
      <c r="I51" s="1">
        <v>46</v>
      </c>
      <c r="K51" s="1" t="s">
        <v>28</v>
      </c>
    </row>
    <row r="52" spans="9:11">
      <c r="I52" s="1">
        <v>47</v>
      </c>
      <c r="K52" s="1" t="s">
        <v>29</v>
      </c>
    </row>
    <row r="53" spans="9:11">
      <c r="I53" s="1">
        <v>48</v>
      </c>
      <c r="K53" s="1" t="s">
        <v>31</v>
      </c>
    </row>
    <row r="54" spans="9:11">
      <c r="I54" s="1">
        <v>49</v>
      </c>
      <c r="K54" s="1" t="s">
        <v>33</v>
      </c>
    </row>
    <row r="55" spans="9:11">
      <c r="I55" s="1">
        <v>50</v>
      </c>
      <c r="K55" s="1" t="s">
        <v>35</v>
      </c>
    </row>
    <row r="56" spans="9:11">
      <c r="I56" s="1">
        <v>51</v>
      </c>
      <c r="K56" s="1" t="s">
        <v>37</v>
      </c>
    </row>
    <row r="57" spans="9:11">
      <c r="I57" s="1">
        <v>52</v>
      </c>
      <c r="K57" s="1" t="s">
        <v>39</v>
      </c>
    </row>
    <row r="58" spans="9:11">
      <c r="I58" s="1">
        <v>53</v>
      </c>
      <c r="K58" s="1" t="s">
        <v>41</v>
      </c>
    </row>
    <row r="59" spans="9:11">
      <c r="I59" s="1">
        <v>54</v>
      </c>
      <c r="K59" s="1" t="s">
        <v>43</v>
      </c>
    </row>
    <row r="60" spans="9:11">
      <c r="I60" s="1">
        <v>55</v>
      </c>
      <c r="K60" s="1" t="s">
        <v>45</v>
      </c>
    </row>
    <row r="61" spans="9:11">
      <c r="I61" s="1">
        <v>56</v>
      </c>
      <c r="K61" s="1" t="s">
        <v>46</v>
      </c>
    </row>
    <row r="62" spans="9:11">
      <c r="I62" s="1">
        <v>57</v>
      </c>
      <c r="K6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GeneralValues</vt:lpstr>
      <vt:lpstr>WoodTypes</vt:lpstr>
      <vt:lpstr>Upgrades</vt:lpstr>
      <vt:lpstr>Research</vt:lpstr>
      <vt:lpstr>Market</vt:lpstr>
      <vt:lpstr>Magic</vt:lpstr>
      <vt:lpstr>Dam</vt:lpstr>
      <vt:lpstr>Achievements</vt:lpstr>
      <vt:lpstr>Fishing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Dāvis Bernhards</dc:creator>
  <cp:lastModifiedBy>Mārtiņš Dāvis Bernhards</cp:lastModifiedBy>
  <dcterms:created xsi:type="dcterms:W3CDTF">2024-11-07T23:52:01Z</dcterms:created>
  <dcterms:modified xsi:type="dcterms:W3CDTF">2024-11-08T00:07:25Z</dcterms:modified>
</cp:coreProperties>
</file>