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mdbudde/Downloads/NDP_Coding_andColabNotebooks/"/>
    </mc:Choice>
  </mc:AlternateContent>
  <xr:revisionPtr revIDLastSave="0" documentId="13_ncr:1_{700C166B-D05C-FB40-9B47-F91D4E66858E}" xr6:coauthVersionLast="47" xr6:coauthVersionMax="47" xr10:uidLastSave="{00000000-0000-0000-0000-000000000000}"/>
  <bookViews>
    <workbookView xWindow="0" yWindow="500" windowWidth="57600" windowHeight="30200" xr2:uid="{00000000-000D-0000-FFFF-FFFF00000000}"/>
  </bookViews>
  <sheets>
    <sheet name="AnyMaze Raw " sheetId="1" r:id="rId1"/>
    <sheet name="Weight, Temp, Flick Time, Cat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/wVAcYaa3JKLbXpqjQPZ4gQANgFhPT7eREl66cQvn9s="/>
    </ext>
  </extLst>
</workbook>
</file>

<file path=xl/calcChain.xml><?xml version="1.0" encoding="utf-8"?>
<calcChain xmlns="http://schemas.openxmlformats.org/spreadsheetml/2006/main">
  <c r="P67" i="2" l="1"/>
  <c r="N67" i="2"/>
  <c r="P66" i="2"/>
  <c r="N66" i="2"/>
  <c r="P65" i="2"/>
  <c r="N65" i="2"/>
  <c r="P64" i="2"/>
  <c r="N64" i="2"/>
  <c r="P63" i="2"/>
  <c r="N63" i="2"/>
  <c r="P62" i="2"/>
  <c r="N62" i="2"/>
  <c r="P61" i="2"/>
  <c r="N61" i="2"/>
  <c r="P60" i="2"/>
  <c r="N60" i="2"/>
  <c r="P59" i="2"/>
  <c r="N59" i="2"/>
  <c r="P58" i="2"/>
  <c r="N58" i="2"/>
  <c r="P57" i="2"/>
  <c r="N57" i="2"/>
  <c r="P56" i="2"/>
  <c r="N56" i="2"/>
  <c r="P55" i="2"/>
  <c r="N55" i="2"/>
  <c r="P54" i="2"/>
  <c r="N54" i="2"/>
  <c r="P53" i="2"/>
  <c r="N53" i="2"/>
  <c r="P52" i="2"/>
  <c r="N52" i="2"/>
  <c r="P51" i="2"/>
  <c r="N51" i="2"/>
  <c r="P50" i="2"/>
  <c r="N50" i="2"/>
  <c r="P49" i="2"/>
  <c r="N49" i="2"/>
  <c r="P48" i="2"/>
  <c r="N48" i="2"/>
  <c r="P47" i="2"/>
  <c r="N47" i="2"/>
  <c r="P46" i="2"/>
  <c r="N46" i="2"/>
  <c r="P45" i="2"/>
  <c r="N45" i="2"/>
  <c r="P44" i="2"/>
  <c r="N44" i="2"/>
  <c r="P43" i="2"/>
  <c r="N43" i="2"/>
  <c r="P42" i="2"/>
  <c r="N42" i="2"/>
  <c r="P41" i="2"/>
  <c r="N41" i="2"/>
  <c r="P40" i="2"/>
  <c r="N40" i="2"/>
  <c r="P39" i="2"/>
  <c r="N39" i="2"/>
  <c r="P38" i="2"/>
  <c r="N38" i="2"/>
  <c r="P33" i="2"/>
  <c r="N33" i="2"/>
  <c r="P32" i="2"/>
  <c r="N32" i="2"/>
  <c r="P31" i="2"/>
  <c r="N31" i="2"/>
  <c r="P30" i="2"/>
  <c r="N30" i="2"/>
  <c r="P29" i="2"/>
  <c r="N29" i="2"/>
  <c r="P28" i="2"/>
  <c r="N28" i="2"/>
  <c r="P27" i="2"/>
  <c r="N27" i="2"/>
  <c r="P26" i="2"/>
  <c r="N26" i="2"/>
  <c r="P25" i="2"/>
  <c r="N25" i="2"/>
  <c r="P24" i="2"/>
  <c r="N24" i="2"/>
  <c r="P23" i="2"/>
  <c r="N23" i="2"/>
  <c r="P22" i="2"/>
  <c r="N22" i="2"/>
  <c r="P21" i="2"/>
  <c r="N21" i="2"/>
  <c r="P20" i="2"/>
  <c r="N20" i="2"/>
  <c r="P19" i="2"/>
  <c r="N19" i="2"/>
  <c r="P18" i="2"/>
  <c r="N18" i="2"/>
  <c r="P17" i="2"/>
  <c r="N17" i="2"/>
  <c r="P16" i="2"/>
  <c r="N16" i="2"/>
  <c r="P15" i="2"/>
  <c r="N15" i="2"/>
  <c r="P14" i="2"/>
  <c r="N14" i="2"/>
  <c r="P13" i="2"/>
  <c r="N13" i="2"/>
  <c r="P12" i="2"/>
  <c r="N12" i="2"/>
  <c r="P11" i="2"/>
  <c r="N11" i="2"/>
  <c r="P10" i="2"/>
  <c r="N10" i="2"/>
  <c r="P9" i="2"/>
  <c r="N9" i="2"/>
  <c r="P8" i="2"/>
  <c r="N8" i="2"/>
  <c r="P7" i="2"/>
  <c r="N7" i="2"/>
  <c r="P6" i="2"/>
  <c r="N6" i="2"/>
  <c r="P5" i="2"/>
  <c r="N5" i="2"/>
  <c r="P4" i="2"/>
  <c r="N4" i="2"/>
  <c r="AG61" i="1"/>
  <c r="AD61" i="1"/>
  <c r="AC61" i="1"/>
  <c r="AG60" i="1"/>
  <c r="AD60" i="1"/>
  <c r="AC60" i="1"/>
  <c r="AG59" i="1"/>
  <c r="AD59" i="1"/>
  <c r="AC59" i="1"/>
  <c r="AG58" i="1"/>
  <c r="AD58" i="1"/>
  <c r="AC58" i="1"/>
  <c r="AG57" i="1"/>
  <c r="AD57" i="1"/>
  <c r="AC57" i="1"/>
  <c r="AG56" i="1"/>
  <c r="AD56" i="1"/>
  <c r="AC56" i="1"/>
  <c r="AG55" i="1"/>
  <c r="AD55" i="1"/>
  <c r="AC55" i="1"/>
  <c r="AG54" i="1"/>
  <c r="AD54" i="1"/>
  <c r="AC54" i="1"/>
  <c r="AG53" i="1"/>
  <c r="AD53" i="1"/>
  <c r="AC53" i="1"/>
  <c r="AG52" i="1"/>
  <c r="AD52" i="1"/>
  <c r="AC52" i="1"/>
  <c r="AG51" i="1"/>
  <c r="AD51" i="1"/>
  <c r="AC51" i="1"/>
  <c r="AG50" i="1"/>
  <c r="AD50" i="1"/>
  <c r="AC50" i="1"/>
  <c r="AG49" i="1"/>
  <c r="AD49" i="1"/>
  <c r="AC49" i="1"/>
  <c r="AG48" i="1"/>
  <c r="AD48" i="1"/>
  <c r="AC48" i="1"/>
  <c r="AG47" i="1"/>
  <c r="AD47" i="1"/>
  <c r="AC47" i="1"/>
  <c r="AG46" i="1"/>
  <c r="AD46" i="1"/>
  <c r="AC46" i="1"/>
  <c r="AG45" i="1"/>
  <c r="AD45" i="1"/>
  <c r="AC45" i="1"/>
  <c r="AG44" i="1"/>
  <c r="AD44" i="1"/>
  <c r="AC44" i="1"/>
  <c r="AG43" i="1"/>
  <c r="AD43" i="1"/>
  <c r="AC43" i="1"/>
  <c r="AG42" i="1"/>
  <c r="AD42" i="1"/>
  <c r="AC42" i="1"/>
  <c r="AG41" i="1"/>
  <c r="AD41" i="1"/>
  <c r="AC41" i="1"/>
  <c r="AG40" i="1"/>
  <c r="AD40" i="1"/>
  <c r="AC40" i="1"/>
  <c r="AG39" i="1"/>
  <c r="AD39" i="1"/>
  <c r="AC39" i="1"/>
  <c r="AG38" i="1"/>
  <c r="AD38" i="1"/>
  <c r="AC38" i="1"/>
  <c r="AG37" i="1"/>
  <c r="AD37" i="1"/>
  <c r="AC37" i="1"/>
  <c r="AG36" i="1"/>
  <c r="AD36" i="1"/>
  <c r="AC36" i="1"/>
  <c r="AG35" i="1"/>
  <c r="AD35" i="1"/>
  <c r="AC35" i="1"/>
  <c r="AG34" i="1"/>
  <c r="AD34" i="1"/>
  <c r="AC34" i="1"/>
  <c r="AG33" i="1"/>
  <c r="AD33" i="1"/>
  <c r="AC33" i="1"/>
  <c r="AG32" i="1"/>
  <c r="AD32" i="1"/>
  <c r="AC32" i="1"/>
  <c r="AG31" i="1"/>
  <c r="AD31" i="1"/>
  <c r="AC31" i="1"/>
  <c r="AG30" i="1"/>
  <c r="AD30" i="1"/>
  <c r="AC30" i="1"/>
  <c r="AG29" i="1"/>
  <c r="AD29" i="1"/>
  <c r="AC29" i="1"/>
  <c r="AG28" i="1"/>
  <c r="AD28" i="1"/>
  <c r="AC28" i="1"/>
  <c r="AG27" i="1"/>
  <c r="AD27" i="1"/>
  <c r="AC27" i="1"/>
  <c r="AG26" i="1"/>
  <c r="AD26" i="1"/>
  <c r="AC26" i="1"/>
  <c r="AG25" i="1"/>
  <c r="AD25" i="1"/>
  <c r="AC25" i="1"/>
  <c r="AG24" i="1"/>
  <c r="AD24" i="1"/>
  <c r="AC24" i="1"/>
  <c r="AG23" i="1"/>
  <c r="AD23" i="1"/>
  <c r="AC23" i="1"/>
  <c r="AG22" i="1"/>
  <c r="AD22" i="1"/>
  <c r="AC22" i="1"/>
  <c r="AG21" i="1"/>
  <c r="AD21" i="1"/>
  <c r="AC21" i="1"/>
  <c r="AG20" i="1"/>
  <c r="AD20" i="1"/>
  <c r="AC20" i="1"/>
  <c r="AG19" i="1"/>
  <c r="AD19" i="1"/>
  <c r="AC19" i="1"/>
  <c r="AG18" i="1"/>
  <c r="AD18" i="1"/>
  <c r="AC18" i="1"/>
  <c r="AG17" i="1"/>
  <c r="AD17" i="1"/>
  <c r="AC17" i="1"/>
  <c r="AG16" i="1"/>
  <c r="AD16" i="1"/>
  <c r="AC16" i="1"/>
  <c r="AG15" i="1"/>
  <c r="AD15" i="1"/>
  <c r="AC15" i="1"/>
  <c r="AG14" i="1"/>
  <c r="AD14" i="1"/>
  <c r="AC14" i="1"/>
  <c r="AG13" i="1"/>
  <c r="AD13" i="1"/>
  <c r="AC13" i="1"/>
  <c r="AG12" i="1"/>
  <c r="AD12" i="1"/>
  <c r="AC12" i="1"/>
  <c r="AG11" i="1"/>
  <c r="AD11" i="1"/>
  <c r="AC11" i="1"/>
  <c r="AG10" i="1"/>
  <c r="AD10" i="1"/>
  <c r="AC10" i="1"/>
  <c r="AG9" i="1"/>
  <c r="AD9" i="1"/>
  <c r="AC9" i="1"/>
  <c r="AG8" i="1"/>
  <c r="AD8" i="1"/>
  <c r="AC8" i="1"/>
  <c r="AG7" i="1"/>
  <c r="AD7" i="1"/>
  <c r="AC7" i="1"/>
  <c r="AG6" i="1"/>
  <c r="AD6" i="1"/>
  <c r="AC6" i="1"/>
  <c r="AG5" i="1"/>
  <c r="AD5" i="1"/>
  <c r="AC5" i="1"/>
  <c r="AG4" i="1"/>
  <c r="AD4" i="1"/>
  <c r="AC4" i="1"/>
  <c r="AG3" i="1"/>
  <c r="AD3" i="1"/>
  <c r="AC3" i="1"/>
  <c r="AG2" i="1"/>
  <c r="AD2" i="1"/>
  <c r="AC2" i="1"/>
</calcChain>
</file>

<file path=xl/sharedStrings.xml><?xml version="1.0" encoding="utf-8"?>
<sst xmlns="http://schemas.openxmlformats.org/spreadsheetml/2006/main" count="750" uniqueCount="105">
  <si>
    <t xml:space="preserve">Drug: </t>
  </si>
  <si>
    <t>A, B, C</t>
  </si>
  <si>
    <t>Sex</t>
  </si>
  <si>
    <t>Animal</t>
  </si>
  <si>
    <t>Treatment</t>
  </si>
  <si>
    <t>DOB</t>
  </si>
  <si>
    <t>Drug Creation Date</t>
  </si>
  <si>
    <t xml:space="preserve">Date Tested </t>
  </si>
  <si>
    <t>Segment of test</t>
  </si>
  <si>
    <t>Distance</t>
  </si>
  <si>
    <t>Mean speed</t>
  </si>
  <si>
    <t>Time freezing</t>
  </si>
  <si>
    <t>Time mobile</t>
  </si>
  <si>
    <t>Time immobile</t>
  </si>
  <si>
    <t>Inner Zone : entries</t>
  </si>
  <si>
    <t>Inner Zone : time</t>
  </si>
  <si>
    <t>Inner Zone : distance</t>
  </si>
  <si>
    <t>Inner Zone : average speed</t>
  </si>
  <si>
    <t>Inner Zone : max visit</t>
  </si>
  <si>
    <t>Inner Zone : mean visit</t>
  </si>
  <si>
    <t>Inner Zone : time immobile</t>
  </si>
  <si>
    <t>Inner Zone : time freezing</t>
  </si>
  <si>
    <t>Outer Zone : entries</t>
  </si>
  <si>
    <t>Outer Zone : time</t>
  </si>
  <si>
    <t>Outer Zone : distance</t>
  </si>
  <si>
    <t>Outer Zone : average speed</t>
  </si>
  <si>
    <t>Outer Zone : max visit</t>
  </si>
  <si>
    <t>Outer Zone : mean visit</t>
  </si>
  <si>
    <t>Outer Zone : time immobile</t>
  </si>
  <si>
    <t>Outer Zone : time freezing</t>
  </si>
  <si>
    <t xml:space="preserve">% Time Mobile </t>
  </si>
  <si>
    <t>% Time in Inner(Center) Zone</t>
  </si>
  <si>
    <t>Inner Zone : time mobile</t>
  </si>
  <si>
    <t>Outer Zone : time mobile</t>
  </si>
  <si>
    <t>Inner zone dist/total distance</t>
  </si>
  <si>
    <t>Female</t>
  </si>
  <si>
    <t>WT-A</t>
  </si>
  <si>
    <t>9.4.2021</t>
  </si>
  <si>
    <t>12.14.2021 CJH</t>
  </si>
  <si>
    <t>12.14.2021</t>
  </si>
  <si>
    <t>0 - 900 secs.</t>
  </si>
  <si>
    <t>BQ472 2</t>
  </si>
  <si>
    <t>9.14.2021</t>
  </si>
  <si>
    <t>BQ472 5</t>
  </si>
  <si>
    <t>BF482 3</t>
  </si>
  <si>
    <t>9.15.2021</t>
  </si>
  <si>
    <t>CGN</t>
  </si>
  <si>
    <t>10.2.2021</t>
  </si>
  <si>
    <t>1.3.2022 AD</t>
  </si>
  <si>
    <t>1.4.2022</t>
  </si>
  <si>
    <t>10.4.2021</t>
  </si>
  <si>
    <t>10.11.2021</t>
  </si>
  <si>
    <t>9.21.2021</t>
  </si>
  <si>
    <t>1.5.2021</t>
  </si>
  <si>
    <t>BY435 1</t>
  </si>
  <si>
    <t>10.13.2021</t>
  </si>
  <si>
    <t>WT-B</t>
  </si>
  <si>
    <t>BQ472 3</t>
  </si>
  <si>
    <t>BF482 1</t>
  </si>
  <si>
    <t>BF482 4</t>
  </si>
  <si>
    <t>BY435 2</t>
  </si>
  <si>
    <t>1.5.2022 AD</t>
  </si>
  <si>
    <t>BY435 3</t>
  </si>
  <si>
    <t>BQ472 1</t>
  </si>
  <si>
    <t>WT-C</t>
  </si>
  <si>
    <t>BQ472 4</t>
  </si>
  <si>
    <t>BF482 5</t>
  </si>
  <si>
    <t>BF482 2</t>
  </si>
  <si>
    <t>Male</t>
  </si>
  <si>
    <t>AV436</t>
  </si>
  <si>
    <t>7.9.2021</t>
  </si>
  <si>
    <t>10.5.2021</t>
  </si>
  <si>
    <t>AS423</t>
  </si>
  <si>
    <t>WT-1</t>
  </si>
  <si>
    <t>7.12.2021</t>
  </si>
  <si>
    <t>10.7.2021</t>
  </si>
  <si>
    <t>AO418</t>
  </si>
  <si>
    <t>7.18.2021</t>
  </si>
  <si>
    <t>BF434 3</t>
  </si>
  <si>
    <t>9.1.2021</t>
  </si>
  <si>
    <t>12.9.2021 CJH</t>
  </si>
  <si>
    <t>12.9.2021</t>
  </si>
  <si>
    <t>BO440</t>
  </si>
  <si>
    <t>9.6.2021</t>
  </si>
  <si>
    <t>AV436 3</t>
  </si>
  <si>
    <t>12.10.2021</t>
  </si>
  <si>
    <t>BF434 1</t>
  </si>
  <si>
    <t>BF434 4</t>
  </si>
  <si>
    <t>AV436 1</t>
  </si>
  <si>
    <t>AV436 4</t>
  </si>
  <si>
    <t>BF434 2</t>
  </si>
  <si>
    <t>AV436 2</t>
  </si>
  <si>
    <t>AV436 5</t>
  </si>
  <si>
    <t>30mg/kg , 10mg/kg, veh.</t>
  </si>
  <si>
    <t>Date Tested</t>
  </si>
  <si>
    <t>Weight (g)</t>
  </si>
  <si>
    <t>Temp. 1 (Before OF)</t>
  </si>
  <si>
    <t>Temp. 2 (After OF)</t>
  </si>
  <si>
    <t>Flick Time 1 (s)</t>
  </si>
  <si>
    <t>Flick Time 2 (s)</t>
  </si>
  <si>
    <t xml:space="preserve">Catalepsy Time (s) </t>
  </si>
  <si>
    <t>Change in flick time</t>
  </si>
  <si>
    <t>Change in temp</t>
  </si>
  <si>
    <t>BY435</t>
  </si>
  <si>
    <t>A0418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</si>
</sst>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</font>
    <font>
      <sz val="11"/>
      <color rgb="FF9C57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5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1"/>
  <sheetViews>
    <sheetView tabSelected="1" workbookViewId="0">
      <selection activeCell="AL15" sqref="AL15"/>
    </sheetView>
  </sheetViews>
  <sheetFormatPr baseColWidth="10" defaultColWidth="14.5" defaultRowHeight="15" customHeight="1" x14ac:dyDescent="0.2"/>
  <cols>
    <col min="1" max="1" width="8.83203125" customWidth="1"/>
    <col min="2" max="2" width="14" customWidth="1"/>
    <col min="3" max="3" width="26.5" customWidth="1"/>
    <col min="4" max="4" width="17.1640625" customWidth="1"/>
    <col min="5" max="5" width="20.6640625" customWidth="1"/>
    <col min="6" max="6" width="18.6640625" customWidth="1"/>
    <col min="7" max="7" width="17.5" customWidth="1"/>
    <col min="8" max="8" width="11.33203125" customWidth="1"/>
    <col min="9" max="9" width="14.83203125" customWidth="1"/>
    <col min="10" max="10" width="15.1640625" customWidth="1"/>
    <col min="11" max="11" width="17.33203125" customWidth="1"/>
    <col min="12" max="12" width="20.6640625" customWidth="1"/>
    <col min="13" max="13" width="23.33203125" customWidth="1"/>
    <col min="14" max="14" width="22" customWidth="1"/>
    <col min="15" max="15" width="24.5" customWidth="1"/>
    <col min="16" max="16" width="31" customWidth="1"/>
    <col min="17" max="17" width="23.33203125" customWidth="1"/>
    <col min="18" max="18" width="27.5" customWidth="1"/>
    <col min="19" max="19" width="40.5" customWidth="1"/>
    <col min="20" max="20" width="27.33203125" customWidth="1"/>
    <col min="21" max="21" width="25.6640625" customWidth="1"/>
    <col min="22" max="22" width="24.5" customWidth="1"/>
    <col min="23" max="23" width="23.6640625" customWidth="1"/>
    <col min="24" max="24" width="31.5" customWidth="1"/>
    <col min="25" max="25" width="23.5" customWidth="1"/>
    <col min="26" max="26" width="24.33203125" customWidth="1"/>
    <col min="27" max="27" width="33.1640625" customWidth="1"/>
    <col min="28" max="28" width="25.6640625" customWidth="1"/>
    <col min="29" max="29" width="24.33203125" customWidth="1"/>
    <col min="30" max="30" width="33.5" customWidth="1"/>
    <col min="31" max="31" width="29.33203125" customWidth="1"/>
    <col min="32" max="32" width="26.1640625" customWidth="1"/>
    <col min="33" max="33" width="19.5" customWidth="1"/>
    <col min="34" max="34" width="8.83203125" customWidth="1"/>
  </cols>
  <sheetData>
    <row r="1" spans="1:34" x14ac:dyDescent="0.2">
      <c r="A1" s="3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5" t="s">
        <v>12</v>
      </c>
      <c r="L1" s="5" t="s">
        <v>13</v>
      </c>
      <c r="M1" s="4" t="s">
        <v>14</v>
      </c>
      <c r="N1" s="6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5" t="s">
        <v>30</v>
      </c>
      <c r="AD1" s="6" t="s">
        <v>31</v>
      </c>
      <c r="AE1" s="4" t="s">
        <v>32</v>
      </c>
      <c r="AF1" s="4" t="s">
        <v>33</v>
      </c>
      <c r="AG1" s="4" t="s">
        <v>34</v>
      </c>
      <c r="AH1" s="4"/>
    </row>
    <row r="2" spans="1:34" x14ac:dyDescent="0.2">
      <c r="A2" s="7" t="s">
        <v>35</v>
      </c>
      <c r="B2" s="4">
        <v>87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>
        <v>49.813000000000002</v>
      </c>
      <c r="I2" s="4">
        <v>5.5E-2</v>
      </c>
      <c r="J2" s="4">
        <v>93.2</v>
      </c>
      <c r="K2" s="5">
        <v>656</v>
      </c>
      <c r="L2" s="5">
        <v>244</v>
      </c>
      <c r="M2" s="4">
        <v>157</v>
      </c>
      <c r="N2" s="6">
        <v>718.3</v>
      </c>
      <c r="O2" s="4">
        <v>41.295999999999999</v>
      </c>
      <c r="P2" s="4">
        <v>5.7000000000000002E-2</v>
      </c>
      <c r="Q2" s="4">
        <v>48.8</v>
      </c>
      <c r="R2" s="4">
        <v>4.5999999999999996</v>
      </c>
      <c r="S2" s="4">
        <v>217.7</v>
      </c>
      <c r="T2" s="4">
        <v>84.8</v>
      </c>
      <c r="U2" s="4">
        <v>156</v>
      </c>
      <c r="V2" s="6">
        <v>181.7</v>
      </c>
      <c r="W2" s="4">
        <v>8.5169999999999995</v>
      </c>
      <c r="X2" s="4">
        <v>4.7E-2</v>
      </c>
      <c r="Y2" s="4">
        <v>11.1</v>
      </c>
      <c r="Z2" s="4">
        <v>1.2</v>
      </c>
      <c r="AA2" s="4">
        <v>26.3</v>
      </c>
      <c r="AB2" s="4">
        <v>8.4</v>
      </c>
      <c r="AC2" s="5">
        <f t="shared" ref="AC2:AC31" si="0">((K2)/(K2+L2))*100</f>
        <v>72.888888888888886</v>
      </c>
      <c r="AD2" s="6">
        <f t="shared" ref="AD2:AD31" si="1">((N2)/(N2+V2))*100</f>
        <v>79.811111111111117</v>
      </c>
      <c r="AE2" s="4">
        <v>500.6</v>
      </c>
      <c r="AF2" s="4">
        <v>155.4</v>
      </c>
      <c r="AG2" s="4">
        <f t="shared" ref="AG2:AG31" si="2">O2/H2</f>
        <v>0.82902053680766064</v>
      </c>
      <c r="AH2" s="4"/>
    </row>
    <row r="3" spans="1:34" x14ac:dyDescent="0.2">
      <c r="A3" s="7" t="s">
        <v>35</v>
      </c>
      <c r="B3" s="4" t="s">
        <v>41</v>
      </c>
      <c r="C3" s="4" t="s">
        <v>36</v>
      </c>
      <c r="D3" s="4" t="s">
        <v>42</v>
      </c>
      <c r="E3" s="4" t="s">
        <v>38</v>
      </c>
      <c r="F3" s="4" t="s">
        <v>39</v>
      </c>
      <c r="G3" s="4" t="s">
        <v>40</v>
      </c>
      <c r="H3" s="4">
        <v>29.623999999999999</v>
      </c>
      <c r="I3" s="4">
        <v>3.3000000000000002E-2</v>
      </c>
      <c r="J3" s="4">
        <v>311.10000000000002</v>
      </c>
      <c r="K3" s="5">
        <v>470.3</v>
      </c>
      <c r="L3" s="5">
        <v>429.7</v>
      </c>
      <c r="M3" s="4">
        <v>152</v>
      </c>
      <c r="N3" s="6">
        <v>472.4</v>
      </c>
      <c r="O3" s="4">
        <v>17.241</v>
      </c>
      <c r="P3" s="4">
        <v>3.5999999999999997E-2</v>
      </c>
      <c r="Q3" s="4">
        <v>54.8</v>
      </c>
      <c r="R3" s="4">
        <v>3.1</v>
      </c>
      <c r="S3" s="4">
        <v>210.8</v>
      </c>
      <c r="T3" s="4">
        <v>148.4</v>
      </c>
      <c r="U3" s="4">
        <v>151</v>
      </c>
      <c r="V3" s="6">
        <v>427.6</v>
      </c>
      <c r="W3" s="4">
        <v>12.384</v>
      </c>
      <c r="X3" s="4">
        <v>2.9000000000000001E-2</v>
      </c>
      <c r="Y3" s="4">
        <v>80</v>
      </c>
      <c r="Z3" s="4">
        <v>2.8</v>
      </c>
      <c r="AA3" s="4">
        <v>218.9</v>
      </c>
      <c r="AB3" s="4">
        <v>162.69999999999999</v>
      </c>
      <c r="AC3" s="5">
        <f t="shared" si="0"/>
        <v>52.255555555555553</v>
      </c>
      <c r="AD3" s="6">
        <f t="shared" si="1"/>
        <v>52.488888888888887</v>
      </c>
      <c r="AE3" s="4">
        <v>261.7</v>
      </c>
      <c r="AF3" s="4">
        <v>208.6</v>
      </c>
      <c r="AG3" s="4">
        <f t="shared" si="2"/>
        <v>0.58199432892249525</v>
      </c>
      <c r="AH3" s="4"/>
    </row>
    <row r="4" spans="1:34" x14ac:dyDescent="0.2">
      <c r="A4" s="7" t="s">
        <v>35</v>
      </c>
      <c r="B4" s="4" t="s">
        <v>43</v>
      </c>
      <c r="C4" s="4" t="s">
        <v>36</v>
      </c>
      <c r="D4" s="4" t="s">
        <v>42</v>
      </c>
      <c r="E4" s="4" t="s">
        <v>38</v>
      </c>
      <c r="F4" s="4" t="s">
        <v>39</v>
      </c>
      <c r="G4" s="4" t="s">
        <v>40</v>
      </c>
      <c r="H4" s="4">
        <v>58.209000000000003</v>
      </c>
      <c r="I4" s="4">
        <v>6.5000000000000002E-2</v>
      </c>
      <c r="J4" s="4">
        <v>63.3</v>
      </c>
      <c r="K4" s="5">
        <v>720.2</v>
      </c>
      <c r="L4" s="5">
        <v>179.8</v>
      </c>
      <c r="M4" s="4">
        <v>198</v>
      </c>
      <c r="N4" s="6">
        <v>541.70000000000005</v>
      </c>
      <c r="O4" s="4">
        <v>41.71</v>
      </c>
      <c r="P4" s="4">
        <v>7.6999999999999999E-2</v>
      </c>
      <c r="Q4" s="4">
        <v>24.4</v>
      </c>
      <c r="R4" s="4">
        <v>2.7</v>
      </c>
      <c r="S4" s="4">
        <v>112.1</v>
      </c>
      <c r="T4" s="4">
        <v>43.8</v>
      </c>
      <c r="U4" s="4">
        <v>198</v>
      </c>
      <c r="V4" s="6">
        <v>358.3</v>
      </c>
      <c r="W4" s="4">
        <v>16.498999999999999</v>
      </c>
      <c r="X4" s="4">
        <v>4.5999999999999999E-2</v>
      </c>
      <c r="Y4" s="4">
        <v>11.1</v>
      </c>
      <c r="Z4" s="4">
        <v>1.8</v>
      </c>
      <c r="AA4" s="4">
        <v>67.7</v>
      </c>
      <c r="AB4" s="4">
        <v>19.5</v>
      </c>
      <c r="AC4" s="5">
        <f t="shared" si="0"/>
        <v>80.022222222222226</v>
      </c>
      <c r="AD4" s="6">
        <f t="shared" si="1"/>
        <v>60.18888888888889</v>
      </c>
      <c r="AE4" s="4">
        <v>429.6</v>
      </c>
      <c r="AF4" s="4">
        <v>290.60000000000002</v>
      </c>
      <c r="AG4" s="4">
        <f t="shared" si="2"/>
        <v>0.71655585905959562</v>
      </c>
      <c r="AH4" s="4"/>
    </row>
    <row r="5" spans="1:34" x14ac:dyDescent="0.2">
      <c r="A5" s="7" t="s">
        <v>35</v>
      </c>
      <c r="B5" s="4" t="s">
        <v>44</v>
      </c>
      <c r="C5" s="4" t="s">
        <v>36</v>
      </c>
      <c r="D5" s="4" t="s">
        <v>45</v>
      </c>
      <c r="E5" s="4" t="s">
        <v>38</v>
      </c>
      <c r="F5" s="4" t="s">
        <v>39</v>
      </c>
      <c r="G5" s="4" t="s">
        <v>40</v>
      </c>
      <c r="H5" s="4">
        <v>24.632999999999999</v>
      </c>
      <c r="I5" s="4">
        <v>2.7E-2</v>
      </c>
      <c r="J5" s="4">
        <v>92.5</v>
      </c>
      <c r="K5" s="5">
        <v>432.4</v>
      </c>
      <c r="L5" s="5">
        <v>467.6</v>
      </c>
      <c r="M5" s="4">
        <v>166</v>
      </c>
      <c r="N5" s="6">
        <v>721.2</v>
      </c>
      <c r="O5" s="4">
        <v>19.212</v>
      </c>
      <c r="P5" s="4">
        <v>2.7E-2</v>
      </c>
      <c r="Q5" s="4">
        <v>118.4</v>
      </c>
      <c r="R5" s="4">
        <v>4.3</v>
      </c>
      <c r="S5" s="4">
        <v>422.2</v>
      </c>
      <c r="T5" s="4">
        <v>86.8</v>
      </c>
      <c r="U5" s="4">
        <v>165</v>
      </c>
      <c r="V5" s="6">
        <v>178.8</v>
      </c>
      <c r="W5" s="4">
        <v>5.4210000000000003</v>
      </c>
      <c r="X5" s="4">
        <v>0.03</v>
      </c>
      <c r="Y5" s="4">
        <v>8.4</v>
      </c>
      <c r="Z5" s="4">
        <v>1.1000000000000001</v>
      </c>
      <c r="AA5" s="4">
        <v>45.4</v>
      </c>
      <c r="AB5" s="4">
        <v>5.7</v>
      </c>
      <c r="AC5" s="5">
        <f t="shared" si="0"/>
        <v>48.044444444444437</v>
      </c>
      <c r="AD5" s="6">
        <f t="shared" si="1"/>
        <v>80.13333333333334</v>
      </c>
      <c r="AE5" s="4">
        <v>299</v>
      </c>
      <c r="AF5" s="4">
        <v>133.5</v>
      </c>
      <c r="AG5" s="4">
        <f t="shared" si="2"/>
        <v>0.77992936304956773</v>
      </c>
      <c r="AH5" s="4"/>
    </row>
    <row r="6" spans="1:34" x14ac:dyDescent="0.2">
      <c r="A6" s="7" t="s">
        <v>35</v>
      </c>
      <c r="B6" s="4" t="s">
        <v>46</v>
      </c>
      <c r="C6" s="4" t="s">
        <v>36</v>
      </c>
      <c r="D6" s="4" t="s">
        <v>47</v>
      </c>
      <c r="E6" s="4" t="s">
        <v>48</v>
      </c>
      <c r="F6" s="4" t="s">
        <v>49</v>
      </c>
      <c r="G6" s="4" t="s">
        <v>40</v>
      </c>
      <c r="H6" s="4">
        <v>24.503</v>
      </c>
      <c r="I6" s="4">
        <v>2.7E-2</v>
      </c>
      <c r="J6" s="4">
        <v>126.2</v>
      </c>
      <c r="K6" s="5">
        <v>504.6</v>
      </c>
      <c r="L6" s="5">
        <v>395.4</v>
      </c>
      <c r="M6" s="4">
        <v>183</v>
      </c>
      <c r="N6" s="6">
        <v>427</v>
      </c>
      <c r="O6" s="4">
        <v>14.003</v>
      </c>
      <c r="P6" s="4">
        <v>3.3000000000000002E-2</v>
      </c>
      <c r="Q6" s="4">
        <v>43.8</v>
      </c>
      <c r="R6" s="4">
        <v>2.2999999999999998</v>
      </c>
      <c r="S6" s="4">
        <v>156.1</v>
      </c>
      <c r="T6" s="4">
        <v>54.9</v>
      </c>
      <c r="U6" s="4">
        <v>183</v>
      </c>
      <c r="V6" s="6">
        <v>473</v>
      </c>
      <c r="W6" s="4">
        <v>10.5</v>
      </c>
      <c r="X6" s="4">
        <v>2.1999999999999999E-2</v>
      </c>
      <c r="Y6" s="4">
        <v>93.3</v>
      </c>
      <c r="Z6" s="4">
        <v>2.6</v>
      </c>
      <c r="AA6" s="4">
        <v>239.4</v>
      </c>
      <c r="AB6" s="4">
        <v>71.3</v>
      </c>
      <c r="AC6" s="5">
        <f t="shared" si="0"/>
        <v>56.066666666666663</v>
      </c>
      <c r="AD6" s="6">
        <f t="shared" si="1"/>
        <v>47.444444444444443</v>
      </c>
      <c r="AE6" s="4">
        <v>270.89999999999998</v>
      </c>
      <c r="AF6" s="4">
        <v>233.6</v>
      </c>
      <c r="AG6" s="4">
        <f t="shared" si="2"/>
        <v>0.57148104313757497</v>
      </c>
      <c r="AH6" s="4"/>
    </row>
    <row r="7" spans="1:34" x14ac:dyDescent="0.2">
      <c r="A7" s="7" t="s">
        <v>35</v>
      </c>
      <c r="B7" s="4" t="s">
        <v>46</v>
      </c>
      <c r="C7" s="4" t="s">
        <v>36</v>
      </c>
      <c r="D7" s="4" t="s">
        <v>47</v>
      </c>
      <c r="E7" s="4" t="s">
        <v>48</v>
      </c>
      <c r="F7" s="4" t="s">
        <v>49</v>
      </c>
      <c r="G7" s="4" t="s">
        <v>40</v>
      </c>
      <c r="H7" s="4">
        <v>13.512</v>
      </c>
      <c r="I7" s="4">
        <v>1.4999999999999999E-2</v>
      </c>
      <c r="J7" s="4">
        <v>548.20000000000005</v>
      </c>
      <c r="K7" s="5">
        <v>222.4</v>
      </c>
      <c r="L7" s="5">
        <v>677.6</v>
      </c>
      <c r="M7" s="4">
        <v>100</v>
      </c>
      <c r="N7" s="6">
        <v>321.39999999999998</v>
      </c>
      <c r="O7" s="4">
        <v>8.3369999999999997</v>
      </c>
      <c r="P7" s="4">
        <v>2.5999999999999999E-2</v>
      </c>
      <c r="Q7" s="4">
        <v>65.5</v>
      </c>
      <c r="R7" s="4">
        <v>3.2</v>
      </c>
      <c r="S7" s="4">
        <v>191</v>
      </c>
      <c r="T7" s="4">
        <v>149.9</v>
      </c>
      <c r="U7" s="4">
        <v>100</v>
      </c>
      <c r="V7" s="6">
        <v>578.6</v>
      </c>
      <c r="W7" s="4">
        <v>5.1749999999999998</v>
      </c>
      <c r="X7" s="4">
        <v>8.9999999999999993E-3</v>
      </c>
      <c r="Y7" s="4">
        <v>148.30000000000001</v>
      </c>
      <c r="Z7" s="4">
        <v>5.8</v>
      </c>
      <c r="AA7" s="4">
        <v>486.6</v>
      </c>
      <c r="AB7" s="4">
        <v>398.3</v>
      </c>
      <c r="AC7" s="5">
        <f t="shared" si="0"/>
        <v>24.711111111111112</v>
      </c>
      <c r="AD7" s="6">
        <f t="shared" si="1"/>
        <v>35.711111111111109</v>
      </c>
      <c r="AE7" s="4">
        <v>130.4</v>
      </c>
      <c r="AF7" s="4">
        <v>92</v>
      </c>
      <c r="AG7" s="4">
        <f t="shared" si="2"/>
        <v>0.61700710479573706</v>
      </c>
      <c r="AH7" s="4"/>
    </row>
    <row r="8" spans="1:34" x14ac:dyDescent="0.2">
      <c r="A8" s="7" t="s">
        <v>35</v>
      </c>
      <c r="B8" s="4">
        <v>140</v>
      </c>
      <c r="C8" s="4" t="s">
        <v>36</v>
      </c>
      <c r="D8" s="4" t="s">
        <v>50</v>
      </c>
      <c r="E8" s="4" t="s">
        <v>48</v>
      </c>
      <c r="F8" s="4" t="s">
        <v>49</v>
      </c>
      <c r="G8" s="4" t="s">
        <v>40</v>
      </c>
      <c r="H8" s="4">
        <v>16.760999999999999</v>
      </c>
      <c r="I8" s="4">
        <v>1.9E-2</v>
      </c>
      <c r="J8" s="4">
        <v>348.5</v>
      </c>
      <c r="K8" s="5">
        <v>294.3</v>
      </c>
      <c r="L8" s="5">
        <v>605.70000000000005</v>
      </c>
      <c r="M8" s="4">
        <v>127</v>
      </c>
      <c r="N8" s="6">
        <v>420.7</v>
      </c>
      <c r="O8" s="4">
        <v>12.407</v>
      </c>
      <c r="P8" s="4">
        <v>2.9000000000000001E-2</v>
      </c>
      <c r="Q8" s="4">
        <v>58.3</v>
      </c>
      <c r="R8" s="4">
        <v>3.3</v>
      </c>
      <c r="S8" s="4">
        <v>208.4</v>
      </c>
      <c r="T8" s="4">
        <v>86.4</v>
      </c>
      <c r="U8" s="4">
        <v>127</v>
      </c>
      <c r="V8" s="6">
        <v>479.3</v>
      </c>
      <c r="W8" s="4">
        <v>4.3540000000000001</v>
      </c>
      <c r="X8" s="4">
        <v>8.9999999999999993E-3</v>
      </c>
      <c r="Y8" s="4">
        <v>92.4</v>
      </c>
      <c r="Z8" s="4">
        <v>3.8</v>
      </c>
      <c r="AA8" s="4">
        <v>397.3</v>
      </c>
      <c r="AB8" s="4">
        <v>262.10000000000002</v>
      </c>
      <c r="AC8" s="5">
        <f t="shared" si="0"/>
        <v>32.700000000000003</v>
      </c>
      <c r="AD8" s="6">
        <f t="shared" si="1"/>
        <v>46.744444444444447</v>
      </c>
      <c r="AE8" s="4">
        <v>212.3</v>
      </c>
      <c r="AF8" s="4">
        <v>82</v>
      </c>
      <c r="AG8" s="4">
        <f t="shared" si="2"/>
        <v>0.74023029652168726</v>
      </c>
      <c r="AH8" s="4"/>
    </row>
    <row r="9" spans="1:34" x14ac:dyDescent="0.2">
      <c r="A9" s="7" t="s">
        <v>35</v>
      </c>
      <c r="B9" s="4">
        <v>156</v>
      </c>
      <c r="C9" s="4" t="s">
        <v>36</v>
      </c>
      <c r="D9" s="4" t="s">
        <v>51</v>
      </c>
      <c r="E9" s="4" t="s">
        <v>48</v>
      </c>
      <c r="F9" s="4" t="s">
        <v>49</v>
      </c>
      <c r="G9" s="4" t="s">
        <v>40</v>
      </c>
      <c r="H9" s="4">
        <v>26.542999999999999</v>
      </c>
      <c r="I9" s="4">
        <v>2.9000000000000001E-2</v>
      </c>
      <c r="J9" s="4">
        <v>178.4</v>
      </c>
      <c r="K9" s="5">
        <v>440.8</v>
      </c>
      <c r="L9" s="5">
        <v>459.2</v>
      </c>
      <c r="M9" s="4">
        <v>146</v>
      </c>
      <c r="N9" s="6">
        <v>524.20000000000005</v>
      </c>
      <c r="O9" s="4">
        <v>19.187999999999999</v>
      </c>
      <c r="P9" s="4">
        <v>3.6999999999999998E-2</v>
      </c>
      <c r="Q9" s="4">
        <v>55.5</v>
      </c>
      <c r="R9" s="4">
        <v>3.6</v>
      </c>
      <c r="S9" s="4">
        <v>218.5</v>
      </c>
      <c r="T9" s="4">
        <v>87.6</v>
      </c>
      <c r="U9" s="4">
        <v>146</v>
      </c>
      <c r="V9" s="6">
        <v>375.8</v>
      </c>
      <c r="W9" s="4">
        <v>7.3550000000000004</v>
      </c>
      <c r="X9" s="4">
        <v>0.02</v>
      </c>
      <c r="Y9" s="4">
        <v>86.6</v>
      </c>
      <c r="Z9" s="4">
        <v>2.6</v>
      </c>
      <c r="AA9" s="4">
        <v>240.7</v>
      </c>
      <c r="AB9" s="4">
        <v>90.7</v>
      </c>
      <c r="AC9" s="5">
        <f t="shared" si="0"/>
        <v>48.977777777777781</v>
      </c>
      <c r="AD9" s="6">
        <f t="shared" si="1"/>
        <v>58.244444444444454</v>
      </c>
      <c r="AE9" s="4">
        <v>305.7</v>
      </c>
      <c r="AF9" s="4">
        <v>135.1</v>
      </c>
      <c r="AG9" s="4">
        <f t="shared" si="2"/>
        <v>0.72290246015898729</v>
      </c>
    </row>
    <row r="10" spans="1:34" x14ac:dyDescent="0.2">
      <c r="A10" s="7" t="s">
        <v>35</v>
      </c>
      <c r="B10" s="4">
        <v>111</v>
      </c>
      <c r="C10" s="4" t="s">
        <v>36</v>
      </c>
      <c r="D10" s="4" t="s">
        <v>52</v>
      </c>
      <c r="E10" s="4" t="s">
        <v>48</v>
      </c>
      <c r="F10" s="4" t="s">
        <v>53</v>
      </c>
      <c r="G10" s="4" t="s">
        <v>40</v>
      </c>
      <c r="H10" s="4">
        <v>36.588999999999999</v>
      </c>
      <c r="I10" s="4">
        <v>4.1000000000000002E-2</v>
      </c>
      <c r="J10" s="4">
        <v>143.80000000000001</v>
      </c>
      <c r="K10" s="5">
        <v>448.5</v>
      </c>
      <c r="L10" s="5">
        <v>451.5</v>
      </c>
      <c r="M10" s="4">
        <v>160</v>
      </c>
      <c r="N10" s="6">
        <v>260.7</v>
      </c>
      <c r="O10" s="4">
        <v>18.946999999999999</v>
      </c>
      <c r="P10" s="4">
        <v>7.2999999999999995E-2</v>
      </c>
      <c r="Q10" s="4">
        <v>23.6</v>
      </c>
      <c r="R10" s="4">
        <v>1.6</v>
      </c>
      <c r="S10" s="4">
        <v>64</v>
      </c>
      <c r="T10" s="4">
        <v>10.8</v>
      </c>
      <c r="U10" s="4">
        <v>160</v>
      </c>
      <c r="V10" s="6">
        <v>639.29999999999995</v>
      </c>
      <c r="W10" s="4">
        <v>17.641999999999999</v>
      </c>
      <c r="X10" s="4">
        <v>2.8000000000000001E-2</v>
      </c>
      <c r="Y10" s="4">
        <v>145.6</v>
      </c>
      <c r="Z10" s="4">
        <v>4</v>
      </c>
      <c r="AA10" s="4">
        <v>387.6</v>
      </c>
      <c r="AB10" s="4">
        <v>132.9</v>
      </c>
      <c r="AC10" s="5">
        <f t="shared" si="0"/>
        <v>49.833333333333336</v>
      </c>
      <c r="AD10" s="6">
        <f t="shared" si="1"/>
        <v>28.966666666666661</v>
      </c>
      <c r="AE10" s="4">
        <v>196.7</v>
      </c>
      <c r="AF10" s="4">
        <v>251.8</v>
      </c>
      <c r="AG10" s="4">
        <f t="shared" si="2"/>
        <v>0.51783322856596248</v>
      </c>
    </row>
    <row r="11" spans="1:34" x14ac:dyDescent="0.2">
      <c r="A11" s="7" t="s">
        <v>35</v>
      </c>
      <c r="B11" s="4" t="s">
        <v>54</v>
      </c>
      <c r="C11" s="4" t="s">
        <v>36</v>
      </c>
      <c r="D11" s="4" t="s">
        <v>55</v>
      </c>
      <c r="E11" s="4" t="s">
        <v>48</v>
      </c>
      <c r="F11" s="4" t="s">
        <v>53</v>
      </c>
      <c r="G11" s="4" t="s">
        <v>40</v>
      </c>
      <c r="H11" s="4">
        <v>35.432000000000002</v>
      </c>
      <c r="I11" s="4">
        <v>3.9E-2</v>
      </c>
      <c r="J11" s="4">
        <v>204.8</v>
      </c>
      <c r="K11" s="5">
        <v>471.1</v>
      </c>
      <c r="L11" s="5">
        <v>428.9</v>
      </c>
      <c r="M11" s="4">
        <v>155</v>
      </c>
      <c r="N11" s="6">
        <v>296.2</v>
      </c>
      <c r="O11" s="4">
        <v>18.712</v>
      </c>
      <c r="P11" s="4">
        <v>6.3E-2</v>
      </c>
      <c r="Q11" s="4">
        <v>23.5</v>
      </c>
      <c r="R11" s="4">
        <v>1.9</v>
      </c>
      <c r="S11" s="4">
        <v>92</v>
      </c>
      <c r="T11" s="4">
        <v>40.1</v>
      </c>
      <c r="U11" s="4">
        <v>155</v>
      </c>
      <c r="V11" s="6">
        <v>603.79999999999995</v>
      </c>
      <c r="W11" s="4">
        <v>16.719000000000001</v>
      </c>
      <c r="X11" s="4">
        <v>2.8000000000000001E-2</v>
      </c>
      <c r="Y11" s="4">
        <v>67</v>
      </c>
      <c r="Z11" s="4">
        <v>3.9</v>
      </c>
      <c r="AA11" s="4">
        <v>337</v>
      </c>
      <c r="AB11" s="4">
        <v>164.8</v>
      </c>
      <c r="AC11" s="5">
        <f t="shared" si="0"/>
        <v>52.344444444444449</v>
      </c>
      <c r="AD11" s="6">
        <f t="shared" si="1"/>
        <v>32.911111111111104</v>
      </c>
      <c r="AE11" s="4">
        <v>204.2</v>
      </c>
      <c r="AF11" s="4">
        <v>266.89999999999998</v>
      </c>
      <c r="AG11" s="4">
        <f t="shared" si="2"/>
        <v>0.52811018288552714</v>
      </c>
    </row>
    <row r="12" spans="1:34" x14ac:dyDescent="0.2">
      <c r="A12" s="7" t="s">
        <v>35</v>
      </c>
      <c r="B12" s="4">
        <v>88</v>
      </c>
      <c r="C12" s="8" t="s">
        <v>56</v>
      </c>
      <c r="D12" s="4" t="s">
        <v>37</v>
      </c>
      <c r="E12" s="4" t="s">
        <v>38</v>
      </c>
      <c r="F12" s="4" t="s">
        <v>39</v>
      </c>
      <c r="G12" s="4" t="s">
        <v>40</v>
      </c>
      <c r="H12" s="4">
        <v>43.552</v>
      </c>
      <c r="I12" s="4">
        <v>4.8000000000000001E-2</v>
      </c>
      <c r="J12" s="4">
        <v>72.8</v>
      </c>
      <c r="K12" s="5">
        <v>658.9</v>
      </c>
      <c r="L12" s="5">
        <v>241.1</v>
      </c>
      <c r="M12" s="4">
        <v>213</v>
      </c>
      <c r="N12" s="6">
        <v>476.1</v>
      </c>
      <c r="O12" s="4">
        <v>26.856000000000002</v>
      </c>
      <c r="P12" s="4">
        <v>5.6000000000000001E-2</v>
      </c>
      <c r="Q12" s="4">
        <v>30.8</v>
      </c>
      <c r="R12" s="4">
        <v>2.2000000000000002</v>
      </c>
      <c r="S12" s="4">
        <v>108.7</v>
      </c>
      <c r="T12" s="4">
        <v>40.700000000000003</v>
      </c>
      <c r="U12" s="4">
        <v>213</v>
      </c>
      <c r="V12" s="6">
        <v>423.9</v>
      </c>
      <c r="W12" s="4">
        <v>16.696999999999999</v>
      </c>
      <c r="X12" s="4">
        <v>3.9E-2</v>
      </c>
      <c r="Y12" s="4">
        <v>19</v>
      </c>
      <c r="Z12" s="4">
        <v>2</v>
      </c>
      <c r="AA12" s="4">
        <v>132.30000000000001</v>
      </c>
      <c r="AB12" s="4">
        <v>32.1</v>
      </c>
      <c r="AC12" s="5">
        <f t="shared" si="0"/>
        <v>73.211111111111109</v>
      </c>
      <c r="AD12" s="6">
        <f t="shared" si="1"/>
        <v>52.900000000000006</v>
      </c>
      <c r="AE12" s="4">
        <v>367.3</v>
      </c>
      <c r="AF12" s="4">
        <v>291.60000000000002</v>
      </c>
      <c r="AG12" s="4">
        <f t="shared" si="2"/>
        <v>0.61664217487141815</v>
      </c>
    </row>
    <row r="13" spans="1:34" x14ac:dyDescent="0.2">
      <c r="A13" s="7" t="s">
        <v>35</v>
      </c>
      <c r="B13" s="4" t="s">
        <v>57</v>
      </c>
      <c r="C13" s="8" t="s">
        <v>56</v>
      </c>
      <c r="D13" s="4" t="s">
        <v>42</v>
      </c>
      <c r="E13" s="4" t="s">
        <v>38</v>
      </c>
      <c r="F13" s="4" t="s">
        <v>39</v>
      </c>
      <c r="G13" s="4" t="s">
        <v>40</v>
      </c>
      <c r="H13" s="4">
        <v>42.920999999999999</v>
      </c>
      <c r="I13" s="4">
        <v>4.8000000000000001E-2</v>
      </c>
      <c r="J13" s="4">
        <v>165.6</v>
      </c>
      <c r="K13" s="5">
        <v>547.9</v>
      </c>
      <c r="L13" s="5">
        <v>352.1</v>
      </c>
      <c r="M13" s="4">
        <v>171</v>
      </c>
      <c r="N13" s="6">
        <v>602.6</v>
      </c>
      <c r="O13" s="4">
        <v>29.568999999999999</v>
      </c>
      <c r="P13" s="4">
        <v>4.9000000000000002E-2</v>
      </c>
      <c r="Q13" s="4">
        <v>125.9</v>
      </c>
      <c r="R13" s="4">
        <v>3.5</v>
      </c>
      <c r="S13" s="4">
        <v>275.8</v>
      </c>
      <c r="T13" s="4">
        <v>143.4</v>
      </c>
      <c r="U13" s="4">
        <v>171</v>
      </c>
      <c r="V13" s="6">
        <v>297.39999999999998</v>
      </c>
      <c r="W13" s="4">
        <v>13.352</v>
      </c>
      <c r="X13" s="4">
        <v>4.4999999999999998E-2</v>
      </c>
      <c r="Y13" s="4">
        <v>34</v>
      </c>
      <c r="Z13" s="4">
        <v>1.7</v>
      </c>
      <c r="AA13" s="4">
        <v>76.3</v>
      </c>
      <c r="AB13" s="4">
        <v>22.2</v>
      </c>
      <c r="AC13" s="5">
        <f t="shared" si="0"/>
        <v>60.877777777777773</v>
      </c>
      <c r="AD13" s="6">
        <f t="shared" si="1"/>
        <v>66.955555555555563</v>
      </c>
      <c r="AE13" s="4">
        <v>326.8</v>
      </c>
      <c r="AF13" s="4">
        <v>221.1</v>
      </c>
      <c r="AG13" s="4">
        <f t="shared" si="2"/>
        <v>0.68891684723095914</v>
      </c>
    </row>
    <row r="14" spans="1:34" x14ac:dyDescent="0.2">
      <c r="A14" s="7" t="s">
        <v>35</v>
      </c>
      <c r="B14" s="4" t="s">
        <v>58</v>
      </c>
      <c r="C14" s="8" t="s">
        <v>56</v>
      </c>
      <c r="D14" s="4" t="s">
        <v>45</v>
      </c>
      <c r="E14" s="4" t="s">
        <v>38</v>
      </c>
      <c r="F14" s="4" t="s">
        <v>39</v>
      </c>
      <c r="G14" s="4" t="s">
        <v>40</v>
      </c>
      <c r="H14" s="4">
        <v>38.593000000000004</v>
      </c>
      <c r="I14" s="4">
        <v>4.2999999999999997E-2</v>
      </c>
      <c r="J14" s="4">
        <v>200.2</v>
      </c>
      <c r="K14" s="5">
        <v>539.5</v>
      </c>
      <c r="L14" s="5">
        <v>360.5</v>
      </c>
      <c r="M14" s="4">
        <v>142</v>
      </c>
      <c r="N14" s="6">
        <v>638.6</v>
      </c>
      <c r="O14" s="4">
        <v>27.436</v>
      </c>
      <c r="P14" s="4">
        <v>4.2999999999999997E-2</v>
      </c>
      <c r="Q14" s="4">
        <v>68.8</v>
      </c>
      <c r="R14" s="4">
        <v>4.5</v>
      </c>
      <c r="S14" s="4">
        <v>257.10000000000002</v>
      </c>
      <c r="T14" s="4">
        <v>146.30000000000001</v>
      </c>
      <c r="U14" s="4">
        <v>141</v>
      </c>
      <c r="V14" s="6">
        <v>261.39999999999998</v>
      </c>
      <c r="W14" s="4">
        <v>11.156000000000001</v>
      </c>
      <c r="X14" s="4">
        <v>4.2999999999999997E-2</v>
      </c>
      <c r="Y14" s="4">
        <v>23.4</v>
      </c>
      <c r="Z14" s="4">
        <v>1.9</v>
      </c>
      <c r="AA14" s="4">
        <v>103.4</v>
      </c>
      <c r="AB14" s="4">
        <v>53.9</v>
      </c>
      <c r="AC14" s="9">
        <f t="shared" si="0"/>
        <v>59.944444444444443</v>
      </c>
      <c r="AD14" s="6">
        <f t="shared" si="1"/>
        <v>70.955555555555563</v>
      </c>
      <c r="AE14" s="4">
        <v>381.4</v>
      </c>
      <c r="AF14" s="4">
        <v>158.1</v>
      </c>
      <c r="AG14" s="4">
        <f t="shared" si="2"/>
        <v>0.71090612287202337</v>
      </c>
    </row>
    <row r="15" spans="1:34" x14ac:dyDescent="0.2">
      <c r="A15" s="7" t="s">
        <v>35</v>
      </c>
      <c r="B15" s="4" t="s">
        <v>59</v>
      </c>
      <c r="C15" s="8" t="s">
        <v>56</v>
      </c>
      <c r="D15" s="4" t="s">
        <v>45</v>
      </c>
      <c r="E15" s="4" t="s">
        <v>38</v>
      </c>
      <c r="F15" s="4" t="s">
        <v>39</v>
      </c>
      <c r="G15" s="4" t="s">
        <v>40</v>
      </c>
      <c r="H15" s="4">
        <v>33.970999999999997</v>
      </c>
      <c r="I15" s="4">
        <v>3.7999999999999999E-2</v>
      </c>
      <c r="J15" s="4">
        <v>77</v>
      </c>
      <c r="K15" s="5">
        <v>540.5</v>
      </c>
      <c r="L15" s="5">
        <v>359.5</v>
      </c>
      <c r="M15" s="4">
        <v>164</v>
      </c>
      <c r="N15" s="6">
        <v>685.5</v>
      </c>
      <c r="O15" s="4">
        <v>24.751000000000001</v>
      </c>
      <c r="P15" s="4">
        <v>3.5999999999999997E-2</v>
      </c>
      <c r="Q15" s="4">
        <v>88</v>
      </c>
      <c r="R15" s="4">
        <v>4.2</v>
      </c>
      <c r="S15" s="4">
        <v>324.8</v>
      </c>
      <c r="T15" s="4">
        <v>70</v>
      </c>
      <c r="U15" s="4">
        <v>164</v>
      </c>
      <c r="V15" s="6">
        <v>214.5</v>
      </c>
      <c r="W15" s="4">
        <v>9.2200000000000006</v>
      </c>
      <c r="X15" s="4">
        <v>4.2999999999999997E-2</v>
      </c>
      <c r="Y15" s="4">
        <v>9.3000000000000007</v>
      </c>
      <c r="Z15" s="4">
        <v>1.3</v>
      </c>
      <c r="AA15" s="4">
        <v>34.6</v>
      </c>
      <c r="AB15" s="4">
        <v>7</v>
      </c>
      <c r="AC15" s="9">
        <f t="shared" si="0"/>
        <v>60.05555555555555</v>
      </c>
      <c r="AD15" s="6">
        <f t="shared" si="1"/>
        <v>76.166666666666671</v>
      </c>
      <c r="AE15" s="4">
        <v>360.7</v>
      </c>
      <c r="AF15" s="4">
        <v>179.9</v>
      </c>
      <c r="AG15" s="4">
        <f t="shared" si="2"/>
        <v>0.72859203438226738</v>
      </c>
    </row>
    <row r="16" spans="1:34" ht="15.75" customHeight="1" x14ac:dyDescent="0.2">
      <c r="A16" s="7" t="s">
        <v>35</v>
      </c>
      <c r="B16" s="4" t="s">
        <v>46</v>
      </c>
      <c r="C16" s="8" t="s">
        <v>56</v>
      </c>
      <c r="D16" s="4" t="s">
        <v>47</v>
      </c>
      <c r="E16" s="4" t="s">
        <v>48</v>
      </c>
      <c r="F16" s="4" t="s">
        <v>49</v>
      </c>
      <c r="G16" s="4" t="s">
        <v>40</v>
      </c>
      <c r="H16" s="4">
        <v>29.013999999999999</v>
      </c>
      <c r="I16" s="4">
        <v>3.2000000000000001E-2</v>
      </c>
      <c r="J16" s="4">
        <v>204.3</v>
      </c>
      <c r="K16" s="5">
        <v>488.4</v>
      </c>
      <c r="L16" s="5">
        <v>411.6</v>
      </c>
      <c r="M16" s="4">
        <v>130</v>
      </c>
      <c r="N16" s="6">
        <v>419.5</v>
      </c>
      <c r="O16" s="4">
        <v>20.882000000000001</v>
      </c>
      <c r="P16" s="4">
        <v>0.05</v>
      </c>
      <c r="Q16" s="4">
        <v>21.6</v>
      </c>
      <c r="R16" s="4">
        <v>3.2</v>
      </c>
      <c r="S16" s="4">
        <v>108.9</v>
      </c>
      <c r="T16" s="4">
        <v>49.5</v>
      </c>
      <c r="U16" s="4">
        <v>129</v>
      </c>
      <c r="V16" s="6">
        <v>480.5</v>
      </c>
      <c r="W16" s="4">
        <v>8.1329999999999991</v>
      </c>
      <c r="X16" s="4">
        <v>1.7000000000000001E-2</v>
      </c>
      <c r="Y16" s="4">
        <v>77.599999999999994</v>
      </c>
      <c r="Z16" s="4">
        <v>3.7</v>
      </c>
      <c r="AA16" s="4">
        <v>302.7</v>
      </c>
      <c r="AB16" s="4">
        <v>154.69999999999999</v>
      </c>
      <c r="AC16" s="9">
        <f t="shared" si="0"/>
        <v>54.266666666666666</v>
      </c>
      <c r="AD16" s="6">
        <f t="shared" si="1"/>
        <v>46.611111111111107</v>
      </c>
      <c r="AE16" s="4">
        <v>310.60000000000002</v>
      </c>
      <c r="AF16" s="4">
        <v>177.8</v>
      </c>
      <c r="AG16" s="4">
        <f t="shared" si="2"/>
        <v>0.7197215137519819</v>
      </c>
    </row>
    <row r="17" spans="1:33" ht="15.75" customHeight="1" x14ac:dyDescent="0.2">
      <c r="A17" s="7" t="s">
        <v>35</v>
      </c>
      <c r="B17" s="4">
        <v>138</v>
      </c>
      <c r="C17" s="8" t="s">
        <v>56</v>
      </c>
      <c r="D17" s="4" t="s">
        <v>50</v>
      </c>
      <c r="E17" s="4" t="s">
        <v>48</v>
      </c>
      <c r="F17" s="4" t="s">
        <v>49</v>
      </c>
      <c r="G17" s="4" t="s">
        <v>40</v>
      </c>
      <c r="H17" s="4">
        <v>40.000999999999998</v>
      </c>
      <c r="I17" s="4">
        <v>4.3999999999999997E-2</v>
      </c>
      <c r="J17" s="4">
        <v>79</v>
      </c>
      <c r="K17" s="5">
        <v>612</v>
      </c>
      <c r="L17" s="5">
        <v>288</v>
      </c>
      <c r="M17" s="4">
        <v>205</v>
      </c>
      <c r="N17" s="6">
        <v>584.79999999999995</v>
      </c>
      <c r="O17" s="4">
        <v>30.805</v>
      </c>
      <c r="P17" s="4">
        <v>5.2999999999999999E-2</v>
      </c>
      <c r="Q17" s="4">
        <v>75.900000000000006</v>
      </c>
      <c r="R17" s="4">
        <v>2.9</v>
      </c>
      <c r="S17" s="4">
        <v>165.5</v>
      </c>
      <c r="T17" s="4">
        <v>33.200000000000003</v>
      </c>
      <c r="U17" s="4">
        <v>205</v>
      </c>
      <c r="V17" s="6">
        <v>315.2</v>
      </c>
      <c r="W17" s="4">
        <v>9.1959999999999997</v>
      </c>
      <c r="X17" s="4">
        <v>2.9000000000000001E-2</v>
      </c>
      <c r="Y17" s="4">
        <v>19.8</v>
      </c>
      <c r="Z17" s="4">
        <v>1.5</v>
      </c>
      <c r="AA17" s="4">
        <v>122.5</v>
      </c>
      <c r="AB17" s="4">
        <v>45.8</v>
      </c>
      <c r="AC17" s="5">
        <f t="shared" si="0"/>
        <v>68</v>
      </c>
      <c r="AD17" s="6">
        <f t="shared" si="1"/>
        <v>64.977777777777774</v>
      </c>
      <c r="AE17" s="4">
        <v>419.2</v>
      </c>
      <c r="AF17" s="4">
        <v>192.7</v>
      </c>
      <c r="AG17" s="4">
        <f t="shared" si="2"/>
        <v>0.77010574735631609</v>
      </c>
    </row>
    <row r="18" spans="1:33" ht="15.75" customHeight="1" x14ac:dyDescent="0.2">
      <c r="A18" s="7" t="s">
        <v>35</v>
      </c>
      <c r="B18" s="4">
        <v>154</v>
      </c>
      <c r="C18" s="8" t="s">
        <v>56</v>
      </c>
      <c r="D18" s="4" t="s">
        <v>51</v>
      </c>
      <c r="E18" s="4" t="s">
        <v>48</v>
      </c>
      <c r="F18" s="4" t="s">
        <v>49</v>
      </c>
      <c r="G18" s="4" t="s">
        <v>40</v>
      </c>
      <c r="H18" s="4">
        <v>29.045999999999999</v>
      </c>
      <c r="I18" s="4">
        <v>3.2000000000000001E-2</v>
      </c>
      <c r="J18" s="4">
        <v>248.5</v>
      </c>
      <c r="K18" s="5">
        <v>405.9</v>
      </c>
      <c r="L18" s="5">
        <v>494.1</v>
      </c>
      <c r="M18" s="4">
        <v>131</v>
      </c>
      <c r="N18" s="6">
        <v>455.8</v>
      </c>
      <c r="O18" s="4">
        <v>16.774000000000001</v>
      </c>
      <c r="P18" s="4">
        <v>3.6999999999999998E-2</v>
      </c>
      <c r="Q18" s="4">
        <v>91.8</v>
      </c>
      <c r="R18" s="4">
        <v>3.5</v>
      </c>
      <c r="S18" s="4">
        <v>255.7</v>
      </c>
      <c r="T18" s="4">
        <v>128.4</v>
      </c>
      <c r="U18" s="4">
        <v>131</v>
      </c>
      <c r="V18" s="6">
        <v>444.1</v>
      </c>
      <c r="W18" s="4">
        <v>12.272</v>
      </c>
      <c r="X18" s="4">
        <v>2.8000000000000001E-2</v>
      </c>
      <c r="Y18" s="4">
        <v>88.7</v>
      </c>
      <c r="Z18" s="4">
        <v>3.4</v>
      </c>
      <c r="AA18" s="4">
        <v>238.4</v>
      </c>
      <c r="AB18" s="4">
        <v>120.1</v>
      </c>
      <c r="AC18" s="5">
        <f t="shared" si="0"/>
        <v>45.099999999999994</v>
      </c>
      <c r="AD18" s="6">
        <f t="shared" si="1"/>
        <v>50.650072230247801</v>
      </c>
      <c r="AE18" s="4">
        <v>200.1</v>
      </c>
      <c r="AF18" s="4">
        <v>205.8</v>
      </c>
      <c r="AG18" s="4">
        <f t="shared" si="2"/>
        <v>0.57749776217035054</v>
      </c>
    </row>
    <row r="19" spans="1:33" ht="15.75" customHeight="1" x14ac:dyDescent="0.2">
      <c r="A19" s="7" t="s">
        <v>35</v>
      </c>
      <c r="B19" s="4">
        <v>178</v>
      </c>
      <c r="C19" s="8" t="s">
        <v>56</v>
      </c>
      <c r="D19" s="4" t="s">
        <v>55</v>
      </c>
      <c r="E19" s="4" t="s">
        <v>48</v>
      </c>
      <c r="F19" s="4" t="s">
        <v>49</v>
      </c>
      <c r="G19" s="4" t="s">
        <v>40</v>
      </c>
      <c r="H19" s="4">
        <v>24.183</v>
      </c>
      <c r="I19" s="4">
        <v>2.7E-2</v>
      </c>
      <c r="J19" s="4">
        <v>172</v>
      </c>
      <c r="K19" s="5">
        <v>460.6</v>
      </c>
      <c r="L19" s="5">
        <v>439.4</v>
      </c>
      <c r="M19" s="4">
        <v>142</v>
      </c>
      <c r="N19" s="6">
        <v>764.3</v>
      </c>
      <c r="O19" s="4">
        <v>21.399000000000001</v>
      </c>
      <c r="P19" s="4">
        <v>2.8000000000000001E-2</v>
      </c>
      <c r="Q19" s="4">
        <v>96.2</v>
      </c>
      <c r="R19" s="4">
        <v>5.4</v>
      </c>
      <c r="S19" s="4">
        <v>373.7</v>
      </c>
      <c r="T19" s="4">
        <v>136.80000000000001</v>
      </c>
      <c r="U19" s="4">
        <v>141</v>
      </c>
      <c r="V19" s="6">
        <v>135.69999999999999</v>
      </c>
      <c r="W19" s="4">
        <v>2.7839999999999998</v>
      </c>
      <c r="X19" s="4">
        <v>2.1000000000000001E-2</v>
      </c>
      <c r="Y19" s="4">
        <v>18.2</v>
      </c>
      <c r="Z19" s="4">
        <v>1</v>
      </c>
      <c r="AA19" s="4">
        <v>65.599999999999994</v>
      </c>
      <c r="AB19" s="4">
        <v>35.200000000000003</v>
      </c>
      <c r="AC19" s="5">
        <f t="shared" si="0"/>
        <v>51.177777777777777</v>
      </c>
      <c r="AD19" s="6">
        <f t="shared" si="1"/>
        <v>84.922222222222217</v>
      </c>
      <c r="AE19" s="4">
        <v>390.6</v>
      </c>
      <c r="AF19" s="4">
        <v>70</v>
      </c>
      <c r="AG19" s="4">
        <f t="shared" si="2"/>
        <v>0.88487780672373162</v>
      </c>
    </row>
    <row r="20" spans="1:33" ht="15.75" customHeight="1" x14ac:dyDescent="0.2">
      <c r="A20" s="7" t="s">
        <v>35</v>
      </c>
      <c r="B20" s="4" t="s">
        <v>60</v>
      </c>
      <c r="C20" s="8" t="s">
        <v>56</v>
      </c>
      <c r="D20" s="4" t="s">
        <v>55</v>
      </c>
      <c r="E20" s="4" t="s">
        <v>61</v>
      </c>
      <c r="F20" s="4" t="s">
        <v>53</v>
      </c>
      <c r="G20" s="4" t="s">
        <v>40</v>
      </c>
      <c r="H20" s="4">
        <v>127.017</v>
      </c>
      <c r="I20" s="4">
        <v>0.14099999999999999</v>
      </c>
      <c r="J20" s="4">
        <v>35.5</v>
      </c>
      <c r="K20" s="5">
        <v>809</v>
      </c>
      <c r="L20" s="5">
        <v>91</v>
      </c>
      <c r="M20" s="4">
        <v>206</v>
      </c>
      <c r="N20" s="6">
        <v>645.79999999999995</v>
      </c>
      <c r="O20" s="4">
        <v>96.103999999999999</v>
      </c>
      <c r="P20" s="4">
        <v>0.14899999999999999</v>
      </c>
      <c r="Q20" s="4">
        <v>55.3</v>
      </c>
      <c r="R20" s="4">
        <v>3.1</v>
      </c>
      <c r="S20" s="4">
        <v>76.3</v>
      </c>
      <c r="T20" s="4">
        <v>34.200000000000003</v>
      </c>
      <c r="U20" s="4">
        <v>205</v>
      </c>
      <c r="V20" s="6">
        <v>254.2</v>
      </c>
      <c r="W20" s="4">
        <v>30.913</v>
      </c>
      <c r="X20" s="4">
        <v>0.122</v>
      </c>
      <c r="Y20" s="4">
        <v>11.1</v>
      </c>
      <c r="Z20" s="4">
        <v>1.2</v>
      </c>
      <c r="AA20" s="4">
        <v>14.6</v>
      </c>
      <c r="AB20" s="4">
        <v>1.3</v>
      </c>
      <c r="AC20" s="5">
        <f t="shared" si="0"/>
        <v>89.888888888888886</v>
      </c>
      <c r="AD20" s="6">
        <f t="shared" si="1"/>
        <v>71.755555555555546</v>
      </c>
      <c r="AE20" s="4">
        <v>569.4</v>
      </c>
      <c r="AF20" s="4">
        <v>239.6</v>
      </c>
      <c r="AG20" s="4">
        <f t="shared" si="2"/>
        <v>0.75662312918743158</v>
      </c>
    </row>
    <row r="21" spans="1:33" ht="15.75" customHeight="1" x14ac:dyDescent="0.2">
      <c r="A21" s="7" t="s">
        <v>35</v>
      </c>
      <c r="B21" s="4" t="s">
        <v>62</v>
      </c>
      <c r="C21" s="8" t="s">
        <v>56</v>
      </c>
      <c r="D21" s="4" t="s">
        <v>55</v>
      </c>
      <c r="E21" s="4" t="s">
        <v>61</v>
      </c>
      <c r="F21" s="4" t="s">
        <v>53</v>
      </c>
      <c r="G21" s="4" t="s">
        <v>40</v>
      </c>
      <c r="H21" s="4">
        <v>58.847999999999999</v>
      </c>
      <c r="I21" s="4">
        <v>6.5000000000000002E-2</v>
      </c>
      <c r="J21" s="4">
        <v>19.899999999999999</v>
      </c>
      <c r="K21" s="5">
        <v>820.1</v>
      </c>
      <c r="L21" s="5">
        <v>79.900000000000006</v>
      </c>
      <c r="M21" s="4">
        <v>251</v>
      </c>
      <c r="N21" s="6">
        <v>591.20000000000005</v>
      </c>
      <c r="O21" s="4">
        <v>47.265999999999998</v>
      </c>
      <c r="P21" s="4">
        <v>0.08</v>
      </c>
      <c r="Q21" s="4">
        <v>22.5</v>
      </c>
      <c r="R21" s="4">
        <v>2.4</v>
      </c>
      <c r="S21" s="4">
        <v>50</v>
      </c>
      <c r="T21" s="4">
        <v>15.7</v>
      </c>
      <c r="U21" s="4">
        <v>250</v>
      </c>
      <c r="V21" s="6">
        <v>308.8</v>
      </c>
      <c r="W21" s="4">
        <v>11.582000000000001</v>
      </c>
      <c r="X21" s="4">
        <v>3.7999999999999999E-2</v>
      </c>
      <c r="Y21" s="4">
        <v>11.1</v>
      </c>
      <c r="Z21" s="4">
        <v>1.2</v>
      </c>
      <c r="AA21" s="4">
        <v>29.9</v>
      </c>
      <c r="AB21" s="4">
        <v>4.2</v>
      </c>
      <c r="AC21" s="5">
        <f t="shared" si="0"/>
        <v>91.12222222222222</v>
      </c>
      <c r="AD21" s="6">
        <f t="shared" si="1"/>
        <v>65.688888888888897</v>
      </c>
      <c r="AE21" s="4">
        <v>541.20000000000005</v>
      </c>
      <c r="AF21" s="4">
        <v>279</v>
      </c>
      <c r="AG21" s="4">
        <f t="shared" si="2"/>
        <v>0.80318787384448065</v>
      </c>
    </row>
    <row r="22" spans="1:33" ht="15.75" customHeight="1" x14ac:dyDescent="0.2">
      <c r="A22" s="7" t="s">
        <v>35</v>
      </c>
      <c r="B22" s="4" t="s">
        <v>63</v>
      </c>
      <c r="C22" s="10" t="s">
        <v>64</v>
      </c>
      <c r="D22" s="4" t="s">
        <v>42</v>
      </c>
      <c r="E22" s="4" t="s">
        <v>38</v>
      </c>
      <c r="F22" s="4" t="s">
        <v>39</v>
      </c>
      <c r="G22" s="4" t="s">
        <v>40</v>
      </c>
      <c r="H22" s="4">
        <v>49.713000000000001</v>
      </c>
      <c r="I22" s="4">
        <v>5.5E-2</v>
      </c>
      <c r="J22" s="4">
        <v>114</v>
      </c>
      <c r="K22" s="5">
        <v>649</v>
      </c>
      <c r="L22" s="5">
        <v>251</v>
      </c>
      <c r="M22" s="4">
        <v>165</v>
      </c>
      <c r="N22" s="6">
        <v>542.4</v>
      </c>
      <c r="O22" s="4">
        <v>29.303000000000001</v>
      </c>
      <c r="P22" s="4">
        <v>5.3999999999999999E-2</v>
      </c>
      <c r="Q22" s="4">
        <v>79.5</v>
      </c>
      <c r="R22" s="4">
        <v>3.3</v>
      </c>
      <c r="S22" s="4">
        <v>188.8</v>
      </c>
      <c r="T22" s="4">
        <v>98.6</v>
      </c>
      <c r="U22" s="4">
        <v>165</v>
      </c>
      <c r="V22" s="6">
        <v>357.6</v>
      </c>
      <c r="W22" s="4">
        <v>20.41</v>
      </c>
      <c r="X22" s="4">
        <v>5.7000000000000002E-2</v>
      </c>
      <c r="Y22" s="4">
        <v>14.1</v>
      </c>
      <c r="Z22" s="4">
        <v>2.2000000000000002</v>
      </c>
      <c r="AA22" s="4">
        <v>62.2</v>
      </c>
      <c r="AB22" s="4">
        <v>15.4</v>
      </c>
      <c r="AC22" s="5">
        <f t="shared" si="0"/>
        <v>72.111111111111114</v>
      </c>
      <c r="AD22" s="6">
        <f t="shared" si="1"/>
        <v>60.266666666666666</v>
      </c>
      <c r="AE22" s="4">
        <v>353.6</v>
      </c>
      <c r="AF22" s="4">
        <v>295.5</v>
      </c>
      <c r="AG22" s="4">
        <f t="shared" si="2"/>
        <v>0.58944340514553539</v>
      </c>
    </row>
    <row r="23" spans="1:33" ht="15.75" customHeight="1" x14ac:dyDescent="0.2">
      <c r="A23" s="7" t="s">
        <v>35</v>
      </c>
      <c r="B23" s="4" t="s">
        <v>65</v>
      </c>
      <c r="C23" s="10" t="s">
        <v>64</v>
      </c>
      <c r="D23" s="4" t="s">
        <v>42</v>
      </c>
      <c r="E23" s="4" t="s">
        <v>38</v>
      </c>
      <c r="F23" s="4" t="s">
        <v>39</v>
      </c>
      <c r="G23" s="4" t="s">
        <v>40</v>
      </c>
      <c r="H23" s="4">
        <v>51.792000000000002</v>
      </c>
      <c r="I23" s="4">
        <v>5.8000000000000003E-2</v>
      </c>
      <c r="J23" s="4">
        <v>75.7</v>
      </c>
      <c r="K23" s="5">
        <v>683.2</v>
      </c>
      <c r="L23" s="5">
        <v>216.8</v>
      </c>
      <c r="M23" s="4">
        <v>217</v>
      </c>
      <c r="N23" s="6">
        <v>588.9</v>
      </c>
      <c r="O23" s="4">
        <v>35.960999999999999</v>
      </c>
      <c r="P23" s="4">
        <v>6.0999999999999999E-2</v>
      </c>
      <c r="Q23" s="4">
        <v>61.5</v>
      </c>
      <c r="R23" s="4">
        <v>2.7</v>
      </c>
      <c r="S23" s="4">
        <v>170.5</v>
      </c>
      <c r="T23" s="4">
        <v>67.2</v>
      </c>
      <c r="U23" s="4">
        <v>216</v>
      </c>
      <c r="V23" s="6">
        <v>311.10000000000002</v>
      </c>
      <c r="W23" s="4">
        <v>15.831</v>
      </c>
      <c r="X23" s="4">
        <v>5.0999999999999997E-2</v>
      </c>
      <c r="Y23" s="4">
        <v>7.6</v>
      </c>
      <c r="Z23" s="4">
        <v>1.4</v>
      </c>
      <c r="AA23" s="4">
        <v>46.3</v>
      </c>
      <c r="AB23" s="4">
        <v>8.5</v>
      </c>
      <c r="AC23" s="5">
        <f t="shared" si="0"/>
        <v>75.911111111111111</v>
      </c>
      <c r="AD23" s="6">
        <f t="shared" si="1"/>
        <v>65.433333333333337</v>
      </c>
      <c r="AE23" s="4">
        <v>418.4</v>
      </c>
      <c r="AF23" s="4">
        <v>264.8</v>
      </c>
      <c r="AG23" s="4">
        <f t="shared" si="2"/>
        <v>0.69433503243744199</v>
      </c>
    </row>
    <row r="24" spans="1:33" ht="15.75" customHeight="1" x14ac:dyDescent="0.2">
      <c r="A24" s="7" t="s">
        <v>35</v>
      </c>
      <c r="B24" s="4" t="s">
        <v>66</v>
      </c>
      <c r="C24" s="10" t="s">
        <v>64</v>
      </c>
      <c r="D24" s="4" t="s">
        <v>45</v>
      </c>
      <c r="E24" s="4" t="s">
        <v>38</v>
      </c>
      <c r="F24" s="4" t="s">
        <v>39</v>
      </c>
      <c r="G24" s="4" t="s">
        <v>40</v>
      </c>
      <c r="H24" s="4">
        <v>38.130000000000003</v>
      </c>
      <c r="I24" s="4">
        <v>4.2000000000000003E-2</v>
      </c>
      <c r="J24" s="4">
        <v>139</v>
      </c>
      <c r="K24" s="5">
        <v>591.4</v>
      </c>
      <c r="L24" s="5">
        <v>308.60000000000002</v>
      </c>
      <c r="M24" s="4">
        <v>185</v>
      </c>
      <c r="N24" s="6">
        <v>505.5</v>
      </c>
      <c r="O24" s="4">
        <v>24.824999999999999</v>
      </c>
      <c r="P24" s="4">
        <v>4.9000000000000002E-2</v>
      </c>
      <c r="Q24" s="4">
        <v>65.8</v>
      </c>
      <c r="R24" s="4">
        <v>2.7</v>
      </c>
      <c r="S24" s="4">
        <v>168.3</v>
      </c>
      <c r="T24" s="4">
        <v>72</v>
      </c>
      <c r="U24" s="4">
        <v>185</v>
      </c>
      <c r="V24" s="6">
        <v>394.5</v>
      </c>
      <c r="W24" s="4">
        <v>13.305</v>
      </c>
      <c r="X24" s="4">
        <v>3.4000000000000002E-2</v>
      </c>
      <c r="Y24" s="4">
        <v>56.8</v>
      </c>
      <c r="Z24" s="4">
        <v>2.1</v>
      </c>
      <c r="AA24" s="4">
        <v>140.30000000000001</v>
      </c>
      <c r="AB24" s="4">
        <v>66.900000000000006</v>
      </c>
      <c r="AC24" s="5">
        <f t="shared" si="0"/>
        <v>65.711111111111109</v>
      </c>
      <c r="AD24" s="6">
        <f t="shared" si="1"/>
        <v>56.166666666666664</v>
      </c>
      <c r="AE24" s="4">
        <v>337.2</v>
      </c>
      <c r="AF24" s="4">
        <v>254.2</v>
      </c>
      <c r="AG24" s="4">
        <f t="shared" si="2"/>
        <v>0.6510621557828481</v>
      </c>
    </row>
    <row r="25" spans="1:33" ht="15.75" customHeight="1" x14ac:dyDescent="0.2">
      <c r="A25" s="7" t="s">
        <v>35</v>
      </c>
      <c r="B25" s="4" t="s">
        <v>67</v>
      </c>
      <c r="C25" s="10" t="s">
        <v>64</v>
      </c>
      <c r="D25" s="4" t="s">
        <v>45</v>
      </c>
      <c r="E25" s="4" t="s">
        <v>38</v>
      </c>
      <c r="F25" s="4" t="s">
        <v>39</v>
      </c>
      <c r="G25" s="4" t="s">
        <v>40</v>
      </c>
      <c r="H25" s="4">
        <v>28.696999999999999</v>
      </c>
      <c r="I25" s="4">
        <v>3.2000000000000001E-2</v>
      </c>
      <c r="J25" s="4">
        <v>39.4</v>
      </c>
      <c r="K25" s="5">
        <v>507.1</v>
      </c>
      <c r="L25" s="5">
        <v>392.9</v>
      </c>
      <c r="M25" s="4">
        <v>144</v>
      </c>
      <c r="N25" s="6">
        <v>712.9</v>
      </c>
      <c r="O25" s="4">
        <v>20.5</v>
      </c>
      <c r="P25" s="4">
        <v>2.9000000000000001E-2</v>
      </c>
      <c r="Q25" s="4">
        <v>62.3</v>
      </c>
      <c r="R25" s="4">
        <v>5</v>
      </c>
      <c r="S25" s="4">
        <v>355.8</v>
      </c>
      <c r="T25" s="4">
        <v>37.799999999999997</v>
      </c>
      <c r="U25" s="4">
        <v>143</v>
      </c>
      <c r="V25" s="6">
        <v>187.1</v>
      </c>
      <c r="W25" s="4">
        <v>8.1969999999999992</v>
      </c>
      <c r="X25" s="4">
        <v>4.3999999999999997E-2</v>
      </c>
      <c r="Y25" s="4">
        <v>13.8</v>
      </c>
      <c r="Z25" s="4">
        <v>1.3</v>
      </c>
      <c r="AA25" s="4">
        <v>37.1</v>
      </c>
      <c r="AB25" s="4">
        <v>1.6</v>
      </c>
      <c r="AC25" s="5">
        <f t="shared" si="0"/>
        <v>56.344444444444441</v>
      </c>
      <c r="AD25" s="6">
        <f t="shared" si="1"/>
        <v>79.211111111111109</v>
      </c>
      <c r="AE25" s="4">
        <v>357.1</v>
      </c>
      <c r="AF25" s="4">
        <v>150</v>
      </c>
      <c r="AG25" s="4">
        <f t="shared" si="2"/>
        <v>0.71436038610307695</v>
      </c>
    </row>
    <row r="26" spans="1:33" ht="15.75" customHeight="1" x14ac:dyDescent="0.2">
      <c r="A26" s="7" t="s">
        <v>35</v>
      </c>
      <c r="B26" s="4" t="s">
        <v>46</v>
      </c>
      <c r="C26" s="10" t="s">
        <v>64</v>
      </c>
      <c r="D26" s="4" t="s">
        <v>47</v>
      </c>
      <c r="E26" s="4" t="s">
        <v>48</v>
      </c>
      <c r="F26" s="4" t="s">
        <v>49</v>
      </c>
      <c r="G26" s="4" t="s">
        <v>40</v>
      </c>
      <c r="H26" s="4">
        <v>24.634</v>
      </c>
      <c r="I26" s="4">
        <v>2.7E-2</v>
      </c>
      <c r="J26" s="4">
        <v>289.2</v>
      </c>
      <c r="K26" s="5">
        <v>396.6</v>
      </c>
      <c r="L26" s="5">
        <v>503.4</v>
      </c>
      <c r="M26" s="4">
        <v>105</v>
      </c>
      <c r="N26" s="6">
        <v>739.8</v>
      </c>
      <c r="O26" s="4">
        <v>19.922000000000001</v>
      </c>
      <c r="P26" s="4">
        <v>2.7E-2</v>
      </c>
      <c r="Q26" s="4">
        <v>134.80000000000001</v>
      </c>
      <c r="R26" s="4">
        <v>7</v>
      </c>
      <c r="S26" s="4">
        <v>436.5</v>
      </c>
      <c r="T26" s="4">
        <v>263.3</v>
      </c>
      <c r="U26" s="4">
        <v>105</v>
      </c>
      <c r="V26" s="6">
        <v>160.19999999999999</v>
      </c>
      <c r="W26" s="4">
        <v>4.7119999999999997</v>
      </c>
      <c r="X26" s="4">
        <v>2.9000000000000001E-2</v>
      </c>
      <c r="Y26" s="4">
        <v>31.4</v>
      </c>
      <c r="Z26" s="4">
        <v>1.5</v>
      </c>
      <c r="AA26" s="4">
        <v>66.900000000000006</v>
      </c>
      <c r="AB26" s="4">
        <v>25.9</v>
      </c>
      <c r="AC26" s="5">
        <f t="shared" si="0"/>
        <v>44.06666666666667</v>
      </c>
      <c r="AD26" s="6">
        <f t="shared" si="1"/>
        <v>82.199999999999989</v>
      </c>
      <c r="AE26" s="4">
        <v>303.39999999999998</v>
      </c>
      <c r="AF26" s="4">
        <v>93.3</v>
      </c>
      <c r="AG26" s="4">
        <f t="shared" si="2"/>
        <v>0.80871965576033122</v>
      </c>
    </row>
    <row r="27" spans="1:33" ht="15.75" customHeight="1" x14ac:dyDescent="0.2">
      <c r="A27" s="7" t="s">
        <v>35</v>
      </c>
      <c r="B27" s="4">
        <v>139</v>
      </c>
      <c r="C27" s="10" t="s">
        <v>64</v>
      </c>
      <c r="D27" s="4" t="s">
        <v>50</v>
      </c>
      <c r="E27" s="4" t="s">
        <v>48</v>
      </c>
      <c r="F27" s="4" t="s">
        <v>49</v>
      </c>
      <c r="G27" s="4" t="s">
        <v>40</v>
      </c>
      <c r="H27" s="4">
        <v>32.776000000000003</v>
      </c>
      <c r="I27" s="4">
        <v>3.5999999999999997E-2</v>
      </c>
      <c r="J27" s="4">
        <v>86.3</v>
      </c>
      <c r="K27" s="5">
        <v>596.9</v>
      </c>
      <c r="L27" s="5">
        <v>303.10000000000002</v>
      </c>
      <c r="M27" s="4">
        <v>217</v>
      </c>
      <c r="N27" s="6">
        <v>578.79999999999995</v>
      </c>
      <c r="O27" s="4">
        <v>23.632999999999999</v>
      </c>
      <c r="P27" s="4">
        <v>4.1000000000000002E-2</v>
      </c>
      <c r="Q27" s="4">
        <v>35.700000000000003</v>
      </c>
      <c r="R27" s="4">
        <v>2.7</v>
      </c>
      <c r="S27" s="4">
        <v>206.2</v>
      </c>
      <c r="T27" s="4">
        <v>62.8</v>
      </c>
      <c r="U27" s="4">
        <v>216</v>
      </c>
      <c r="V27" s="6">
        <v>321.2</v>
      </c>
      <c r="W27" s="4">
        <v>9.1440000000000001</v>
      </c>
      <c r="X27" s="4">
        <v>2.8000000000000001E-2</v>
      </c>
      <c r="Y27" s="4">
        <v>14.3</v>
      </c>
      <c r="Z27" s="4">
        <v>1.5</v>
      </c>
      <c r="AA27" s="4">
        <v>96.9</v>
      </c>
      <c r="AB27" s="4">
        <v>23.6</v>
      </c>
      <c r="AC27" s="5">
        <f t="shared" si="0"/>
        <v>66.322222222222223</v>
      </c>
      <c r="AD27" s="6">
        <f t="shared" si="1"/>
        <v>64.311111111111103</v>
      </c>
      <c r="AE27" s="4">
        <v>372.6</v>
      </c>
      <c r="AF27" s="4">
        <v>224.3</v>
      </c>
      <c r="AG27" s="4">
        <f t="shared" si="2"/>
        <v>0.72104588723456176</v>
      </c>
    </row>
    <row r="28" spans="1:33" ht="15.75" customHeight="1" x14ac:dyDescent="0.2">
      <c r="A28" s="7" t="s">
        <v>35</v>
      </c>
      <c r="B28" s="4">
        <v>155</v>
      </c>
      <c r="C28" s="10" t="s">
        <v>64</v>
      </c>
      <c r="D28" s="4" t="s">
        <v>51</v>
      </c>
      <c r="E28" s="4" t="s">
        <v>48</v>
      </c>
      <c r="F28" s="4" t="s">
        <v>49</v>
      </c>
      <c r="G28" s="4" t="s">
        <v>40</v>
      </c>
      <c r="H28" s="4">
        <v>35.113999999999997</v>
      </c>
      <c r="I28" s="4">
        <v>3.9E-2</v>
      </c>
      <c r="J28" s="4">
        <v>110.6</v>
      </c>
      <c r="K28" s="5">
        <v>544.6</v>
      </c>
      <c r="L28" s="5">
        <v>355.4</v>
      </c>
      <c r="M28" s="4">
        <v>186</v>
      </c>
      <c r="N28" s="6">
        <v>480.2</v>
      </c>
      <c r="O28" s="4">
        <v>24.247</v>
      </c>
      <c r="P28" s="4">
        <v>0.05</v>
      </c>
      <c r="Q28" s="4">
        <v>20.399999999999999</v>
      </c>
      <c r="R28" s="4">
        <v>2.6</v>
      </c>
      <c r="S28" s="4">
        <v>152.1</v>
      </c>
      <c r="T28" s="4">
        <v>52.5</v>
      </c>
      <c r="U28" s="4">
        <v>186</v>
      </c>
      <c r="V28" s="6">
        <v>419.8</v>
      </c>
      <c r="W28" s="4">
        <v>10.867000000000001</v>
      </c>
      <c r="X28" s="4">
        <v>2.5999999999999999E-2</v>
      </c>
      <c r="Y28" s="4">
        <v>31.4</v>
      </c>
      <c r="Z28" s="4">
        <v>2.2999999999999998</v>
      </c>
      <c r="AA28" s="4">
        <v>203.2</v>
      </c>
      <c r="AB28" s="4">
        <v>58.2</v>
      </c>
      <c r="AC28" s="5">
        <f t="shared" si="0"/>
        <v>60.511111111111113</v>
      </c>
      <c r="AD28" s="6">
        <f t="shared" si="1"/>
        <v>53.355555555555554</v>
      </c>
      <c r="AE28" s="4">
        <v>328</v>
      </c>
      <c r="AF28" s="4">
        <v>216.6</v>
      </c>
      <c r="AG28" s="4">
        <f t="shared" si="2"/>
        <v>0.69052229879820015</v>
      </c>
    </row>
    <row r="29" spans="1:33" ht="15.75" customHeight="1" x14ac:dyDescent="0.2">
      <c r="A29" s="7" t="s">
        <v>35</v>
      </c>
      <c r="B29" s="4">
        <v>179</v>
      </c>
      <c r="C29" s="10" t="s">
        <v>64</v>
      </c>
      <c r="D29" s="4" t="s">
        <v>55</v>
      </c>
      <c r="E29" s="4" t="s">
        <v>48</v>
      </c>
      <c r="F29" s="4" t="s">
        <v>49</v>
      </c>
      <c r="G29" s="4" t="s">
        <v>40</v>
      </c>
      <c r="H29" s="4">
        <v>43.284999999999997</v>
      </c>
      <c r="I29" s="4">
        <v>4.8000000000000001E-2</v>
      </c>
      <c r="J29" s="4">
        <v>91.1</v>
      </c>
      <c r="K29" s="5">
        <v>621.4</v>
      </c>
      <c r="L29" s="5">
        <v>278.60000000000002</v>
      </c>
      <c r="M29" s="4">
        <v>174</v>
      </c>
      <c r="N29" s="6">
        <v>689.1</v>
      </c>
      <c r="O29" s="4">
        <v>31.946000000000002</v>
      </c>
      <c r="P29" s="4">
        <v>4.5999999999999999E-2</v>
      </c>
      <c r="Q29" s="4">
        <v>69.400000000000006</v>
      </c>
      <c r="R29" s="4">
        <v>4</v>
      </c>
      <c r="S29" s="4">
        <v>247.9</v>
      </c>
      <c r="T29" s="4">
        <v>82.3</v>
      </c>
      <c r="U29" s="4">
        <v>173</v>
      </c>
      <c r="V29" s="6">
        <v>210.9</v>
      </c>
      <c r="W29" s="4">
        <v>11.339</v>
      </c>
      <c r="X29" s="4">
        <v>5.3999999999999999E-2</v>
      </c>
      <c r="Y29" s="4">
        <v>11.1</v>
      </c>
      <c r="Z29" s="4">
        <v>1.2</v>
      </c>
      <c r="AA29" s="4">
        <v>30.8</v>
      </c>
      <c r="AB29" s="4">
        <v>8.8000000000000007</v>
      </c>
      <c r="AC29" s="5">
        <f t="shared" si="0"/>
        <v>69.044444444444437</v>
      </c>
      <c r="AD29" s="6">
        <f t="shared" si="1"/>
        <v>76.566666666666677</v>
      </c>
      <c r="AE29" s="4">
        <v>441.3</v>
      </c>
      <c r="AF29" s="4">
        <v>180.1</v>
      </c>
      <c r="AG29" s="4">
        <f t="shared" si="2"/>
        <v>0.73803858149474422</v>
      </c>
    </row>
    <row r="30" spans="1:33" ht="15.75" customHeight="1" x14ac:dyDescent="0.2">
      <c r="A30" s="7" t="s">
        <v>35</v>
      </c>
      <c r="B30" s="4">
        <v>112</v>
      </c>
      <c r="C30" s="10" t="s">
        <v>64</v>
      </c>
      <c r="D30" s="4" t="s">
        <v>52</v>
      </c>
      <c r="E30" s="4" t="s">
        <v>48</v>
      </c>
      <c r="F30" s="4" t="s">
        <v>53</v>
      </c>
      <c r="G30" s="4" t="s">
        <v>40</v>
      </c>
      <c r="H30" s="4">
        <v>38.734000000000002</v>
      </c>
      <c r="I30" s="4">
        <v>4.2999999999999997E-2</v>
      </c>
      <c r="J30" s="4">
        <v>98.4</v>
      </c>
      <c r="K30" s="5">
        <v>578</v>
      </c>
      <c r="L30" s="5">
        <v>322</v>
      </c>
      <c r="M30" s="4">
        <v>167</v>
      </c>
      <c r="N30" s="6">
        <v>603.4</v>
      </c>
      <c r="O30" s="4">
        <v>28.152000000000001</v>
      </c>
      <c r="P30" s="4">
        <v>4.7E-2</v>
      </c>
      <c r="Q30" s="4">
        <v>80.3</v>
      </c>
      <c r="R30" s="4">
        <v>3.6</v>
      </c>
      <c r="S30" s="4">
        <v>228.8</v>
      </c>
      <c r="T30" s="4">
        <v>70.900000000000006</v>
      </c>
      <c r="U30" s="4">
        <v>166</v>
      </c>
      <c r="V30" s="6">
        <v>296.60000000000002</v>
      </c>
      <c r="W30" s="4">
        <v>10.582000000000001</v>
      </c>
      <c r="X30" s="4">
        <v>3.5999999999999997E-2</v>
      </c>
      <c r="Y30" s="4">
        <v>33.799999999999997</v>
      </c>
      <c r="Z30" s="4">
        <v>1.8</v>
      </c>
      <c r="AA30" s="4">
        <v>93.3</v>
      </c>
      <c r="AB30" s="4">
        <v>27.4</v>
      </c>
      <c r="AC30" s="5">
        <f t="shared" si="0"/>
        <v>64.222222222222229</v>
      </c>
      <c r="AD30" s="6">
        <f t="shared" si="1"/>
        <v>67.044444444444437</v>
      </c>
      <c r="AE30" s="4">
        <v>374.6</v>
      </c>
      <c r="AF30" s="4">
        <v>203.3</v>
      </c>
      <c r="AG30" s="4">
        <f t="shared" si="2"/>
        <v>0.72680332524397173</v>
      </c>
    </row>
    <row r="31" spans="1:33" ht="15.75" customHeight="1" x14ac:dyDescent="0.2">
      <c r="A31" s="7" t="s">
        <v>35</v>
      </c>
      <c r="B31" s="4">
        <v>113</v>
      </c>
      <c r="C31" s="10" t="s">
        <v>64</v>
      </c>
      <c r="D31" s="4" t="s">
        <v>52</v>
      </c>
      <c r="E31" s="4" t="s">
        <v>48</v>
      </c>
      <c r="F31" s="4" t="s">
        <v>53</v>
      </c>
      <c r="G31" s="4" t="s">
        <v>40</v>
      </c>
      <c r="H31" s="4">
        <v>48.848999999999997</v>
      </c>
      <c r="I31" s="4">
        <v>5.3999999999999999E-2</v>
      </c>
      <c r="J31" s="4">
        <v>104</v>
      </c>
      <c r="K31" s="5">
        <v>660.8</v>
      </c>
      <c r="L31" s="5">
        <v>239.2</v>
      </c>
      <c r="M31" s="4">
        <v>165</v>
      </c>
      <c r="N31" s="6">
        <v>536.70000000000005</v>
      </c>
      <c r="O31" s="4">
        <v>34.048999999999999</v>
      </c>
      <c r="P31" s="4">
        <v>6.3E-2</v>
      </c>
      <c r="Q31" s="4">
        <v>51</v>
      </c>
      <c r="R31" s="4">
        <v>3.3</v>
      </c>
      <c r="S31" s="4">
        <v>137.19999999999999</v>
      </c>
      <c r="T31" s="4">
        <v>66.099999999999994</v>
      </c>
      <c r="U31" s="4">
        <v>165</v>
      </c>
      <c r="V31" s="6">
        <v>363.3</v>
      </c>
      <c r="W31" s="4">
        <v>14.8</v>
      </c>
      <c r="X31" s="4">
        <v>4.1000000000000002E-2</v>
      </c>
      <c r="Y31" s="4">
        <v>18.899999999999999</v>
      </c>
      <c r="Z31" s="4">
        <v>2.2000000000000002</v>
      </c>
      <c r="AA31" s="4">
        <v>102</v>
      </c>
      <c r="AB31" s="4">
        <v>37.9</v>
      </c>
      <c r="AC31" s="5">
        <f t="shared" si="0"/>
        <v>73.422222222222217</v>
      </c>
      <c r="AD31" s="6">
        <f t="shared" si="1"/>
        <v>59.63333333333334</v>
      </c>
      <c r="AE31" s="4">
        <v>399.5</v>
      </c>
      <c r="AF31" s="4">
        <v>261.3</v>
      </c>
      <c r="AG31" s="4">
        <f t="shared" si="2"/>
        <v>0.69702552764642067</v>
      </c>
    </row>
    <row r="32" spans="1:33" ht="15.75" customHeight="1" x14ac:dyDescent="0.2">
      <c r="A32" s="3" t="s">
        <v>68</v>
      </c>
      <c r="B32" s="4" t="s">
        <v>69</v>
      </c>
      <c r="C32" s="4" t="s">
        <v>36</v>
      </c>
      <c r="D32" s="4" t="s">
        <v>70</v>
      </c>
      <c r="E32" s="4"/>
      <c r="F32" s="4" t="s">
        <v>71</v>
      </c>
      <c r="G32" s="4" t="s">
        <v>40</v>
      </c>
      <c r="H32" s="4">
        <v>36.337000000000003</v>
      </c>
      <c r="I32" s="4">
        <v>0.04</v>
      </c>
      <c r="J32" s="4">
        <v>52.8</v>
      </c>
      <c r="K32" s="5">
        <v>622.9</v>
      </c>
      <c r="L32" s="5">
        <v>277.10000000000002</v>
      </c>
      <c r="M32" s="4">
        <v>145</v>
      </c>
      <c r="N32" s="6">
        <v>506.9</v>
      </c>
      <c r="O32" s="4">
        <v>20.901</v>
      </c>
      <c r="P32" s="4">
        <v>4.1000000000000002E-2</v>
      </c>
      <c r="Q32" s="4">
        <v>91</v>
      </c>
      <c r="R32" s="4">
        <v>3.5</v>
      </c>
      <c r="S32" s="4">
        <v>159.6</v>
      </c>
      <c r="T32" s="4">
        <v>36</v>
      </c>
      <c r="U32" s="4">
        <v>144</v>
      </c>
      <c r="V32" s="6">
        <v>393.1</v>
      </c>
      <c r="W32" s="4">
        <v>15.436999999999999</v>
      </c>
      <c r="X32" s="4">
        <v>3.9E-2</v>
      </c>
      <c r="Y32" s="4">
        <v>15.1</v>
      </c>
      <c r="Z32" s="4">
        <v>2.7</v>
      </c>
      <c r="AA32" s="4">
        <v>117.5</v>
      </c>
      <c r="AB32" s="4">
        <v>16.8</v>
      </c>
      <c r="AC32" s="5">
        <f t="shared" ref="AC32:AC61" si="3">((K32)/(K32+L32))*100</f>
        <v>69.211111111111109</v>
      </c>
      <c r="AD32" s="6">
        <f t="shared" ref="AD32:AD61" si="4">((N32)/(N32+V32))*100</f>
        <v>56.322222222222216</v>
      </c>
      <c r="AE32" s="4">
        <v>347.3</v>
      </c>
      <c r="AF32" s="4">
        <v>275.60000000000002</v>
      </c>
      <c r="AG32" s="4">
        <f t="shared" ref="AG32:AG61" si="5">O32/H32</f>
        <v>0.57519883314527886</v>
      </c>
    </row>
    <row r="33" spans="1:33" ht="15.75" customHeight="1" x14ac:dyDescent="0.2">
      <c r="A33" s="3" t="s">
        <v>68</v>
      </c>
      <c r="B33" s="4" t="s">
        <v>69</v>
      </c>
      <c r="C33" s="4" t="s">
        <v>36</v>
      </c>
      <c r="D33" s="4" t="s">
        <v>70</v>
      </c>
      <c r="E33" s="4"/>
      <c r="F33" s="4" t="s">
        <v>71</v>
      </c>
      <c r="G33" s="4" t="s">
        <v>40</v>
      </c>
      <c r="H33" s="4">
        <v>26.37</v>
      </c>
      <c r="I33" s="4">
        <v>2.9000000000000001E-2</v>
      </c>
      <c r="J33" s="4">
        <v>121.9</v>
      </c>
      <c r="K33" s="5">
        <v>442.3</v>
      </c>
      <c r="L33" s="5">
        <v>457.7</v>
      </c>
      <c r="M33" s="4">
        <v>129</v>
      </c>
      <c r="N33" s="6">
        <v>533.5</v>
      </c>
      <c r="O33" s="4">
        <v>14.266999999999999</v>
      </c>
      <c r="P33" s="4">
        <v>2.7E-2</v>
      </c>
      <c r="Q33" s="4">
        <v>48.4</v>
      </c>
      <c r="R33" s="4">
        <v>4.0999999999999996</v>
      </c>
      <c r="S33" s="4">
        <v>300.10000000000002</v>
      </c>
      <c r="T33" s="4">
        <v>89.4</v>
      </c>
      <c r="U33" s="4">
        <v>129</v>
      </c>
      <c r="V33" s="6">
        <v>366.5</v>
      </c>
      <c r="W33" s="4">
        <v>12.103</v>
      </c>
      <c r="X33" s="4">
        <v>3.3000000000000002E-2</v>
      </c>
      <c r="Y33" s="4">
        <v>35.200000000000003</v>
      </c>
      <c r="Z33" s="4">
        <v>2.8</v>
      </c>
      <c r="AA33" s="4">
        <v>157.6</v>
      </c>
      <c r="AB33" s="4">
        <v>32.4</v>
      </c>
      <c r="AC33" s="5">
        <f t="shared" si="3"/>
        <v>49.144444444444446</v>
      </c>
      <c r="AD33" s="6">
        <f t="shared" si="4"/>
        <v>59.277777777777771</v>
      </c>
      <c r="AE33" s="4">
        <v>233.5</v>
      </c>
      <c r="AF33" s="4">
        <v>208.9</v>
      </c>
      <c r="AG33" s="4">
        <f t="shared" si="5"/>
        <v>0.54103147516116801</v>
      </c>
    </row>
    <row r="34" spans="1:33" ht="15.75" customHeight="1" x14ac:dyDescent="0.2">
      <c r="A34" s="3" t="s">
        <v>68</v>
      </c>
      <c r="B34" s="4" t="s">
        <v>72</v>
      </c>
      <c r="C34" s="4" t="s">
        <v>36</v>
      </c>
      <c r="D34" s="4" t="s">
        <v>70</v>
      </c>
      <c r="E34" s="4"/>
      <c r="F34" s="4" t="s">
        <v>71</v>
      </c>
      <c r="G34" s="4" t="s">
        <v>40</v>
      </c>
      <c r="H34" s="4">
        <v>47.927</v>
      </c>
      <c r="I34" s="4">
        <v>5.2999999999999999E-2</v>
      </c>
      <c r="J34" s="4">
        <v>71.8</v>
      </c>
      <c r="K34" s="5">
        <v>655.8</v>
      </c>
      <c r="L34" s="5">
        <v>244.2</v>
      </c>
      <c r="M34" s="4">
        <v>140</v>
      </c>
      <c r="N34" s="6">
        <v>627</v>
      </c>
      <c r="O34" s="4">
        <v>34.106999999999999</v>
      </c>
      <c r="P34" s="4">
        <v>5.3999999999999999E-2</v>
      </c>
      <c r="Q34" s="4">
        <v>61.3</v>
      </c>
      <c r="R34" s="4">
        <v>4.5</v>
      </c>
      <c r="S34" s="4">
        <v>201.4</v>
      </c>
      <c r="T34" s="4">
        <v>62.9</v>
      </c>
      <c r="U34" s="4">
        <v>139</v>
      </c>
      <c r="V34" s="6">
        <v>273</v>
      </c>
      <c r="W34" s="4">
        <v>13.82</v>
      </c>
      <c r="X34" s="4">
        <v>5.0999999999999997E-2</v>
      </c>
      <c r="Y34" s="4">
        <v>15.7</v>
      </c>
      <c r="Z34" s="4">
        <v>2</v>
      </c>
      <c r="AA34" s="4">
        <v>42.8</v>
      </c>
      <c r="AB34" s="4">
        <v>8.9</v>
      </c>
      <c r="AC34" s="5">
        <f t="shared" si="3"/>
        <v>72.86666666666666</v>
      </c>
      <c r="AD34" s="6">
        <f t="shared" si="4"/>
        <v>69.666666666666671</v>
      </c>
      <c r="AE34" s="4">
        <v>425.6</v>
      </c>
      <c r="AF34" s="4">
        <v>230.2</v>
      </c>
      <c r="AG34" s="4">
        <f t="shared" si="5"/>
        <v>0.71164479312287432</v>
      </c>
    </row>
    <row r="35" spans="1:33" ht="15.75" customHeight="1" x14ac:dyDescent="0.2">
      <c r="A35" s="3" t="s">
        <v>68</v>
      </c>
      <c r="B35" s="4" t="s">
        <v>73</v>
      </c>
      <c r="C35" s="4" t="s">
        <v>36</v>
      </c>
      <c r="D35" s="4" t="s">
        <v>74</v>
      </c>
      <c r="E35" s="4"/>
      <c r="F35" s="4" t="s">
        <v>75</v>
      </c>
      <c r="G35" s="4" t="s">
        <v>40</v>
      </c>
      <c r="H35" s="4">
        <v>42.158000000000001</v>
      </c>
      <c r="I35" s="4">
        <v>4.7E-2</v>
      </c>
      <c r="J35" s="4">
        <v>68.900000000000006</v>
      </c>
      <c r="K35" s="5">
        <v>622.9</v>
      </c>
      <c r="L35" s="5">
        <v>277.10000000000002</v>
      </c>
      <c r="M35" s="4">
        <v>164</v>
      </c>
      <c r="N35" s="6">
        <v>626.79999999999995</v>
      </c>
      <c r="O35" s="4">
        <v>31.067</v>
      </c>
      <c r="P35" s="4">
        <v>0.05</v>
      </c>
      <c r="Q35" s="4">
        <v>44.7</v>
      </c>
      <c r="R35" s="4">
        <v>3.8</v>
      </c>
      <c r="S35" s="4">
        <v>212.9</v>
      </c>
      <c r="T35" s="4">
        <v>59.4</v>
      </c>
      <c r="U35" s="4">
        <v>163</v>
      </c>
      <c r="V35" s="6">
        <v>273.2</v>
      </c>
      <c r="W35" s="4">
        <v>11.090999999999999</v>
      </c>
      <c r="X35" s="4">
        <v>4.1000000000000002E-2</v>
      </c>
      <c r="Y35" s="4">
        <v>15.1</v>
      </c>
      <c r="Z35" s="4">
        <v>1.7</v>
      </c>
      <c r="AA35" s="4">
        <v>64.2</v>
      </c>
      <c r="AB35" s="4">
        <v>9.5</v>
      </c>
      <c r="AC35" s="5">
        <f t="shared" si="3"/>
        <v>69.211111111111109</v>
      </c>
      <c r="AD35" s="6">
        <f t="shared" si="4"/>
        <v>69.644444444444446</v>
      </c>
      <c r="AE35" s="4">
        <v>413.8</v>
      </c>
      <c r="AF35" s="4">
        <v>209.1</v>
      </c>
      <c r="AG35" s="4">
        <f t="shared" si="5"/>
        <v>0.73691825987950088</v>
      </c>
    </row>
    <row r="36" spans="1:33" ht="15.75" customHeight="1" x14ac:dyDescent="0.2">
      <c r="A36" s="3" t="s">
        <v>68</v>
      </c>
      <c r="B36" s="4" t="s">
        <v>73</v>
      </c>
      <c r="C36" s="4" t="s">
        <v>36</v>
      </c>
      <c r="D36" s="4" t="s">
        <v>74</v>
      </c>
      <c r="E36" s="4"/>
      <c r="F36" s="4" t="s">
        <v>75</v>
      </c>
      <c r="G36" s="4" t="s">
        <v>40</v>
      </c>
      <c r="H36" s="4">
        <v>33.674999999999997</v>
      </c>
      <c r="I36" s="4">
        <v>3.6999999999999998E-2</v>
      </c>
      <c r="J36" s="4">
        <v>75.099999999999994</v>
      </c>
      <c r="K36" s="5">
        <v>566.70000000000005</v>
      </c>
      <c r="L36" s="5">
        <v>333.3</v>
      </c>
      <c r="M36" s="4">
        <v>179</v>
      </c>
      <c r="N36" s="6">
        <v>504.2</v>
      </c>
      <c r="O36" s="4">
        <v>22.631</v>
      </c>
      <c r="P36" s="4">
        <v>4.4999999999999998E-2</v>
      </c>
      <c r="Q36" s="4">
        <v>34.4</v>
      </c>
      <c r="R36" s="4">
        <v>2.8</v>
      </c>
      <c r="S36" s="4">
        <v>177.3</v>
      </c>
      <c r="T36" s="4">
        <v>53.9</v>
      </c>
      <c r="U36" s="4">
        <v>178</v>
      </c>
      <c r="V36" s="6">
        <v>395.8</v>
      </c>
      <c r="W36" s="4">
        <v>11.044</v>
      </c>
      <c r="X36" s="4">
        <v>2.8000000000000001E-2</v>
      </c>
      <c r="Y36" s="4">
        <v>30.4</v>
      </c>
      <c r="Z36" s="4">
        <v>2.2000000000000002</v>
      </c>
      <c r="AA36" s="4">
        <v>156</v>
      </c>
      <c r="AB36" s="4">
        <v>21.2</v>
      </c>
      <c r="AC36" s="5">
        <f t="shared" si="3"/>
        <v>62.966666666666669</v>
      </c>
      <c r="AD36" s="6">
        <f t="shared" si="4"/>
        <v>56.022222222222219</v>
      </c>
      <c r="AE36" s="4">
        <v>326.89999999999998</v>
      </c>
      <c r="AF36" s="4">
        <v>239.7</v>
      </c>
      <c r="AG36" s="4">
        <f t="shared" si="5"/>
        <v>0.67204157386785457</v>
      </c>
    </row>
    <row r="37" spans="1:33" ht="15.75" customHeight="1" x14ac:dyDescent="0.2">
      <c r="A37" s="3" t="s">
        <v>68</v>
      </c>
      <c r="B37" s="4" t="s">
        <v>76</v>
      </c>
      <c r="C37" s="4" t="s">
        <v>36</v>
      </c>
      <c r="D37" s="4" t="s">
        <v>77</v>
      </c>
      <c r="E37" s="4"/>
      <c r="F37" s="4" t="s">
        <v>75</v>
      </c>
      <c r="G37" s="4" t="s">
        <v>40</v>
      </c>
      <c r="H37" s="4">
        <v>34.71</v>
      </c>
      <c r="I37" s="4">
        <v>3.9E-2</v>
      </c>
      <c r="J37" s="4">
        <v>59.3</v>
      </c>
      <c r="K37" s="5">
        <v>562.29999999999995</v>
      </c>
      <c r="L37" s="5">
        <v>337.7</v>
      </c>
      <c r="M37" s="4">
        <v>229</v>
      </c>
      <c r="N37" s="6">
        <v>488.6</v>
      </c>
      <c r="O37" s="4">
        <v>21.881</v>
      </c>
      <c r="P37" s="4">
        <v>4.4999999999999998E-2</v>
      </c>
      <c r="Q37" s="4">
        <v>37.6</v>
      </c>
      <c r="R37" s="4">
        <v>2.1</v>
      </c>
      <c r="S37" s="4">
        <v>178</v>
      </c>
      <c r="T37" s="4">
        <v>38.1</v>
      </c>
      <c r="U37" s="4">
        <v>228</v>
      </c>
      <c r="V37" s="6">
        <v>411.4</v>
      </c>
      <c r="W37" s="4">
        <v>12.829000000000001</v>
      </c>
      <c r="X37" s="4">
        <v>3.1E-2</v>
      </c>
      <c r="Y37" s="4">
        <v>36.700000000000003</v>
      </c>
      <c r="Z37" s="4">
        <v>1.8</v>
      </c>
      <c r="AA37" s="4">
        <v>159.69999999999999</v>
      </c>
      <c r="AB37" s="4">
        <v>21.2</v>
      </c>
      <c r="AC37" s="5">
        <f t="shared" si="3"/>
        <v>62.477777777777774</v>
      </c>
      <c r="AD37" s="6">
        <f t="shared" si="4"/>
        <v>54.288888888888884</v>
      </c>
      <c r="AE37" s="4">
        <v>310.60000000000002</v>
      </c>
      <c r="AF37" s="4">
        <v>251.7</v>
      </c>
      <c r="AG37" s="4">
        <f t="shared" si="5"/>
        <v>0.63039469893402478</v>
      </c>
    </row>
    <row r="38" spans="1:33" ht="15.75" customHeight="1" x14ac:dyDescent="0.2">
      <c r="A38" s="7" t="s">
        <v>68</v>
      </c>
      <c r="B38" s="4" t="s">
        <v>78</v>
      </c>
      <c r="C38" s="4" t="s">
        <v>36</v>
      </c>
      <c r="D38" s="4" t="s">
        <v>79</v>
      </c>
      <c r="E38" s="4" t="s">
        <v>80</v>
      </c>
      <c r="F38" s="4" t="s">
        <v>81</v>
      </c>
      <c r="G38" s="4" t="s">
        <v>40</v>
      </c>
      <c r="H38" s="4">
        <v>63.826000000000001</v>
      </c>
      <c r="I38" s="4">
        <v>7.0999999999999994E-2</v>
      </c>
      <c r="J38" s="4">
        <v>23.6</v>
      </c>
      <c r="K38" s="5">
        <v>746.9</v>
      </c>
      <c r="L38" s="5">
        <v>153.1</v>
      </c>
      <c r="M38" s="4">
        <v>264</v>
      </c>
      <c r="N38" s="6">
        <v>593.4</v>
      </c>
      <c r="O38" s="4">
        <v>45.362000000000002</v>
      </c>
      <c r="P38" s="4">
        <v>7.5999999999999998E-2</v>
      </c>
      <c r="Q38" s="4">
        <v>55.5</v>
      </c>
      <c r="R38" s="4">
        <v>2.2000000000000002</v>
      </c>
      <c r="S38" s="4">
        <v>107.5</v>
      </c>
      <c r="T38" s="4">
        <v>18.399999999999999</v>
      </c>
      <c r="U38" s="4">
        <v>263</v>
      </c>
      <c r="V38" s="6">
        <v>306.60000000000002</v>
      </c>
      <c r="W38" s="4">
        <v>18.465</v>
      </c>
      <c r="X38" s="4">
        <v>0.06</v>
      </c>
      <c r="Y38" s="4">
        <v>9.1</v>
      </c>
      <c r="Z38" s="4">
        <v>1.2</v>
      </c>
      <c r="AA38" s="4">
        <v>45.6</v>
      </c>
      <c r="AB38" s="4">
        <v>5.2</v>
      </c>
      <c r="AC38" s="5">
        <f t="shared" si="3"/>
        <v>82.988888888888894</v>
      </c>
      <c r="AD38" s="6">
        <f t="shared" si="4"/>
        <v>65.933333333333337</v>
      </c>
      <c r="AE38" s="4">
        <v>485.9</v>
      </c>
      <c r="AF38" s="4">
        <v>261</v>
      </c>
      <c r="AG38" s="4">
        <f t="shared" si="5"/>
        <v>0.71071350233447184</v>
      </c>
    </row>
    <row r="39" spans="1:33" ht="15.75" customHeight="1" x14ac:dyDescent="0.2">
      <c r="A39" s="7" t="s">
        <v>68</v>
      </c>
      <c r="B39" s="4" t="s">
        <v>82</v>
      </c>
      <c r="C39" s="4" t="s">
        <v>36</v>
      </c>
      <c r="D39" s="4" t="s">
        <v>83</v>
      </c>
      <c r="E39" s="4" t="s">
        <v>80</v>
      </c>
      <c r="F39" s="4" t="s">
        <v>81</v>
      </c>
      <c r="G39" s="4" t="s">
        <v>40</v>
      </c>
      <c r="H39" s="4">
        <v>44.627000000000002</v>
      </c>
      <c r="I39" s="4">
        <v>0.05</v>
      </c>
      <c r="J39" s="4">
        <v>79.2</v>
      </c>
      <c r="K39" s="5">
        <v>604.79999999999995</v>
      </c>
      <c r="L39" s="5">
        <v>295.2</v>
      </c>
      <c r="M39" s="4">
        <v>217</v>
      </c>
      <c r="N39" s="6">
        <v>670.9</v>
      </c>
      <c r="O39" s="4">
        <v>33.158999999999999</v>
      </c>
      <c r="P39" s="4">
        <v>4.9000000000000002E-2</v>
      </c>
      <c r="Q39" s="4">
        <v>74.599999999999994</v>
      </c>
      <c r="R39" s="4">
        <v>3.1</v>
      </c>
      <c r="S39" s="4">
        <v>262.8</v>
      </c>
      <c r="T39" s="4">
        <v>78</v>
      </c>
      <c r="U39" s="4">
        <v>216</v>
      </c>
      <c r="V39" s="6">
        <v>229.1</v>
      </c>
      <c r="W39" s="4">
        <v>11.468</v>
      </c>
      <c r="X39" s="4">
        <v>0.05</v>
      </c>
      <c r="Y39" s="4">
        <v>12.2</v>
      </c>
      <c r="Z39" s="4">
        <v>1.1000000000000001</v>
      </c>
      <c r="AA39" s="4">
        <v>32.4</v>
      </c>
      <c r="AB39" s="4">
        <v>1.2</v>
      </c>
      <c r="AC39" s="5">
        <f t="shared" si="3"/>
        <v>67.199999999999989</v>
      </c>
      <c r="AD39" s="6">
        <f t="shared" si="4"/>
        <v>74.544444444444451</v>
      </c>
      <c r="AE39" s="4">
        <v>408.2</v>
      </c>
      <c r="AF39" s="4">
        <v>196.7</v>
      </c>
      <c r="AG39" s="4">
        <f t="shared" si="5"/>
        <v>0.74302552266565081</v>
      </c>
    </row>
    <row r="40" spans="1:33" ht="15.75" customHeight="1" x14ac:dyDescent="0.2">
      <c r="A40" s="7" t="s">
        <v>68</v>
      </c>
      <c r="B40" s="4" t="s">
        <v>84</v>
      </c>
      <c r="C40" s="4" t="s">
        <v>36</v>
      </c>
      <c r="D40" s="4" t="s">
        <v>79</v>
      </c>
      <c r="E40" s="4" t="s">
        <v>80</v>
      </c>
      <c r="F40" s="4" t="s">
        <v>85</v>
      </c>
      <c r="G40" s="4" t="s">
        <v>40</v>
      </c>
      <c r="H40" s="4">
        <v>35.482999999999997</v>
      </c>
      <c r="I40" s="4">
        <v>3.9E-2</v>
      </c>
      <c r="J40" s="4">
        <v>175.8</v>
      </c>
      <c r="K40" s="5">
        <v>514</v>
      </c>
      <c r="L40" s="5">
        <v>386</v>
      </c>
      <c r="M40" s="4">
        <v>144</v>
      </c>
      <c r="N40" s="6">
        <v>280.3</v>
      </c>
      <c r="O40" s="4">
        <v>12.974</v>
      </c>
      <c r="P40" s="4">
        <v>4.5999999999999999E-2</v>
      </c>
      <c r="Q40" s="4">
        <v>20.6</v>
      </c>
      <c r="R40" s="4">
        <v>1.9</v>
      </c>
      <c r="S40" s="4">
        <v>93.9</v>
      </c>
      <c r="T40" s="4">
        <v>32.9</v>
      </c>
      <c r="U40" s="4">
        <v>144</v>
      </c>
      <c r="V40" s="6">
        <v>619.70000000000005</v>
      </c>
      <c r="W40" s="4">
        <v>22.509</v>
      </c>
      <c r="X40" s="4">
        <v>3.5999999999999997E-2</v>
      </c>
      <c r="Y40" s="4">
        <v>69.400000000000006</v>
      </c>
      <c r="Z40" s="4">
        <v>4.3</v>
      </c>
      <c r="AA40" s="4">
        <v>292.10000000000002</v>
      </c>
      <c r="AB40" s="4">
        <v>142.9</v>
      </c>
      <c r="AC40" s="5">
        <f t="shared" si="3"/>
        <v>57.111111111111114</v>
      </c>
      <c r="AD40" s="6">
        <f t="shared" si="4"/>
        <v>31.144444444444446</v>
      </c>
      <c r="AE40" s="4">
        <v>186.4</v>
      </c>
      <c r="AF40" s="4">
        <v>327.60000000000002</v>
      </c>
      <c r="AG40" s="4">
        <f t="shared" si="5"/>
        <v>0.36563988388805913</v>
      </c>
    </row>
    <row r="41" spans="1:33" ht="15.75" customHeight="1" x14ac:dyDescent="0.2">
      <c r="A41" s="7" t="s">
        <v>68</v>
      </c>
      <c r="B41" s="4">
        <v>75</v>
      </c>
      <c r="C41" s="4" t="s">
        <v>36</v>
      </c>
      <c r="D41" s="4" t="s">
        <v>79</v>
      </c>
      <c r="E41" s="4" t="s">
        <v>80</v>
      </c>
      <c r="F41" s="4" t="s">
        <v>85</v>
      </c>
      <c r="G41" s="4" t="s">
        <v>40</v>
      </c>
      <c r="H41" s="4">
        <v>24.065000000000001</v>
      </c>
      <c r="I41" s="4">
        <v>2.7E-2</v>
      </c>
      <c r="J41" s="4">
        <v>313.2</v>
      </c>
      <c r="K41" s="5">
        <v>379.2</v>
      </c>
      <c r="L41" s="5">
        <v>520.79999999999995</v>
      </c>
      <c r="M41" s="4">
        <v>113</v>
      </c>
      <c r="N41" s="6">
        <v>367</v>
      </c>
      <c r="O41" s="4">
        <v>10.32</v>
      </c>
      <c r="P41" s="4">
        <v>2.8000000000000001E-2</v>
      </c>
      <c r="Q41" s="4">
        <v>64.5</v>
      </c>
      <c r="R41" s="4">
        <v>3.2</v>
      </c>
      <c r="S41" s="4">
        <v>221</v>
      </c>
      <c r="T41" s="4">
        <v>132.19999999999999</v>
      </c>
      <c r="U41" s="4">
        <v>113</v>
      </c>
      <c r="V41" s="6">
        <v>533</v>
      </c>
      <c r="W41" s="4">
        <v>13.744999999999999</v>
      </c>
      <c r="X41" s="4">
        <v>2.5999999999999999E-2</v>
      </c>
      <c r="Y41" s="4">
        <v>80.2</v>
      </c>
      <c r="Z41" s="4">
        <v>4.7</v>
      </c>
      <c r="AA41" s="4">
        <v>299.8</v>
      </c>
      <c r="AB41" s="4">
        <v>181</v>
      </c>
      <c r="AC41" s="5">
        <f t="shared" si="3"/>
        <v>42.133333333333333</v>
      </c>
      <c r="AD41" s="6">
        <f t="shared" si="4"/>
        <v>40.777777777777779</v>
      </c>
      <c r="AE41" s="4">
        <v>146</v>
      </c>
      <c r="AF41" s="4">
        <v>233.2</v>
      </c>
      <c r="AG41" s="4">
        <f t="shared" si="5"/>
        <v>0.42883856222730105</v>
      </c>
    </row>
    <row r="42" spans="1:33" ht="15.75" customHeight="1" x14ac:dyDescent="0.2">
      <c r="A42" s="3" t="s">
        <v>68</v>
      </c>
      <c r="B42" s="4" t="s">
        <v>69</v>
      </c>
      <c r="C42" s="8" t="s">
        <v>56</v>
      </c>
      <c r="D42" s="4" t="s">
        <v>70</v>
      </c>
      <c r="E42" s="4"/>
      <c r="F42" s="4" t="s">
        <v>71</v>
      </c>
      <c r="G42" s="4" t="s">
        <v>40</v>
      </c>
      <c r="H42" s="4">
        <v>23.640999999999998</v>
      </c>
      <c r="I42" s="4">
        <v>2.5999999999999999E-2</v>
      </c>
      <c r="J42" s="4">
        <v>208.3</v>
      </c>
      <c r="K42" s="5">
        <v>376.3</v>
      </c>
      <c r="L42" s="5">
        <v>523.70000000000005</v>
      </c>
      <c r="M42" s="4">
        <v>127</v>
      </c>
      <c r="N42" s="6">
        <v>507.3</v>
      </c>
      <c r="O42" s="4">
        <v>13.952</v>
      </c>
      <c r="P42" s="4">
        <v>2.8000000000000001E-2</v>
      </c>
      <c r="Q42" s="4">
        <v>98.9</v>
      </c>
      <c r="R42" s="4">
        <v>4</v>
      </c>
      <c r="S42" s="4">
        <v>299.60000000000002</v>
      </c>
      <c r="T42" s="4">
        <v>120.4</v>
      </c>
      <c r="U42" s="4">
        <v>126</v>
      </c>
      <c r="V42" s="6">
        <v>392.7</v>
      </c>
      <c r="W42" s="4">
        <v>9.6890000000000001</v>
      </c>
      <c r="X42" s="4">
        <v>2.5000000000000001E-2</v>
      </c>
      <c r="Y42" s="4">
        <v>34.200000000000003</v>
      </c>
      <c r="Z42" s="4">
        <v>3.1</v>
      </c>
      <c r="AA42" s="4">
        <v>224.1</v>
      </c>
      <c r="AB42" s="4">
        <v>87.9</v>
      </c>
      <c r="AC42" s="5">
        <f t="shared" si="3"/>
        <v>41.81111111111111</v>
      </c>
      <c r="AD42" s="6">
        <f t="shared" si="4"/>
        <v>56.366666666666667</v>
      </c>
      <c r="AE42" s="4">
        <v>207.7</v>
      </c>
      <c r="AF42" s="4">
        <v>168.6</v>
      </c>
      <c r="AG42" s="4">
        <f t="shared" si="5"/>
        <v>0.59016116069540214</v>
      </c>
    </row>
    <row r="43" spans="1:33" ht="15.75" customHeight="1" x14ac:dyDescent="0.2">
      <c r="A43" s="3" t="s">
        <v>68</v>
      </c>
      <c r="B43" s="4" t="s">
        <v>72</v>
      </c>
      <c r="C43" s="8" t="s">
        <v>56</v>
      </c>
      <c r="D43" s="4" t="s">
        <v>70</v>
      </c>
      <c r="E43" s="4"/>
      <c r="F43" s="4" t="s">
        <v>71</v>
      </c>
      <c r="G43" s="4" t="s">
        <v>40</v>
      </c>
      <c r="H43" s="4">
        <v>41.183</v>
      </c>
      <c r="I43" s="4">
        <v>4.5999999999999999E-2</v>
      </c>
      <c r="J43" s="4">
        <v>76</v>
      </c>
      <c r="K43" s="5">
        <v>625.9</v>
      </c>
      <c r="L43" s="5">
        <v>274.10000000000002</v>
      </c>
      <c r="M43" s="4">
        <v>139</v>
      </c>
      <c r="N43" s="6">
        <v>686.6</v>
      </c>
      <c r="O43" s="4">
        <v>32.954000000000001</v>
      </c>
      <c r="P43" s="4">
        <v>4.8000000000000001E-2</v>
      </c>
      <c r="Q43" s="4">
        <v>88.5</v>
      </c>
      <c r="R43" s="4">
        <v>4.9000000000000004</v>
      </c>
      <c r="S43" s="4">
        <v>247.9</v>
      </c>
      <c r="T43" s="4">
        <v>75.599999999999994</v>
      </c>
      <c r="U43" s="4">
        <v>138</v>
      </c>
      <c r="V43" s="6">
        <v>213.4</v>
      </c>
      <c r="W43" s="4">
        <v>8.2289999999999992</v>
      </c>
      <c r="X43" s="4">
        <v>3.9E-2</v>
      </c>
      <c r="Y43" s="4">
        <v>8.9</v>
      </c>
      <c r="Z43" s="4">
        <v>1.5</v>
      </c>
      <c r="AA43" s="4">
        <v>26.1</v>
      </c>
      <c r="AB43" s="4">
        <v>0.4</v>
      </c>
      <c r="AC43" s="5">
        <f t="shared" si="3"/>
        <v>69.544444444444437</v>
      </c>
      <c r="AD43" s="6">
        <f t="shared" si="4"/>
        <v>76.288888888888891</v>
      </c>
      <c r="AE43" s="4">
        <v>438.6</v>
      </c>
      <c r="AF43" s="4">
        <v>187.3</v>
      </c>
      <c r="AG43" s="4">
        <f t="shared" si="5"/>
        <v>0.80018454216545665</v>
      </c>
    </row>
    <row r="44" spans="1:33" ht="15.75" customHeight="1" x14ac:dyDescent="0.2">
      <c r="A44" s="3" t="s">
        <v>68</v>
      </c>
      <c r="B44" s="4" t="s">
        <v>72</v>
      </c>
      <c r="C44" s="8" t="s">
        <v>56</v>
      </c>
      <c r="D44" s="4" t="s">
        <v>70</v>
      </c>
      <c r="E44" s="4"/>
      <c r="F44" s="4" t="s">
        <v>71</v>
      </c>
      <c r="G44" s="4" t="s">
        <v>40</v>
      </c>
      <c r="H44" s="4">
        <v>58.582000000000001</v>
      </c>
      <c r="I44" s="4">
        <v>6.5000000000000002E-2</v>
      </c>
      <c r="J44" s="4">
        <v>53.4</v>
      </c>
      <c r="K44" s="5">
        <v>728.5</v>
      </c>
      <c r="L44" s="5">
        <v>171.5</v>
      </c>
      <c r="M44" s="4">
        <v>216</v>
      </c>
      <c r="N44" s="6">
        <v>585.9</v>
      </c>
      <c r="O44" s="4">
        <v>42.13</v>
      </c>
      <c r="P44" s="4">
        <v>7.1999999999999995E-2</v>
      </c>
      <c r="Q44" s="4">
        <v>32.9</v>
      </c>
      <c r="R44" s="4">
        <v>2.7</v>
      </c>
      <c r="S44" s="4">
        <v>120.9</v>
      </c>
      <c r="T44" s="4">
        <v>44.2</v>
      </c>
      <c r="U44" s="4">
        <v>215</v>
      </c>
      <c r="V44" s="6">
        <v>314.10000000000002</v>
      </c>
      <c r="W44" s="4">
        <v>16.452999999999999</v>
      </c>
      <c r="X44" s="4">
        <v>5.1999999999999998E-2</v>
      </c>
      <c r="Y44" s="4">
        <v>8.1</v>
      </c>
      <c r="Z44" s="4">
        <v>1.5</v>
      </c>
      <c r="AA44" s="4">
        <v>50.6</v>
      </c>
      <c r="AB44" s="4">
        <v>9.1999999999999993</v>
      </c>
      <c r="AC44" s="5">
        <f t="shared" si="3"/>
        <v>80.944444444444443</v>
      </c>
      <c r="AD44" s="6">
        <f t="shared" si="4"/>
        <v>65.100000000000009</v>
      </c>
      <c r="AE44" s="4">
        <v>465</v>
      </c>
      <c r="AF44" s="4">
        <v>263.39999999999998</v>
      </c>
      <c r="AG44" s="4">
        <f t="shared" si="5"/>
        <v>0.71916288279676355</v>
      </c>
    </row>
    <row r="45" spans="1:33" ht="15.75" customHeight="1" x14ac:dyDescent="0.2">
      <c r="A45" s="3" t="s">
        <v>68</v>
      </c>
      <c r="B45" s="4" t="s">
        <v>73</v>
      </c>
      <c r="C45" s="8" t="s">
        <v>56</v>
      </c>
      <c r="D45" s="4" t="s">
        <v>74</v>
      </c>
      <c r="E45" s="4"/>
      <c r="F45" s="4" t="s">
        <v>75</v>
      </c>
      <c r="G45" s="4" t="s">
        <v>40</v>
      </c>
      <c r="H45" s="4">
        <v>48.293999999999997</v>
      </c>
      <c r="I45" s="4">
        <v>5.3999999999999999E-2</v>
      </c>
      <c r="J45" s="4">
        <v>87</v>
      </c>
      <c r="K45" s="5">
        <v>632.5</v>
      </c>
      <c r="L45" s="5">
        <v>267.5</v>
      </c>
      <c r="M45" s="4">
        <v>185</v>
      </c>
      <c r="N45" s="6">
        <v>433</v>
      </c>
      <c r="O45" s="4">
        <v>24.47</v>
      </c>
      <c r="P45" s="4">
        <v>5.7000000000000002E-2</v>
      </c>
      <c r="Q45" s="4">
        <v>62.1</v>
      </c>
      <c r="R45" s="4">
        <v>2.2999999999999998</v>
      </c>
      <c r="S45" s="4">
        <v>177.5</v>
      </c>
      <c r="T45" s="4">
        <v>75.7</v>
      </c>
      <c r="U45" s="4">
        <v>184</v>
      </c>
      <c r="V45" s="6">
        <v>467</v>
      </c>
      <c r="W45" s="4">
        <v>23.823</v>
      </c>
      <c r="X45" s="4">
        <v>5.0999999999999997E-2</v>
      </c>
      <c r="Y45" s="4">
        <v>16.5</v>
      </c>
      <c r="Z45" s="4">
        <v>2.5</v>
      </c>
      <c r="AA45" s="4">
        <v>90</v>
      </c>
      <c r="AB45" s="4">
        <v>11.2</v>
      </c>
      <c r="AC45" s="5">
        <f t="shared" si="3"/>
        <v>70.277777777777771</v>
      </c>
      <c r="AD45" s="6">
        <f t="shared" si="4"/>
        <v>48.111111111111107</v>
      </c>
      <c r="AE45" s="4">
        <v>255.5</v>
      </c>
      <c r="AF45" s="4">
        <v>377</v>
      </c>
      <c r="AG45" s="4">
        <f t="shared" si="5"/>
        <v>0.50668820143289017</v>
      </c>
    </row>
    <row r="46" spans="1:33" ht="15.75" customHeight="1" x14ac:dyDescent="0.2">
      <c r="A46" s="3" t="s">
        <v>68</v>
      </c>
      <c r="B46" s="4" t="s">
        <v>76</v>
      </c>
      <c r="C46" s="8" t="s">
        <v>56</v>
      </c>
      <c r="D46" s="4" t="s">
        <v>77</v>
      </c>
      <c r="E46" s="4"/>
      <c r="F46" s="4" t="s">
        <v>75</v>
      </c>
      <c r="G46" s="4" t="s">
        <v>40</v>
      </c>
      <c r="H46" s="4">
        <v>50.570999999999998</v>
      </c>
      <c r="I46" s="4">
        <v>5.6000000000000001E-2</v>
      </c>
      <c r="J46" s="4">
        <v>27.8</v>
      </c>
      <c r="K46" s="5">
        <v>725</v>
      </c>
      <c r="L46" s="5">
        <v>175</v>
      </c>
      <c r="M46" s="4">
        <v>188</v>
      </c>
      <c r="N46" s="6">
        <v>551.5</v>
      </c>
      <c r="O46" s="4">
        <v>34.46</v>
      </c>
      <c r="P46" s="4">
        <v>6.2E-2</v>
      </c>
      <c r="Q46" s="4">
        <v>26.6</v>
      </c>
      <c r="R46" s="4">
        <v>2.9</v>
      </c>
      <c r="S46" s="4">
        <v>113</v>
      </c>
      <c r="T46" s="4">
        <v>21.2</v>
      </c>
      <c r="U46" s="4">
        <v>187</v>
      </c>
      <c r="V46" s="6">
        <v>348.5</v>
      </c>
      <c r="W46" s="4">
        <v>16.111000000000001</v>
      </c>
      <c r="X46" s="4">
        <v>4.5999999999999999E-2</v>
      </c>
      <c r="Y46" s="4">
        <v>11.7</v>
      </c>
      <c r="Z46" s="4">
        <v>1.9</v>
      </c>
      <c r="AA46" s="4">
        <v>62</v>
      </c>
      <c r="AB46" s="4">
        <v>6.6</v>
      </c>
      <c r="AC46" s="5">
        <f t="shared" si="3"/>
        <v>80.555555555555557</v>
      </c>
      <c r="AD46" s="6">
        <f t="shared" si="4"/>
        <v>61.277777777777779</v>
      </c>
      <c r="AE46" s="4">
        <v>438.6</v>
      </c>
      <c r="AF46" s="4">
        <v>286.39999999999998</v>
      </c>
      <c r="AG46" s="4">
        <f t="shared" si="5"/>
        <v>0.68141820410907439</v>
      </c>
    </row>
    <row r="47" spans="1:33" ht="15.75" customHeight="1" x14ac:dyDescent="0.2">
      <c r="A47" s="7" t="s">
        <v>68</v>
      </c>
      <c r="B47" s="4" t="s">
        <v>86</v>
      </c>
      <c r="C47" s="8" t="s">
        <v>56</v>
      </c>
      <c r="D47" s="4" t="s">
        <v>79</v>
      </c>
      <c r="E47" s="4" t="s">
        <v>80</v>
      </c>
      <c r="F47" s="4" t="s">
        <v>81</v>
      </c>
      <c r="G47" s="4" t="s">
        <v>40</v>
      </c>
      <c r="H47" s="4">
        <v>48.311</v>
      </c>
      <c r="I47" s="4">
        <v>5.3999999999999999E-2</v>
      </c>
      <c r="J47" s="4">
        <v>34.700000000000003</v>
      </c>
      <c r="K47" s="5">
        <v>681.4</v>
      </c>
      <c r="L47" s="5">
        <v>218.6</v>
      </c>
      <c r="M47" s="4">
        <v>214</v>
      </c>
      <c r="N47" s="6">
        <v>451.4</v>
      </c>
      <c r="O47" s="4">
        <v>26.875</v>
      </c>
      <c r="P47" s="4">
        <v>0.06</v>
      </c>
      <c r="Q47" s="4">
        <v>30.4</v>
      </c>
      <c r="R47" s="4">
        <v>2.1</v>
      </c>
      <c r="S47" s="4">
        <v>116.8</v>
      </c>
      <c r="T47" s="4">
        <v>28.5</v>
      </c>
      <c r="U47" s="4">
        <v>213</v>
      </c>
      <c r="V47" s="6">
        <v>448.6</v>
      </c>
      <c r="W47" s="4">
        <v>21.436</v>
      </c>
      <c r="X47" s="4">
        <v>4.8000000000000001E-2</v>
      </c>
      <c r="Y47" s="4">
        <v>17</v>
      </c>
      <c r="Z47" s="4">
        <v>2.1</v>
      </c>
      <c r="AA47" s="4">
        <v>101.8</v>
      </c>
      <c r="AB47" s="4">
        <v>6.2</v>
      </c>
      <c r="AC47" s="5">
        <f t="shared" si="3"/>
        <v>75.711111111111109</v>
      </c>
      <c r="AD47" s="6">
        <f t="shared" si="4"/>
        <v>50.155555555555551</v>
      </c>
      <c r="AE47" s="4">
        <v>334.6</v>
      </c>
      <c r="AF47" s="4">
        <v>346.8</v>
      </c>
      <c r="AG47" s="4">
        <f t="shared" si="5"/>
        <v>0.55629152780940161</v>
      </c>
    </row>
    <row r="48" spans="1:33" ht="15.75" customHeight="1" x14ac:dyDescent="0.2">
      <c r="A48" s="7" t="s">
        <v>68</v>
      </c>
      <c r="B48" s="4" t="s">
        <v>87</v>
      </c>
      <c r="C48" s="8" t="s">
        <v>56</v>
      </c>
      <c r="D48" s="4" t="s">
        <v>79</v>
      </c>
      <c r="E48" s="4" t="s">
        <v>80</v>
      </c>
      <c r="F48" s="4" t="s">
        <v>81</v>
      </c>
      <c r="G48" s="4" t="s">
        <v>40</v>
      </c>
      <c r="H48" s="4">
        <v>34.418999999999997</v>
      </c>
      <c r="I48" s="4">
        <v>3.7999999999999999E-2</v>
      </c>
      <c r="J48" s="4">
        <v>179</v>
      </c>
      <c r="K48" s="5">
        <v>520.1</v>
      </c>
      <c r="L48" s="5">
        <v>379.9</v>
      </c>
      <c r="M48" s="4">
        <v>156</v>
      </c>
      <c r="N48" s="6">
        <v>325.60000000000002</v>
      </c>
      <c r="O48" s="4">
        <v>16.350999999999999</v>
      </c>
      <c r="P48" s="4">
        <v>0.05</v>
      </c>
      <c r="Q48" s="4">
        <v>35.1</v>
      </c>
      <c r="R48" s="4">
        <v>2.1</v>
      </c>
      <c r="S48" s="4">
        <v>96.3</v>
      </c>
      <c r="T48" s="4">
        <v>37.1</v>
      </c>
      <c r="U48" s="4">
        <v>155</v>
      </c>
      <c r="V48" s="6">
        <v>574.4</v>
      </c>
      <c r="W48" s="4">
        <v>18.068000000000001</v>
      </c>
      <c r="X48" s="4">
        <v>3.1E-2</v>
      </c>
      <c r="Y48" s="4">
        <v>94</v>
      </c>
      <c r="Z48" s="4">
        <v>3.7</v>
      </c>
      <c r="AA48" s="4">
        <v>283.7</v>
      </c>
      <c r="AB48" s="4">
        <v>141.9</v>
      </c>
      <c r="AC48" s="5">
        <f t="shared" si="3"/>
        <v>57.788888888888891</v>
      </c>
      <c r="AD48" s="6">
        <f t="shared" si="4"/>
        <v>36.177777777777784</v>
      </c>
      <c r="AE48" s="4">
        <v>229.3</v>
      </c>
      <c r="AF48" s="4">
        <v>290.8</v>
      </c>
      <c r="AG48" s="4">
        <f t="shared" si="5"/>
        <v>0.47505738109764956</v>
      </c>
    </row>
    <row r="49" spans="1:34" ht="15.75" customHeight="1" x14ac:dyDescent="0.2">
      <c r="A49" s="7" t="s">
        <v>68</v>
      </c>
      <c r="B49" s="4" t="s">
        <v>88</v>
      </c>
      <c r="C49" s="8" t="s">
        <v>56</v>
      </c>
      <c r="D49" s="4" t="s">
        <v>79</v>
      </c>
      <c r="E49" s="4" t="s">
        <v>80</v>
      </c>
      <c r="F49" s="4" t="s">
        <v>85</v>
      </c>
      <c r="G49" s="4" t="s">
        <v>40</v>
      </c>
      <c r="H49" s="4">
        <v>56.692999999999998</v>
      </c>
      <c r="I49" s="4">
        <v>6.3E-2</v>
      </c>
      <c r="J49" s="4">
        <v>41.8</v>
      </c>
      <c r="K49" s="5">
        <v>666.7</v>
      </c>
      <c r="L49" s="5">
        <v>233.3</v>
      </c>
      <c r="M49" s="4">
        <v>190</v>
      </c>
      <c r="N49" s="6">
        <v>609.70000000000005</v>
      </c>
      <c r="O49" s="4">
        <v>39.58</v>
      </c>
      <c r="P49" s="4">
        <v>6.5000000000000002E-2</v>
      </c>
      <c r="Q49" s="4">
        <v>64.900000000000006</v>
      </c>
      <c r="R49" s="4">
        <v>3.2</v>
      </c>
      <c r="S49" s="4">
        <v>213.9</v>
      </c>
      <c r="T49" s="4">
        <v>41.8</v>
      </c>
      <c r="U49" s="4">
        <v>189</v>
      </c>
      <c r="V49" s="6">
        <v>290.3</v>
      </c>
      <c r="W49" s="4">
        <v>17.114000000000001</v>
      </c>
      <c r="X49" s="4">
        <v>5.8999999999999997E-2</v>
      </c>
      <c r="Y49" s="4">
        <v>13.2</v>
      </c>
      <c r="Z49" s="4">
        <v>1.5</v>
      </c>
      <c r="AA49" s="4">
        <v>19.5</v>
      </c>
      <c r="AB49" s="4">
        <v>0</v>
      </c>
      <c r="AC49" s="5">
        <f t="shared" si="3"/>
        <v>74.077777777777783</v>
      </c>
      <c r="AD49" s="6">
        <f t="shared" si="4"/>
        <v>67.744444444444454</v>
      </c>
      <c r="AE49" s="4">
        <v>395.8</v>
      </c>
      <c r="AF49" s="4">
        <v>270.89999999999998</v>
      </c>
      <c r="AG49" s="4">
        <f t="shared" si="5"/>
        <v>0.69814615561004001</v>
      </c>
    </row>
    <row r="50" spans="1:34" ht="15.75" customHeight="1" x14ac:dyDescent="0.2">
      <c r="A50" s="7" t="s">
        <v>68</v>
      </c>
      <c r="B50" s="4" t="s">
        <v>89</v>
      </c>
      <c r="C50" s="8" t="s">
        <v>56</v>
      </c>
      <c r="D50" s="4" t="s">
        <v>79</v>
      </c>
      <c r="E50" s="4" t="s">
        <v>80</v>
      </c>
      <c r="F50" s="4" t="s">
        <v>85</v>
      </c>
      <c r="G50" s="4" t="s">
        <v>40</v>
      </c>
      <c r="H50" s="4">
        <v>42.616</v>
      </c>
      <c r="I50" s="4">
        <v>4.7E-2</v>
      </c>
      <c r="J50" s="4">
        <v>81.7</v>
      </c>
      <c r="K50" s="5">
        <v>653.70000000000005</v>
      </c>
      <c r="L50" s="5">
        <v>246.3</v>
      </c>
      <c r="M50" s="4">
        <v>205</v>
      </c>
      <c r="N50" s="6">
        <v>630.20000000000005</v>
      </c>
      <c r="O50" s="4">
        <v>31.812000000000001</v>
      </c>
      <c r="P50" s="4">
        <v>0.05</v>
      </c>
      <c r="Q50" s="4">
        <v>83.2</v>
      </c>
      <c r="R50" s="4">
        <v>3.1</v>
      </c>
      <c r="S50" s="4">
        <v>179.4</v>
      </c>
      <c r="T50" s="4">
        <v>62.2</v>
      </c>
      <c r="U50" s="4">
        <v>204</v>
      </c>
      <c r="V50" s="6">
        <v>269.8</v>
      </c>
      <c r="W50" s="4">
        <v>10.804</v>
      </c>
      <c r="X50" s="4">
        <v>0.04</v>
      </c>
      <c r="Y50" s="4">
        <v>12.3</v>
      </c>
      <c r="Z50" s="4">
        <v>1.3</v>
      </c>
      <c r="AA50" s="4">
        <v>66.900000000000006</v>
      </c>
      <c r="AB50" s="4">
        <v>19.399999999999999</v>
      </c>
      <c r="AC50" s="5">
        <f t="shared" si="3"/>
        <v>72.63333333333334</v>
      </c>
      <c r="AD50" s="6">
        <f t="shared" si="4"/>
        <v>70.022222222222226</v>
      </c>
      <c r="AE50" s="4">
        <v>450.8</v>
      </c>
      <c r="AF50" s="4">
        <v>202.9</v>
      </c>
      <c r="AG50" s="4">
        <f t="shared" si="5"/>
        <v>0.74648019523183784</v>
      </c>
    </row>
    <row r="51" spans="1:34" ht="15.75" customHeight="1" x14ac:dyDescent="0.2">
      <c r="A51" s="7" t="s">
        <v>68</v>
      </c>
      <c r="B51" s="4">
        <v>76</v>
      </c>
      <c r="C51" s="8" t="s">
        <v>56</v>
      </c>
      <c r="D51" s="4" t="s">
        <v>79</v>
      </c>
      <c r="E51" s="4" t="s">
        <v>80</v>
      </c>
      <c r="F51" s="4" t="s">
        <v>85</v>
      </c>
      <c r="G51" s="4" t="s">
        <v>40</v>
      </c>
      <c r="H51" s="4">
        <v>20.126999999999999</v>
      </c>
      <c r="I51" s="4">
        <v>2.1999999999999999E-2</v>
      </c>
      <c r="J51" s="4">
        <v>270.2</v>
      </c>
      <c r="K51" s="5">
        <v>329.7</v>
      </c>
      <c r="L51" s="5">
        <v>570.29999999999995</v>
      </c>
      <c r="M51" s="4">
        <v>144</v>
      </c>
      <c r="N51" s="6">
        <v>302.2</v>
      </c>
      <c r="O51" s="4">
        <v>10.933</v>
      </c>
      <c r="P51" s="4">
        <v>3.5999999999999997E-2</v>
      </c>
      <c r="Q51" s="4">
        <v>30.7</v>
      </c>
      <c r="R51" s="4">
        <v>2.1</v>
      </c>
      <c r="S51" s="4">
        <v>144.69999999999999</v>
      </c>
      <c r="T51" s="4">
        <v>48.1</v>
      </c>
      <c r="U51" s="4">
        <v>144</v>
      </c>
      <c r="V51" s="6">
        <v>597.79999999999995</v>
      </c>
      <c r="W51" s="4">
        <v>9.1950000000000003</v>
      </c>
      <c r="X51" s="4">
        <v>1.4999999999999999E-2</v>
      </c>
      <c r="Y51" s="4">
        <v>163.19999999999999</v>
      </c>
      <c r="Z51" s="4">
        <v>4.2</v>
      </c>
      <c r="AA51" s="4">
        <v>425.6</v>
      </c>
      <c r="AB51" s="4">
        <v>222</v>
      </c>
      <c r="AC51" s="5">
        <f t="shared" si="3"/>
        <v>36.633333333333333</v>
      </c>
      <c r="AD51" s="6">
        <f t="shared" si="4"/>
        <v>33.577777777777776</v>
      </c>
      <c r="AE51" s="4">
        <v>157.5</v>
      </c>
      <c r="AF51" s="4">
        <v>172.2</v>
      </c>
      <c r="AG51" s="4">
        <f t="shared" si="5"/>
        <v>0.54320067570924635</v>
      </c>
    </row>
    <row r="52" spans="1:34" ht="15.75" customHeight="1" x14ac:dyDescent="0.2">
      <c r="A52" s="3" t="s">
        <v>68</v>
      </c>
      <c r="B52" s="4" t="s">
        <v>69</v>
      </c>
      <c r="C52" s="10" t="s">
        <v>64</v>
      </c>
      <c r="D52" s="4" t="s">
        <v>70</v>
      </c>
      <c r="E52" s="4"/>
      <c r="F52" s="4" t="s">
        <v>71</v>
      </c>
      <c r="G52" s="4" t="s">
        <v>40</v>
      </c>
      <c r="H52" s="4">
        <v>27.146000000000001</v>
      </c>
      <c r="I52" s="4">
        <v>0.03</v>
      </c>
      <c r="J52" s="4">
        <v>157.5</v>
      </c>
      <c r="K52" s="5">
        <v>444</v>
      </c>
      <c r="L52" s="5">
        <v>456</v>
      </c>
      <c r="M52" s="4">
        <v>94</v>
      </c>
      <c r="N52" s="6">
        <v>639</v>
      </c>
      <c r="O52" s="4">
        <v>16.986999999999998</v>
      </c>
      <c r="P52" s="4">
        <v>2.7E-2</v>
      </c>
      <c r="Q52" s="4">
        <v>70.7</v>
      </c>
      <c r="R52" s="4">
        <v>6.8</v>
      </c>
      <c r="S52" s="4">
        <v>365.8</v>
      </c>
      <c r="T52" s="4">
        <v>140.19999999999999</v>
      </c>
      <c r="U52" s="4">
        <v>93</v>
      </c>
      <c r="V52" s="6">
        <v>261</v>
      </c>
      <c r="W52" s="4">
        <v>10.16</v>
      </c>
      <c r="X52" s="4">
        <v>3.9E-2</v>
      </c>
      <c r="Y52" s="4">
        <v>22.5</v>
      </c>
      <c r="Z52" s="4">
        <v>2.8</v>
      </c>
      <c r="AA52" s="4">
        <v>90.2</v>
      </c>
      <c r="AB52" s="4">
        <v>17.2</v>
      </c>
      <c r="AC52" s="5">
        <f t="shared" si="3"/>
        <v>49.333333333333336</v>
      </c>
      <c r="AD52" s="6">
        <f t="shared" si="4"/>
        <v>71</v>
      </c>
      <c r="AE52" s="4">
        <v>273.2</v>
      </c>
      <c r="AF52" s="4">
        <v>170.8</v>
      </c>
      <c r="AG52" s="4">
        <f t="shared" si="5"/>
        <v>0.62576438517645316</v>
      </c>
    </row>
    <row r="53" spans="1:34" ht="15.75" customHeight="1" x14ac:dyDescent="0.2">
      <c r="A53" s="3" t="s">
        <v>68</v>
      </c>
      <c r="B53" s="4" t="s">
        <v>72</v>
      </c>
      <c r="C53" s="10" t="s">
        <v>64</v>
      </c>
      <c r="D53" s="4" t="s">
        <v>70</v>
      </c>
      <c r="E53" s="4"/>
      <c r="F53" s="4" t="s">
        <v>71</v>
      </c>
      <c r="G53" s="4" t="s">
        <v>40</v>
      </c>
      <c r="H53" s="4">
        <v>36.012999999999998</v>
      </c>
      <c r="I53" s="4">
        <v>0.04</v>
      </c>
      <c r="J53" s="4">
        <v>52.3</v>
      </c>
      <c r="K53" s="5">
        <v>644.20000000000005</v>
      </c>
      <c r="L53" s="5">
        <v>255.8</v>
      </c>
      <c r="M53" s="4">
        <v>187</v>
      </c>
      <c r="N53" s="6">
        <v>539.20000000000005</v>
      </c>
      <c r="O53" s="4">
        <v>23.765999999999998</v>
      </c>
      <c r="P53" s="4">
        <v>4.3999999999999997E-2</v>
      </c>
      <c r="Q53" s="4">
        <v>41.7</v>
      </c>
      <c r="R53" s="4">
        <v>2.9</v>
      </c>
      <c r="S53" s="4">
        <v>168.8</v>
      </c>
      <c r="T53" s="4">
        <v>37.6</v>
      </c>
      <c r="U53" s="4">
        <v>187</v>
      </c>
      <c r="V53" s="6">
        <v>360.8</v>
      </c>
      <c r="W53" s="4">
        <v>12.247999999999999</v>
      </c>
      <c r="X53" s="4">
        <v>3.4000000000000002E-2</v>
      </c>
      <c r="Y53" s="4">
        <v>18.7</v>
      </c>
      <c r="Z53" s="4">
        <v>1.9</v>
      </c>
      <c r="AA53" s="4">
        <v>87</v>
      </c>
      <c r="AB53" s="4">
        <v>14.7</v>
      </c>
      <c r="AC53" s="5">
        <f t="shared" si="3"/>
        <v>71.577777777777783</v>
      </c>
      <c r="AD53" s="6">
        <f t="shared" si="4"/>
        <v>59.911111111111111</v>
      </c>
      <c r="AE53" s="4">
        <v>370.4</v>
      </c>
      <c r="AF53" s="4">
        <v>273.8</v>
      </c>
      <c r="AG53" s="4">
        <f t="shared" si="5"/>
        <v>0.65992835920362092</v>
      </c>
    </row>
    <row r="54" spans="1:34" ht="15.75" customHeight="1" x14ac:dyDescent="0.2">
      <c r="A54" s="3" t="s">
        <v>68</v>
      </c>
      <c r="B54" s="4" t="s">
        <v>73</v>
      </c>
      <c r="C54" s="10" t="s">
        <v>64</v>
      </c>
      <c r="D54" s="4" t="s">
        <v>74</v>
      </c>
      <c r="E54" s="4"/>
      <c r="F54" s="4" t="s">
        <v>75</v>
      </c>
      <c r="G54" s="4" t="s">
        <v>40</v>
      </c>
      <c r="H54" s="4">
        <v>48.401000000000003</v>
      </c>
      <c r="I54" s="4">
        <v>5.3999999999999999E-2</v>
      </c>
      <c r="J54" s="4">
        <v>76.8</v>
      </c>
      <c r="K54" s="5">
        <v>635.5</v>
      </c>
      <c r="L54" s="5">
        <v>264.5</v>
      </c>
      <c r="M54" s="4">
        <v>161</v>
      </c>
      <c r="N54" s="6">
        <v>559.29999999999995</v>
      </c>
      <c r="O54" s="4">
        <v>30.863</v>
      </c>
      <c r="P54" s="4">
        <v>5.5E-2</v>
      </c>
      <c r="Q54" s="4">
        <v>37.799999999999997</v>
      </c>
      <c r="R54" s="4">
        <v>3.5</v>
      </c>
      <c r="S54" s="4">
        <v>186.1</v>
      </c>
      <c r="T54" s="4">
        <v>62.8</v>
      </c>
      <c r="U54" s="4">
        <v>160</v>
      </c>
      <c r="V54" s="6">
        <v>340.7</v>
      </c>
      <c r="W54" s="4">
        <v>17.538</v>
      </c>
      <c r="X54" s="4">
        <v>5.0999999999999997E-2</v>
      </c>
      <c r="Y54" s="4">
        <v>14</v>
      </c>
      <c r="Z54" s="4">
        <v>2.1</v>
      </c>
      <c r="AA54" s="4">
        <v>78.400000000000006</v>
      </c>
      <c r="AB54" s="4">
        <v>14.1</v>
      </c>
      <c r="AC54" s="5">
        <f t="shared" si="3"/>
        <v>70.611111111111114</v>
      </c>
      <c r="AD54" s="6">
        <f t="shared" si="4"/>
        <v>62.144444444444439</v>
      </c>
      <c r="AE54" s="4">
        <v>373.2</v>
      </c>
      <c r="AF54" s="4">
        <v>262.3</v>
      </c>
      <c r="AG54" s="4">
        <f t="shared" si="5"/>
        <v>0.63765211462573079</v>
      </c>
    </row>
    <row r="55" spans="1:34" ht="15.75" customHeight="1" x14ac:dyDescent="0.2">
      <c r="A55" s="3" t="s">
        <v>68</v>
      </c>
      <c r="B55" s="4" t="s">
        <v>76</v>
      </c>
      <c r="C55" s="10" t="s">
        <v>64</v>
      </c>
      <c r="D55" s="4" t="s">
        <v>77</v>
      </c>
      <c r="E55" s="4"/>
      <c r="F55" s="4" t="s">
        <v>75</v>
      </c>
      <c r="G55" s="4" t="s">
        <v>40</v>
      </c>
      <c r="H55" s="4">
        <v>62.295999999999999</v>
      </c>
      <c r="I55" s="4">
        <v>6.9000000000000006E-2</v>
      </c>
      <c r="J55" s="4">
        <v>53.1</v>
      </c>
      <c r="K55" s="5">
        <v>746.7</v>
      </c>
      <c r="L55" s="5">
        <v>153.30000000000001</v>
      </c>
      <c r="M55" s="4">
        <v>169</v>
      </c>
      <c r="N55" s="6">
        <v>404.5</v>
      </c>
      <c r="O55" s="4">
        <v>36.500999999999998</v>
      </c>
      <c r="P55" s="4">
        <v>0.09</v>
      </c>
      <c r="Q55" s="4">
        <v>22.3</v>
      </c>
      <c r="R55" s="4">
        <v>2.4</v>
      </c>
      <c r="S55" s="4">
        <v>57.5</v>
      </c>
      <c r="T55" s="4">
        <v>23.3</v>
      </c>
      <c r="U55" s="4">
        <v>168</v>
      </c>
      <c r="V55" s="6">
        <v>495.5</v>
      </c>
      <c r="W55" s="4">
        <v>25.795000000000002</v>
      </c>
      <c r="X55" s="4">
        <v>5.1999999999999998E-2</v>
      </c>
      <c r="Y55" s="4">
        <v>27.1</v>
      </c>
      <c r="Z55" s="4">
        <v>2.9</v>
      </c>
      <c r="AA55" s="4">
        <v>95.7</v>
      </c>
      <c r="AB55" s="4">
        <v>29.7</v>
      </c>
      <c r="AC55" s="5">
        <f t="shared" si="3"/>
        <v>82.966666666666669</v>
      </c>
      <c r="AD55" s="6">
        <f t="shared" si="4"/>
        <v>44.944444444444443</v>
      </c>
      <c r="AE55" s="4">
        <v>347</v>
      </c>
      <c r="AF55" s="4">
        <v>399.7</v>
      </c>
      <c r="AG55" s="4">
        <f t="shared" si="5"/>
        <v>0.58592847052780272</v>
      </c>
    </row>
    <row r="56" spans="1:34" ht="15.75" customHeight="1" x14ac:dyDescent="0.2">
      <c r="A56" s="3" t="s">
        <v>68</v>
      </c>
      <c r="B56" s="4" t="s">
        <v>73</v>
      </c>
      <c r="C56" s="10" t="s">
        <v>64</v>
      </c>
      <c r="D56" s="4" t="s">
        <v>74</v>
      </c>
      <c r="E56" s="4"/>
      <c r="F56" s="4" t="s">
        <v>75</v>
      </c>
      <c r="G56" s="11" t="s">
        <v>40</v>
      </c>
      <c r="H56" s="4">
        <v>22.541</v>
      </c>
      <c r="I56" s="4">
        <v>2.5000000000000001E-2</v>
      </c>
      <c r="J56" s="4">
        <v>54.1</v>
      </c>
      <c r="K56" s="5">
        <v>478.6</v>
      </c>
      <c r="L56" s="5">
        <v>421.4</v>
      </c>
      <c r="M56" s="4">
        <v>133</v>
      </c>
      <c r="N56" s="6">
        <v>534.1</v>
      </c>
      <c r="O56" s="4">
        <v>14.124000000000001</v>
      </c>
      <c r="P56" s="4">
        <v>2.5999999999999999E-2</v>
      </c>
      <c r="Q56" s="4">
        <v>53.7</v>
      </c>
      <c r="R56" s="4">
        <v>4</v>
      </c>
      <c r="S56" s="4">
        <v>274.10000000000002</v>
      </c>
      <c r="T56" s="4">
        <v>36</v>
      </c>
      <c r="U56" s="4">
        <v>133</v>
      </c>
      <c r="V56" s="6">
        <v>365.9</v>
      </c>
      <c r="W56" s="4">
        <v>8.4169999999999998</v>
      </c>
      <c r="X56" s="4">
        <v>2.3E-2</v>
      </c>
      <c r="Y56" s="4">
        <v>32.6</v>
      </c>
      <c r="Z56" s="4">
        <v>2.8</v>
      </c>
      <c r="AA56" s="4">
        <v>147.30000000000001</v>
      </c>
      <c r="AB56" s="4">
        <v>18.100000000000001</v>
      </c>
      <c r="AC56" s="5">
        <f t="shared" si="3"/>
        <v>53.177777777777777</v>
      </c>
      <c r="AD56" s="6">
        <f t="shared" si="4"/>
        <v>59.344444444444441</v>
      </c>
      <c r="AE56" s="4">
        <v>260</v>
      </c>
      <c r="AF56" s="4">
        <v>218.6</v>
      </c>
      <c r="AG56" s="4">
        <f t="shared" si="5"/>
        <v>0.62659154429705866</v>
      </c>
    </row>
    <row r="57" spans="1:34" ht="15.75" customHeight="1" x14ac:dyDescent="0.2">
      <c r="A57" s="7" t="s">
        <v>68</v>
      </c>
      <c r="B57" s="4" t="s">
        <v>90</v>
      </c>
      <c r="C57" s="10" t="s">
        <v>64</v>
      </c>
      <c r="D57" s="4" t="s">
        <v>79</v>
      </c>
      <c r="E57" s="4" t="s">
        <v>80</v>
      </c>
      <c r="F57" s="4" t="s">
        <v>81</v>
      </c>
      <c r="G57" s="4" t="s">
        <v>40</v>
      </c>
      <c r="H57" s="4">
        <v>59.954999999999998</v>
      </c>
      <c r="I57" s="4">
        <v>6.7000000000000004E-2</v>
      </c>
      <c r="J57" s="4">
        <v>19.600000000000001</v>
      </c>
      <c r="K57" s="5">
        <v>729.9</v>
      </c>
      <c r="L57" s="5">
        <v>170.1</v>
      </c>
      <c r="M57" s="4">
        <v>249</v>
      </c>
      <c r="N57" s="6">
        <v>572.29999999999995</v>
      </c>
      <c r="O57" s="4">
        <v>44.853000000000002</v>
      </c>
      <c r="P57" s="4">
        <v>7.8E-2</v>
      </c>
      <c r="Q57" s="4">
        <v>43.4</v>
      </c>
      <c r="R57" s="4">
        <v>2.2999999999999998</v>
      </c>
      <c r="S57" s="4">
        <v>114.8</v>
      </c>
      <c r="T57" s="4">
        <v>16</v>
      </c>
      <c r="U57" s="4">
        <v>248</v>
      </c>
      <c r="V57" s="6">
        <v>327.7</v>
      </c>
      <c r="W57" s="4">
        <v>15.103</v>
      </c>
      <c r="X57" s="4">
        <v>4.5999999999999999E-2</v>
      </c>
      <c r="Y57" s="4">
        <v>12.2</v>
      </c>
      <c r="Z57" s="4">
        <v>1.3</v>
      </c>
      <c r="AA57" s="4">
        <v>55.2</v>
      </c>
      <c r="AB57" s="4">
        <v>3.5</v>
      </c>
      <c r="AC57" s="5">
        <f t="shared" si="3"/>
        <v>81.099999999999994</v>
      </c>
      <c r="AD57" s="6">
        <f t="shared" si="4"/>
        <v>63.588888888888881</v>
      </c>
      <c r="AE57" s="4">
        <v>457.5</v>
      </c>
      <c r="AF57" s="4">
        <v>272.39999999999998</v>
      </c>
      <c r="AG57" s="4">
        <f t="shared" si="5"/>
        <v>0.74811108331248444</v>
      </c>
      <c r="AH57" s="4"/>
    </row>
    <row r="58" spans="1:34" ht="15.75" customHeight="1" x14ac:dyDescent="0.2">
      <c r="A58" s="7" t="s">
        <v>68</v>
      </c>
      <c r="B58" s="4" t="s">
        <v>82</v>
      </c>
      <c r="C58" s="10" t="s">
        <v>64</v>
      </c>
      <c r="D58" s="4" t="s">
        <v>83</v>
      </c>
      <c r="E58" s="4" t="s">
        <v>80</v>
      </c>
      <c r="F58" s="4" t="s">
        <v>81</v>
      </c>
      <c r="G58" s="4" t="s">
        <v>40</v>
      </c>
      <c r="H58" s="4">
        <v>19.135999999999999</v>
      </c>
      <c r="I58" s="4">
        <v>2.1000000000000001E-2</v>
      </c>
      <c r="J58" s="4">
        <v>233.2</v>
      </c>
      <c r="K58" s="5">
        <v>360.5</v>
      </c>
      <c r="L58" s="5">
        <v>539.5</v>
      </c>
      <c r="M58" s="4">
        <v>91</v>
      </c>
      <c r="N58" s="6">
        <v>253.5</v>
      </c>
      <c r="O58" s="4">
        <v>9.2330000000000005</v>
      </c>
      <c r="P58" s="4">
        <v>3.5999999999999997E-2</v>
      </c>
      <c r="Q58" s="4">
        <v>26.8</v>
      </c>
      <c r="R58" s="4">
        <v>2.8</v>
      </c>
      <c r="S58" s="4">
        <v>96.7</v>
      </c>
      <c r="T58" s="4">
        <v>23.7</v>
      </c>
      <c r="U58" s="4">
        <v>90</v>
      </c>
      <c r="V58" s="6">
        <v>646.5</v>
      </c>
      <c r="W58" s="4">
        <v>9.9030000000000005</v>
      </c>
      <c r="X58" s="4">
        <v>1.4999999999999999E-2</v>
      </c>
      <c r="Y58" s="4">
        <v>146.30000000000001</v>
      </c>
      <c r="Z58" s="4">
        <v>7.2</v>
      </c>
      <c r="AA58" s="4">
        <v>442.8</v>
      </c>
      <c r="AB58" s="4">
        <v>209.5</v>
      </c>
      <c r="AC58" s="5">
        <f t="shared" si="3"/>
        <v>40.055555555555557</v>
      </c>
      <c r="AD58" s="6">
        <f t="shared" si="4"/>
        <v>28.166666666666668</v>
      </c>
      <c r="AE58" s="4">
        <v>156.80000000000001</v>
      </c>
      <c r="AF58" s="4">
        <v>203.7</v>
      </c>
      <c r="AG58" s="4">
        <f t="shared" si="5"/>
        <v>0.48249372909699001</v>
      </c>
    </row>
    <row r="59" spans="1:34" ht="15.75" customHeight="1" x14ac:dyDescent="0.2">
      <c r="A59" s="7" t="s">
        <v>68</v>
      </c>
      <c r="B59" s="4" t="s">
        <v>91</v>
      </c>
      <c r="C59" s="10" t="s">
        <v>64</v>
      </c>
      <c r="D59" s="4" t="s">
        <v>79</v>
      </c>
      <c r="E59" s="4" t="s">
        <v>80</v>
      </c>
      <c r="F59" s="4" t="s">
        <v>85</v>
      </c>
      <c r="G59" s="4" t="s">
        <v>40</v>
      </c>
      <c r="H59" s="4">
        <v>43.203000000000003</v>
      </c>
      <c r="I59" s="4">
        <v>4.8000000000000001E-2</v>
      </c>
      <c r="J59" s="4">
        <v>84.7</v>
      </c>
      <c r="K59" s="5">
        <v>588</v>
      </c>
      <c r="L59" s="5">
        <v>312</v>
      </c>
      <c r="M59" s="4">
        <v>155</v>
      </c>
      <c r="N59" s="6">
        <v>721.5</v>
      </c>
      <c r="O59" s="4">
        <v>35.871000000000002</v>
      </c>
      <c r="P59" s="4">
        <v>0.05</v>
      </c>
      <c r="Q59" s="4">
        <v>86.5</v>
      </c>
      <c r="R59" s="4">
        <v>4.7</v>
      </c>
      <c r="S59" s="4">
        <v>286</v>
      </c>
      <c r="T59" s="4">
        <v>83.6</v>
      </c>
      <c r="U59" s="4">
        <v>154</v>
      </c>
      <c r="V59" s="6">
        <v>178.5</v>
      </c>
      <c r="W59" s="4">
        <v>7.3319999999999999</v>
      </c>
      <c r="X59" s="4">
        <v>4.1000000000000002E-2</v>
      </c>
      <c r="Y59" s="4">
        <v>9.1</v>
      </c>
      <c r="Z59" s="4">
        <v>1.2</v>
      </c>
      <c r="AA59" s="4">
        <v>26</v>
      </c>
      <c r="AB59" s="4">
        <v>1.2</v>
      </c>
      <c r="AC59" s="5">
        <f t="shared" si="3"/>
        <v>65.333333333333329</v>
      </c>
      <c r="AD59" s="6">
        <f t="shared" si="4"/>
        <v>80.166666666666657</v>
      </c>
      <c r="AE59" s="4">
        <v>435.5</v>
      </c>
      <c r="AF59" s="4">
        <v>152.5</v>
      </c>
      <c r="AG59" s="4">
        <f t="shared" si="5"/>
        <v>0.83028956322477609</v>
      </c>
    </row>
    <row r="60" spans="1:34" ht="15.75" customHeight="1" x14ac:dyDescent="0.2">
      <c r="A60" s="7" t="s">
        <v>68</v>
      </c>
      <c r="B60" s="4" t="s">
        <v>92</v>
      </c>
      <c r="C60" s="10" t="s">
        <v>64</v>
      </c>
      <c r="D60" s="4" t="s">
        <v>79</v>
      </c>
      <c r="E60" s="4" t="s">
        <v>80</v>
      </c>
      <c r="F60" s="4" t="s">
        <v>85</v>
      </c>
      <c r="G60" s="4" t="s">
        <v>40</v>
      </c>
      <c r="H60" s="4">
        <v>25.576000000000001</v>
      </c>
      <c r="I60" s="4">
        <v>2.8000000000000001E-2</v>
      </c>
      <c r="J60" s="4">
        <v>126.2</v>
      </c>
      <c r="K60" s="5">
        <v>418.7</v>
      </c>
      <c r="L60" s="5">
        <v>481.3</v>
      </c>
      <c r="M60" s="4">
        <v>126</v>
      </c>
      <c r="N60" s="6">
        <v>505.2</v>
      </c>
      <c r="O60" s="4">
        <v>18.875</v>
      </c>
      <c r="P60" s="4">
        <v>3.6999999999999998E-2</v>
      </c>
      <c r="Q60" s="4">
        <v>81.7</v>
      </c>
      <c r="R60" s="4">
        <v>4</v>
      </c>
      <c r="S60" s="4">
        <v>235</v>
      </c>
      <c r="T60" s="4">
        <v>55.5</v>
      </c>
      <c r="U60" s="4">
        <v>127</v>
      </c>
      <c r="V60" s="6">
        <v>394.8</v>
      </c>
      <c r="W60" s="4">
        <v>6.7009999999999996</v>
      </c>
      <c r="X60" s="4">
        <v>1.7000000000000001E-2</v>
      </c>
      <c r="Y60" s="4">
        <v>148.19999999999999</v>
      </c>
      <c r="Z60" s="4">
        <v>3.1</v>
      </c>
      <c r="AA60" s="4">
        <v>246.3</v>
      </c>
      <c r="AB60" s="4">
        <v>70.8</v>
      </c>
      <c r="AC60" s="5">
        <f t="shared" si="3"/>
        <v>46.522222222222219</v>
      </c>
      <c r="AD60" s="6">
        <f t="shared" si="4"/>
        <v>56.133333333333333</v>
      </c>
      <c r="AE60" s="4">
        <v>270.2</v>
      </c>
      <c r="AF60" s="4">
        <v>148.4</v>
      </c>
      <c r="AG60" s="4">
        <f t="shared" si="5"/>
        <v>0.73799655927431962</v>
      </c>
    </row>
    <row r="61" spans="1:34" ht="15.75" customHeight="1" x14ac:dyDescent="0.2">
      <c r="A61" s="7" t="s">
        <v>68</v>
      </c>
      <c r="B61" s="4">
        <v>77</v>
      </c>
      <c r="C61" s="10" t="s">
        <v>64</v>
      </c>
      <c r="D61" s="4" t="s">
        <v>79</v>
      </c>
      <c r="E61" s="4" t="s">
        <v>80</v>
      </c>
      <c r="F61" s="4" t="s">
        <v>85</v>
      </c>
      <c r="G61" s="4" t="s">
        <v>40</v>
      </c>
      <c r="H61" s="4">
        <v>24.414000000000001</v>
      </c>
      <c r="I61" s="4">
        <v>2.7E-2</v>
      </c>
      <c r="J61" s="4">
        <v>198.6</v>
      </c>
      <c r="K61" s="5">
        <v>451</v>
      </c>
      <c r="L61" s="5">
        <v>449</v>
      </c>
      <c r="M61" s="4">
        <v>142</v>
      </c>
      <c r="N61" s="6">
        <v>319.39999999999998</v>
      </c>
      <c r="O61" s="4">
        <v>12.779</v>
      </c>
      <c r="P61" s="4">
        <v>0.04</v>
      </c>
      <c r="Q61" s="4">
        <v>36.1</v>
      </c>
      <c r="R61" s="4">
        <v>2.2000000000000002</v>
      </c>
      <c r="S61" s="4">
        <v>97</v>
      </c>
      <c r="T61" s="4">
        <v>26</v>
      </c>
      <c r="U61" s="4">
        <v>142</v>
      </c>
      <c r="V61" s="6">
        <v>580.6</v>
      </c>
      <c r="W61" s="4">
        <v>11.634</v>
      </c>
      <c r="X61" s="4">
        <v>0.02</v>
      </c>
      <c r="Y61" s="4">
        <v>128.30000000000001</v>
      </c>
      <c r="Z61" s="4">
        <v>4.0999999999999996</v>
      </c>
      <c r="AA61" s="4">
        <v>352</v>
      </c>
      <c r="AB61" s="4">
        <v>172.6</v>
      </c>
      <c r="AC61" s="5">
        <f t="shared" si="3"/>
        <v>50.111111111111107</v>
      </c>
      <c r="AD61" s="6">
        <f t="shared" si="4"/>
        <v>35.488888888888887</v>
      </c>
      <c r="AE61" s="4">
        <v>222.4</v>
      </c>
      <c r="AF61" s="4">
        <v>228.6</v>
      </c>
      <c r="AG61" s="4">
        <f t="shared" si="5"/>
        <v>0.52342917997870075</v>
      </c>
    </row>
    <row r="62" spans="1:34" ht="15.75" customHeight="1" x14ac:dyDescent="0.2"/>
    <row r="63" spans="1:34" ht="15.75" customHeight="1" x14ac:dyDescent="0.2"/>
    <row r="64" spans="1:3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13.5" customWidth="1"/>
    <col min="3" max="3" width="10.5" customWidth="1"/>
    <col min="4" max="4" width="21.83203125" customWidth="1"/>
    <col min="5" max="5" width="18.83203125" customWidth="1"/>
    <col min="6" max="6" width="27.33203125" customWidth="1"/>
    <col min="7" max="7" width="24" customWidth="1"/>
    <col min="8" max="8" width="25" customWidth="1"/>
    <col min="9" max="9" width="21.33203125" customWidth="1"/>
    <col min="10" max="10" width="25.6640625" customWidth="1"/>
    <col min="11" max="11" width="19.5" customWidth="1"/>
    <col min="12" max="12" width="25.83203125" customWidth="1"/>
    <col min="13" max="26" width="8.83203125" customWidth="1"/>
  </cols>
  <sheetData>
    <row r="1" spans="1:16" ht="32" x14ac:dyDescent="0.2">
      <c r="A1" s="1" t="s">
        <v>0</v>
      </c>
      <c r="B1" s="2" t="s">
        <v>93</v>
      </c>
      <c r="C1" s="3" t="s">
        <v>1</v>
      </c>
    </row>
    <row r="2" spans="1:16" x14ac:dyDescent="0.2">
      <c r="B2" s="4"/>
      <c r="C2" s="4"/>
      <c r="D2" s="4"/>
      <c r="E2" s="4"/>
      <c r="F2" s="4"/>
      <c r="G2" s="4"/>
      <c r="H2" s="4"/>
      <c r="I2" s="4"/>
      <c r="J2" s="4"/>
      <c r="K2" s="4"/>
    </row>
    <row r="3" spans="1:16" x14ac:dyDescent="0.2">
      <c r="A3" s="3" t="s">
        <v>2</v>
      </c>
      <c r="B3" s="4" t="s">
        <v>3</v>
      </c>
      <c r="C3" s="4" t="s">
        <v>4</v>
      </c>
      <c r="D3" s="4" t="s">
        <v>6</v>
      </c>
      <c r="E3" s="4" t="s">
        <v>5</v>
      </c>
      <c r="F3" s="4" t="s">
        <v>94</v>
      </c>
      <c r="G3" s="4" t="s">
        <v>95</v>
      </c>
      <c r="H3" s="4" t="s">
        <v>96</v>
      </c>
      <c r="I3" s="4" t="s">
        <v>97</v>
      </c>
      <c r="J3" s="4" t="s">
        <v>98</v>
      </c>
      <c r="K3" s="4" t="s">
        <v>99</v>
      </c>
      <c r="L3" s="4" t="s">
        <v>100</v>
      </c>
      <c r="N3" s="4" t="s">
        <v>101</v>
      </c>
      <c r="P3" s="4" t="s">
        <v>102</v>
      </c>
    </row>
    <row r="4" spans="1:16" x14ac:dyDescent="0.2">
      <c r="A4" s="7" t="s">
        <v>35</v>
      </c>
      <c r="B4" s="4">
        <v>87</v>
      </c>
      <c r="C4" s="4" t="s">
        <v>36</v>
      </c>
      <c r="D4" s="4" t="s">
        <v>38</v>
      </c>
      <c r="E4" s="4" t="s">
        <v>37</v>
      </c>
      <c r="F4" s="4" t="s">
        <v>39</v>
      </c>
      <c r="G4" s="4">
        <v>22</v>
      </c>
      <c r="H4" s="4">
        <v>35</v>
      </c>
      <c r="I4" s="4">
        <v>34.200000000000003</v>
      </c>
      <c r="J4" s="4">
        <v>2.4</v>
      </c>
      <c r="K4" s="4">
        <v>2.95</v>
      </c>
      <c r="L4" s="4">
        <v>0</v>
      </c>
      <c r="N4" s="3">
        <f t="shared" ref="N4:N33" si="0">K4-J4</f>
        <v>0.55000000000000027</v>
      </c>
      <c r="P4" s="3">
        <f t="shared" ref="P4:P33" si="1">I4-H4</f>
        <v>-0.79999999999999716</v>
      </c>
    </row>
    <row r="5" spans="1:16" x14ac:dyDescent="0.2">
      <c r="A5" s="7" t="s">
        <v>35</v>
      </c>
      <c r="B5" s="4" t="s">
        <v>41</v>
      </c>
      <c r="C5" s="4" t="s">
        <v>36</v>
      </c>
      <c r="D5" s="4" t="s">
        <v>38</v>
      </c>
      <c r="E5" s="4" t="s">
        <v>42</v>
      </c>
      <c r="F5" s="4" t="s">
        <v>39</v>
      </c>
      <c r="G5" s="4">
        <v>20</v>
      </c>
      <c r="H5" s="4">
        <v>34.1</v>
      </c>
      <c r="I5" s="4">
        <v>33.4</v>
      </c>
      <c r="J5" s="4">
        <v>1.4</v>
      </c>
      <c r="K5" s="4">
        <v>2.63</v>
      </c>
      <c r="L5" s="4">
        <v>0</v>
      </c>
      <c r="N5" s="3">
        <f t="shared" si="0"/>
        <v>1.23</v>
      </c>
      <c r="P5" s="3">
        <f t="shared" si="1"/>
        <v>-0.70000000000000284</v>
      </c>
    </row>
    <row r="6" spans="1:16" x14ac:dyDescent="0.2">
      <c r="A6" s="7" t="s">
        <v>35</v>
      </c>
      <c r="B6" s="4" t="s">
        <v>43</v>
      </c>
      <c r="C6" s="4" t="s">
        <v>36</v>
      </c>
      <c r="D6" s="4" t="s">
        <v>38</v>
      </c>
      <c r="E6" s="4" t="s">
        <v>42</v>
      </c>
      <c r="F6" s="4" t="s">
        <v>39</v>
      </c>
      <c r="G6" s="4">
        <v>19</v>
      </c>
      <c r="H6" s="4">
        <v>31.5</v>
      </c>
      <c r="I6" s="4">
        <v>33.5</v>
      </c>
      <c r="J6" s="4">
        <v>2.02</v>
      </c>
      <c r="K6" s="4">
        <v>1.49</v>
      </c>
      <c r="L6" s="4">
        <v>0</v>
      </c>
      <c r="N6" s="3">
        <f t="shared" si="0"/>
        <v>-0.53</v>
      </c>
      <c r="P6" s="3">
        <f t="shared" si="1"/>
        <v>2</v>
      </c>
    </row>
    <row r="7" spans="1:16" x14ac:dyDescent="0.2">
      <c r="A7" s="7" t="s">
        <v>35</v>
      </c>
      <c r="B7" s="4" t="s">
        <v>44</v>
      </c>
      <c r="C7" s="4" t="s">
        <v>36</v>
      </c>
      <c r="D7" s="4" t="s">
        <v>38</v>
      </c>
      <c r="E7" s="4" t="s">
        <v>45</v>
      </c>
      <c r="F7" s="4" t="s">
        <v>39</v>
      </c>
      <c r="G7" s="4">
        <v>19</v>
      </c>
      <c r="H7" s="4">
        <v>33.200000000000003</v>
      </c>
      <c r="I7" s="4">
        <v>35.299999999999997</v>
      </c>
      <c r="J7" s="4">
        <v>2.65</v>
      </c>
      <c r="K7" s="4">
        <v>2.36</v>
      </c>
      <c r="L7" s="4">
        <v>0</v>
      </c>
      <c r="N7" s="3">
        <f t="shared" si="0"/>
        <v>-0.29000000000000004</v>
      </c>
      <c r="P7" s="3">
        <f t="shared" si="1"/>
        <v>2.0999999999999943</v>
      </c>
    </row>
    <row r="8" spans="1:16" x14ac:dyDescent="0.2">
      <c r="A8" s="7" t="s">
        <v>35</v>
      </c>
      <c r="B8" s="4" t="s">
        <v>46</v>
      </c>
      <c r="C8" s="4" t="s">
        <v>36</v>
      </c>
      <c r="D8" s="4" t="s">
        <v>48</v>
      </c>
      <c r="E8" s="4" t="s">
        <v>47</v>
      </c>
      <c r="F8" s="4" t="s">
        <v>49</v>
      </c>
      <c r="G8" s="4">
        <v>22</v>
      </c>
      <c r="H8" s="4">
        <v>33.5</v>
      </c>
      <c r="I8" s="4">
        <v>33.4</v>
      </c>
      <c r="J8" s="4">
        <v>2.85</v>
      </c>
      <c r="K8" s="4">
        <v>2.11</v>
      </c>
      <c r="L8" s="4">
        <v>0</v>
      </c>
      <c r="N8" s="3">
        <f t="shared" si="0"/>
        <v>-0.74000000000000021</v>
      </c>
      <c r="P8" s="3">
        <f t="shared" si="1"/>
        <v>-0.10000000000000142</v>
      </c>
    </row>
    <row r="9" spans="1:16" x14ac:dyDescent="0.2">
      <c r="A9" s="7" t="s">
        <v>35</v>
      </c>
      <c r="B9" s="4" t="s">
        <v>46</v>
      </c>
      <c r="C9" s="4" t="s">
        <v>36</v>
      </c>
      <c r="D9" s="4" t="s">
        <v>48</v>
      </c>
      <c r="E9" s="4" t="s">
        <v>47</v>
      </c>
      <c r="F9" s="4" t="s">
        <v>49</v>
      </c>
      <c r="G9" s="4">
        <v>20</v>
      </c>
      <c r="H9" s="4">
        <v>33.799999999999997</v>
      </c>
      <c r="I9" s="4">
        <v>33.4</v>
      </c>
      <c r="J9" s="4">
        <v>3.51</v>
      </c>
      <c r="K9" s="4">
        <v>3.23</v>
      </c>
      <c r="L9" s="4">
        <v>0</v>
      </c>
      <c r="N9" s="3">
        <f t="shared" si="0"/>
        <v>-0.2799999999999998</v>
      </c>
      <c r="P9" s="3">
        <f t="shared" si="1"/>
        <v>-0.39999999999999858</v>
      </c>
    </row>
    <row r="10" spans="1:16" x14ac:dyDescent="0.2">
      <c r="A10" s="7" t="s">
        <v>35</v>
      </c>
      <c r="B10" s="4">
        <v>140</v>
      </c>
      <c r="C10" s="4" t="s">
        <v>36</v>
      </c>
      <c r="D10" s="4" t="s">
        <v>48</v>
      </c>
      <c r="E10" s="4" t="s">
        <v>50</v>
      </c>
      <c r="F10" s="4" t="s">
        <v>49</v>
      </c>
      <c r="G10" s="4">
        <v>22</v>
      </c>
      <c r="H10" s="4">
        <v>33.6</v>
      </c>
      <c r="I10" s="4">
        <v>33.6</v>
      </c>
      <c r="J10" s="4">
        <v>3.32</v>
      </c>
      <c r="K10" s="4">
        <v>1.76</v>
      </c>
      <c r="L10" s="4">
        <v>4</v>
      </c>
      <c r="N10" s="3">
        <f t="shared" si="0"/>
        <v>-1.5599999999999998</v>
      </c>
      <c r="P10" s="3">
        <f t="shared" si="1"/>
        <v>0</v>
      </c>
    </row>
    <row r="11" spans="1:16" x14ac:dyDescent="0.2">
      <c r="A11" s="7" t="s">
        <v>35</v>
      </c>
      <c r="B11" s="4">
        <v>156</v>
      </c>
      <c r="C11" s="4" t="s">
        <v>36</v>
      </c>
      <c r="D11" s="4" t="s">
        <v>48</v>
      </c>
      <c r="E11" s="4" t="s">
        <v>51</v>
      </c>
      <c r="F11" s="4" t="s">
        <v>49</v>
      </c>
      <c r="G11" s="4">
        <v>22</v>
      </c>
      <c r="H11" s="4">
        <v>33.6</v>
      </c>
      <c r="I11" s="4">
        <v>34.6</v>
      </c>
      <c r="J11" s="4">
        <v>2.12</v>
      </c>
      <c r="K11" s="4">
        <v>2.5099999999999998</v>
      </c>
      <c r="L11" s="4">
        <v>3</v>
      </c>
      <c r="N11" s="3">
        <f t="shared" si="0"/>
        <v>0.38999999999999968</v>
      </c>
      <c r="P11" s="3">
        <f t="shared" si="1"/>
        <v>1</v>
      </c>
    </row>
    <row r="12" spans="1:16" x14ac:dyDescent="0.2">
      <c r="A12" s="7" t="s">
        <v>35</v>
      </c>
      <c r="B12" s="4">
        <v>111</v>
      </c>
      <c r="C12" s="4" t="s">
        <v>36</v>
      </c>
      <c r="D12" s="4" t="s">
        <v>48</v>
      </c>
      <c r="E12" s="4" t="s">
        <v>52</v>
      </c>
      <c r="F12" s="4" t="s">
        <v>53</v>
      </c>
      <c r="G12" s="4">
        <v>21</v>
      </c>
      <c r="H12" s="4">
        <v>33.6</v>
      </c>
      <c r="I12" s="4">
        <v>35</v>
      </c>
      <c r="J12" s="4">
        <v>3.26</v>
      </c>
      <c r="K12" s="4">
        <v>2.44</v>
      </c>
      <c r="L12" s="4">
        <v>1</v>
      </c>
      <c r="N12" s="3">
        <f t="shared" si="0"/>
        <v>-0.81999999999999984</v>
      </c>
      <c r="P12" s="3">
        <f t="shared" si="1"/>
        <v>1.3999999999999986</v>
      </c>
    </row>
    <row r="13" spans="1:16" x14ac:dyDescent="0.2">
      <c r="A13" s="7" t="s">
        <v>35</v>
      </c>
      <c r="B13" s="4" t="s">
        <v>103</v>
      </c>
      <c r="C13" s="4" t="s">
        <v>36</v>
      </c>
      <c r="D13" s="4" t="s">
        <v>48</v>
      </c>
      <c r="E13" s="4" t="s">
        <v>55</v>
      </c>
      <c r="F13" s="4" t="s">
        <v>53</v>
      </c>
      <c r="G13" s="4">
        <v>21</v>
      </c>
      <c r="H13" s="4">
        <v>34</v>
      </c>
      <c r="I13" s="4">
        <v>32.6</v>
      </c>
      <c r="J13" s="4">
        <v>2.81</v>
      </c>
      <c r="K13" s="4">
        <v>2.6</v>
      </c>
      <c r="L13" s="4">
        <v>0</v>
      </c>
      <c r="N13" s="3">
        <f t="shared" si="0"/>
        <v>-0.20999999999999996</v>
      </c>
      <c r="P13" s="3">
        <f t="shared" si="1"/>
        <v>-1.3999999999999986</v>
      </c>
    </row>
    <row r="14" spans="1:16" x14ac:dyDescent="0.2">
      <c r="A14" s="7" t="s">
        <v>35</v>
      </c>
      <c r="B14" s="4">
        <v>88</v>
      </c>
      <c r="C14" s="8" t="s">
        <v>56</v>
      </c>
      <c r="D14" s="4" t="s">
        <v>38</v>
      </c>
      <c r="E14" s="4" t="s">
        <v>37</v>
      </c>
      <c r="F14" s="4" t="s">
        <v>39</v>
      </c>
      <c r="G14" s="4">
        <v>23</v>
      </c>
      <c r="H14" s="4">
        <v>35.299999999999997</v>
      </c>
      <c r="I14" s="4">
        <v>32.5</v>
      </c>
      <c r="J14" s="4">
        <v>1.57</v>
      </c>
      <c r="K14" s="4">
        <v>2.34</v>
      </c>
      <c r="L14" s="4">
        <v>0</v>
      </c>
      <c r="N14" s="3">
        <f t="shared" si="0"/>
        <v>0.7699999999999998</v>
      </c>
      <c r="P14" s="3">
        <f t="shared" si="1"/>
        <v>-2.7999999999999972</v>
      </c>
    </row>
    <row r="15" spans="1:16" x14ac:dyDescent="0.2">
      <c r="A15" s="7" t="s">
        <v>35</v>
      </c>
      <c r="B15" s="4" t="s">
        <v>57</v>
      </c>
      <c r="C15" s="8" t="s">
        <v>56</v>
      </c>
      <c r="D15" s="4" t="s">
        <v>38</v>
      </c>
      <c r="E15" s="4" t="s">
        <v>42</v>
      </c>
      <c r="F15" s="4" t="s">
        <v>39</v>
      </c>
      <c r="G15" s="4">
        <v>20</v>
      </c>
      <c r="H15" s="4">
        <v>35.1</v>
      </c>
      <c r="I15" s="4">
        <v>35.299999999999997</v>
      </c>
      <c r="J15" s="4">
        <v>1.36</v>
      </c>
      <c r="K15" s="4">
        <v>2.4300000000000002</v>
      </c>
      <c r="L15" s="4">
        <v>0</v>
      </c>
      <c r="N15" s="3">
        <f t="shared" si="0"/>
        <v>1.07</v>
      </c>
      <c r="P15" s="3">
        <f t="shared" si="1"/>
        <v>0.19999999999999574</v>
      </c>
    </row>
    <row r="16" spans="1:16" x14ac:dyDescent="0.2">
      <c r="A16" s="7" t="s">
        <v>35</v>
      </c>
      <c r="B16" s="4" t="s">
        <v>58</v>
      </c>
      <c r="C16" s="8" t="s">
        <v>56</v>
      </c>
      <c r="D16" s="4" t="s">
        <v>38</v>
      </c>
      <c r="E16" s="4" t="s">
        <v>45</v>
      </c>
      <c r="F16" s="4" t="s">
        <v>39</v>
      </c>
      <c r="G16" s="4">
        <v>20</v>
      </c>
      <c r="H16" s="4">
        <v>32.4</v>
      </c>
      <c r="I16" s="4">
        <v>34.200000000000003</v>
      </c>
      <c r="J16" s="4">
        <v>1.64</v>
      </c>
      <c r="K16" s="4">
        <v>2.4500000000000002</v>
      </c>
      <c r="L16" s="4">
        <v>0</v>
      </c>
      <c r="N16" s="3">
        <f t="shared" si="0"/>
        <v>0.81000000000000028</v>
      </c>
      <c r="P16" s="3">
        <f t="shared" si="1"/>
        <v>1.8000000000000043</v>
      </c>
    </row>
    <row r="17" spans="1:16" x14ac:dyDescent="0.2">
      <c r="A17" s="7" t="s">
        <v>35</v>
      </c>
      <c r="B17" s="4" t="s">
        <v>59</v>
      </c>
      <c r="C17" s="8" t="s">
        <v>56</v>
      </c>
      <c r="D17" s="4" t="s">
        <v>38</v>
      </c>
      <c r="E17" s="4" t="s">
        <v>45</v>
      </c>
      <c r="F17" s="4" t="s">
        <v>39</v>
      </c>
      <c r="G17" s="4">
        <v>20</v>
      </c>
      <c r="H17" s="4">
        <v>31.4</v>
      </c>
      <c r="I17" s="4">
        <v>33.799999999999997</v>
      </c>
      <c r="J17" s="4">
        <v>2.36</v>
      </c>
      <c r="K17" s="4">
        <v>3.33</v>
      </c>
      <c r="L17" s="4">
        <v>0</v>
      </c>
      <c r="N17" s="3">
        <f t="shared" si="0"/>
        <v>0.9700000000000002</v>
      </c>
      <c r="P17" s="3">
        <f t="shared" si="1"/>
        <v>2.3999999999999986</v>
      </c>
    </row>
    <row r="18" spans="1:16" x14ac:dyDescent="0.2">
      <c r="A18" s="7" t="s">
        <v>35</v>
      </c>
      <c r="B18" s="4" t="s">
        <v>46</v>
      </c>
      <c r="C18" s="8" t="s">
        <v>56</v>
      </c>
      <c r="D18" s="4" t="s">
        <v>48</v>
      </c>
      <c r="E18" s="4" t="s">
        <v>47</v>
      </c>
      <c r="F18" s="4" t="s">
        <v>49</v>
      </c>
      <c r="G18" s="4">
        <v>21</v>
      </c>
      <c r="H18" s="4">
        <v>34</v>
      </c>
      <c r="I18" s="4">
        <v>33</v>
      </c>
      <c r="J18" s="4">
        <v>2.42</v>
      </c>
      <c r="K18" s="4">
        <v>2.82</v>
      </c>
      <c r="L18" s="4">
        <v>0</v>
      </c>
      <c r="N18" s="3">
        <f t="shared" si="0"/>
        <v>0.39999999999999991</v>
      </c>
      <c r="P18" s="3">
        <f t="shared" si="1"/>
        <v>-1</v>
      </c>
    </row>
    <row r="19" spans="1:16" x14ac:dyDescent="0.2">
      <c r="A19" s="7" t="s">
        <v>35</v>
      </c>
      <c r="B19" s="4">
        <v>138</v>
      </c>
      <c r="C19" s="8" t="s">
        <v>56</v>
      </c>
      <c r="D19" s="4" t="s">
        <v>48</v>
      </c>
      <c r="E19" s="4" t="s">
        <v>50</v>
      </c>
      <c r="F19" s="4" t="s">
        <v>49</v>
      </c>
      <c r="G19" s="4">
        <v>22</v>
      </c>
      <c r="H19" s="4">
        <v>34.799999999999997</v>
      </c>
      <c r="I19" s="4">
        <v>34.299999999999997</v>
      </c>
      <c r="J19" s="4">
        <v>1.62</v>
      </c>
      <c r="K19" s="4">
        <v>3.22</v>
      </c>
      <c r="L19" s="4">
        <v>1</v>
      </c>
      <c r="N19" s="3">
        <f t="shared" si="0"/>
        <v>1.6</v>
      </c>
      <c r="P19" s="3">
        <f t="shared" si="1"/>
        <v>-0.5</v>
      </c>
    </row>
    <row r="20" spans="1:16" x14ac:dyDescent="0.2">
      <c r="A20" s="7" t="s">
        <v>35</v>
      </c>
      <c r="B20" s="4">
        <v>154</v>
      </c>
      <c r="C20" s="8" t="s">
        <v>56</v>
      </c>
      <c r="D20" s="4" t="s">
        <v>48</v>
      </c>
      <c r="E20" s="4" t="s">
        <v>51</v>
      </c>
      <c r="F20" s="4" t="s">
        <v>49</v>
      </c>
      <c r="G20" s="4">
        <v>22</v>
      </c>
      <c r="H20" s="4">
        <v>35.4</v>
      </c>
      <c r="I20" s="4">
        <v>33.1</v>
      </c>
      <c r="J20" s="4">
        <v>1.69</v>
      </c>
      <c r="K20" s="4">
        <v>2.83</v>
      </c>
      <c r="L20" s="4">
        <v>3</v>
      </c>
      <c r="N20" s="3">
        <f t="shared" si="0"/>
        <v>1.1400000000000001</v>
      </c>
      <c r="P20" s="3">
        <f t="shared" si="1"/>
        <v>-2.2999999999999972</v>
      </c>
    </row>
    <row r="21" spans="1:16" ht="15.75" customHeight="1" x14ac:dyDescent="0.2">
      <c r="A21" s="7" t="s">
        <v>35</v>
      </c>
      <c r="B21" s="4">
        <v>178</v>
      </c>
      <c r="C21" s="8" t="s">
        <v>56</v>
      </c>
      <c r="D21" s="4" t="s">
        <v>48</v>
      </c>
      <c r="E21" s="4" t="s">
        <v>55</v>
      </c>
      <c r="F21" s="4" t="s">
        <v>49</v>
      </c>
      <c r="G21" s="4">
        <v>23</v>
      </c>
      <c r="H21" s="4">
        <v>33.6</v>
      </c>
      <c r="I21" s="4">
        <v>33.700000000000003</v>
      </c>
      <c r="J21" s="4">
        <v>2.67</v>
      </c>
      <c r="K21" s="4">
        <v>3.77</v>
      </c>
      <c r="L21" s="4">
        <v>0</v>
      </c>
      <c r="N21" s="3">
        <f t="shared" si="0"/>
        <v>1.1000000000000001</v>
      </c>
      <c r="P21" s="3">
        <f t="shared" si="1"/>
        <v>0.10000000000000142</v>
      </c>
    </row>
    <row r="22" spans="1:16" ht="15.75" customHeight="1" x14ac:dyDescent="0.2">
      <c r="A22" s="7" t="s">
        <v>35</v>
      </c>
      <c r="B22" s="4" t="s">
        <v>103</v>
      </c>
      <c r="C22" s="8" t="s">
        <v>56</v>
      </c>
      <c r="D22" s="4" t="s">
        <v>61</v>
      </c>
      <c r="E22" s="4" t="s">
        <v>55</v>
      </c>
      <c r="F22" s="4" t="s">
        <v>53</v>
      </c>
      <c r="G22" s="4">
        <v>20</v>
      </c>
      <c r="H22" s="4">
        <v>33.6</v>
      </c>
      <c r="I22" s="4">
        <v>32.6</v>
      </c>
      <c r="J22" s="4">
        <v>3.12</v>
      </c>
      <c r="K22" s="4">
        <v>2.66</v>
      </c>
      <c r="L22" s="4">
        <v>0</v>
      </c>
      <c r="N22" s="3">
        <f t="shared" si="0"/>
        <v>-0.45999999999999996</v>
      </c>
      <c r="P22" s="3">
        <f t="shared" si="1"/>
        <v>-1</v>
      </c>
    </row>
    <row r="23" spans="1:16" ht="15.75" customHeight="1" x14ac:dyDescent="0.2">
      <c r="A23" s="7" t="s">
        <v>35</v>
      </c>
      <c r="B23" s="4" t="s">
        <v>103</v>
      </c>
      <c r="C23" s="8" t="s">
        <v>56</v>
      </c>
      <c r="D23" s="4" t="s">
        <v>61</v>
      </c>
      <c r="E23" s="4" t="s">
        <v>55</v>
      </c>
      <c r="F23" s="4" t="s">
        <v>53</v>
      </c>
      <c r="G23" s="4">
        <v>22</v>
      </c>
      <c r="H23" s="4">
        <v>33.299999999999997</v>
      </c>
      <c r="I23" s="4">
        <v>35.200000000000003</v>
      </c>
      <c r="J23" s="4">
        <v>2.37</v>
      </c>
      <c r="K23" s="4">
        <v>2.0099999999999998</v>
      </c>
      <c r="L23" s="4">
        <v>1</v>
      </c>
      <c r="N23" s="3">
        <f t="shared" si="0"/>
        <v>-0.36000000000000032</v>
      </c>
      <c r="P23" s="3">
        <f t="shared" si="1"/>
        <v>1.9000000000000057</v>
      </c>
    </row>
    <row r="24" spans="1:16" ht="15.75" customHeight="1" x14ac:dyDescent="0.2">
      <c r="A24" s="7" t="s">
        <v>35</v>
      </c>
      <c r="B24" s="4" t="s">
        <v>63</v>
      </c>
      <c r="C24" s="10" t="s">
        <v>64</v>
      </c>
      <c r="D24" s="4" t="s">
        <v>38</v>
      </c>
      <c r="E24" s="4" t="s">
        <v>42</v>
      </c>
      <c r="F24" s="4" t="s">
        <v>39</v>
      </c>
      <c r="G24" s="4">
        <v>22</v>
      </c>
      <c r="H24" s="4">
        <v>32.799999999999997</v>
      </c>
      <c r="I24" s="4">
        <v>33.1</v>
      </c>
      <c r="J24" s="4">
        <v>1.18</v>
      </c>
      <c r="K24" s="4">
        <v>2.63</v>
      </c>
      <c r="L24" s="4">
        <v>0</v>
      </c>
      <c r="N24" s="3">
        <f t="shared" si="0"/>
        <v>1.45</v>
      </c>
      <c r="P24" s="3">
        <f t="shared" si="1"/>
        <v>0.30000000000000426</v>
      </c>
    </row>
    <row r="25" spans="1:16" ht="15.75" customHeight="1" x14ac:dyDescent="0.2">
      <c r="A25" s="7" t="s">
        <v>35</v>
      </c>
      <c r="B25" s="4" t="s">
        <v>65</v>
      </c>
      <c r="C25" s="10" t="s">
        <v>64</v>
      </c>
      <c r="D25" s="4" t="s">
        <v>38</v>
      </c>
      <c r="E25" s="4" t="s">
        <v>42</v>
      </c>
      <c r="F25" s="4" t="s">
        <v>39</v>
      </c>
      <c r="G25" s="4">
        <v>20</v>
      </c>
      <c r="H25" s="4">
        <v>30.9</v>
      </c>
      <c r="I25" s="4">
        <v>34.5</v>
      </c>
      <c r="J25" s="4">
        <v>1.42</v>
      </c>
      <c r="K25" s="4">
        <v>2.16</v>
      </c>
      <c r="L25" s="4">
        <v>0</v>
      </c>
      <c r="N25" s="3">
        <f t="shared" si="0"/>
        <v>0.74000000000000021</v>
      </c>
      <c r="P25" s="3">
        <f t="shared" si="1"/>
        <v>3.6000000000000014</v>
      </c>
    </row>
    <row r="26" spans="1:16" ht="15.75" customHeight="1" x14ac:dyDescent="0.2">
      <c r="A26" s="7" t="s">
        <v>35</v>
      </c>
      <c r="B26" s="4" t="s">
        <v>67</v>
      </c>
      <c r="C26" s="10" t="s">
        <v>64</v>
      </c>
      <c r="D26" s="4" t="s">
        <v>38</v>
      </c>
      <c r="E26" s="4" t="s">
        <v>45</v>
      </c>
      <c r="F26" s="4" t="s">
        <v>39</v>
      </c>
      <c r="G26" s="4">
        <v>21</v>
      </c>
      <c r="H26" s="4">
        <v>31.2</v>
      </c>
      <c r="I26" s="4">
        <v>34.700000000000003</v>
      </c>
      <c r="J26" s="4">
        <v>3.51</v>
      </c>
      <c r="K26" s="4">
        <v>2.08</v>
      </c>
      <c r="L26" s="4">
        <v>0</v>
      </c>
      <c r="N26" s="3">
        <f t="shared" si="0"/>
        <v>-1.4299999999999997</v>
      </c>
      <c r="P26" s="3">
        <f t="shared" si="1"/>
        <v>3.5000000000000036</v>
      </c>
    </row>
    <row r="27" spans="1:16" ht="15.75" customHeight="1" x14ac:dyDescent="0.2">
      <c r="A27" s="7" t="s">
        <v>35</v>
      </c>
      <c r="B27" s="4" t="s">
        <v>66</v>
      </c>
      <c r="C27" s="10" t="s">
        <v>64</v>
      </c>
      <c r="D27" s="4" t="s">
        <v>38</v>
      </c>
      <c r="E27" s="4" t="s">
        <v>45</v>
      </c>
      <c r="F27" s="4" t="s">
        <v>39</v>
      </c>
      <c r="G27" s="4">
        <v>21</v>
      </c>
      <c r="H27" s="4">
        <v>32.6</v>
      </c>
      <c r="I27" s="4">
        <v>35</v>
      </c>
      <c r="J27" s="4">
        <v>1.57</v>
      </c>
      <c r="K27" s="4">
        <v>2.7</v>
      </c>
      <c r="L27" s="4">
        <v>0</v>
      </c>
      <c r="N27" s="3">
        <f t="shared" si="0"/>
        <v>1.1300000000000001</v>
      </c>
      <c r="P27" s="3">
        <f t="shared" si="1"/>
        <v>2.3999999999999986</v>
      </c>
    </row>
    <row r="28" spans="1:16" ht="15.75" customHeight="1" x14ac:dyDescent="0.2">
      <c r="A28" s="7" t="s">
        <v>35</v>
      </c>
      <c r="B28" s="4" t="s">
        <v>46</v>
      </c>
      <c r="C28" s="10" t="s">
        <v>64</v>
      </c>
      <c r="D28" s="4" t="s">
        <v>48</v>
      </c>
      <c r="E28" s="4" t="s">
        <v>47</v>
      </c>
      <c r="F28" s="4" t="s">
        <v>49</v>
      </c>
      <c r="G28" s="4">
        <v>20</v>
      </c>
      <c r="H28" s="4">
        <v>34</v>
      </c>
      <c r="I28" s="4">
        <v>35.5</v>
      </c>
      <c r="J28" s="4">
        <v>3.49</v>
      </c>
      <c r="K28" s="4">
        <v>2.93</v>
      </c>
      <c r="L28" s="4">
        <v>0</v>
      </c>
      <c r="N28" s="3">
        <f t="shared" si="0"/>
        <v>-0.56000000000000005</v>
      </c>
      <c r="P28" s="3">
        <f t="shared" si="1"/>
        <v>1.5</v>
      </c>
    </row>
    <row r="29" spans="1:16" ht="15.75" customHeight="1" x14ac:dyDescent="0.2">
      <c r="A29" s="7" t="s">
        <v>35</v>
      </c>
      <c r="B29" s="4">
        <v>139</v>
      </c>
      <c r="C29" s="10" t="s">
        <v>64</v>
      </c>
      <c r="D29" s="4" t="s">
        <v>48</v>
      </c>
      <c r="E29" s="4" t="s">
        <v>50</v>
      </c>
      <c r="F29" s="4" t="s">
        <v>49</v>
      </c>
      <c r="G29" s="4">
        <v>22</v>
      </c>
      <c r="H29" s="4">
        <v>32.200000000000003</v>
      </c>
      <c r="I29" s="4">
        <v>33.200000000000003</v>
      </c>
      <c r="J29" s="4">
        <v>2.78</v>
      </c>
      <c r="K29" s="4">
        <v>2.2200000000000002</v>
      </c>
      <c r="L29" s="4">
        <v>0</v>
      </c>
      <c r="N29" s="3">
        <f t="shared" si="0"/>
        <v>-0.55999999999999961</v>
      </c>
      <c r="P29" s="3">
        <f t="shared" si="1"/>
        <v>1</v>
      </c>
    </row>
    <row r="30" spans="1:16" ht="15.75" customHeight="1" x14ac:dyDescent="0.2">
      <c r="A30" s="7" t="s">
        <v>35</v>
      </c>
      <c r="B30" s="4">
        <v>155</v>
      </c>
      <c r="C30" s="10" t="s">
        <v>64</v>
      </c>
      <c r="D30" s="4" t="s">
        <v>48</v>
      </c>
      <c r="E30" s="4" t="s">
        <v>51</v>
      </c>
      <c r="F30" s="4" t="s">
        <v>49</v>
      </c>
      <c r="G30" s="4">
        <v>22</v>
      </c>
      <c r="H30" s="4">
        <v>35.4</v>
      </c>
      <c r="I30" s="4">
        <v>34</v>
      </c>
      <c r="J30" s="4">
        <v>4.01</v>
      </c>
      <c r="K30" s="4">
        <v>3.6</v>
      </c>
      <c r="L30" s="4">
        <v>0</v>
      </c>
      <c r="N30" s="3">
        <f t="shared" si="0"/>
        <v>-0.4099999999999997</v>
      </c>
      <c r="P30" s="3">
        <f t="shared" si="1"/>
        <v>-1.3999999999999986</v>
      </c>
    </row>
    <row r="31" spans="1:16" ht="15.75" customHeight="1" x14ac:dyDescent="0.2">
      <c r="A31" s="7" t="s">
        <v>35</v>
      </c>
      <c r="B31" s="4">
        <v>179</v>
      </c>
      <c r="C31" s="10" t="s">
        <v>64</v>
      </c>
      <c r="D31" s="4" t="s">
        <v>48</v>
      </c>
      <c r="E31" s="4" t="s">
        <v>55</v>
      </c>
      <c r="F31" s="4" t="s">
        <v>49</v>
      </c>
      <c r="G31" s="4">
        <v>23</v>
      </c>
      <c r="H31" s="4">
        <v>32.1</v>
      </c>
      <c r="I31" s="4">
        <v>34.4</v>
      </c>
      <c r="J31" s="4">
        <v>3.25</v>
      </c>
      <c r="K31" s="4">
        <v>2.99</v>
      </c>
      <c r="L31" s="4">
        <v>4</v>
      </c>
      <c r="N31" s="3">
        <f t="shared" si="0"/>
        <v>-0.25999999999999979</v>
      </c>
      <c r="P31" s="3">
        <f t="shared" si="1"/>
        <v>2.2999999999999972</v>
      </c>
    </row>
    <row r="32" spans="1:16" ht="15.75" customHeight="1" x14ac:dyDescent="0.2">
      <c r="A32" s="7" t="s">
        <v>35</v>
      </c>
      <c r="B32" s="4">
        <v>112</v>
      </c>
      <c r="C32" s="10" t="s">
        <v>64</v>
      </c>
      <c r="D32" s="4" t="s">
        <v>48</v>
      </c>
      <c r="E32" s="4" t="s">
        <v>52</v>
      </c>
      <c r="F32" s="4" t="s">
        <v>53</v>
      </c>
      <c r="G32" s="4">
        <v>23</v>
      </c>
      <c r="H32" s="4">
        <v>33.799999999999997</v>
      </c>
      <c r="I32" s="4">
        <v>34.200000000000003</v>
      </c>
      <c r="J32" s="4">
        <v>2.99</v>
      </c>
      <c r="K32" s="4">
        <v>3.28</v>
      </c>
      <c r="L32" s="4">
        <v>0</v>
      </c>
      <c r="N32" s="3">
        <f t="shared" si="0"/>
        <v>0.28999999999999959</v>
      </c>
      <c r="P32" s="3">
        <f t="shared" si="1"/>
        <v>0.40000000000000568</v>
      </c>
    </row>
    <row r="33" spans="1:16" ht="15.75" customHeight="1" x14ac:dyDescent="0.2">
      <c r="A33" s="7" t="s">
        <v>35</v>
      </c>
      <c r="B33" s="4">
        <v>113</v>
      </c>
      <c r="C33" s="10" t="s">
        <v>64</v>
      </c>
      <c r="D33" s="4" t="s">
        <v>48</v>
      </c>
      <c r="E33" s="4" t="s">
        <v>52</v>
      </c>
      <c r="F33" s="4" t="s">
        <v>53</v>
      </c>
      <c r="G33" s="4">
        <v>22</v>
      </c>
      <c r="H33" s="4">
        <v>34.5</v>
      </c>
      <c r="I33" s="4">
        <v>34.6</v>
      </c>
      <c r="J33" s="4">
        <v>2.77</v>
      </c>
      <c r="K33" s="4">
        <v>2.15</v>
      </c>
      <c r="L33" s="4">
        <v>0</v>
      </c>
      <c r="N33" s="3">
        <f t="shared" si="0"/>
        <v>-0.62000000000000011</v>
      </c>
      <c r="P33" s="3">
        <f t="shared" si="1"/>
        <v>0.10000000000000142</v>
      </c>
    </row>
    <row r="34" spans="1:16" ht="15.75" customHeight="1" x14ac:dyDescent="0.2"/>
    <row r="35" spans="1:16" ht="15.75" customHeight="1" x14ac:dyDescent="0.2"/>
    <row r="36" spans="1:16" ht="15.75" customHeight="1" x14ac:dyDescent="0.2"/>
    <row r="37" spans="1:16" ht="15.75" customHeight="1" x14ac:dyDescent="0.2"/>
    <row r="38" spans="1:16" ht="15.75" customHeight="1" x14ac:dyDescent="0.2">
      <c r="A38" s="3" t="s">
        <v>68</v>
      </c>
      <c r="B38" s="4" t="s">
        <v>69</v>
      </c>
      <c r="C38" s="4" t="s">
        <v>36</v>
      </c>
      <c r="D38" s="4"/>
      <c r="E38" s="4" t="s">
        <v>70</v>
      </c>
      <c r="F38" s="11">
        <v>44474</v>
      </c>
      <c r="G38" s="4">
        <v>26</v>
      </c>
      <c r="H38" s="12">
        <v>34.1</v>
      </c>
      <c r="I38" s="4">
        <v>35.1</v>
      </c>
      <c r="J38" s="4">
        <v>2.46</v>
      </c>
      <c r="K38" s="4">
        <v>4</v>
      </c>
      <c r="L38" s="4">
        <v>1</v>
      </c>
      <c r="N38" s="3">
        <f t="shared" ref="N38:N67" si="2">K38-J38</f>
        <v>1.54</v>
      </c>
      <c r="P38" s="3">
        <f t="shared" ref="P38:P67" si="3">I38-H38</f>
        <v>1</v>
      </c>
    </row>
    <row r="39" spans="1:16" ht="15.75" customHeight="1" x14ac:dyDescent="0.2">
      <c r="A39" s="3" t="s">
        <v>68</v>
      </c>
      <c r="B39" s="4" t="s">
        <v>69</v>
      </c>
      <c r="C39" s="4" t="s">
        <v>36</v>
      </c>
      <c r="D39" s="4"/>
      <c r="E39" s="4" t="s">
        <v>70</v>
      </c>
      <c r="F39" s="11">
        <v>44474</v>
      </c>
      <c r="G39" s="4">
        <v>26</v>
      </c>
      <c r="H39" s="12">
        <v>35.9</v>
      </c>
      <c r="I39" s="4">
        <v>35.9</v>
      </c>
      <c r="J39" s="4">
        <v>2.31</v>
      </c>
      <c r="K39" s="4">
        <v>1.41</v>
      </c>
      <c r="L39" s="4">
        <v>0</v>
      </c>
      <c r="N39" s="3">
        <f t="shared" si="2"/>
        <v>-0.90000000000000013</v>
      </c>
      <c r="P39" s="3">
        <f t="shared" si="3"/>
        <v>0</v>
      </c>
    </row>
    <row r="40" spans="1:16" ht="15.75" customHeight="1" x14ac:dyDescent="0.2">
      <c r="A40" s="3" t="s">
        <v>68</v>
      </c>
      <c r="B40" s="4" t="s">
        <v>72</v>
      </c>
      <c r="C40" s="4" t="s">
        <v>36</v>
      </c>
      <c r="D40" s="4"/>
      <c r="E40" s="4" t="s">
        <v>70</v>
      </c>
      <c r="F40" s="11">
        <v>44474</v>
      </c>
      <c r="G40" s="4">
        <v>26</v>
      </c>
      <c r="H40" s="12">
        <v>34.200000000000003</v>
      </c>
      <c r="I40" s="4">
        <v>34</v>
      </c>
      <c r="J40" s="4">
        <v>2.59</v>
      </c>
      <c r="K40" s="4">
        <v>1.27</v>
      </c>
      <c r="L40" s="4">
        <v>1</v>
      </c>
      <c r="N40" s="3">
        <f t="shared" si="2"/>
        <v>-1.3199999999999998</v>
      </c>
      <c r="P40" s="3">
        <f t="shared" si="3"/>
        <v>-0.20000000000000284</v>
      </c>
    </row>
    <row r="41" spans="1:16" ht="15.75" customHeight="1" x14ac:dyDescent="0.2">
      <c r="A41" s="3" t="s">
        <v>68</v>
      </c>
      <c r="B41" s="4" t="s">
        <v>73</v>
      </c>
      <c r="C41" s="4" t="s">
        <v>36</v>
      </c>
      <c r="D41" s="4"/>
      <c r="E41" s="4" t="s">
        <v>74</v>
      </c>
      <c r="F41" s="11">
        <v>44474</v>
      </c>
      <c r="G41" s="4">
        <v>26</v>
      </c>
      <c r="H41" s="12">
        <v>32.200000000000003</v>
      </c>
      <c r="I41" s="4">
        <v>32.4</v>
      </c>
      <c r="J41" s="4">
        <v>1.46</v>
      </c>
      <c r="K41" s="4">
        <v>1.99</v>
      </c>
      <c r="L41" s="4">
        <v>5</v>
      </c>
      <c r="N41" s="3">
        <f t="shared" si="2"/>
        <v>0.53</v>
      </c>
      <c r="P41" s="3">
        <f t="shared" si="3"/>
        <v>0.19999999999999574</v>
      </c>
    </row>
    <row r="42" spans="1:16" ht="15.75" customHeight="1" x14ac:dyDescent="0.2">
      <c r="A42" s="3" t="s">
        <v>68</v>
      </c>
      <c r="B42" s="4" t="s">
        <v>73</v>
      </c>
      <c r="C42" s="4" t="s">
        <v>36</v>
      </c>
      <c r="D42" s="4"/>
      <c r="E42" s="4" t="s">
        <v>74</v>
      </c>
      <c r="F42" s="11">
        <v>44474</v>
      </c>
      <c r="G42" s="4">
        <v>25</v>
      </c>
      <c r="H42" s="12">
        <v>35</v>
      </c>
      <c r="I42" s="4">
        <v>31.9</v>
      </c>
      <c r="J42" s="4">
        <v>1.74</v>
      </c>
      <c r="K42" s="4">
        <v>3.09</v>
      </c>
      <c r="L42" s="4">
        <v>6</v>
      </c>
      <c r="N42" s="3">
        <f t="shared" si="2"/>
        <v>1.3499999999999999</v>
      </c>
      <c r="P42" s="3">
        <f t="shared" si="3"/>
        <v>-3.1000000000000014</v>
      </c>
    </row>
    <row r="43" spans="1:16" ht="15.75" customHeight="1" x14ac:dyDescent="0.2">
      <c r="A43" s="3" t="s">
        <v>68</v>
      </c>
      <c r="B43" s="4" t="s">
        <v>104</v>
      </c>
      <c r="C43" s="4" t="s">
        <v>36</v>
      </c>
      <c r="D43" s="4"/>
      <c r="E43" s="4" t="s">
        <v>77</v>
      </c>
      <c r="F43" s="11">
        <v>44474</v>
      </c>
      <c r="G43" s="4">
        <v>26</v>
      </c>
      <c r="H43" s="12">
        <v>33.799999999999997</v>
      </c>
      <c r="I43" s="4">
        <v>33.5</v>
      </c>
      <c r="J43" s="4">
        <v>1.53</v>
      </c>
      <c r="K43" s="4">
        <v>1.56</v>
      </c>
      <c r="L43" s="4">
        <v>2</v>
      </c>
      <c r="N43" s="3">
        <f t="shared" si="2"/>
        <v>3.0000000000000027E-2</v>
      </c>
      <c r="P43" s="3">
        <f t="shared" si="3"/>
        <v>-0.29999999999999716</v>
      </c>
    </row>
    <row r="44" spans="1:16" ht="15.75" customHeight="1" x14ac:dyDescent="0.2">
      <c r="A44" s="7" t="s">
        <v>68</v>
      </c>
      <c r="B44" s="4" t="s">
        <v>78</v>
      </c>
      <c r="C44" s="4" t="s">
        <v>36</v>
      </c>
      <c r="D44" s="4" t="s">
        <v>80</v>
      </c>
      <c r="E44" s="4" t="s">
        <v>79</v>
      </c>
      <c r="F44" s="4" t="s">
        <v>81</v>
      </c>
      <c r="G44" s="4">
        <v>28</v>
      </c>
      <c r="H44" s="4">
        <v>32.299999999999997</v>
      </c>
      <c r="I44" s="4">
        <v>32.799999999999997</v>
      </c>
      <c r="J44" s="4">
        <v>1.93</v>
      </c>
      <c r="K44" s="4">
        <v>2.39</v>
      </c>
      <c r="L44" s="4">
        <v>0</v>
      </c>
      <c r="N44" s="3">
        <f t="shared" si="2"/>
        <v>0.46000000000000019</v>
      </c>
      <c r="P44" s="3">
        <f t="shared" si="3"/>
        <v>0.5</v>
      </c>
    </row>
    <row r="45" spans="1:16" ht="15.75" customHeight="1" x14ac:dyDescent="0.2">
      <c r="A45" s="7" t="s">
        <v>68</v>
      </c>
      <c r="B45" s="4" t="s">
        <v>82</v>
      </c>
      <c r="C45" s="4" t="s">
        <v>36</v>
      </c>
      <c r="D45" s="4" t="s">
        <v>80</v>
      </c>
      <c r="E45" s="4" t="s">
        <v>83</v>
      </c>
      <c r="F45" s="4" t="s">
        <v>81</v>
      </c>
      <c r="G45" s="4">
        <v>26</v>
      </c>
      <c r="H45" s="4">
        <v>34.299999999999997</v>
      </c>
      <c r="I45" s="4">
        <v>32.299999999999997</v>
      </c>
      <c r="J45" s="4">
        <v>1.38</v>
      </c>
      <c r="K45" s="4">
        <v>2.38</v>
      </c>
      <c r="L45" s="4">
        <v>0</v>
      </c>
      <c r="N45" s="3">
        <f t="shared" si="2"/>
        <v>1</v>
      </c>
      <c r="P45" s="3">
        <f t="shared" si="3"/>
        <v>-2</v>
      </c>
    </row>
    <row r="46" spans="1:16" ht="15.75" customHeight="1" x14ac:dyDescent="0.2">
      <c r="A46" s="7" t="s">
        <v>68</v>
      </c>
      <c r="B46" s="4" t="s">
        <v>84</v>
      </c>
      <c r="C46" s="4" t="s">
        <v>36</v>
      </c>
      <c r="D46" s="4" t="s">
        <v>80</v>
      </c>
      <c r="E46" s="4" t="s">
        <v>79</v>
      </c>
      <c r="F46" s="4" t="s">
        <v>85</v>
      </c>
      <c r="G46" s="4">
        <v>25</v>
      </c>
      <c r="H46" s="4">
        <v>34</v>
      </c>
      <c r="I46" s="4">
        <v>33.799999999999997</v>
      </c>
      <c r="J46" s="4">
        <v>2.99</v>
      </c>
      <c r="K46" s="4">
        <v>2.99</v>
      </c>
      <c r="L46" s="4">
        <v>1</v>
      </c>
      <c r="N46" s="3">
        <f t="shared" si="2"/>
        <v>0</v>
      </c>
      <c r="P46" s="3">
        <f t="shared" si="3"/>
        <v>-0.20000000000000284</v>
      </c>
    </row>
    <row r="47" spans="1:16" ht="15.75" customHeight="1" x14ac:dyDescent="0.2">
      <c r="A47" s="7" t="s">
        <v>68</v>
      </c>
      <c r="B47" s="4">
        <v>75</v>
      </c>
      <c r="C47" s="4" t="s">
        <v>36</v>
      </c>
      <c r="D47" s="4" t="s">
        <v>80</v>
      </c>
      <c r="E47" s="4" t="s">
        <v>79</v>
      </c>
      <c r="F47" s="4" t="s">
        <v>85</v>
      </c>
      <c r="G47" s="4">
        <v>29</v>
      </c>
      <c r="H47" s="4">
        <v>36</v>
      </c>
      <c r="I47" s="4">
        <v>33.299999999999997</v>
      </c>
      <c r="J47" s="4">
        <v>0.9</v>
      </c>
      <c r="K47" s="4">
        <v>1.98</v>
      </c>
      <c r="L47" s="4">
        <v>0</v>
      </c>
      <c r="N47" s="3">
        <f t="shared" si="2"/>
        <v>1.08</v>
      </c>
      <c r="P47" s="3">
        <f t="shared" si="3"/>
        <v>-2.7000000000000028</v>
      </c>
    </row>
    <row r="48" spans="1:16" ht="15.75" customHeight="1" x14ac:dyDescent="0.2">
      <c r="A48" s="3" t="s">
        <v>68</v>
      </c>
      <c r="B48" s="4" t="s">
        <v>69</v>
      </c>
      <c r="C48" s="8" t="s">
        <v>56</v>
      </c>
      <c r="D48" s="4"/>
      <c r="E48" s="4" t="s">
        <v>70</v>
      </c>
      <c r="F48" s="11">
        <v>44474</v>
      </c>
      <c r="G48" s="4">
        <v>27</v>
      </c>
      <c r="H48" s="12">
        <v>32.700000000000003</v>
      </c>
      <c r="I48" s="4">
        <v>33.6</v>
      </c>
      <c r="J48" s="4">
        <v>2.61</v>
      </c>
      <c r="K48" s="4">
        <v>1.6</v>
      </c>
      <c r="L48" s="4">
        <v>0</v>
      </c>
      <c r="N48" s="3">
        <f t="shared" si="2"/>
        <v>-1.0099999999999998</v>
      </c>
      <c r="P48" s="3">
        <f t="shared" si="3"/>
        <v>0.89999999999999858</v>
      </c>
    </row>
    <row r="49" spans="1:16" ht="15.75" customHeight="1" x14ac:dyDescent="0.2">
      <c r="A49" s="3" t="s">
        <v>68</v>
      </c>
      <c r="B49" s="4" t="s">
        <v>72</v>
      </c>
      <c r="C49" s="8" t="s">
        <v>56</v>
      </c>
      <c r="D49" s="4"/>
      <c r="E49" s="4" t="s">
        <v>70</v>
      </c>
      <c r="F49" s="11">
        <v>44474</v>
      </c>
      <c r="G49" s="4">
        <v>23</v>
      </c>
      <c r="H49" s="12">
        <v>32.6</v>
      </c>
      <c r="I49" s="4">
        <v>33.299999999999997</v>
      </c>
      <c r="J49" s="4">
        <v>2.2799999999999998</v>
      </c>
      <c r="K49" s="4">
        <v>1.92</v>
      </c>
      <c r="L49" s="4">
        <v>0</v>
      </c>
      <c r="N49" s="3">
        <f t="shared" si="2"/>
        <v>-0.35999999999999988</v>
      </c>
      <c r="P49" s="3">
        <f t="shared" si="3"/>
        <v>0.69999999999999574</v>
      </c>
    </row>
    <row r="50" spans="1:16" ht="15.75" customHeight="1" x14ac:dyDescent="0.2">
      <c r="A50" s="3" t="s">
        <v>68</v>
      </c>
      <c r="B50" s="4" t="s">
        <v>72</v>
      </c>
      <c r="C50" s="8" t="s">
        <v>56</v>
      </c>
      <c r="D50" s="4"/>
      <c r="E50" s="4" t="s">
        <v>70</v>
      </c>
      <c r="F50" s="11">
        <v>44476</v>
      </c>
      <c r="G50" s="4">
        <v>28</v>
      </c>
      <c r="H50" s="12">
        <v>33.1</v>
      </c>
      <c r="I50" s="4">
        <v>33.5</v>
      </c>
      <c r="J50" s="4">
        <v>2.37</v>
      </c>
      <c r="K50" s="4">
        <v>1.4</v>
      </c>
      <c r="L50" s="4">
        <v>1</v>
      </c>
      <c r="N50" s="3">
        <f t="shared" si="2"/>
        <v>-0.9700000000000002</v>
      </c>
      <c r="P50" s="3">
        <f t="shared" si="3"/>
        <v>0.39999999999999858</v>
      </c>
    </row>
    <row r="51" spans="1:16" ht="15.75" customHeight="1" x14ac:dyDescent="0.2">
      <c r="A51" s="3" t="s">
        <v>68</v>
      </c>
      <c r="B51" s="4" t="s">
        <v>73</v>
      </c>
      <c r="C51" s="8" t="s">
        <v>56</v>
      </c>
      <c r="D51" s="4"/>
      <c r="E51" s="4" t="s">
        <v>74</v>
      </c>
      <c r="F51" s="11">
        <v>44476</v>
      </c>
      <c r="G51" s="4">
        <v>30</v>
      </c>
      <c r="H51" s="12">
        <v>33.9</v>
      </c>
      <c r="I51" s="4">
        <v>33.700000000000003</v>
      </c>
      <c r="J51" s="4">
        <v>3.4</v>
      </c>
      <c r="K51" s="4">
        <v>3.47</v>
      </c>
      <c r="L51" s="4">
        <v>0</v>
      </c>
      <c r="N51" s="3">
        <f t="shared" si="2"/>
        <v>7.0000000000000284E-2</v>
      </c>
      <c r="P51" s="3">
        <f t="shared" si="3"/>
        <v>-0.19999999999999574</v>
      </c>
    </row>
    <row r="52" spans="1:16" ht="15.75" customHeight="1" x14ac:dyDescent="0.2">
      <c r="A52" s="3" t="s">
        <v>68</v>
      </c>
      <c r="B52" s="4" t="s">
        <v>104</v>
      </c>
      <c r="C52" s="8" t="s">
        <v>56</v>
      </c>
      <c r="D52" s="4"/>
      <c r="E52" s="4" t="s">
        <v>77</v>
      </c>
      <c r="F52" s="11">
        <v>44476</v>
      </c>
      <c r="G52" s="4">
        <v>29</v>
      </c>
      <c r="H52" s="12">
        <v>34.200000000000003</v>
      </c>
      <c r="I52" s="4">
        <v>34</v>
      </c>
      <c r="J52" s="4">
        <v>4.33</v>
      </c>
      <c r="K52" s="4">
        <v>2.72</v>
      </c>
      <c r="L52" s="4">
        <v>0</v>
      </c>
      <c r="N52" s="3">
        <f t="shared" si="2"/>
        <v>-1.6099999999999999</v>
      </c>
      <c r="P52" s="3">
        <f t="shared" si="3"/>
        <v>-0.20000000000000284</v>
      </c>
    </row>
    <row r="53" spans="1:16" ht="15.75" customHeight="1" x14ac:dyDescent="0.2">
      <c r="A53" s="7" t="s">
        <v>68</v>
      </c>
      <c r="B53" s="4" t="s">
        <v>86</v>
      </c>
      <c r="C53" s="8" t="s">
        <v>56</v>
      </c>
      <c r="D53" s="4" t="s">
        <v>80</v>
      </c>
      <c r="E53" s="4" t="s">
        <v>79</v>
      </c>
      <c r="F53" s="4" t="s">
        <v>81</v>
      </c>
      <c r="G53" s="4">
        <v>29</v>
      </c>
      <c r="H53" s="4">
        <v>31.1</v>
      </c>
      <c r="I53" s="4">
        <v>34.9</v>
      </c>
      <c r="J53" s="4">
        <v>1.05</v>
      </c>
      <c r="K53" s="4">
        <v>0.81</v>
      </c>
      <c r="L53" s="4">
        <v>0</v>
      </c>
      <c r="N53" s="3">
        <f t="shared" si="2"/>
        <v>-0.24</v>
      </c>
      <c r="P53" s="3">
        <f t="shared" si="3"/>
        <v>3.7999999999999972</v>
      </c>
    </row>
    <row r="54" spans="1:16" ht="15.75" customHeight="1" x14ac:dyDescent="0.2">
      <c r="A54" s="7" t="s">
        <v>68</v>
      </c>
      <c r="B54" s="4" t="s">
        <v>87</v>
      </c>
      <c r="C54" s="8" t="s">
        <v>56</v>
      </c>
      <c r="D54" s="4" t="s">
        <v>80</v>
      </c>
      <c r="E54" s="4" t="s">
        <v>79</v>
      </c>
      <c r="F54" s="4" t="s">
        <v>81</v>
      </c>
      <c r="G54" s="4">
        <v>25</v>
      </c>
      <c r="H54" s="4">
        <v>34.4</v>
      </c>
      <c r="I54" s="4">
        <v>29.8</v>
      </c>
      <c r="J54" s="4">
        <v>2.7</v>
      </c>
      <c r="K54" s="4">
        <v>2.73</v>
      </c>
      <c r="L54" s="4">
        <v>1</v>
      </c>
      <c r="N54" s="3">
        <f t="shared" si="2"/>
        <v>2.9999999999999805E-2</v>
      </c>
      <c r="P54" s="3">
        <f t="shared" si="3"/>
        <v>-4.5999999999999979</v>
      </c>
    </row>
    <row r="55" spans="1:16" ht="15.75" customHeight="1" x14ac:dyDescent="0.2">
      <c r="A55" s="7" t="s">
        <v>68</v>
      </c>
      <c r="B55" s="4" t="s">
        <v>88</v>
      </c>
      <c r="C55" s="8" t="s">
        <v>56</v>
      </c>
      <c r="D55" s="4" t="s">
        <v>80</v>
      </c>
      <c r="E55" s="4" t="s">
        <v>79</v>
      </c>
      <c r="F55" s="4" t="s">
        <v>85</v>
      </c>
      <c r="G55" s="4">
        <v>25</v>
      </c>
      <c r="H55" s="4">
        <v>34.799999999999997</v>
      </c>
      <c r="I55" s="4">
        <v>32.6</v>
      </c>
      <c r="J55" s="4">
        <v>3</v>
      </c>
      <c r="K55" s="4">
        <v>1.96</v>
      </c>
      <c r="L55" s="4">
        <v>0</v>
      </c>
      <c r="N55" s="3">
        <f t="shared" si="2"/>
        <v>-1.04</v>
      </c>
      <c r="P55" s="3">
        <f t="shared" si="3"/>
        <v>-2.1999999999999957</v>
      </c>
    </row>
    <row r="56" spans="1:16" ht="15.75" customHeight="1" x14ac:dyDescent="0.2">
      <c r="A56" s="7" t="s">
        <v>68</v>
      </c>
      <c r="B56" s="4" t="s">
        <v>89</v>
      </c>
      <c r="C56" s="8" t="s">
        <v>56</v>
      </c>
      <c r="D56" s="4" t="s">
        <v>80</v>
      </c>
      <c r="E56" s="4" t="s">
        <v>79</v>
      </c>
      <c r="F56" s="4" t="s">
        <v>85</v>
      </c>
      <c r="G56" s="4">
        <v>27</v>
      </c>
      <c r="H56" s="4">
        <v>34.299999999999997</v>
      </c>
      <c r="I56" s="4">
        <v>35</v>
      </c>
      <c r="J56" s="4">
        <v>1.51</v>
      </c>
      <c r="K56" s="4">
        <v>2.69</v>
      </c>
      <c r="L56" s="4">
        <v>0</v>
      </c>
      <c r="N56" s="3">
        <f t="shared" si="2"/>
        <v>1.18</v>
      </c>
      <c r="P56" s="3">
        <f t="shared" si="3"/>
        <v>0.70000000000000284</v>
      </c>
    </row>
    <row r="57" spans="1:16" ht="15.75" customHeight="1" x14ac:dyDescent="0.2">
      <c r="A57" s="7" t="s">
        <v>68</v>
      </c>
      <c r="B57" s="4">
        <v>76</v>
      </c>
      <c r="C57" s="8" t="s">
        <v>56</v>
      </c>
      <c r="D57" s="4" t="s">
        <v>80</v>
      </c>
      <c r="E57" s="4" t="s">
        <v>79</v>
      </c>
      <c r="F57" s="4" t="s">
        <v>85</v>
      </c>
      <c r="G57" s="4">
        <v>27</v>
      </c>
      <c r="H57" s="4">
        <v>35.6</v>
      </c>
      <c r="I57" s="4">
        <v>32.799999999999997</v>
      </c>
      <c r="J57" s="4">
        <v>2.66</v>
      </c>
      <c r="K57" s="4">
        <v>1.64</v>
      </c>
      <c r="L57" s="4">
        <v>0</v>
      </c>
      <c r="N57" s="3">
        <f t="shared" si="2"/>
        <v>-1.0200000000000002</v>
      </c>
      <c r="P57" s="3">
        <f t="shared" si="3"/>
        <v>-2.8000000000000043</v>
      </c>
    </row>
    <row r="58" spans="1:16" ht="15.75" customHeight="1" x14ac:dyDescent="0.2">
      <c r="A58" s="3" t="s">
        <v>68</v>
      </c>
      <c r="B58" s="4" t="s">
        <v>69</v>
      </c>
      <c r="C58" s="10" t="s">
        <v>64</v>
      </c>
      <c r="D58" s="4"/>
      <c r="E58" s="4" t="s">
        <v>70</v>
      </c>
      <c r="F58" s="11">
        <v>44476</v>
      </c>
      <c r="G58" s="4">
        <v>30</v>
      </c>
      <c r="H58" s="12">
        <v>32.200000000000003</v>
      </c>
      <c r="I58" s="4">
        <v>33.9</v>
      </c>
      <c r="J58" s="4">
        <v>3.45</v>
      </c>
      <c r="K58" s="4">
        <v>0.67</v>
      </c>
      <c r="L58" s="4">
        <v>0</v>
      </c>
      <c r="N58" s="3">
        <f t="shared" si="2"/>
        <v>-2.7800000000000002</v>
      </c>
      <c r="P58" s="3">
        <f t="shared" si="3"/>
        <v>1.6999999999999957</v>
      </c>
    </row>
    <row r="59" spans="1:16" ht="15.75" customHeight="1" x14ac:dyDescent="0.2">
      <c r="A59" s="3" t="s">
        <v>68</v>
      </c>
      <c r="B59" s="4" t="s">
        <v>72</v>
      </c>
      <c r="C59" s="10" t="s">
        <v>64</v>
      </c>
      <c r="D59" s="4"/>
      <c r="E59" s="4" t="s">
        <v>70</v>
      </c>
      <c r="F59" s="11">
        <v>44476</v>
      </c>
      <c r="G59" s="4">
        <v>30</v>
      </c>
      <c r="H59" s="12">
        <v>34</v>
      </c>
      <c r="I59" s="4">
        <v>34.200000000000003</v>
      </c>
      <c r="J59" s="4">
        <v>1.51</v>
      </c>
      <c r="K59" s="4">
        <v>2.6</v>
      </c>
      <c r="L59" s="4">
        <v>0</v>
      </c>
      <c r="N59" s="3">
        <f t="shared" si="2"/>
        <v>1.0900000000000001</v>
      </c>
      <c r="P59" s="3">
        <f t="shared" si="3"/>
        <v>0.20000000000000284</v>
      </c>
    </row>
    <row r="60" spans="1:16" ht="15.75" customHeight="1" x14ac:dyDescent="0.2">
      <c r="A60" s="3" t="s">
        <v>68</v>
      </c>
      <c r="B60" s="4" t="s">
        <v>73</v>
      </c>
      <c r="C60" s="10" t="s">
        <v>64</v>
      </c>
      <c r="D60" s="4"/>
      <c r="E60" s="4" t="s">
        <v>74</v>
      </c>
      <c r="F60" s="11">
        <v>44476</v>
      </c>
      <c r="G60" s="4">
        <v>25</v>
      </c>
      <c r="H60" s="12">
        <v>34.4</v>
      </c>
      <c r="I60" s="4">
        <v>32.4</v>
      </c>
      <c r="J60" s="4">
        <v>1.88</v>
      </c>
      <c r="K60" s="4">
        <v>1.45</v>
      </c>
      <c r="L60" s="4">
        <v>2</v>
      </c>
      <c r="N60" s="3">
        <f t="shared" si="2"/>
        <v>-0.42999999999999994</v>
      </c>
      <c r="P60" s="3">
        <f t="shared" si="3"/>
        <v>-2</v>
      </c>
    </row>
    <row r="61" spans="1:16" ht="15.75" customHeight="1" x14ac:dyDescent="0.2">
      <c r="A61" s="3" t="s">
        <v>68</v>
      </c>
      <c r="B61" s="4" t="s">
        <v>73</v>
      </c>
      <c r="C61" s="10" t="s">
        <v>64</v>
      </c>
      <c r="D61" s="4"/>
      <c r="E61" s="4" t="s">
        <v>74</v>
      </c>
      <c r="F61" s="11">
        <v>44476</v>
      </c>
      <c r="G61" s="4">
        <v>25</v>
      </c>
      <c r="H61" s="12">
        <v>29.1</v>
      </c>
      <c r="I61" s="4">
        <v>31.4</v>
      </c>
      <c r="J61" s="4">
        <v>2.42</v>
      </c>
      <c r="K61" s="4">
        <v>6.12</v>
      </c>
      <c r="L61" s="4">
        <v>0</v>
      </c>
      <c r="N61" s="3">
        <f t="shared" si="2"/>
        <v>3.7</v>
      </c>
      <c r="P61" s="3">
        <f t="shared" si="3"/>
        <v>2.2999999999999972</v>
      </c>
    </row>
    <row r="62" spans="1:16" ht="15.75" customHeight="1" x14ac:dyDescent="0.2">
      <c r="A62" s="3" t="s">
        <v>68</v>
      </c>
      <c r="B62" s="4" t="s">
        <v>104</v>
      </c>
      <c r="C62" s="10" t="s">
        <v>64</v>
      </c>
      <c r="D62" s="4"/>
      <c r="E62" s="4" t="s">
        <v>77</v>
      </c>
      <c r="F62" s="11">
        <v>44476</v>
      </c>
      <c r="G62" s="4">
        <v>25</v>
      </c>
      <c r="H62" s="12">
        <v>31.3</v>
      </c>
      <c r="I62" s="4">
        <v>31.5</v>
      </c>
      <c r="J62" s="4">
        <v>2.4</v>
      </c>
      <c r="K62" s="4">
        <v>2.04</v>
      </c>
      <c r="L62" s="4">
        <v>0</v>
      </c>
      <c r="N62" s="3">
        <f t="shared" si="2"/>
        <v>-0.35999999999999988</v>
      </c>
      <c r="P62" s="3">
        <f t="shared" si="3"/>
        <v>0.19999999999999929</v>
      </c>
    </row>
    <row r="63" spans="1:16" ht="15.75" customHeight="1" x14ac:dyDescent="0.2">
      <c r="A63" s="7" t="s">
        <v>68</v>
      </c>
      <c r="B63" s="4" t="s">
        <v>90</v>
      </c>
      <c r="C63" s="10" t="s">
        <v>64</v>
      </c>
      <c r="D63" s="4" t="s">
        <v>80</v>
      </c>
      <c r="E63" s="4" t="s">
        <v>79</v>
      </c>
      <c r="F63" s="4" t="s">
        <v>81</v>
      </c>
      <c r="G63" s="4">
        <v>25</v>
      </c>
      <c r="H63" s="4">
        <v>35</v>
      </c>
      <c r="I63" s="4">
        <v>31.8</v>
      </c>
      <c r="J63" s="4">
        <v>1.82</v>
      </c>
      <c r="K63" s="4">
        <v>2.0499999999999998</v>
      </c>
      <c r="L63" s="4">
        <v>2</v>
      </c>
      <c r="N63" s="3">
        <f t="shared" si="2"/>
        <v>0.22999999999999976</v>
      </c>
      <c r="P63" s="3">
        <f t="shared" si="3"/>
        <v>-3.1999999999999993</v>
      </c>
    </row>
    <row r="64" spans="1:16" ht="15.75" customHeight="1" x14ac:dyDescent="0.2">
      <c r="A64" s="7" t="s">
        <v>68</v>
      </c>
      <c r="B64" s="4" t="s">
        <v>82</v>
      </c>
      <c r="C64" s="10" t="s">
        <v>64</v>
      </c>
      <c r="D64" s="4" t="s">
        <v>80</v>
      </c>
      <c r="E64" s="4" t="s">
        <v>83</v>
      </c>
      <c r="F64" s="4" t="s">
        <v>81</v>
      </c>
      <c r="G64" s="4">
        <v>24</v>
      </c>
      <c r="H64" s="4">
        <v>33.1</v>
      </c>
      <c r="I64" s="4">
        <v>33.299999999999997</v>
      </c>
      <c r="J64" s="4">
        <v>2.0699999999999998</v>
      </c>
      <c r="K64" s="4">
        <v>1.79</v>
      </c>
      <c r="L64" s="4">
        <v>0</v>
      </c>
      <c r="N64" s="3">
        <f t="shared" si="2"/>
        <v>-0.2799999999999998</v>
      </c>
      <c r="P64" s="3">
        <f t="shared" si="3"/>
        <v>0.19999999999999574</v>
      </c>
    </row>
    <row r="65" spans="1:16" ht="15.75" customHeight="1" x14ac:dyDescent="0.2">
      <c r="A65" s="7" t="s">
        <v>68</v>
      </c>
      <c r="B65" s="4" t="s">
        <v>91</v>
      </c>
      <c r="C65" s="10" t="s">
        <v>64</v>
      </c>
      <c r="D65" s="4" t="s">
        <v>80</v>
      </c>
      <c r="E65" s="4" t="s">
        <v>79</v>
      </c>
      <c r="F65" s="4" t="s">
        <v>85</v>
      </c>
      <c r="G65" s="4">
        <v>24</v>
      </c>
      <c r="H65" s="4">
        <v>32.200000000000003</v>
      </c>
      <c r="I65" s="4">
        <v>32.700000000000003</v>
      </c>
      <c r="J65" s="4">
        <v>3.02</v>
      </c>
      <c r="K65" s="4">
        <v>2.4300000000000002</v>
      </c>
      <c r="L65" s="4">
        <v>1</v>
      </c>
      <c r="N65" s="3">
        <f t="shared" si="2"/>
        <v>-0.58999999999999986</v>
      </c>
      <c r="P65" s="3">
        <f t="shared" si="3"/>
        <v>0.5</v>
      </c>
    </row>
    <row r="66" spans="1:16" ht="15.75" customHeight="1" x14ac:dyDescent="0.2">
      <c r="A66" s="7" t="s">
        <v>68</v>
      </c>
      <c r="B66" s="4" t="s">
        <v>92</v>
      </c>
      <c r="C66" s="10" t="s">
        <v>64</v>
      </c>
      <c r="D66" s="4" t="s">
        <v>80</v>
      </c>
      <c r="E66" s="4" t="s">
        <v>79</v>
      </c>
      <c r="F66" s="4" t="s">
        <v>85</v>
      </c>
      <c r="G66" s="4">
        <v>25</v>
      </c>
      <c r="H66" s="4">
        <v>34.700000000000003</v>
      </c>
      <c r="I66" s="4">
        <v>32.6</v>
      </c>
      <c r="J66" s="4">
        <v>1.53</v>
      </c>
      <c r="K66" s="4">
        <v>2.19</v>
      </c>
      <c r="L66" s="4">
        <v>1</v>
      </c>
      <c r="N66" s="3">
        <f t="shared" si="2"/>
        <v>0.65999999999999992</v>
      </c>
      <c r="P66" s="3">
        <f t="shared" si="3"/>
        <v>-2.1000000000000014</v>
      </c>
    </row>
    <row r="67" spans="1:16" ht="15.75" customHeight="1" x14ac:dyDescent="0.2">
      <c r="A67" s="7" t="s">
        <v>68</v>
      </c>
      <c r="B67" s="4">
        <v>77</v>
      </c>
      <c r="C67" s="10" t="s">
        <v>64</v>
      </c>
      <c r="D67" s="4" t="s">
        <v>80</v>
      </c>
      <c r="E67" s="4" t="s">
        <v>79</v>
      </c>
      <c r="F67" s="4" t="s">
        <v>85</v>
      </c>
      <c r="G67" s="4">
        <v>28</v>
      </c>
      <c r="H67" s="4">
        <v>32.299999999999997</v>
      </c>
      <c r="I67" s="4">
        <v>33.200000000000003</v>
      </c>
      <c r="J67" s="4">
        <v>2.29</v>
      </c>
      <c r="K67" s="4">
        <v>4.07</v>
      </c>
      <c r="L67" s="4">
        <v>1</v>
      </c>
      <c r="N67" s="3">
        <f t="shared" si="2"/>
        <v>1.7800000000000002</v>
      </c>
      <c r="P67" s="3">
        <f t="shared" si="3"/>
        <v>0.90000000000000568</v>
      </c>
    </row>
    <row r="68" spans="1:16" ht="15.75" customHeight="1" x14ac:dyDescent="0.2"/>
    <row r="69" spans="1:16" ht="15.75" customHeight="1" x14ac:dyDescent="0.2"/>
    <row r="70" spans="1:16" ht="15.75" customHeight="1" x14ac:dyDescent="0.2"/>
    <row r="71" spans="1:16" ht="15.75" customHeight="1" x14ac:dyDescent="0.2"/>
    <row r="72" spans="1:16" ht="15.75" customHeight="1" x14ac:dyDescent="0.2"/>
    <row r="73" spans="1:16" ht="15.75" customHeight="1" x14ac:dyDescent="0.2"/>
    <row r="74" spans="1:16" ht="15.75" customHeight="1" x14ac:dyDescent="0.2"/>
    <row r="75" spans="1:16" ht="15.75" customHeight="1" x14ac:dyDescent="0.2"/>
    <row r="76" spans="1:16" ht="15.75" customHeight="1" x14ac:dyDescent="0.2"/>
    <row r="77" spans="1:16" ht="15.75" customHeight="1" x14ac:dyDescent="0.2"/>
    <row r="78" spans="1:16" ht="15.75" customHeight="1" x14ac:dyDescent="0.2"/>
    <row r="79" spans="1:16" ht="15.75" customHeight="1" x14ac:dyDescent="0.2"/>
    <row r="80" spans="1:1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AnyMaze Raw </vt:lpstr>
      <vt:lpstr>Weight, Temp, Flick Time, Cat.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NRC_BehaviorCore</dc:creator>
  <cp:lastModifiedBy>Budde, Matthew</cp:lastModifiedBy>
  <dcterms:created xsi:type="dcterms:W3CDTF">2021-01-22T13:59:37Z</dcterms:created>
  <dcterms:modified xsi:type="dcterms:W3CDTF">2025-07-24T19:39:08Z</dcterms:modified>
</cp:coreProperties>
</file>