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310" i="2" l="1"/>
  <c r="M310" i="2"/>
  <c r="N310" i="2"/>
  <c r="O310" i="2"/>
  <c r="P310" i="2"/>
  <c r="Q310" i="2"/>
  <c r="R310" i="2"/>
  <c r="T310" i="2"/>
  <c r="U310" i="2"/>
  <c r="V310" i="2"/>
  <c r="W310" i="2"/>
  <c r="X310" i="2"/>
  <c r="Y310" i="2"/>
  <c r="Z310" i="2"/>
  <c r="AA310" i="2"/>
  <c r="L311" i="2"/>
  <c r="O311" i="2" s="1"/>
  <c r="P311" i="2" s="1"/>
  <c r="M311" i="2"/>
  <c r="N311" i="2"/>
  <c r="Q311" i="2"/>
  <c r="R311" i="2" s="1"/>
  <c r="T311" i="2"/>
  <c r="U311" i="2"/>
  <c r="V311" i="2"/>
  <c r="W311" i="2"/>
  <c r="X311" i="2"/>
  <c r="Y311" i="2"/>
  <c r="Z311" i="2"/>
  <c r="AA311" i="2"/>
  <c r="L312" i="2"/>
  <c r="O312" i="2" s="1"/>
  <c r="P312" i="2" s="1"/>
  <c r="M312" i="2"/>
  <c r="N312" i="2"/>
  <c r="Q312" i="2"/>
  <c r="R312" i="2"/>
  <c r="T312" i="2"/>
  <c r="U312" i="2"/>
  <c r="V312" i="2"/>
  <c r="W312" i="2"/>
  <c r="X312" i="2"/>
  <c r="Y312" i="2"/>
  <c r="Z312" i="2"/>
  <c r="AA312" i="2"/>
  <c r="L313" i="2"/>
  <c r="M313" i="2"/>
  <c r="N313" i="2"/>
  <c r="O313" i="2"/>
  <c r="P313" i="2" s="1"/>
  <c r="Q313" i="2"/>
  <c r="R313" i="2" s="1"/>
  <c r="T313" i="2"/>
  <c r="U313" i="2"/>
  <c r="V313" i="2"/>
  <c r="W313" i="2"/>
  <c r="X313" i="2"/>
  <c r="Y313" i="2"/>
  <c r="Z313" i="2"/>
  <c r="AA313" i="2"/>
  <c r="L314" i="2"/>
  <c r="O314" i="2" s="1"/>
  <c r="P314" i="2" s="1"/>
  <c r="M314" i="2"/>
  <c r="N314" i="2"/>
  <c r="Q314" i="2"/>
  <c r="R314" i="2"/>
  <c r="T314" i="2"/>
  <c r="U314" i="2"/>
  <c r="V314" i="2"/>
  <c r="W314" i="2"/>
  <c r="X314" i="2"/>
  <c r="Y314" i="2"/>
  <c r="Z314" i="2"/>
  <c r="AA314" i="2"/>
  <c r="L315" i="2"/>
  <c r="M315" i="2"/>
  <c r="N315" i="2"/>
  <c r="O315" i="2"/>
  <c r="P315" i="2" s="1"/>
  <c r="Q315" i="2"/>
  <c r="R315" i="2" s="1"/>
  <c r="T315" i="2"/>
  <c r="U315" i="2"/>
  <c r="V315" i="2"/>
  <c r="W315" i="2"/>
  <c r="X315" i="2"/>
  <c r="Y315" i="2"/>
  <c r="Z315" i="2"/>
  <c r="AA315" i="2"/>
  <c r="L316" i="2"/>
  <c r="O316" i="2" s="1"/>
  <c r="P316" i="2" s="1"/>
  <c r="M316" i="2"/>
  <c r="N316" i="2"/>
  <c r="Q316" i="2"/>
  <c r="R316" i="2"/>
  <c r="T316" i="2"/>
  <c r="U316" i="2"/>
  <c r="V316" i="2"/>
  <c r="W316" i="2"/>
  <c r="X316" i="2"/>
  <c r="Y316" i="2"/>
  <c r="Z316" i="2"/>
  <c r="AA316" i="2"/>
  <c r="L309" i="2" l="1"/>
  <c r="M309" i="2"/>
  <c r="N309" i="2"/>
  <c r="O309" i="2"/>
  <c r="P309" i="2"/>
  <c r="Q309" i="2"/>
  <c r="R309" i="2"/>
  <c r="T309" i="2"/>
  <c r="U309" i="2"/>
  <c r="V309" i="2"/>
  <c r="W309" i="2"/>
  <c r="X309" i="2"/>
  <c r="Y309" i="2"/>
  <c r="Z309" i="2"/>
  <c r="AA309" i="2"/>
  <c r="L292" i="2" l="1"/>
  <c r="M292" i="2"/>
  <c r="N292" i="2"/>
  <c r="O292" i="2"/>
  <c r="P292" i="2" s="1"/>
  <c r="Q292" i="2"/>
  <c r="R292" i="2"/>
  <c r="T292" i="2"/>
  <c r="U292" i="2"/>
  <c r="V292" i="2"/>
  <c r="W292" i="2"/>
  <c r="X292" i="2"/>
  <c r="Y292" i="2"/>
  <c r="Z292" i="2"/>
  <c r="AA292" i="2"/>
  <c r="L293" i="2"/>
  <c r="M293" i="2"/>
  <c r="N293" i="2"/>
  <c r="O293" i="2"/>
  <c r="P293" i="2" s="1"/>
  <c r="Q293" i="2"/>
  <c r="R293" i="2" s="1"/>
  <c r="T293" i="2"/>
  <c r="U293" i="2"/>
  <c r="V293" i="2"/>
  <c r="W293" i="2"/>
  <c r="X293" i="2"/>
  <c r="Y293" i="2"/>
  <c r="Z293" i="2"/>
  <c r="AA293" i="2"/>
  <c r="L294" i="2"/>
  <c r="O294" i="2" s="1"/>
  <c r="P294" i="2" s="1"/>
  <c r="M294" i="2"/>
  <c r="N294" i="2"/>
  <c r="Q294" i="2"/>
  <c r="R294" i="2"/>
  <c r="T294" i="2"/>
  <c r="U294" i="2"/>
  <c r="V294" i="2"/>
  <c r="W294" i="2"/>
  <c r="X294" i="2"/>
  <c r="Y294" i="2"/>
  <c r="Z294" i="2"/>
  <c r="AA294" i="2"/>
  <c r="L295" i="2"/>
  <c r="M295" i="2"/>
  <c r="N295" i="2"/>
  <c r="O295" i="2"/>
  <c r="P295" i="2" s="1"/>
  <c r="Q295" i="2"/>
  <c r="R295" i="2" s="1"/>
  <c r="T295" i="2"/>
  <c r="U295" i="2"/>
  <c r="V295" i="2"/>
  <c r="W295" i="2"/>
  <c r="X295" i="2"/>
  <c r="Y295" i="2"/>
  <c r="Z295" i="2"/>
  <c r="AA295" i="2"/>
  <c r="L296" i="2"/>
  <c r="O296" i="2" s="1"/>
  <c r="P296" i="2" s="1"/>
  <c r="M296" i="2"/>
  <c r="N296" i="2"/>
  <c r="Q296" i="2"/>
  <c r="R296" i="2"/>
  <c r="T296" i="2"/>
  <c r="U296" i="2"/>
  <c r="V296" i="2"/>
  <c r="W296" i="2"/>
  <c r="X296" i="2"/>
  <c r="Y296" i="2"/>
  <c r="Z296" i="2"/>
  <c r="AA296" i="2"/>
  <c r="L297" i="2"/>
  <c r="M297" i="2"/>
  <c r="N297" i="2"/>
  <c r="O297" i="2"/>
  <c r="P297" i="2" s="1"/>
  <c r="Q297" i="2"/>
  <c r="R297" i="2" s="1"/>
  <c r="T297" i="2"/>
  <c r="U297" i="2"/>
  <c r="V297" i="2"/>
  <c r="W297" i="2"/>
  <c r="X297" i="2"/>
  <c r="Y297" i="2"/>
  <c r="Z297" i="2"/>
  <c r="AA297" i="2"/>
  <c r="L298" i="2"/>
  <c r="O298" i="2" s="1"/>
  <c r="P298" i="2" s="1"/>
  <c r="M298" i="2"/>
  <c r="N298" i="2"/>
  <c r="Q298" i="2"/>
  <c r="R298" i="2"/>
  <c r="T298" i="2"/>
  <c r="U298" i="2"/>
  <c r="V298" i="2"/>
  <c r="W298" i="2"/>
  <c r="X298" i="2"/>
  <c r="Y298" i="2"/>
  <c r="Z298" i="2"/>
  <c r="AA298" i="2"/>
  <c r="L299" i="2"/>
  <c r="M299" i="2"/>
  <c r="N299" i="2"/>
  <c r="O299" i="2"/>
  <c r="P299" i="2" s="1"/>
  <c r="Q299" i="2"/>
  <c r="R299" i="2" s="1"/>
  <c r="T299" i="2"/>
  <c r="U299" i="2"/>
  <c r="V299" i="2"/>
  <c r="W299" i="2"/>
  <c r="X299" i="2"/>
  <c r="Y299" i="2"/>
  <c r="Z299" i="2"/>
  <c r="AA299" i="2"/>
  <c r="L300" i="2"/>
  <c r="O300" i="2" s="1"/>
  <c r="P300" i="2" s="1"/>
  <c r="M300" i="2"/>
  <c r="N300" i="2"/>
  <c r="Q300" i="2"/>
  <c r="R300" i="2"/>
  <c r="T300" i="2"/>
  <c r="U300" i="2"/>
  <c r="V300" i="2"/>
  <c r="W300" i="2"/>
  <c r="X300" i="2"/>
  <c r="Y300" i="2"/>
  <c r="Z300" i="2"/>
  <c r="AA300" i="2"/>
  <c r="L301" i="2"/>
  <c r="M301" i="2"/>
  <c r="N301" i="2"/>
  <c r="O301" i="2"/>
  <c r="P301" i="2" s="1"/>
  <c r="Q301" i="2"/>
  <c r="R301" i="2" s="1"/>
  <c r="T301" i="2"/>
  <c r="U301" i="2"/>
  <c r="V301" i="2"/>
  <c r="W301" i="2"/>
  <c r="X301" i="2"/>
  <c r="Y301" i="2"/>
  <c r="Z301" i="2"/>
  <c r="AA301" i="2"/>
  <c r="L302" i="2"/>
  <c r="O302" i="2" s="1"/>
  <c r="P302" i="2" s="1"/>
  <c r="M302" i="2"/>
  <c r="N302" i="2"/>
  <c r="Q302" i="2"/>
  <c r="R302" i="2"/>
  <c r="T302" i="2"/>
  <c r="U302" i="2"/>
  <c r="V302" i="2"/>
  <c r="W302" i="2"/>
  <c r="X302" i="2"/>
  <c r="Y302" i="2"/>
  <c r="Z302" i="2"/>
  <c r="AA302" i="2"/>
  <c r="L303" i="2"/>
  <c r="M303" i="2"/>
  <c r="N303" i="2"/>
  <c r="O303" i="2"/>
  <c r="P303" i="2" s="1"/>
  <c r="Q303" i="2"/>
  <c r="R303" i="2" s="1"/>
  <c r="T303" i="2"/>
  <c r="U303" i="2"/>
  <c r="V303" i="2"/>
  <c r="W303" i="2"/>
  <c r="X303" i="2"/>
  <c r="Y303" i="2"/>
  <c r="Z303" i="2"/>
  <c r="AA303" i="2"/>
  <c r="L304" i="2"/>
  <c r="O304" i="2" s="1"/>
  <c r="P304" i="2" s="1"/>
  <c r="M304" i="2"/>
  <c r="N304" i="2"/>
  <c r="Q304" i="2"/>
  <c r="R304" i="2"/>
  <c r="T304" i="2"/>
  <c r="U304" i="2"/>
  <c r="V304" i="2"/>
  <c r="W304" i="2"/>
  <c r="X304" i="2"/>
  <c r="Y304" i="2"/>
  <c r="Z304" i="2"/>
  <c r="AA304" i="2"/>
  <c r="L305" i="2"/>
  <c r="M305" i="2"/>
  <c r="N305" i="2"/>
  <c r="O305" i="2"/>
  <c r="P305" i="2" s="1"/>
  <c r="Q305" i="2"/>
  <c r="R305" i="2" s="1"/>
  <c r="T305" i="2"/>
  <c r="U305" i="2"/>
  <c r="V305" i="2"/>
  <c r="W305" i="2"/>
  <c r="X305" i="2"/>
  <c r="Y305" i="2"/>
  <c r="Z305" i="2"/>
  <c r="AA305" i="2"/>
  <c r="L306" i="2"/>
  <c r="O306" i="2" s="1"/>
  <c r="P306" i="2" s="1"/>
  <c r="M306" i="2"/>
  <c r="N306" i="2"/>
  <c r="Q306" i="2"/>
  <c r="R306" i="2"/>
  <c r="T306" i="2"/>
  <c r="U306" i="2"/>
  <c r="V306" i="2"/>
  <c r="W306" i="2"/>
  <c r="X306" i="2"/>
  <c r="Y306" i="2"/>
  <c r="Z306" i="2"/>
  <c r="AA306" i="2"/>
  <c r="L307" i="2"/>
  <c r="M307" i="2"/>
  <c r="N307" i="2"/>
  <c r="O307" i="2"/>
  <c r="P307" i="2" s="1"/>
  <c r="Q307" i="2"/>
  <c r="R307" i="2" s="1"/>
  <c r="T307" i="2"/>
  <c r="U307" i="2"/>
  <c r="V307" i="2"/>
  <c r="W307" i="2"/>
  <c r="X307" i="2"/>
  <c r="Y307" i="2"/>
  <c r="Z307" i="2"/>
  <c r="AA307" i="2"/>
  <c r="L308" i="2"/>
  <c r="O308" i="2" s="1"/>
  <c r="P308" i="2" s="1"/>
  <c r="M308" i="2"/>
  <c r="N308" i="2"/>
  <c r="Q308" i="2"/>
  <c r="R308" i="2"/>
  <c r="T308" i="2"/>
  <c r="U308" i="2"/>
  <c r="V308" i="2"/>
  <c r="W308" i="2"/>
  <c r="X308" i="2"/>
  <c r="Y308" i="2"/>
  <c r="Z308" i="2"/>
  <c r="AA308" i="2"/>
  <c r="L290" i="2" l="1"/>
  <c r="M290" i="2"/>
  <c r="N290" i="2"/>
  <c r="O290" i="2"/>
  <c r="P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P291" i="2" s="1"/>
  <c r="Q291" i="2"/>
  <c r="R291" i="2"/>
  <c r="T291" i="2"/>
  <c r="U291" i="2"/>
  <c r="V291" i="2"/>
  <c r="W291" i="2"/>
  <c r="X291" i="2"/>
  <c r="Y291" i="2"/>
  <c r="Z291" i="2"/>
  <c r="AA291" i="2"/>
  <c r="L284" i="2" l="1"/>
  <c r="M284" i="2"/>
  <c r="N284" i="2"/>
  <c r="O284" i="2"/>
  <c r="P284" i="2"/>
  <c r="Q284" i="2"/>
  <c r="R284" i="2"/>
  <c r="T284" i="2"/>
  <c r="U284" i="2"/>
  <c r="V284" i="2"/>
  <c r="W284" i="2"/>
  <c r="X284" i="2"/>
  <c r="Y284" i="2"/>
  <c r="Z284" i="2"/>
  <c r="AA284" i="2"/>
  <c r="L285" i="2"/>
  <c r="M285" i="2"/>
  <c r="N285" i="2"/>
  <c r="O285" i="2"/>
  <c r="P285" i="2" s="1"/>
  <c r="Q285" i="2"/>
  <c r="R285" i="2"/>
  <c r="T285" i="2"/>
  <c r="U285" i="2"/>
  <c r="V285" i="2"/>
  <c r="W285" i="2"/>
  <c r="X285" i="2"/>
  <c r="Y285" i="2"/>
  <c r="Z285" i="2"/>
  <c r="AA285" i="2"/>
  <c r="L286" i="2"/>
  <c r="M286" i="2"/>
  <c r="N286" i="2"/>
  <c r="O286" i="2"/>
  <c r="P286" i="2" s="1"/>
  <c r="Q286" i="2"/>
  <c r="R286" i="2"/>
  <c r="T286" i="2"/>
  <c r="U286" i="2"/>
  <c r="V286" i="2"/>
  <c r="W286" i="2"/>
  <c r="X286" i="2"/>
  <c r="Y286" i="2"/>
  <c r="Z286" i="2"/>
  <c r="AA286" i="2"/>
  <c r="L287" i="2"/>
  <c r="M287" i="2"/>
  <c r="N287" i="2"/>
  <c r="O287" i="2"/>
  <c r="P287" i="2" s="1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P288" i="2" s="1"/>
  <c r="M288" i="2"/>
  <c r="N288" i="2"/>
  <c r="Q288" i="2"/>
  <c r="R288" i="2"/>
  <c r="T288" i="2"/>
  <c r="U288" i="2"/>
  <c r="V288" i="2"/>
  <c r="W288" i="2"/>
  <c r="X288" i="2"/>
  <c r="Y288" i="2"/>
  <c r="Z288" i="2"/>
  <c r="AA288" i="2"/>
  <c r="L289" i="2"/>
  <c r="M289" i="2"/>
  <c r="N289" i="2"/>
  <c r="O289" i="2"/>
  <c r="P289" i="2" s="1"/>
  <c r="Q289" i="2"/>
  <c r="R289" i="2" s="1"/>
  <c r="T289" i="2"/>
  <c r="U289" i="2"/>
  <c r="V289" i="2"/>
  <c r="W289" i="2"/>
  <c r="X289" i="2"/>
  <c r="Y289" i="2"/>
  <c r="Z289" i="2"/>
  <c r="AA289" i="2"/>
  <c r="L276" i="2" l="1"/>
  <c r="M276" i="2"/>
  <c r="N276" i="2"/>
  <c r="O276" i="2"/>
  <c r="P276" i="2" s="1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P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M274" i="2"/>
  <c r="N274" i="2"/>
  <c r="O274" i="2"/>
  <c r="P274" i="2"/>
  <c r="Q274" i="2"/>
  <c r="R274" i="2"/>
  <c r="T274" i="2"/>
  <c r="U274" i="2"/>
  <c r="X274" i="2"/>
  <c r="Y274" i="2"/>
  <c r="Z274" i="2"/>
  <c r="AA274" i="2"/>
  <c r="L275" i="2"/>
  <c r="O275" i="2" s="1"/>
  <c r="P275" i="2" s="1"/>
  <c r="M275" i="2"/>
  <c r="N275" i="2"/>
  <c r="Q275" i="2"/>
  <c r="R275" i="2" s="1"/>
  <c r="T275" i="2"/>
  <c r="U275" i="2"/>
  <c r="X275" i="2"/>
  <c r="Y275" i="2"/>
  <c r="Z275" i="2"/>
  <c r="AA275" i="2"/>
  <c r="L267" i="2" l="1"/>
  <c r="M267" i="2"/>
  <c r="N267" i="2"/>
  <c r="O267" i="2"/>
  <c r="P267" i="2"/>
  <c r="Q267" i="2"/>
  <c r="R267" i="2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/>
  <c r="T273" i="2"/>
  <c r="U273" i="2"/>
  <c r="X273" i="2"/>
  <c r="Y273" i="2"/>
  <c r="Z273" i="2"/>
  <c r="AA273" i="2"/>
  <c r="L263" i="2" l="1"/>
  <c r="M263" i="2"/>
  <c r="N263" i="2"/>
  <c r="O263" i="2"/>
  <c r="P263" i="2" s="1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P264" i="2" s="1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P256" i="2"/>
  <c r="Q256" i="2"/>
  <c r="R256" i="2"/>
  <c r="T256" i="2"/>
  <c r="U256" i="2"/>
  <c r="X256" i="2"/>
  <c r="Y256" i="2"/>
  <c r="Z256" i="2"/>
  <c r="AA256" i="2"/>
  <c r="L257" i="2"/>
  <c r="M257" i="2"/>
  <c r="N257" i="2"/>
  <c r="O257" i="2"/>
  <c r="P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/>
  <c r="Q258" i="2"/>
  <c r="R258" i="2"/>
  <c r="T258" i="2"/>
  <c r="U258" i="2"/>
  <c r="X258" i="2"/>
  <c r="Y258" i="2"/>
  <c r="Z258" i="2"/>
  <c r="AA258" i="2"/>
  <c r="L259" i="2"/>
  <c r="O259" i="2" s="1"/>
  <c r="P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P260" i="2" s="1"/>
  <c r="M260" i="2"/>
  <c r="N260" i="2"/>
  <c r="Q260" i="2"/>
  <c r="R260" i="2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2" i="2" s="1"/>
  <c r="M262" i="2"/>
  <c r="N262" i="2"/>
  <c r="Q262" i="2"/>
  <c r="R262" i="2"/>
  <c r="T262" i="2"/>
  <c r="U262" i="2"/>
  <c r="X262" i="2"/>
  <c r="Y262" i="2"/>
  <c r="Z262" i="2"/>
  <c r="AA262" i="2"/>
  <c r="L253" i="2" l="1"/>
  <c r="M253" i="2"/>
  <c r="N253" i="2"/>
  <c r="O253" i="2"/>
  <c r="P253" i="2" s="1"/>
  <c r="Q253" i="2"/>
  <c r="R253" i="2"/>
  <c r="T253" i="2"/>
  <c r="U253" i="2"/>
  <c r="X253" i="2"/>
  <c r="Y253" i="2"/>
  <c r="Z253" i="2"/>
  <c r="AA253" i="2"/>
  <c r="L254" i="2"/>
  <c r="O254" i="2" s="1"/>
  <c r="P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L248" i="2" l="1"/>
  <c r="M248" i="2"/>
  <c r="N248" i="2"/>
  <c r="O248" i="2"/>
  <c r="P248" i="2"/>
  <c r="Q248" i="2"/>
  <c r="R248" i="2"/>
  <c r="T248" i="2"/>
  <c r="U248" i="2"/>
  <c r="X248" i="2"/>
  <c r="Y248" i="2"/>
  <c r="Z248" i="2"/>
  <c r="AA248" i="2"/>
  <c r="L249" i="2"/>
  <c r="O249" i="2" s="1"/>
  <c r="P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P250" i="2" s="1"/>
  <c r="M250" i="2"/>
  <c r="N250" i="2"/>
  <c r="Q250" i="2"/>
  <c r="R250" i="2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P252" i="2" s="1"/>
  <c r="M252" i="2"/>
  <c r="N252" i="2"/>
  <c r="Q252" i="2"/>
  <c r="R252" i="2"/>
  <c r="T252" i="2"/>
  <c r="U252" i="2"/>
  <c r="X252" i="2"/>
  <c r="Y252" i="2"/>
  <c r="Z252" i="2"/>
  <c r="AA252" i="2"/>
  <c r="AA14" i="2" l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M243" i="2"/>
  <c r="N243" i="2"/>
  <c r="O243" i="2"/>
  <c r="Q243" i="2"/>
  <c r="R243" i="2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M245" i="2"/>
  <c r="N245" i="2"/>
  <c r="O245" i="2"/>
  <c r="P245" i="2" s="1"/>
  <c r="Q245" i="2"/>
  <c r="R245" i="2" s="1"/>
  <c r="X245" i="2"/>
  <c r="T245" i="2"/>
  <c r="U245" i="2"/>
  <c r="Z245" i="2"/>
  <c r="Y245" i="2"/>
  <c r="L246" i="2"/>
  <c r="O246" i="2" s="1"/>
  <c r="P246" i="2" s="1"/>
  <c r="M246" i="2"/>
  <c r="N246" i="2"/>
  <c r="Q246" i="2"/>
  <c r="R246" i="2"/>
  <c r="X246" i="2"/>
  <c r="T246" i="2"/>
  <c r="U246" i="2"/>
  <c r="Z246" i="2"/>
  <c r="Y246" i="2"/>
  <c r="L247" i="2"/>
  <c r="M247" i="2"/>
  <c r="N247" i="2"/>
  <c r="O247" i="2"/>
  <c r="P247" i="2" s="1"/>
  <c r="Q247" i="2"/>
  <c r="R247" i="2" s="1"/>
  <c r="X247" i="2"/>
  <c r="T247" i="2"/>
  <c r="U247" i="2"/>
  <c r="Z247" i="2"/>
  <c r="Y247" i="2"/>
  <c r="P244" i="2" l="1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M234" i="2"/>
  <c r="N234" i="2"/>
  <c r="O234" i="2"/>
  <c r="Q234" i="2"/>
  <c r="R234" i="2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M236" i="2"/>
  <c r="N236" i="2"/>
  <c r="O236" i="2"/>
  <c r="P236" i="2" s="1"/>
  <c r="Q236" i="2"/>
  <c r="R236" i="2" s="1"/>
  <c r="X236" i="2"/>
  <c r="T236" i="2"/>
  <c r="U236" i="2"/>
  <c r="Z236" i="2"/>
  <c r="Y236" i="2"/>
  <c r="L237" i="2"/>
  <c r="O237" i="2" s="1"/>
  <c r="P237" i="2" s="1"/>
  <c r="M237" i="2"/>
  <c r="N237" i="2"/>
  <c r="Q237" i="2"/>
  <c r="R237" i="2"/>
  <c r="X237" i="2"/>
  <c r="T237" i="2"/>
  <c r="U237" i="2"/>
  <c r="Z237" i="2"/>
  <c r="Y237" i="2"/>
  <c r="L238" i="2"/>
  <c r="M238" i="2"/>
  <c r="N238" i="2"/>
  <c r="O238" i="2"/>
  <c r="Q238" i="2"/>
  <c r="R238" i="2" s="1"/>
  <c r="X238" i="2"/>
  <c r="T238" i="2"/>
  <c r="U238" i="2"/>
  <c r="Z238" i="2"/>
  <c r="Y238" i="2"/>
  <c r="P235" i="2" l="1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M231" i="2"/>
  <c r="N231" i="2"/>
  <c r="O231" i="2"/>
  <c r="Q231" i="2"/>
  <c r="R231" i="2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M227" i="2"/>
  <c r="N227" i="2"/>
  <c r="O227" i="2"/>
  <c r="Q227" i="2"/>
  <c r="R227" i="2"/>
  <c r="X227" i="2"/>
  <c r="T227" i="2"/>
  <c r="U227" i="2"/>
  <c r="Z227" i="2"/>
  <c r="Y227" i="2"/>
  <c r="L228" i="2"/>
  <c r="M228" i="2"/>
  <c r="N228" i="2"/>
  <c r="O228" i="2"/>
  <c r="P228" i="2" s="1"/>
  <c r="Q228" i="2"/>
  <c r="R228" i="2" s="1"/>
  <c r="X228" i="2"/>
  <c r="T228" i="2"/>
  <c r="U228" i="2"/>
  <c r="Z228" i="2"/>
  <c r="Y228" i="2"/>
  <c r="P230" i="2" l="1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M221" i="2"/>
  <c r="N221" i="2"/>
  <c r="O221" i="2"/>
  <c r="P223" i="2" s="1"/>
  <c r="Q221" i="2"/>
  <c r="R221" i="2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M210" i="2"/>
  <c r="N210" i="2"/>
  <c r="O210" i="2"/>
  <c r="P212" i="2" s="1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M201" i="2"/>
  <c r="N201" i="2"/>
  <c r="O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/>
  <c r="X197" i="2"/>
  <c r="T197" i="2"/>
  <c r="U197" i="2"/>
  <c r="Z197" i="2"/>
  <c r="Y197" i="2"/>
  <c r="P197" i="2" l="1"/>
  <c r="P198" i="2"/>
  <c r="P199" i="2"/>
  <c r="L193" i="2"/>
  <c r="M193" i="2"/>
  <c r="N193" i="2"/>
  <c r="O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M175" i="2"/>
  <c r="N175" i="2"/>
  <c r="O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P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M180" i="2"/>
  <c r="N180" i="2"/>
  <c r="O180" i="2"/>
  <c r="P180" i="2" s="1"/>
  <c r="Q180" i="2"/>
  <c r="R180" i="2" s="1"/>
  <c r="X180" i="2"/>
  <c r="T180" i="2"/>
  <c r="Z180" i="2"/>
  <c r="Y180" i="2"/>
  <c r="L181" i="2"/>
  <c r="O181" i="2" s="1"/>
  <c r="P181" i="2" s="1"/>
  <c r="M181" i="2"/>
  <c r="N181" i="2"/>
  <c r="Q181" i="2"/>
  <c r="R181" i="2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2" i="2" l="1"/>
  <c r="P183" i="2"/>
  <c r="P184" i="2"/>
  <c r="P179" i="2"/>
  <c r="P178" i="2"/>
  <c r="L167" i="2"/>
  <c r="M167" i="2"/>
  <c r="N167" i="2"/>
  <c r="O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P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/>
  <c r="X174" i="2"/>
  <c r="T174" i="2"/>
  <c r="Z174" i="2"/>
  <c r="Y174" i="2"/>
  <c r="P175" i="2" l="1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M157" i="2"/>
  <c r="N157" i="2"/>
  <c r="O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P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8" i="2" l="1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N112" i="2"/>
  <c r="O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N100" i="2"/>
  <c r="O100" i="2"/>
  <c r="P100" i="2" s="1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N89" i="2"/>
  <c r="O89" i="2"/>
  <c r="P90" i="2" s="1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N84" i="2"/>
  <c r="O84" i="2"/>
  <c r="P84" i="2" s="1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N72" i="2"/>
  <c r="O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P39" i="2" s="1"/>
  <c r="N39" i="2"/>
  <c r="Q39" i="2"/>
  <c r="R39" i="2" s="1"/>
  <c r="L40" i="2"/>
  <c r="O40" i="2" s="1"/>
  <c r="N40" i="2"/>
  <c r="Q40" i="2"/>
  <c r="R40" i="2" s="1"/>
  <c r="L41" i="2"/>
  <c r="O41" i="2" s="1"/>
  <c r="P41" i="2" s="1"/>
  <c r="N41" i="2"/>
  <c r="Q41" i="2"/>
  <c r="R41" i="2" s="1"/>
  <c r="L42" i="2"/>
  <c r="O42" i="2" s="1"/>
  <c r="N42" i="2"/>
  <c r="Q42" i="2"/>
  <c r="R42" i="2" s="1"/>
  <c r="P42" i="2" l="1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<sst xmlns="http://schemas.openxmlformats.org/spreadsheetml/2006/main" count="38" uniqueCount="36">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</sst>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10" fontId="0" fillId="33" borderId="0" xfId="2" applyNumberFormat="1" applyFont="1" applyFill="1"/>
    <xf numFmtId="164" fontId="0" fillId="35" borderId="0" xfId="2" applyNumberFormat="1" applyFont="1" applyFill="1"/>
    <xf numFmtId="10" fontId="0" fillId="35" borderId="0" xfId="2" applyNumberFormat="1" applyFont="1" applyFill="1"/>
    <xf numFmtId="0" fontId="0" fillId="36" borderId="0" xfId="0" applyFill="1"/>
    <xf numFmtId="166" fontId="0" fillId="36" borderId="0" xfId="0" applyNumberFormat="1" applyFill="1"/>
    <xf numFmtId="164" fontId="0" fillId="36" borderId="0" xfId="2" applyNumberFormat="1" applyFont="1" applyFill="1"/>
    <xf numFmtId="10" fontId="0" fillId="36" borderId="0" xfId="2" applyNumberFormat="1" applyFon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166" fontId="0" fillId="33" borderId="0" xfId="0" applyNumberFormat="1" applyFill="1"/>
    <xf numFmtId="10" fontId="0" fillId="38" borderId="0" xfId="2" applyNumberFormat="1" applyFont="1" applyFill="1"/>
    <xf numFmtId="164" fontId="0" fillId="38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8" borderId="0" xfId="1" applyNumberFormat="1" applyFont="1" applyFill="1"/>
    <xf numFmtId="166" fontId="0" fillId="38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Summary!$E$2:$E$316</c:f>
              <c:numCache>
                <c:formatCode>_-* #,##0_-;\-* #,##0_-;_-* "-"??_-;_-@_-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  <c:pt idx="265">
                  <c:v>189489</c:v>
                </c:pt>
                <c:pt idx="266">
                  <c:v>192064</c:v>
                </c:pt>
                <c:pt idx="267">
                  <c:v>194362</c:v>
                </c:pt>
                <c:pt idx="268">
                  <c:v>196928</c:v>
                </c:pt>
                <c:pt idx="269">
                  <c:v>197067</c:v>
                </c:pt>
                <c:pt idx="270">
                  <c:v>200804</c:v>
                </c:pt>
                <c:pt idx="271">
                  <c:v>204111</c:v>
                </c:pt>
                <c:pt idx="272">
                  <c:v>206349</c:v>
                </c:pt>
                <c:pt idx="273">
                  <c:v>209036</c:v>
                </c:pt>
                <c:pt idx="274">
                  <c:v>211617</c:v>
                </c:pt>
                <c:pt idx="275">
                  <c:v>214519</c:v>
                </c:pt>
                <c:pt idx="276">
                  <c:v>216051</c:v>
                </c:pt>
                <c:pt idx="277">
                  <c:v>218874</c:v>
                </c:pt>
                <c:pt idx="278">
                  <c:v>222973</c:v>
                </c:pt>
                <c:pt idx="279">
                  <c:v>225703</c:v>
                </c:pt>
                <c:pt idx="280">
                  <c:v>228366</c:v>
                </c:pt>
                <c:pt idx="281">
                  <c:v>231383</c:v>
                </c:pt>
                <c:pt idx="282">
                  <c:v>234939</c:v>
                </c:pt>
                <c:pt idx="283">
                  <c:v>237313</c:v>
                </c:pt>
                <c:pt idx="284">
                  <c:v>239649</c:v>
                </c:pt>
                <c:pt idx="285">
                  <c:v>243178</c:v>
                </c:pt>
                <c:pt idx="286">
                  <c:v>247916</c:v>
                </c:pt>
                <c:pt idx="287">
                  <c:v>250698</c:v>
                </c:pt>
                <c:pt idx="288">
                  <c:v>253482</c:v>
                </c:pt>
                <c:pt idx="289">
                  <c:v>258874</c:v>
                </c:pt>
                <c:pt idx="290">
                  <c:v>263221</c:v>
                </c:pt>
                <c:pt idx="291">
                  <c:v>267165</c:v>
                </c:pt>
                <c:pt idx="292">
                  <c:v>272036</c:v>
                </c:pt>
                <c:pt idx="293">
                  <c:v>276481</c:v>
                </c:pt>
                <c:pt idx="294">
                  <c:v>280465</c:v>
                </c:pt>
                <c:pt idx="295">
                  <c:v>285939</c:v>
                </c:pt>
                <c:pt idx="296">
                  <c:v>290709</c:v>
                </c:pt>
                <c:pt idx="297">
                  <c:v>295139</c:v>
                </c:pt>
                <c:pt idx="298">
                  <c:v>299440</c:v>
                </c:pt>
                <c:pt idx="299">
                  <c:v>305473</c:v>
                </c:pt>
                <c:pt idx="300">
                  <c:v>309935</c:v>
                </c:pt>
                <c:pt idx="301">
                  <c:v>314453</c:v>
                </c:pt>
                <c:pt idx="302">
                  <c:v>319247</c:v>
                </c:pt>
                <c:pt idx="303">
                  <c:v>324234</c:v>
                </c:pt>
                <c:pt idx="304">
                  <c:v>329191</c:v>
                </c:pt>
                <c:pt idx="305">
                  <c:v>333936</c:v>
                </c:pt>
                <c:pt idx="306">
                  <c:v>340731</c:v>
                </c:pt>
                <c:pt idx="307">
                  <c:v>346013</c:v>
                </c:pt>
                <c:pt idx="308">
                  <c:v>350971</c:v>
                </c:pt>
                <c:pt idx="309">
                  <c:v>356650</c:v>
                </c:pt>
                <c:pt idx="310">
                  <c:v>362604</c:v>
                </c:pt>
                <c:pt idx="311">
                  <c:v>368279</c:v>
                </c:pt>
                <c:pt idx="312">
                  <c:v>373662</c:v>
                </c:pt>
                <c:pt idx="313">
                  <c:v>381557</c:v>
                </c:pt>
                <c:pt idx="314">
                  <c:v>387052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Summary!$H$2:$H$316</c:f>
              <c:numCache>
                <c:formatCode>_-* #,##0_-;\-* #,##0_-;_-* "-"??_-;_-@_-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  <c:pt idx="265">
                  <c:v>63300</c:v>
                </c:pt>
                <c:pt idx="266">
                  <c:v>64092</c:v>
                </c:pt>
                <c:pt idx="267">
                  <c:v>64826</c:v>
                </c:pt>
                <c:pt idx="268">
                  <c:v>65730</c:v>
                </c:pt>
                <c:pt idx="269">
                  <c:v>65869</c:v>
                </c:pt>
                <c:pt idx="270">
                  <c:v>67027</c:v>
                </c:pt>
                <c:pt idx="271">
                  <c:v>67749</c:v>
                </c:pt>
                <c:pt idx="272">
                  <c:v>68556</c:v>
                </c:pt>
                <c:pt idx="273">
                  <c:v>69362</c:v>
                </c:pt>
                <c:pt idx="274">
                  <c:v>70270</c:v>
                </c:pt>
                <c:pt idx="275">
                  <c:v>71140</c:v>
                </c:pt>
                <c:pt idx="276">
                  <c:v>71423</c:v>
                </c:pt>
                <c:pt idx="277">
                  <c:v>73143</c:v>
                </c:pt>
                <c:pt idx="278">
                  <c:v>73984</c:v>
                </c:pt>
                <c:pt idx="279">
                  <c:v>74867</c:v>
                </c:pt>
                <c:pt idx="280">
                  <c:v>75665</c:v>
                </c:pt>
                <c:pt idx="281">
                  <c:v>76660</c:v>
                </c:pt>
                <c:pt idx="282">
                  <c:v>77655</c:v>
                </c:pt>
                <c:pt idx="283">
                  <c:v>78532</c:v>
                </c:pt>
                <c:pt idx="284">
                  <c:v>79515</c:v>
                </c:pt>
                <c:pt idx="285">
                  <c:v>80570</c:v>
                </c:pt>
                <c:pt idx="286">
                  <c:v>81686</c:v>
                </c:pt>
                <c:pt idx="287">
                  <c:v>82687</c:v>
                </c:pt>
                <c:pt idx="288">
                  <c:v>82834</c:v>
                </c:pt>
                <c:pt idx="289">
                  <c:v>84759</c:v>
                </c:pt>
                <c:pt idx="290">
                  <c:v>85991</c:v>
                </c:pt>
                <c:pt idx="291">
                  <c:v>87205</c:v>
                </c:pt>
                <c:pt idx="292">
                  <c:v>88696</c:v>
                </c:pt>
                <c:pt idx="293">
                  <c:v>90227</c:v>
                </c:pt>
                <c:pt idx="294">
                  <c:v>91613</c:v>
                </c:pt>
                <c:pt idx="295">
                  <c:v>93145</c:v>
                </c:pt>
                <c:pt idx="296">
                  <c:v>94570</c:v>
                </c:pt>
                <c:pt idx="297">
                  <c:v>95964</c:v>
                </c:pt>
                <c:pt idx="298">
                  <c:v>97371</c:v>
                </c:pt>
                <c:pt idx="299">
                  <c:v>98778</c:v>
                </c:pt>
                <c:pt idx="300">
                  <c:v>100214</c:v>
                </c:pt>
                <c:pt idx="301">
                  <c:v>101508</c:v>
                </c:pt>
                <c:pt idx="302">
                  <c:v>102867</c:v>
                </c:pt>
                <c:pt idx="303">
                  <c:v>104307</c:v>
                </c:pt>
                <c:pt idx="304">
                  <c:v>105860</c:v>
                </c:pt>
                <c:pt idx="305">
                  <c:v>107347</c:v>
                </c:pt>
                <c:pt idx="306">
                  <c:v>108677</c:v>
                </c:pt>
                <c:pt idx="307">
                  <c:v>110066</c:v>
                </c:pt>
                <c:pt idx="308">
                  <c:v>111376</c:v>
                </c:pt>
                <c:pt idx="309">
                  <c:v>112898</c:v>
                </c:pt>
                <c:pt idx="310">
                  <c:v>114749</c:v>
                </c:pt>
                <c:pt idx="311">
                  <c:v>116517</c:v>
                </c:pt>
                <c:pt idx="312">
                  <c:v>118150</c:v>
                </c:pt>
                <c:pt idx="313">
                  <c:v>119897</c:v>
                </c:pt>
                <c:pt idx="314">
                  <c:v>121770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Summary!$T$2:$T$316</c:f>
              <c:numCache>
                <c:formatCode>_-* #,##0_-;\-* #,##0_-;_-* "-"??_-;_-@_-</c:formatCode>
                <c:ptCount val="315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  <c:pt idx="265">
                  <c:v>381305.27</c:v>
                </c:pt>
                <c:pt idx="266">
                  <c:v>385111.43</c:v>
                </c:pt>
                <c:pt idx="267">
                  <c:v>389178.03</c:v>
                </c:pt>
                <c:pt idx="268">
                  <c:v>393291.4</c:v>
                </c:pt>
                <c:pt idx="269">
                  <c:v>396706.8</c:v>
                </c:pt>
                <c:pt idx="270">
                  <c:v>399556.37</c:v>
                </c:pt>
                <c:pt idx="271">
                  <c:v>403955.27</c:v>
                </c:pt>
                <c:pt idx="272">
                  <c:v>407834.25</c:v>
                </c:pt>
                <c:pt idx="273">
                  <c:v>412271.76</c:v>
                </c:pt>
                <c:pt idx="274">
                  <c:v>416963.72</c:v>
                </c:pt>
                <c:pt idx="275">
                  <c:v>422031.27</c:v>
                </c:pt>
                <c:pt idx="276">
                  <c:v>426140.34</c:v>
                </c:pt>
                <c:pt idx="277">
                  <c:v>430048.02</c:v>
                </c:pt>
                <c:pt idx="278">
                  <c:v>434972.72</c:v>
                </c:pt>
                <c:pt idx="279">
                  <c:v>439652.8</c:v>
                </c:pt>
                <c:pt idx="280">
                  <c:v>444816.67</c:v>
                </c:pt>
                <c:pt idx="281">
                  <c:v>450183.54</c:v>
                </c:pt>
                <c:pt idx="282">
                  <c:v>455841.74</c:v>
                </c:pt>
                <c:pt idx="283">
                  <c:v>460704.47</c:v>
                </c:pt>
                <c:pt idx="284">
                  <c:v>465092.55</c:v>
                </c:pt>
                <c:pt idx="285">
                  <c:v>469593.65</c:v>
                </c:pt>
                <c:pt idx="286">
                  <c:v>474053.95</c:v>
                </c:pt>
                <c:pt idx="287">
                  <c:v>480906.9</c:v>
                </c:pt>
                <c:pt idx="288">
                  <c:v>486801.03</c:v>
                </c:pt>
                <c:pt idx="289">
                  <c:v>493228.27</c:v>
                </c:pt>
                <c:pt idx="290">
                  <c:v>499003.88</c:v>
                </c:pt>
                <c:pt idx="291">
                  <c:v>504653.61</c:v>
                </c:pt>
                <c:pt idx="292">
                  <c:v>509336.21</c:v>
                </c:pt>
                <c:pt idx="293">
                  <c:v>514942.83</c:v>
                </c:pt>
                <c:pt idx="294">
                  <c:v>521392.69</c:v>
                </c:pt>
                <c:pt idx="295">
                  <c:v>527865.66</c:v>
                </c:pt>
                <c:pt idx="296">
                  <c:v>534353.51</c:v>
                </c:pt>
                <c:pt idx="297">
                  <c:v>540293.26</c:v>
                </c:pt>
                <c:pt idx="298">
                  <c:v>544998</c:v>
                </c:pt>
                <c:pt idx="299">
                  <c:v>550300.31999999995</c:v>
                </c:pt>
                <c:pt idx="300">
                  <c:v>556388.82999999996</c:v>
                </c:pt>
                <c:pt idx="301">
                  <c:v>562625.53</c:v>
                </c:pt>
                <c:pt idx="302">
                  <c:v>569131.19999999995</c:v>
                </c:pt>
                <c:pt idx="303">
                  <c:v>575792.66</c:v>
                </c:pt>
                <c:pt idx="304">
                  <c:v>581655.69999999995</c:v>
                </c:pt>
                <c:pt idx="305">
                  <c:v>586493.68999999994</c:v>
                </c:pt>
                <c:pt idx="306">
                  <c:v>591710.78</c:v>
                </c:pt>
                <c:pt idx="307">
                  <c:v>597594.93999999994</c:v>
                </c:pt>
                <c:pt idx="308">
                  <c:v>604338.80000000005</c:v>
                </c:pt>
                <c:pt idx="309">
                  <c:v>610152.44999999995</c:v>
                </c:pt>
                <c:pt idx="310">
                  <c:v>616872.91</c:v>
                </c:pt>
                <c:pt idx="311">
                  <c:v>622861.21</c:v>
                </c:pt>
                <c:pt idx="312">
                  <c:v>627728.30000000005</c:v>
                </c:pt>
                <c:pt idx="313">
                  <c:v>632790.18999999994</c:v>
                </c:pt>
                <c:pt idx="314">
                  <c:v>638390.23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Summary!$U$2:$U$316</c:f>
              <c:numCache>
                <c:formatCode>_-* #,##0_-;\-* #,##0_-;_-* "-"??_-;_-@_-</c:formatCode>
                <c:ptCount val="315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  <c:pt idx="265">
                  <c:v>78041.990000000005</c:v>
                </c:pt>
                <c:pt idx="266">
                  <c:v>78566.05</c:v>
                </c:pt>
                <c:pt idx="267">
                  <c:v>79160.990000000005</c:v>
                </c:pt>
                <c:pt idx="268">
                  <c:v>79797.09</c:v>
                </c:pt>
                <c:pt idx="269">
                  <c:v>80488.649999999994</c:v>
                </c:pt>
                <c:pt idx="270">
                  <c:v>81063.839999999997</c:v>
                </c:pt>
                <c:pt idx="271">
                  <c:v>81545.94</c:v>
                </c:pt>
                <c:pt idx="272">
                  <c:v>82129.81</c:v>
                </c:pt>
                <c:pt idx="273">
                  <c:v>82732.960000000006</c:v>
                </c:pt>
                <c:pt idx="274">
                  <c:v>83360.31</c:v>
                </c:pt>
                <c:pt idx="275">
                  <c:v>84082.4</c:v>
                </c:pt>
                <c:pt idx="276">
                  <c:v>84920.13</c:v>
                </c:pt>
                <c:pt idx="277">
                  <c:v>85757.58</c:v>
                </c:pt>
                <c:pt idx="278">
                  <c:v>86365.63</c:v>
                </c:pt>
                <c:pt idx="279">
                  <c:v>87033.62</c:v>
                </c:pt>
                <c:pt idx="280">
                  <c:v>87780.55</c:v>
                </c:pt>
                <c:pt idx="281">
                  <c:v>88564.13</c:v>
                </c:pt>
                <c:pt idx="282">
                  <c:v>89449.34</c:v>
                </c:pt>
                <c:pt idx="283">
                  <c:v>90442.78</c:v>
                </c:pt>
                <c:pt idx="284">
                  <c:v>91334.04</c:v>
                </c:pt>
                <c:pt idx="285">
                  <c:v>92069.98</c:v>
                </c:pt>
                <c:pt idx="286">
                  <c:v>92910.87</c:v>
                </c:pt>
                <c:pt idx="287">
                  <c:v>93826.17</c:v>
                </c:pt>
                <c:pt idx="288">
                  <c:v>94854.48</c:v>
                </c:pt>
                <c:pt idx="289">
                  <c:v>96073.36</c:v>
                </c:pt>
                <c:pt idx="290">
                  <c:v>97338.16</c:v>
                </c:pt>
                <c:pt idx="291">
                  <c:v>99282.7</c:v>
                </c:pt>
                <c:pt idx="292">
                  <c:v>100382</c:v>
                </c:pt>
                <c:pt idx="293">
                  <c:v>101260.25</c:v>
                </c:pt>
                <c:pt idx="294">
                  <c:v>102684.46</c:v>
                </c:pt>
                <c:pt idx="295">
                  <c:v>104119.94</c:v>
                </c:pt>
                <c:pt idx="296">
                  <c:v>105732.42</c:v>
                </c:pt>
                <c:pt idx="297">
                  <c:v>107508.1</c:v>
                </c:pt>
                <c:pt idx="298">
                  <c:v>109175.19</c:v>
                </c:pt>
                <c:pt idx="299">
                  <c:v>110507.72</c:v>
                </c:pt>
                <c:pt idx="300">
                  <c:v>112110.7</c:v>
                </c:pt>
                <c:pt idx="301">
                  <c:v>113715.85</c:v>
                </c:pt>
                <c:pt idx="302">
                  <c:v>115419.86</c:v>
                </c:pt>
                <c:pt idx="303">
                  <c:v>117299.49</c:v>
                </c:pt>
                <c:pt idx="304">
                  <c:v>119259.59</c:v>
                </c:pt>
                <c:pt idx="305">
                  <c:v>121040.32000000001</c:v>
                </c:pt>
                <c:pt idx="306">
                  <c:v>122467.66</c:v>
                </c:pt>
                <c:pt idx="307">
                  <c:v>124182.28</c:v>
                </c:pt>
                <c:pt idx="308">
                  <c:v>125911.63</c:v>
                </c:pt>
                <c:pt idx="309">
                  <c:v>127726.53</c:v>
                </c:pt>
                <c:pt idx="310">
                  <c:v>128832.64</c:v>
                </c:pt>
                <c:pt idx="311">
                  <c:v>130888.21</c:v>
                </c:pt>
                <c:pt idx="312">
                  <c:v>132444.17000000001</c:v>
                </c:pt>
                <c:pt idx="313">
                  <c:v>133833.20000000001</c:v>
                </c:pt>
                <c:pt idx="314">
                  <c:v>135412.21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150592"/>
        <c:axId val="519165056"/>
      </c:lineChart>
      <c:dateAx>
        <c:axId val="51915059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519165056"/>
        <c:crosses val="autoZero"/>
        <c:auto val="1"/>
        <c:lblOffset val="100"/>
        <c:baseTimeUnit val="days"/>
      </c:dateAx>
      <c:valAx>
        <c:axId val="5191650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9150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Summary!$B$2:$B$316</c:f>
              <c:numCache>
                <c:formatCode>_-* #,##0_-;\-* #,##0_-;_-* "-"??_-;_-@_-</c:formatCode>
                <c:ptCount val="315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  <c:pt idx="265">
                  <c:v>38130527</c:v>
                </c:pt>
                <c:pt idx="266">
                  <c:v>38511143</c:v>
                </c:pt>
                <c:pt idx="267">
                  <c:v>38917803</c:v>
                </c:pt>
                <c:pt idx="268">
                  <c:v>39329140</c:v>
                </c:pt>
                <c:pt idx="269">
                  <c:v>39670680</c:v>
                </c:pt>
                <c:pt idx="270">
                  <c:v>39955637</c:v>
                </c:pt>
                <c:pt idx="271">
                  <c:v>40395527</c:v>
                </c:pt>
                <c:pt idx="272">
                  <c:v>40783425</c:v>
                </c:pt>
                <c:pt idx="273">
                  <c:v>41227176</c:v>
                </c:pt>
                <c:pt idx="274">
                  <c:v>41696372</c:v>
                </c:pt>
                <c:pt idx="275">
                  <c:v>42203127</c:v>
                </c:pt>
                <c:pt idx="276">
                  <c:v>42614034</c:v>
                </c:pt>
                <c:pt idx="277">
                  <c:v>43004802</c:v>
                </c:pt>
                <c:pt idx="278">
                  <c:v>43497272</c:v>
                </c:pt>
                <c:pt idx="279">
                  <c:v>43965280</c:v>
                </c:pt>
                <c:pt idx="280">
                  <c:v>44481667</c:v>
                </c:pt>
                <c:pt idx="281">
                  <c:v>45018354</c:v>
                </c:pt>
                <c:pt idx="282">
                  <c:v>45584174</c:v>
                </c:pt>
                <c:pt idx="283">
                  <c:v>46070447</c:v>
                </c:pt>
                <c:pt idx="284">
                  <c:v>46509255</c:v>
                </c:pt>
                <c:pt idx="285">
                  <c:v>46959365</c:v>
                </c:pt>
                <c:pt idx="286">
                  <c:v>47405395</c:v>
                </c:pt>
                <c:pt idx="287">
                  <c:v>48090690</c:v>
                </c:pt>
                <c:pt idx="288">
                  <c:v>48680103</c:v>
                </c:pt>
                <c:pt idx="289">
                  <c:v>49322827</c:v>
                </c:pt>
                <c:pt idx="290">
                  <c:v>49900388</c:v>
                </c:pt>
                <c:pt idx="291">
                  <c:v>50465361</c:v>
                </c:pt>
                <c:pt idx="292">
                  <c:v>50933621</c:v>
                </c:pt>
                <c:pt idx="293">
                  <c:v>51494283</c:v>
                </c:pt>
                <c:pt idx="294">
                  <c:v>52139269</c:v>
                </c:pt>
                <c:pt idx="295">
                  <c:v>52786566</c:v>
                </c:pt>
                <c:pt idx="296">
                  <c:v>53435351</c:v>
                </c:pt>
                <c:pt idx="297">
                  <c:v>54029326</c:v>
                </c:pt>
                <c:pt idx="298">
                  <c:v>54499800</c:v>
                </c:pt>
                <c:pt idx="299">
                  <c:v>55030032</c:v>
                </c:pt>
                <c:pt idx="300">
                  <c:v>55638883</c:v>
                </c:pt>
                <c:pt idx="301">
                  <c:v>56262553</c:v>
                </c:pt>
                <c:pt idx="302">
                  <c:v>56913120</c:v>
                </c:pt>
                <c:pt idx="303">
                  <c:v>57579266</c:v>
                </c:pt>
                <c:pt idx="304">
                  <c:v>58165570</c:v>
                </c:pt>
                <c:pt idx="305">
                  <c:v>58649369</c:v>
                </c:pt>
                <c:pt idx="306">
                  <c:v>59171078</c:v>
                </c:pt>
                <c:pt idx="307">
                  <c:v>59759494</c:v>
                </c:pt>
                <c:pt idx="308">
                  <c:v>60433880</c:v>
                </c:pt>
                <c:pt idx="309">
                  <c:v>61015245</c:v>
                </c:pt>
                <c:pt idx="310">
                  <c:v>61687291</c:v>
                </c:pt>
                <c:pt idx="311">
                  <c:v>62286121</c:v>
                </c:pt>
                <c:pt idx="312">
                  <c:v>62772830</c:v>
                </c:pt>
                <c:pt idx="313">
                  <c:v>63279019</c:v>
                </c:pt>
                <c:pt idx="314">
                  <c:v>63839023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Summary!$N$2:$N$316</c:f>
              <c:numCache>
                <c:formatCode>_-* #,##0_-;\-* #,##0_-;_-* "-"??_-;_-@_-</c:formatCode>
                <c:ptCount val="315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  <c:pt idx="265">
                  <c:v>10577877</c:v>
                </c:pt>
                <c:pt idx="266">
                  <c:v>10740483</c:v>
                </c:pt>
                <c:pt idx="267">
                  <c:v>10934263</c:v>
                </c:pt>
                <c:pt idx="268">
                  <c:v>11134846</c:v>
                </c:pt>
                <c:pt idx="269">
                  <c:v>11272283</c:v>
                </c:pt>
                <c:pt idx="270">
                  <c:v>11354843</c:v>
                </c:pt>
                <c:pt idx="271">
                  <c:v>11579450</c:v>
                </c:pt>
                <c:pt idx="272">
                  <c:v>11750347</c:v>
                </c:pt>
                <c:pt idx="273">
                  <c:v>11976397</c:v>
                </c:pt>
                <c:pt idx="274">
                  <c:v>12213300</c:v>
                </c:pt>
                <c:pt idx="275">
                  <c:v>12506978</c:v>
                </c:pt>
                <c:pt idx="276">
                  <c:v>12700981</c:v>
                </c:pt>
                <c:pt idx="277">
                  <c:v>12890480</c:v>
                </c:pt>
                <c:pt idx="278">
                  <c:v>13138736</c:v>
                </c:pt>
                <c:pt idx="279">
                  <c:v>13008821</c:v>
                </c:pt>
                <c:pt idx="280">
                  <c:v>13255451</c:v>
                </c:pt>
                <c:pt idx="281">
                  <c:v>13538571</c:v>
                </c:pt>
                <c:pt idx="282">
                  <c:v>14705085</c:v>
                </c:pt>
                <c:pt idx="283">
                  <c:v>14054798</c:v>
                </c:pt>
                <c:pt idx="284">
                  <c:v>14231063</c:v>
                </c:pt>
                <c:pt idx="285">
                  <c:v>14395360</c:v>
                </c:pt>
                <c:pt idx="286">
                  <c:v>14582418</c:v>
                </c:pt>
                <c:pt idx="287">
                  <c:v>14976458</c:v>
                </c:pt>
                <c:pt idx="288">
                  <c:v>15254325</c:v>
                </c:pt>
                <c:pt idx="289">
                  <c:v>15599333</c:v>
                </c:pt>
                <c:pt idx="290">
                  <c:v>15869680</c:v>
                </c:pt>
                <c:pt idx="291">
                  <c:v>16175694</c:v>
                </c:pt>
                <c:pt idx="292">
                  <c:v>16380201</c:v>
                </c:pt>
                <c:pt idx="293">
                  <c:v>16673825</c:v>
                </c:pt>
                <c:pt idx="294">
                  <c:v>16928387</c:v>
                </c:pt>
                <c:pt idx="295">
                  <c:v>17341655</c:v>
                </c:pt>
                <c:pt idx="296">
                  <c:v>17678124</c:v>
                </c:pt>
                <c:pt idx="297">
                  <c:v>17985044</c:v>
                </c:pt>
                <c:pt idx="298">
                  <c:v>18219870</c:v>
                </c:pt>
                <c:pt idx="299">
                  <c:v>18353538</c:v>
                </c:pt>
                <c:pt idx="300">
                  <c:v>18516677</c:v>
                </c:pt>
                <c:pt idx="301">
                  <c:v>18766103</c:v>
                </c:pt>
                <c:pt idx="302">
                  <c:v>19032853</c:v>
                </c:pt>
                <c:pt idx="303">
                  <c:v>19331905</c:v>
                </c:pt>
                <c:pt idx="304">
                  <c:v>19570123</c:v>
                </c:pt>
                <c:pt idx="305">
                  <c:v>19774855</c:v>
                </c:pt>
                <c:pt idx="306">
                  <c:v>19878176</c:v>
                </c:pt>
                <c:pt idx="307">
                  <c:v>20082381</c:v>
                </c:pt>
                <c:pt idx="308">
                  <c:v>20277216</c:v>
                </c:pt>
                <c:pt idx="309">
                  <c:v>20482662</c:v>
                </c:pt>
                <c:pt idx="310">
                  <c:v>20767551</c:v>
                </c:pt>
                <c:pt idx="311">
                  <c:v>21001192</c:v>
                </c:pt>
                <c:pt idx="312">
                  <c:v>21154951</c:v>
                </c:pt>
                <c:pt idx="313">
                  <c:v>21251211</c:v>
                </c:pt>
                <c:pt idx="314">
                  <c:v>21368884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Summary!$O$2:$O$316</c:f>
              <c:numCache>
                <c:formatCode>_-* #,##0_-;\-* #,##0_-;_-* "-"??_-;_-@_-</c:formatCode>
                <c:ptCount val="315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  <c:pt idx="265">
                  <c:v>1503133.7958033802</c:v>
                </c:pt>
                <c:pt idx="266">
                  <c:v>1514544.7143246506</c:v>
                </c:pt>
                <c:pt idx="267">
                  <c:v>1527384.7703314878</c:v>
                </c:pt>
                <c:pt idx="268">
                  <c:v>1540499.4030196324</c:v>
                </c:pt>
                <c:pt idx="269">
                  <c:v>1550363.2052344363</c:v>
                </c:pt>
                <c:pt idx="270">
                  <c:v>1555122.4236776782</c:v>
                </c:pt>
                <c:pt idx="271">
                  <c:v>1567479.9201429465</c:v>
                </c:pt>
                <c:pt idx="272">
                  <c:v>1579954.8828968464</c:v>
                </c:pt>
                <c:pt idx="273">
                  <c:v>1594509.1249093914</c:v>
                </c:pt>
                <c:pt idx="274">
                  <c:v>1608278.4436195793</c:v>
                </c:pt>
                <c:pt idx="275">
                  <c:v>1626027.3330450021</c:v>
                </c:pt>
                <c:pt idx="276">
                  <c:v>1637984.0909181687</c:v>
                </c:pt>
                <c:pt idx="277">
                  <c:v>1647780.0451403821</c:v>
                </c:pt>
                <c:pt idx="278">
                  <c:v>1661300.5288291899</c:v>
                </c:pt>
                <c:pt idx="279">
                  <c:v>1657254.5816612942</c:v>
                </c:pt>
                <c:pt idx="280">
                  <c:v>1672370.0505264231</c:v>
                </c:pt>
                <c:pt idx="281">
                  <c:v>1688953.5601169171</c:v>
                </c:pt>
                <c:pt idx="282">
                  <c:v>1755027.7128765036</c:v>
                </c:pt>
                <c:pt idx="283">
                  <c:v>1720215.3289293619</c:v>
                </c:pt>
                <c:pt idx="284">
                  <c:v>1729591.3562344196</c:v>
                </c:pt>
                <c:pt idx="285">
                  <c:v>1739300.2597326403</c:v>
                </c:pt>
                <c:pt idx="286">
                  <c:v>1752966.7433982298</c:v>
                </c:pt>
                <c:pt idx="287">
                  <c:v>1779319.8274802207</c:v>
                </c:pt>
                <c:pt idx="288">
                  <c:v>1796152.77380347</c:v>
                </c:pt>
                <c:pt idx="289">
                  <c:v>1817776.1577088067</c:v>
                </c:pt>
                <c:pt idx="290">
                  <c:v>1834628.8520590286</c:v>
                </c:pt>
                <c:pt idx="291">
                  <c:v>1849833.2039125664</c:v>
                </c:pt>
                <c:pt idx="292">
                  <c:v>1863228.3542970854</c:v>
                </c:pt>
                <c:pt idx="293">
                  <c:v>1884111.3988354488</c:v>
                </c:pt>
                <c:pt idx="294">
                  <c:v>1902096.8389215299</c:v>
                </c:pt>
                <c:pt idx="295">
                  <c:v>1927738.3607305433</c:v>
                </c:pt>
                <c:pt idx="296">
                  <c:v>1948664.6080912258</c:v>
                </c:pt>
                <c:pt idx="297">
                  <c:v>1968100.6851396845</c:v>
                </c:pt>
                <c:pt idx="298">
                  <c:v>1981729.5170304903</c:v>
                </c:pt>
                <c:pt idx="299">
                  <c:v>1991128.2677564546</c:v>
                </c:pt>
                <c:pt idx="300">
                  <c:v>2005623.5689885993</c:v>
                </c:pt>
                <c:pt idx="301">
                  <c:v>2024852.9176647123</c:v>
                </c:pt>
                <c:pt idx="302">
                  <c:v>2043998.9626134369</c:v>
                </c:pt>
                <c:pt idx="303">
                  <c:v>2065899.935477274</c:v>
                </c:pt>
                <c:pt idx="304">
                  <c:v>2081353.8427335741</c:v>
                </c:pt>
                <c:pt idx="305">
                  <c:v>2094283.1304871873</c:v>
                </c:pt>
                <c:pt idx="306">
                  <c:v>2102935.9903584113</c:v>
                </c:pt>
                <c:pt idx="307">
                  <c:v>2122538.1604374289</c:v>
                </c:pt>
                <c:pt idx="308">
                  <c:v>2139651.4548917711</c:v>
                </c:pt>
                <c:pt idx="309">
                  <c:v>2156368.3511816901</c:v>
                </c:pt>
                <c:pt idx="310">
                  <c:v>2175505.3845399064</c:v>
                </c:pt>
                <c:pt idx="311">
                  <c:v>2191898.9104922526</c:v>
                </c:pt>
                <c:pt idx="312">
                  <c:v>2201776.46056398</c:v>
                </c:pt>
                <c:pt idx="313">
                  <c:v>2210936.3845521039</c:v>
                </c:pt>
                <c:pt idx="314">
                  <c:v>2224664.6727250647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61504"/>
        <c:axId val="519463296"/>
      </c:lineChart>
      <c:dateAx>
        <c:axId val="519461504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519463296"/>
        <c:crosses val="autoZero"/>
        <c:auto val="1"/>
        <c:lblOffset val="100"/>
        <c:baseTimeUnit val="days"/>
        <c:majorUnit val="2"/>
        <c:majorTimeUnit val="days"/>
      </c:dateAx>
      <c:valAx>
        <c:axId val="5194632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946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Summary!$X$2:$X$316</c:f>
              <c:numCache>
                <c:formatCode>0.0%</c:formatCode>
                <c:ptCount val="315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  <c:pt idx="290" formatCode="0.00%">
                  <c:v>1.0831322734941122</c:v>
                </c:pt>
                <c:pt idx="291" formatCode="0.00%">
                  <c:v>1.0850606185801084</c:v>
                </c:pt>
                <c:pt idx="292" formatCode="0.00%">
                  <c:v>1.0846318087989477</c:v>
                </c:pt>
                <c:pt idx="293" formatCode="0.00%">
                  <c:v>1.0862536426497449</c:v>
                </c:pt>
                <c:pt idx="294" formatCode="0.00%">
                  <c:v>1.0841863362742352</c:v>
                </c:pt>
                <c:pt idx="295" formatCode="0.00%">
                  <c:v>1.0843560869211801</c:v>
                </c:pt>
                <c:pt idx="296" formatCode="0.00%">
                  <c:v>1.0833797300385883</c:v>
                </c:pt>
                <c:pt idx="297" formatCode="0.00%">
                  <c:v>1.082743605119864</c:v>
                </c:pt>
                <c:pt idx="298" formatCode="0.00%">
                  <c:v>1.0799447169316791</c:v>
                </c:pt>
                <c:pt idx="299" formatCode="0.00%">
                  <c:v>1.0804264632981817</c:v>
                </c:pt>
                <c:pt idx="300" formatCode="0.00%">
                  <c:v>1.0804866046974573</c:v>
                </c:pt>
                <c:pt idx="301" formatCode="0.00%">
                  <c:v>1.0790821213853228</c:v>
                </c:pt>
                <c:pt idx="302" formatCode="0.00%">
                  <c:v>1.078174321853026</c:v>
                </c:pt>
                <c:pt idx="303" formatCode="0.00%">
                  <c:v>1.0775500660602004</c:v>
                </c:pt>
                <c:pt idx="304" formatCode="0.00%">
                  <c:v>1.0765555357843997</c:v>
                </c:pt>
                <c:pt idx="305" formatCode="0.00%">
                  <c:v>1.0761391601437069</c:v>
                </c:pt>
                <c:pt idx="306" formatCode="0.00%">
                  <c:v>1.0752506558600583</c:v>
                </c:pt>
                <c:pt idx="307" formatCode="0.00%">
                  <c:v>1.0740599159763866</c:v>
                </c:pt>
                <c:pt idx="308" formatCode="0.00%">
                  <c:v>1.0741403789479655</c:v>
                </c:pt>
                <c:pt idx="309" formatCode="0.00%">
                  <c:v>1.0720769657330331</c:v>
                </c:pt>
                <c:pt idx="310" formatCode="0.00%">
                  <c:v>1.0713455603966886</c:v>
                </c:pt>
                <c:pt idx="311" formatCode="0.00%">
                  <c:v>1.070841753979201</c:v>
                </c:pt>
                <c:pt idx="312" formatCode="0.00%">
                  <c:v>1.0703069968237851</c:v>
                </c:pt>
                <c:pt idx="313" formatCode="0.00%">
                  <c:v>1.0694248125748191</c:v>
                </c:pt>
                <c:pt idx="314" formatCode="0.00%">
                  <c:v>1.0682657888636071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Summary!$Y$2:$Y$316</c:f>
              <c:numCache>
                <c:formatCode>_-* #,##0_-;\-* #,##0_-;_-* "-"??_-;_-@_-</c:formatCode>
                <c:ptCount val="315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  <c:pt idx="290" formatCode="0.00%">
                  <c:v>1.0870284507287753</c:v>
                </c:pt>
                <c:pt idx="291" formatCode="0.00%">
                  <c:v>1.0902793722774784</c:v>
                </c:pt>
                <c:pt idx="292" formatCode="0.00%">
                  <c:v>1.0898644044555821</c:v>
                </c:pt>
                <c:pt idx="293" formatCode="0.00%">
                  <c:v>1.0944117190331866</c:v>
                </c:pt>
                <c:pt idx="294" formatCode="0.00%">
                  <c:v>1.0976807842918963</c:v>
                </c:pt>
                <c:pt idx="295" formatCode="0.00%">
                  <c:v>1.1005383802544222</c:v>
                </c:pt>
                <c:pt idx="296" formatCode="0.00%">
                  <c:v>1.1044805038435079</c:v>
                </c:pt>
                <c:pt idx="297" formatCode="0.00%">
                  <c:v>1.0996396149580945</c:v>
                </c:pt>
                <c:pt idx="298" formatCode="0.00%">
                  <c:v>1.1008718694586679</c:v>
                </c:pt>
                <c:pt idx="299" formatCode="0.00%">
                  <c:v>1.1071540905735469</c:v>
                </c:pt>
                <c:pt idx="300" formatCode="0.00%">
                  <c:v>1.1074299850240241</c:v>
                </c:pt>
                <c:pt idx="301" formatCode="0.00%">
                  <c:v>1.1085279150180072</c:v>
                </c:pt>
                <c:pt idx="302" formatCode="0.00%">
                  <c:v>1.1093994632866626</c:v>
                </c:pt>
                <c:pt idx="303" formatCode="0.00%">
                  <c:v>1.109307949819595</c:v>
                </c:pt>
                <c:pt idx="304" formatCode="0.00%">
                  <c:v>1.1086797284254784</c:v>
                </c:pt>
                <c:pt idx="305" formatCode="0.00%">
                  <c:v>1.1082271899194012</c:v>
                </c:pt>
                <c:pt idx="306" formatCode="0.00%">
                  <c:v>1.1076755385525199</c:v>
                </c:pt>
                <c:pt idx="307" formatCode="0.00%">
                  <c:v>1.1072478462764865</c:v>
                </c:pt>
                <c:pt idx="308" formatCode="0.00%">
                  <c:v>1.1066252376324144</c:v>
                </c:pt>
                <c:pt idx="309" formatCode="0.00%">
                  <c:v>1.0983222518699782</c:v>
                </c:pt>
                <c:pt idx="310" formatCode="0.00%">
                  <c:v>1.0975067916970032</c:v>
                </c:pt>
                <c:pt idx="311" formatCode="0.00%">
                  <c:v>1.094215299496895</c:v>
                </c:pt>
                <c:pt idx="312" formatCode="0.00%">
                  <c:v>1.0928044187338928</c:v>
                </c:pt>
                <c:pt idx="313" formatCode="0.00%">
                  <c:v>1.0904310180164192</c:v>
                </c:pt>
                <c:pt idx="314" formatCode="0.00%">
                  <c:v>1.0897566809356689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Summary!$Z$2:$Z$316</c:f>
              <c:numCache>
                <c:formatCode>_-* #,##0_-;\-* #,##0_-;_-* "-"??_-;_-@_-</c:formatCode>
                <c:ptCount val="315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  <c:pt idx="290" formatCode="0.00%">
                  <c:v>1.1091722745909411</c:v>
                </c:pt>
                <c:pt idx="291" formatCode="0.00%">
                  <c:v>1.1148179212097693</c:v>
                </c:pt>
                <c:pt idx="292" formatCode="0.00%">
                  <c:v>1.118670274449169</c:v>
                </c:pt>
                <c:pt idx="293" formatCode="0.00%">
                  <c:v>1.1152204779038062</c:v>
                </c:pt>
                <c:pt idx="294" formatCode="0.00%">
                  <c:v>1.1187364877262682</c:v>
                </c:pt>
                <c:pt idx="295" formatCode="0.00%">
                  <c:v>1.1280445948824769</c:v>
                </c:pt>
                <c:pt idx="296" formatCode="0.00%">
                  <c:v>1.1229748835340745</c:v>
                </c:pt>
                <c:pt idx="297" formatCode="0.00%">
                  <c:v>1.121259322014581</c:v>
                </c:pt>
                <c:pt idx="298" formatCode="0.00%">
                  <c:v>1.1208054947317201</c:v>
                </c:pt>
                <c:pt idx="299" formatCode="0.00%">
                  <c:v>1.1229138790454205</c:v>
                </c:pt>
                <c:pt idx="300" formatCode="0.00%">
                  <c:v>1.1209992730061016</c:v>
                </c:pt>
                <c:pt idx="301" formatCode="0.00%">
                  <c:v>1.1211844615192625</c:v>
                </c:pt>
                <c:pt idx="302" formatCode="0.00%">
                  <c:v>1.1164863834594092</c:v>
                </c:pt>
                <c:pt idx="303" formatCode="0.00%">
                  <c:v>1.1153215070740843</c:v>
                </c:pt>
                <c:pt idx="304" formatCode="0.00%">
                  <c:v>1.1153761447995689</c:v>
                </c:pt>
                <c:pt idx="305" formatCode="0.00%">
                  <c:v>1.1152017098584024</c:v>
                </c:pt>
                <c:pt idx="306" formatCode="0.00%">
                  <c:v>1.1154210028382214</c:v>
                </c:pt>
                <c:pt idx="307" formatCode="0.00%">
                  <c:v>1.1164050526723346</c:v>
                </c:pt>
                <c:pt idx="308" formatCode="0.00%">
                  <c:v>1.1161318225617183</c:v>
                </c:pt>
                <c:pt idx="309" formatCode="0.00%">
                  <c:v>1.1171600672833262</c:v>
                </c:pt>
                <c:pt idx="310" formatCode="0.00%">
                  <c:v>1.1183404578175022</c:v>
                </c:pt>
                <c:pt idx="311" formatCode="0.00%">
                  <c:v>1.1187395767198982</c:v>
                </c:pt>
                <c:pt idx="312" formatCode="0.00%">
                  <c:v>1.1189629150495903</c:v>
                </c:pt>
                <c:pt idx="313" formatCode="0.00%">
                  <c:v>1.1198188600391512</c:v>
                </c:pt>
                <c:pt idx="314" formatCode="0.00%">
                  <c:v>1.1186053703184562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Summary!$AA$2:$AA$316</c:f>
              <c:numCache>
                <c:formatCode>_-* #,##0_-;\-* #,##0_-;_-* "-"??_-;_-@_-</c:formatCode>
                <c:ptCount val="315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  <c:pt idx="290" formatCode="0.00%">
                  <c:v>1.0949803901594255</c:v>
                </c:pt>
                <c:pt idx="291" formatCode="0.00%">
                  <c:v>1.0967113123310068</c:v>
                </c:pt>
                <c:pt idx="292" formatCode="0.00%">
                  <c:v>1.1008563981630879</c:v>
                </c:pt>
                <c:pt idx="293" formatCode="0.00%">
                  <c:v>1.104558920745293</c:v>
                </c:pt>
                <c:pt idx="294" formatCode="0.00%">
                  <c:v>1.1079492544172602</c:v>
                </c:pt>
                <c:pt idx="295" formatCode="0.00%">
                  <c:v>1.1244778714054615</c:v>
                </c:pt>
                <c:pt idx="296" formatCode="0.00%">
                  <c:v>1.1157517195814013</c:v>
                </c:pt>
                <c:pt idx="297" formatCode="0.00%">
                  <c:v>1.1159772534334989</c:v>
                </c:pt>
                <c:pt idx="298" formatCode="0.00%">
                  <c:v>1.1165758844102975</c:v>
                </c:pt>
                <c:pt idx="299" formatCode="0.00%">
                  <c:v>1.1136691620817174</c:v>
                </c:pt>
                <c:pt idx="300" formatCode="0.00%">
                  <c:v>1.1106874882241458</c:v>
                </c:pt>
                <c:pt idx="301" formatCode="0.00%">
                  <c:v>1.1080086887232161</c:v>
                </c:pt>
                <c:pt idx="302" formatCode="0.00%">
                  <c:v>1.1043748993504752</c:v>
                </c:pt>
                <c:pt idx="303" formatCode="0.00%">
                  <c:v>1.102960769800148</c:v>
                </c:pt>
                <c:pt idx="304" formatCode="0.00%">
                  <c:v>1.103122004084865</c:v>
                </c:pt>
                <c:pt idx="305" formatCode="0.00%">
                  <c:v>1.1024535025829045</c:v>
                </c:pt>
                <c:pt idx="306" formatCode="0.00%">
                  <c:v>1.1002146226892628</c:v>
                </c:pt>
                <c:pt idx="307" formatCode="0.00%">
                  <c:v>1.0983096174187239</c:v>
                </c:pt>
                <c:pt idx="308" formatCode="0.00%">
                  <c:v>1.0972140126886551</c:v>
                </c:pt>
                <c:pt idx="309" formatCode="0.00%">
                  <c:v>1.0975142659939534</c:v>
                </c:pt>
                <c:pt idx="310" formatCode="0.00%">
                  <c:v>1.1001083340523647</c:v>
                </c:pt>
                <c:pt idx="311" formatCode="0.00%">
                  <c:v>1.1006706971471756</c:v>
                </c:pt>
                <c:pt idx="312" formatCode="0.00%">
                  <c:v>1.100636254389969</c:v>
                </c:pt>
                <c:pt idx="313" formatCode="0.00%">
                  <c:v>1.1032417162785133</c:v>
                </c:pt>
                <c:pt idx="314" formatCode="0.00%">
                  <c:v>1.1063361982810314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59712"/>
        <c:axId val="519065600"/>
      </c:lineChart>
      <c:dateAx>
        <c:axId val="51905971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19065600"/>
        <c:crosses val="autoZero"/>
        <c:auto val="1"/>
        <c:lblOffset val="100"/>
        <c:baseTimeUnit val="days"/>
        <c:majorUnit val="7"/>
        <c:majorTimeUnit val="days"/>
      </c:dateAx>
      <c:valAx>
        <c:axId val="519065600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19059712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45986459134468655"/>
          <c:y val="0.11480935337628251"/>
          <c:w val="0.13330911310504792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Summary!$V$2:$V$316</c:f>
              <c:numCache>
                <c:formatCode>_-* #,##0_-;\-* #,##0_-;_-* "-"??_-;_-@_-</c:formatCode>
                <c:ptCount val="3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  <c:pt idx="290">
                  <c:v>1065.5714285714287</c:v>
                </c:pt>
                <c:pt idx="291">
                  <c:v>1098.5714285714287</c:v>
                </c:pt>
                <c:pt idx="292">
                  <c:v>1160.8571428571429</c:v>
                </c:pt>
                <c:pt idx="293">
                  <c:v>1220.1428571428571</c:v>
                </c:pt>
                <c:pt idx="294">
                  <c:v>1275.1428571428571</c:v>
                </c:pt>
                <c:pt idx="295">
                  <c:v>1473</c:v>
                </c:pt>
                <c:pt idx="296">
                  <c:v>1401.5714285714287</c:v>
                </c:pt>
                <c:pt idx="297">
                  <c:v>1424.7142857142858</c:v>
                </c:pt>
                <c:pt idx="298">
                  <c:v>1452.2857142857142</c:v>
                </c:pt>
                <c:pt idx="299">
                  <c:v>1440.2857142857142</c:v>
                </c:pt>
                <c:pt idx="300">
                  <c:v>1426.7142857142858</c:v>
                </c:pt>
                <c:pt idx="301">
                  <c:v>1413.5714285714287</c:v>
                </c:pt>
                <c:pt idx="302">
                  <c:v>1388.8571428571429</c:v>
                </c:pt>
                <c:pt idx="303">
                  <c:v>1391</c:v>
                </c:pt>
                <c:pt idx="304">
                  <c:v>1413.7142857142858</c:v>
                </c:pt>
                <c:pt idx="305">
                  <c:v>1425.1428571428571</c:v>
                </c:pt>
                <c:pt idx="306">
                  <c:v>1414.1428571428571</c:v>
                </c:pt>
                <c:pt idx="307">
                  <c:v>1407.4285714285713</c:v>
                </c:pt>
                <c:pt idx="308">
                  <c:v>1409.7142857142858</c:v>
                </c:pt>
                <c:pt idx="309">
                  <c:v>1433</c:v>
                </c:pt>
                <c:pt idx="310">
                  <c:v>1491.7142857142858</c:v>
                </c:pt>
                <c:pt idx="311">
                  <c:v>1522.4285714285713</c:v>
                </c:pt>
                <c:pt idx="312">
                  <c:v>1543.2857142857142</c:v>
                </c:pt>
                <c:pt idx="313">
                  <c:v>1602.8571428571429</c:v>
                </c:pt>
                <c:pt idx="314">
                  <c:v>1672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Summary!$A$2:$A$316</c:f>
              <c:numCache>
                <c:formatCode>m/d/yyyy</c:formatCode>
                <c:ptCount val="31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36834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</c:numCache>
            </c:numRef>
          </c:cat>
          <c:val>
            <c:numRef>
              <c:f>Summary!$W$2:$W$316</c:f>
              <c:numCache>
                <c:formatCode>_-* #,##0_-;\-* #,##0_-;_-* "-"??_-;_-@_-</c:formatCode>
                <c:ptCount val="3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  <c:pt idx="290">
                  <c:v>3701.1428571428573</c:v>
                </c:pt>
                <c:pt idx="291">
                  <c:v>3930.8571428571427</c:v>
                </c:pt>
                <c:pt idx="292">
                  <c:v>4122.5714285714284</c:v>
                </c:pt>
                <c:pt idx="293">
                  <c:v>4080.7142857142858</c:v>
                </c:pt>
                <c:pt idx="294">
                  <c:v>4252.4285714285716</c:v>
                </c:pt>
                <c:pt idx="295">
                  <c:v>4636.7142857142853</c:v>
                </c:pt>
                <c:pt idx="296">
                  <c:v>4547.8571428571431</c:v>
                </c:pt>
                <c:pt idx="297">
                  <c:v>4559.7142857142853</c:v>
                </c:pt>
                <c:pt idx="298">
                  <c:v>4610.7142857142853</c:v>
                </c:pt>
                <c:pt idx="299">
                  <c:v>4776.7142857142853</c:v>
                </c:pt>
                <c:pt idx="300">
                  <c:v>4779.1428571428569</c:v>
                </c:pt>
                <c:pt idx="301">
                  <c:v>4855.4285714285716</c:v>
                </c:pt>
                <c:pt idx="302">
                  <c:v>4758.2857142857147</c:v>
                </c:pt>
                <c:pt idx="303">
                  <c:v>4789.2857142857147</c:v>
                </c:pt>
                <c:pt idx="304">
                  <c:v>4864.5714285714284</c:v>
                </c:pt>
                <c:pt idx="305">
                  <c:v>4928</c:v>
                </c:pt>
                <c:pt idx="306">
                  <c:v>5036.8571428571431</c:v>
                </c:pt>
                <c:pt idx="307">
                  <c:v>5154</c:v>
                </c:pt>
                <c:pt idx="308">
                  <c:v>5216.8571428571431</c:v>
                </c:pt>
                <c:pt idx="309">
                  <c:v>5343.2857142857147</c:v>
                </c:pt>
                <c:pt idx="310">
                  <c:v>5481.4285714285716</c:v>
                </c:pt>
                <c:pt idx="311">
                  <c:v>5584</c:v>
                </c:pt>
                <c:pt idx="312">
                  <c:v>5675.1428571428569</c:v>
                </c:pt>
                <c:pt idx="313">
                  <c:v>5832.2857142857147</c:v>
                </c:pt>
                <c:pt idx="314">
                  <c:v>5862.7142857142853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86848"/>
        <c:axId val="519488640"/>
      </c:lineChart>
      <c:dateAx>
        <c:axId val="519486848"/>
        <c:scaling>
          <c:orientation val="minMax"/>
          <c:min val="43907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19488640"/>
        <c:crosses val="autoZero"/>
        <c:auto val="1"/>
        <c:lblOffset val="100"/>
        <c:baseTimeUnit val="days"/>
        <c:majorUnit val="4"/>
        <c:majorTimeUnit val="days"/>
      </c:dateAx>
      <c:valAx>
        <c:axId val="519488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9486848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53</xdr:row>
      <xdr:rowOff>133350</xdr:rowOff>
    </xdr:from>
    <xdr:to>
      <xdr:col>16</xdr:col>
      <xdr:colOff>600075</xdr:colOff>
      <xdr:row>75</xdr:row>
      <xdr:rowOff>133350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0.25954</cdr:x>
      <cdr:y>0.01818</cdr:y>
    </cdr:from>
    <cdr:to>
      <cdr:x>0.75721</cdr:x>
      <cdr:y>0.11591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485" y="76192"/>
          <a:ext cx="5095865" cy="409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to</a:t>
          </a:r>
          <a:r>
            <a:rPr lang="en-US" sz="1600" b="1" baseline="0"/>
            <a:t> the </a:t>
          </a:r>
          <a:r>
            <a:rPr lang="en-US" sz="1600" b="1"/>
            <a:t>end of December</a:t>
          </a:r>
          <a:r>
            <a:rPr lang="en-US" sz="1600" b="1" baseline="0"/>
            <a:t> 1</a:t>
          </a:r>
          <a:endParaRPr lang="en-US" sz="1600" b="1"/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0.19442</cdr:x>
      <cdr:y>0.09318</cdr:y>
    </cdr:from>
    <cdr:to>
      <cdr:x>0.45023</cdr:x>
      <cdr:y>0.21136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90726" y="390525"/>
          <a:ext cx="261937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0.09488</cdr:x>
      <cdr:y>0.72955</cdr:y>
    </cdr:from>
    <cdr:to>
      <cdr:x>0.37674</cdr:x>
      <cdr:y>0.78864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71549" y="3057525"/>
          <a:ext cx="2886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    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0.85023</cdr:x>
      <cdr:y>0.47046</cdr:y>
    </cdr:from>
    <cdr:to>
      <cdr:x>1</cdr:x>
      <cdr:y>0.54091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05824" y="1971690"/>
          <a:ext cx="1533551" cy="29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106.83% World</a:t>
          </a:r>
        </a:p>
      </cdr:txBody>
    </cdr:sp>
  </cdr:relSizeAnchor>
  <cdr:relSizeAnchor xmlns:cdr="http://schemas.openxmlformats.org/drawingml/2006/chartDrawing">
    <cdr:from>
      <cdr:x>0.85023</cdr:x>
      <cdr:y>0.375</cdr:y>
    </cdr:from>
    <cdr:to>
      <cdr:x>1</cdr:x>
      <cdr:y>0.43182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705775" y="1571633"/>
          <a:ext cx="1533600" cy="23813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108.98%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0.2159</cdr:y>
    </cdr:from>
    <cdr:to>
      <cdr:x>1</cdr:x>
      <cdr:y>0.28409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705775" y="904845"/>
          <a:ext cx="1533600" cy="2857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111.86% Canada   </a:t>
          </a:r>
          <a:endParaRPr lang="en-US" sz="12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0.28409</cdr:y>
    </cdr:from>
    <cdr:to>
      <cdr:x>1</cdr:x>
      <cdr:y>0.35455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705775" y="1190606"/>
          <a:ext cx="1533600" cy="29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110.63% Ontario  </a:t>
          </a:r>
          <a:endParaRPr lang="en-US" sz="1200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6"/>
  <sheetViews>
    <sheetView workbookViewId="0">
      <pane xSplit="1" ySplit="1" topLeftCell="I294" activePane="bottomRight" state="frozen"/>
      <selection pane="topRight" activeCell="B1" sqref="B1"/>
      <selection pane="bottomLeft" activeCell="A2" sqref="A2"/>
      <selection pane="bottomRight" activeCell="AA316" sqref="AA316"/>
    </sheetView>
  </sheetViews>
  <sheetFormatPr defaultRowHeight="15" x14ac:dyDescent="0.25"/>
  <cols>
    <col min="1" max="1" width="13.7109375" style="2" customWidth="1"/>
    <col min="2" max="2" width="11.8554687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11.140625" style="3" bestFit="1" customWidth="1"/>
    <col min="9" max="9" width="7" style="3" customWidth="1"/>
    <col min="10" max="10" width="9.28515625" style="3" bestFit="1" customWidth="1"/>
    <col min="11" max="11" width="11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10" customWidth="1"/>
    <col min="19" max="19" width="1.7109375" customWidth="1"/>
    <col min="20" max="20" width="9.85546875" customWidth="1"/>
    <col min="21" max="21" width="9" bestFit="1" customWidth="1"/>
    <col min="22" max="22" width="8" customWidth="1"/>
    <col min="23" max="23" width="8.28515625" bestFit="1" customWidth="1"/>
    <col min="24" max="24" width="9.140625" style="13"/>
    <col min="25" max="25" width="8.5703125" style="15" customWidth="1"/>
    <col min="26" max="26" width="9.42578125" style="19" customWidth="1"/>
    <col min="27" max="27" width="8.5703125" style="7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10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3" t="s">
        <v>20</v>
      </c>
      <c r="Y1" s="15" t="s">
        <v>24</v>
      </c>
      <c r="Z1" s="19" t="s">
        <v>25</v>
      </c>
      <c r="AA1" s="7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10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16"/>
      <c r="Z3" s="20"/>
      <c r="AA3" s="23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10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16"/>
      <c r="Z4" s="20"/>
      <c r="AA4" s="23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10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16"/>
      <c r="Z5" s="20"/>
      <c r="AA5" s="23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10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16"/>
      <c r="Z6" s="20"/>
      <c r="AA6" s="23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10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16"/>
      <c r="Z7" s="20"/>
      <c r="AA7" s="23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10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16"/>
      <c r="Z8" s="20"/>
      <c r="AA8" s="23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10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3">
        <f t="shared" ref="X9:X72" si="11">B9/B2</f>
        <v>11.108108108108109</v>
      </c>
      <c r="Y9" s="16"/>
      <c r="Z9" s="20"/>
      <c r="AA9" s="23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10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3">
        <f t="shared" si="11"/>
        <v>12.611026033690658</v>
      </c>
      <c r="Y10" s="16"/>
      <c r="Z10" s="20"/>
      <c r="AA10" s="23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10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3">
        <f t="shared" si="11"/>
        <v>10.547290116896917</v>
      </c>
      <c r="Y11" s="16"/>
      <c r="Z11" s="20"/>
      <c r="AA11" s="23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10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3">
        <f t="shared" si="11"/>
        <v>8.3713490959666199</v>
      </c>
      <c r="Y12" s="16"/>
      <c r="Z12" s="20"/>
      <c r="AA12" s="23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10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3">
        <f t="shared" si="11"/>
        <v>7.9258734655335221</v>
      </c>
      <c r="Y13" s="17">
        <f t="shared" ref="Y13:Y76" si="14">K13/K6</f>
        <v>1.6</v>
      </c>
      <c r="Z13" s="21">
        <f t="shared" ref="Z13:Z44" si="15">E13/E6</f>
        <v>4</v>
      </c>
      <c r="AA13" s="12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10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3">
        <f t="shared" si="11"/>
        <v>6.7922787837376157</v>
      </c>
      <c r="Y14" s="17">
        <f t="shared" si="14"/>
        <v>2.2000000000000002</v>
      </c>
      <c r="Z14" s="21">
        <f t="shared" si="15"/>
        <v>4</v>
      </c>
      <c r="AA14" s="12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10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3">
        <f t="shared" si="11"/>
        <v>4.2832556471853707</v>
      </c>
      <c r="Y15" s="17">
        <f t="shared" si="14"/>
        <v>2.2000000000000002</v>
      </c>
      <c r="Z15" s="21">
        <f t="shared" si="15"/>
        <v>2</v>
      </c>
      <c r="AA15" s="12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10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3">
        <f t="shared" si="11"/>
        <v>4.4827250608272502</v>
      </c>
      <c r="Y16" s="17">
        <f t="shared" si="14"/>
        <v>2.4</v>
      </c>
      <c r="Z16" s="21">
        <f t="shared" si="15"/>
        <v>2.5</v>
      </c>
      <c r="AA16" s="12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10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3">
        <f t="shared" si="11"/>
        <v>3.7423193685488769</v>
      </c>
      <c r="Y17" s="17">
        <f t="shared" si="14"/>
        <v>2.4</v>
      </c>
      <c r="Z17" s="21">
        <f t="shared" si="15"/>
        <v>1.6666666666666667</v>
      </c>
      <c r="AA17" s="12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10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3">
        <f t="shared" si="11"/>
        <v>3.4651889168765742</v>
      </c>
      <c r="Y18" s="17">
        <f t="shared" si="14"/>
        <v>2</v>
      </c>
      <c r="Z18" s="21">
        <f t="shared" si="15"/>
        <v>2.3333333333333335</v>
      </c>
      <c r="AA18" s="12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10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3">
        <f t="shared" si="11"/>
        <v>3.0836517693969099</v>
      </c>
      <c r="Y19" s="17">
        <f t="shared" si="14"/>
        <v>1.5</v>
      </c>
      <c r="Z19" s="21">
        <f t="shared" si="15"/>
        <v>1.75</v>
      </c>
      <c r="AA19" s="12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10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3">
        <f t="shared" si="11"/>
        <v>2.3917912670518855</v>
      </c>
      <c r="Y20" s="17">
        <f t="shared" si="14"/>
        <v>1.5</v>
      </c>
      <c r="Z20" s="21">
        <f t="shared" si="15"/>
        <v>1.75</v>
      </c>
      <c r="AA20" s="12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10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3">
        <f t="shared" si="11"/>
        <v>2.1509481414415772</v>
      </c>
      <c r="Y21" s="17">
        <f t="shared" si="14"/>
        <v>1.0909090909090908</v>
      </c>
      <c r="Z21" s="21">
        <f t="shared" si="15"/>
        <v>1.75</v>
      </c>
      <c r="AA21" s="12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10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3">
        <f t="shared" si="11"/>
        <v>1.8752302025782688</v>
      </c>
      <c r="Y22" s="17">
        <f t="shared" si="14"/>
        <v>1.1818181818181819</v>
      </c>
      <c r="Z22" s="21">
        <f t="shared" si="15"/>
        <v>1.75</v>
      </c>
      <c r="AA22" s="12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10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3">
        <f t="shared" si="11"/>
        <v>1.6363438992618324</v>
      </c>
      <c r="Y23" s="17">
        <f t="shared" si="14"/>
        <v>1.0833333333333333</v>
      </c>
      <c r="Z23" s="21">
        <f t="shared" si="15"/>
        <v>1.4</v>
      </c>
      <c r="AA23" s="12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10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3">
        <f t="shared" si="11"/>
        <v>1.9589201116230774</v>
      </c>
      <c r="Y24" s="17">
        <f t="shared" si="14"/>
        <v>1.25</v>
      </c>
      <c r="Z24" s="21">
        <f t="shared" si="15"/>
        <v>1.4</v>
      </c>
      <c r="AA24" s="12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10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3">
        <f t="shared" si="11"/>
        <v>1.9448418236799256</v>
      </c>
      <c r="Y25" s="17">
        <f t="shared" si="14"/>
        <v>1.25</v>
      </c>
      <c r="Z25" s="21">
        <f t="shared" si="15"/>
        <v>1</v>
      </c>
      <c r="AA25" s="12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10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3">
        <f t="shared" si="11"/>
        <v>1.8596481775814229</v>
      </c>
      <c r="Y26" s="17">
        <f t="shared" si="14"/>
        <v>1.25</v>
      </c>
      <c r="Z26" s="21">
        <f t="shared" si="15"/>
        <v>1</v>
      </c>
      <c r="AA26" s="12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10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3">
        <f t="shared" si="11"/>
        <v>1.7739533261936191</v>
      </c>
      <c r="Y27" s="17">
        <f t="shared" si="14"/>
        <v>1.25</v>
      </c>
      <c r="Z27" s="21">
        <f t="shared" si="15"/>
        <v>1</v>
      </c>
      <c r="AA27" s="12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10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3">
        <f t="shared" si="11"/>
        <v>1.7131632486027641</v>
      </c>
      <c r="Y28" s="17">
        <f t="shared" si="14"/>
        <v>1.25</v>
      </c>
      <c r="Z28" s="21">
        <f t="shared" si="15"/>
        <v>1.1428571428571428</v>
      </c>
      <c r="AA28" s="12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10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3">
        <f t="shared" si="11"/>
        <v>1.6770751958574202</v>
      </c>
      <c r="Y29" s="17">
        <f t="shared" si="14"/>
        <v>1.1538461538461537</v>
      </c>
      <c r="Z29" s="21">
        <f t="shared" si="15"/>
        <v>1.1428571428571428</v>
      </c>
      <c r="AA29" s="12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10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3">
        <f t="shared" si="11"/>
        <v>1.6726593251072486</v>
      </c>
      <c r="Y30" s="17">
        <f t="shared" si="14"/>
        <v>1.1538461538461537</v>
      </c>
      <c r="Z30" s="21">
        <f t="shared" si="15"/>
        <v>1.1428571428571428</v>
      </c>
      <c r="AA30" s="12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10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3">
        <f t="shared" si="11"/>
        <v>1.2621997680967367</v>
      </c>
      <c r="Y31" s="17">
        <f t="shared" si="14"/>
        <v>1</v>
      </c>
      <c r="Z31" s="21">
        <f t="shared" si="15"/>
        <v>1.1428571428571428</v>
      </c>
      <c r="AA31" s="12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10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3">
        <f t="shared" si="11"/>
        <v>1.1488480571710498</v>
      </c>
      <c r="Y32" s="17">
        <f t="shared" si="14"/>
        <v>2.3333333333333335</v>
      </c>
      <c r="Z32" s="21">
        <f t="shared" si="15"/>
        <v>1.2857142857142858</v>
      </c>
      <c r="AA32" s="12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10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3">
        <f t="shared" si="11"/>
        <v>1.1385879012631823</v>
      </c>
      <c r="Y33" s="17">
        <f t="shared" si="14"/>
        <v>2.3333333333333335</v>
      </c>
      <c r="Z33" s="21">
        <f t="shared" si="15"/>
        <v>1.2857142857142858</v>
      </c>
      <c r="AA33" s="12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10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3">
        <f t="shared" si="11"/>
        <v>1.1089349394883892</v>
      </c>
      <c r="Y34" s="17">
        <f t="shared" si="14"/>
        <v>2.3333333333333335</v>
      </c>
      <c r="Z34" s="21">
        <f t="shared" si="15"/>
        <v>1.2857142857142858</v>
      </c>
      <c r="AA34" s="12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10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3">
        <f t="shared" si="11"/>
        <v>1.0861315861315861</v>
      </c>
      <c r="Y35" s="17">
        <f t="shared" si="14"/>
        <v>3.5333333333333332</v>
      </c>
      <c r="Z35" s="21">
        <f t="shared" si="15"/>
        <v>1.25</v>
      </c>
      <c r="AA35" s="12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10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3">
        <f t="shared" si="11"/>
        <v>1.0702307753733131</v>
      </c>
      <c r="Y36" s="17">
        <f t="shared" si="14"/>
        <v>3.5333333333333332</v>
      </c>
      <c r="Z36" s="21">
        <f t="shared" si="15"/>
        <v>1.375</v>
      </c>
      <c r="AA36" s="12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10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3">
        <f t="shared" si="11"/>
        <v>1.0760962969817955</v>
      </c>
      <c r="Y37" s="17">
        <f t="shared" si="14"/>
        <v>3.9333333333333331</v>
      </c>
      <c r="Z37" s="21">
        <f t="shared" si="15"/>
        <v>1.375</v>
      </c>
      <c r="AA37" s="12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10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3">
        <f t="shared" si="11"/>
        <v>1.0860509980445938</v>
      </c>
      <c r="Y38" s="17">
        <f t="shared" si="14"/>
        <v>4</v>
      </c>
      <c r="Z38" s="21">
        <f t="shared" si="15"/>
        <v>1.625</v>
      </c>
      <c r="AA38" s="12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10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3">
        <f t="shared" si="11"/>
        <v>1.0947516364535481</v>
      </c>
      <c r="Y39" s="17">
        <f t="shared" si="14"/>
        <v>1.7714285714285714</v>
      </c>
      <c r="Z39" s="21">
        <f t="shared" si="15"/>
        <v>1.5555555555555556</v>
      </c>
      <c r="AA39" s="12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10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3">
        <f t="shared" si="11"/>
        <v>1.0943268998333313</v>
      </c>
      <c r="Y40" s="17">
        <f t="shared" si="14"/>
        <v>2</v>
      </c>
      <c r="Z40" s="21">
        <f t="shared" si="15"/>
        <v>2.2222222222222223</v>
      </c>
      <c r="AA40" s="12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10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3">
        <f t="shared" si="11"/>
        <v>1.1188326897512186</v>
      </c>
      <c r="Y41" s="17">
        <f t="shared" si="14"/>
        <v>2.1714285714285713</v>
      </c>
      <c r="Z41" s="21">
        <f t="shared" si="15"/>
        <v>2.6666666666666665</v>
      </c>
      <c r="AA41" s="12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10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3">
        <f t="shared" si="11"/>
        <v>1.1349629257257761</v>
      </c>
      <c r="Y42" s="17">
        <f t="shared" si="14"/>
        <v>1.9056603773584906</v>
      </c>
      <c r="Z42" s="21">
        <f t="shared" si="15"/>
        <v>2.7</v>
      </c>
      <c r="AA42" s="12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10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3">
        <f t="shared" si="11"/>
        <v>1.1545607162842753</v>
      </c>
      <c r="Y43" s="17">
        <f t="shared" si="14"/>
        <v>2.3018867924528301</v>
      </c>
      <c r="Z43" s="21">
        <f t="shared" si="15"/>
        <v>2.7272727272727271</v>
      </c>
      <c r="AA43" s="12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10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3">
        <f t="shared" si="11"/>
        <v>1.1686425789648267</v>
      </c>
      <c r="Y44" s="17">
        <f t="shared" si="14"/>
        <v>2.593220338983051</v>
      </c>
      <c r="Z44" s="21">
        <f t="shared" si="15"/>
        <v>3</v>
      </c>
      <c r="AA44" s="12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10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3">
        <f t="shared" si="11"/>
        <v>1.1828266228430566</v>
      </c>
      <c r="Y45" s="17">
        <f t="shared" si="14"/>
        <v>3.6833333333333331</v>
      </c>
      <c r="Z45" s="21">
        <f t="shared" ref="Z45:Z76" si="31">E45/E38</f>
        <v>2.8461538461538463</v>
      </c>
      <c r="AA45" s="12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10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3">
        <f t="shared" si="11"/>
        <v>1.2101183966525606</v>
      </c>
      <c r="Y46" s="17">
        <f t="shared" si="14"/>
        <v>4.4838709677419351</v>
      </c>
      <c r="Z46" s="21">
        <f t="shared" si="31"/>
        <v>3.5</v>
      </c>
      <c r="AA46" s="12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10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3">
        <f t="shared" si="11"/>
        <v>1.2304651622429168</v>
      </c>
      <c r="Y47" s="17">
        <f t="shared" si="14"/>
        <v>5.9571428571428573</v>
      </c>
      <c r="Z47" s="21">
        <f t="shared" si="31"/>
        <v>2.7</v>
      </c>
      <c r="AA47" s="12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10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3">
        <f t="shared" si="11"/>
        <v>1.2428851093684581</v>
      </c>
      <c r="Y48" s="17">
        <f t="shared" si="14"/>
        <v>7.0657894736842106</v>
      </c>
      <c r="Z48" s="21">
        <f t="shared" si="31"/>
        <v>2.6666666666666665</v>
      </c>
      <c r="AA48" s="12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10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3">
        <f t="shared" si="11"/>
        <v>1.2577041047957569</v>
      </c>
      <c r="Y49" s="17">
        <f t="shared" si="14"/>
        <v>5.9900990099009901</v>
      </c>
      <c r="Z49" s="21">
        <f t="shared" si="31"/>
        <v>2.8148148148148149</v>
      </c>
      <c r="AA49" s="12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10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3">
        <f t="shared" si="11"/>
        <v>1.2772176985050192</v>
      </c>
      <c r="Y50" s="17">
        <f t="shared" si="14"/>
        <v>7.860655737704918</v>
      </c>
      <c r="Z50" s="21">
        <f t="shared" si="31"/>
        <v>2.6333333333333333</v>
      </c>
      <c r="AA50" s="12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10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3">
        <f t="shared" si="11"/>
        <v>1.3231676548505109</v>
      </c>
      <c r="Y51" s="17">
        <f t="shared" si="14"/>
        <v>8.3725490196078436</v>
      </c>
      <c r="Z51" s="21">
        <f t="shared" si="31"/>
        <v>3.2727272727272729</v>
      </c>
      <c r="AA51" s="12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10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3">
        <f t="shared" si="11"/>
        <v>1.3111476615654944</v>
      </c>
      <c r="Y52" s="17">
        <f t="shared" si="14"/>
        <v>7.5248868778280542</v>
      </c>
      <c r="Z52" s="21">
        <f t="shared" si="31"/>
        <v>3.1621621621621623</v>
      </c>
      <c r="AA52" s="12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10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3">
        <f t="shared" si="11"/>
        <v>1.4262573673870333</v>
      </c>
      <c r="Y53" s="17">
        <f t="shared" si="14"/>
        <v>7.8381294964028774</v>
      </c>
      <c r="Z53" s="21">
        <f t="shared" si="31"/>
        <v>3.9387755102040818</v>
      </c>
      <c r="AA53" s="12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10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3">
        <f t="shared" si="11"/>
        <v>1.4749140179145093</v>
      </c>
      <c r="Y54" s="17">
        <f t="shared" si="14"/>
        <v>6.537170263788969</v>
      </c>
      <c r="Z54" s="21">
        <f t="shared" si="31"/>
        <v>3.6296296296296298</v>
      </c>
      <c r="AA54" s="12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10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3">
        <f t="shared" si="11"/>
        <v>1.5245322529248417</v>
      </c>
      <c r="Y55" s="17">
        <f t="shared" si="14"/>
        <v>6.5158286778398509</v>
      </c>
      <c r="Z55" s="21">
        <f t="shared" si="31"/>
        <v>3.90625</v>
      </c>
      <c r="AA55" s="12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10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3">
        <f t="shared" si="11"/>
        <v>1.5983694599496399</v>
      </c>
      <c r="Y56" s="17">
        <f t="shared" si="14"/>
        <v>7.6561983471074377</v>
      </c>
      <c r="Z56" s="21">
        <f t="shared" si="31"/>
        <v>5.4605263157894735</v>
      </c>
      <c r="AA56" s="12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10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3">
        <f t="shared" si="11"/>
        <v>1.6627144085948964</v>
      </c>
      <c r="Y57" s="17">
        <f t="shared" si="14"/>
        <v>6.6955161626694473</v>
      </c>
      <c r="Z57" s="21">
        <f t="shared" si="31"/>
        <v>6.0506329113924053</v>
      </c>
      <c r="AA57" s="12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10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3">
        <f t="shared" si="11"/>
        <v>1.707504071822985</v>
      </c>
      <c r="Y58" s="17">
        <f t="shared" si="14"/>
        <v>6.0780640124902421</v>
      </c>
      <c r="Z58" s="21">
        <f t="shared" si="31"/>
        <v>6.083333333333333</v>
      </c>
      <c r="AA58" s="12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10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3">
        <f t="shared" si="11"/>
        <v>1.8911276812915392</v>
      </c>
      <c r="Y59" s="17">
        <f t="shared" si="14"/>
        <v>8.2260974143114858</v>
      </c>
      <c r="Z59" s="21">
        <f t="shared" si="31"/>
        <v>6.8376068376068373</v>
      </c>
      <c r="AA59" s="12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10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3">
        <f t="shared" si="11"/>
        <v>1.8745187440165849</v>
      </c>
      <c r="Y60" s="17">
        <f t="shared" si="14"/>
        <v>8.7659476824231302</v>
      </c>
      <c r="Z60" s="21">
        <f t="shared" si="31"/>
        <v>4.8860103626943001</v>
      </c>
      <c r="AA60" s="12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10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3">
        <f t="shared" si="11"/>
        <v>1.950864515467748</v>
      </c>
      <c r="Y61" s="17">
        <f t="shared" si="14"/>
        <v>9.3517975055025673</v>
      </c>
      <c r="Z61" s="21">
        <f t="shared" si="31"/>
        <v>6.5204081632653059</v>
      </c>
      <c r="AA61" s="12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10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3">
        <f t="shared" si="11"/>
        <v>2.0126965547307507</v>
      </c>
      <c r="Y62" s="17">
        <f t="shared" si="14"/>
        <v>9.6444698485281517</v>
      </c>
      <c r="Z62" s="21">
        <f t="shared" si="31"/>
        <v>5.88</v>
      </c>
      <c r="AA62" s="12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10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3">
        <f t="shared" si="11"/>
        <v>2.0836757626166369</v>
      </c>
      <c r="Y63" s="17">
        <f t="shared" si="14"/>
        <v>9.4263816925734023</v>
      </c>
      <c r="Z63" s="21">
        <f t="shared" si="31"/>
        <v>5.0313253012048191</v>
      </c>
      <c r="AA63" s="12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10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3">
        <f t="shared" si="11"/>
        <v>2.1198267467337497</v>
      </c>
      <c r="Y64" s="17">
        <f t="shared" si="14"/>
        <v>8.3687899081140014</v>
      </c>
      <c r="Z64" s="21">
        <f t="shared" si="31"/>
        <v>5.8368200836820083</v>
      </c>
      <c r="AA64" s="12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10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3">
        <f t="shared" si="11"/>
        <v>2.1757159807365705</v>
      </c>
      <c r="Y65" s="17">
        <f t="shared" si="14"/>
        <v>8.4482404315437964</v>
      </c>
      <c r="Z65" s="21">
        <f t="shared" si="31"/>
        <v>4.9482496194824961</v>
      </c>
      <c r="AA65" s="12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10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3">
        <f t="shared" si="11"/>
        <v>2.1819638832695407</v>
      </c>
      <c r="Y66" s="17">
        <f t="shared" si="14"/>
        <v>6.1283625730994151</v>
      </c>
      <c r="Z66" s="21">
        <f t="shared" si="31"/>
        <v>5.0525000000000002</v>
      </c>
      <c r="AA66" s="12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10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3">
        <f t="shared" si="11"/>
        <v>2.1798785304610773</v>
      </c>
      <c r="Y67" s="17">
        <f t="shared" si="14"/>
        <v>5.3220773781477408</v>
      </c>
      <c r="Z67" s="21">
        <f t="shared" si="31"/>
        <v>4.9650053022269356</v>
      </c>
      <c r="AA67" s="12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10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3">
        <f t="shared" si="11"/>
        <v>2.1695640466558084</v>
      </c>
      <c r="Y68" s="17">
        <f t="shared" si="14"/>
        <v>4.7646412740752364</v>
      </c>
      <c r="Z68" s="21">
        <f t="shared" si="31"/>
        <v>4.3630672926447573</v>
      </c>
      <c r="AA68" s="12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10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3">
        <f t="shared" si="11"/>
        <v>2.1367871342947007</v>
      </c>
      <c r="Y69" s="17">
        <f t="shared" si="14"/>
        <v>4.1755763646061759</v>
      </c>
      <c r="Z69" s="21">
        <f t="shared" si="31"/>
        <v>4.2721088435374153</v>
      </c>
      <c r="AA69" s="12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10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3">
        <f t="shared" si="11"/>
        <v>2.0682637073302264</v>
      </c>
      <c r="Y70" s="17">
        <f t="shared" si="14"/>
        <v>3.7063646565742161</v>
      </c>
      <c r="Z70" s="21">
        <f t="shared" si="31"/>
        <v>3.5431034482758621</v>
      </c>
      <c r="AA70" s="12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10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3">
        <f t="shared" si="11"/>
        <v>2.0515908144759569</v>
      </c>
      <c r="Y71" s="17">
        <f t="shared" si="14"/>
        <v>3.501786511835641</v>
      </c>
      <c r="Z71" s="21">
        <f t="shared" si="31"/>
        <v>3.0562724014336919</v>
      </c>
      <c r="AA71" s="12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10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3">
        <f t="shared" si="11"/>
        <v>1.9944759770228018</v>
      </c>
      <c r="Y72" s="17">
        <f t="shared" si="14"/>
        <v>3.2438201222293168</v>
      </c>
      <c r="Z72" s="21">
        <f t="shared" si="31"/>
        <v>2.940633651184251</v>
      </c>
      <c r="AA72" s="12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10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3">
        <f t="shared" ref="X73:X136" si="48">B73/B66</f>
        <v>1.913368996074329</v>
      </c>
      <c r="Y73" s="17">
        <f t="shared" si="14"/>
        <v>2.9056610525311322</v>
      </c>
      <c r="Z73" s="21">
        <f t="shared" si="31"/>
        <v>2.7916872835230082</v>
      </c>
      <c r="AA73" s="12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10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3">
        <f t="shared" si="48"/>
        <v>1.8471829169834026</v>
      </c>
      <c r="Y74" s="17">
        <f t="shared" si="14"/>
        <v>2.7109397286955152</v>
      </c>
      <c r="Z74" s="21">
        <f t="shared" si="31"/>
        <v>2.6563434429730886</v>
      </c>
      <c r="AA74" s="12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10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3">
        <f t="shared" si="48"/>
        <v>1.8123515762994311</v>
      </c>
      <c r="Y75" s="17">
        <f t="shared" si="14"/>
        <v>2.5427324743753346</v>
      </c>
      <c r="Z75" s="21">
        <f t="shared" si="31"/>
        <v>2.3274748923959829</v>
      </c>
      <c r="AA75" s="12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10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3">
        <f t="shared" si="48"/>
        <v>1.7664829061015914</v>
      </c>
      <c r="Y76" s="17">
        <f t="shared" si="14"/>
        <v>2.392125414274461</v>
      </c>
      <c r="Z76" s="21">
        <f t="shared" si="31"/>
        <v>2.5089171974522295</v>
      </c>
      <c r="AA76" s="12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10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3">
        <f t="shared" si="48"/>
        <v>1.7192227907089697</v>
      </c>
      <c r="Y77" s="17">
        <f t="shared" ref="Y77:Y140" si="51">K77/K70</f>
        <v>2.2657401857493311</v>
      </c>
      <c r="Z77" s="21">
        <f t="shared" ref="Z77:Z108" si="52">E77/E70</f>
        <v>2.2388483373884833</v>
      </c>
      <c r="AA77" s="12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10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3">
        <f t="shared" si="48"/>
        <v>1.6631109276292235</v>
      </c>
      <c r="Y78" s="17">
        <f t="shared" si="51"/>
        <v>2.1056427098611907</v>
      </c>
      <c r="Z78" s="21">
        <f t="shared" si="52"/>
        <v>2.0959305734724993</v>
      </c>
      <c r="AA78" s="12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10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3">
        <f t="shared" si="48"/>
        <v>1.620304416124726</v>
      </c>
      <c r="Y79" s="17">
        <f t="shared" si="51"/>
        <v>2.0108167894569111</v>
      </c>
      <c r="Z79" s="21">
        <f t="shared" si="52"/>
        <v>2.0021966527196651</v>
      </c>
      <c r="AA79" s="12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10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3">
        <f t="shared" si="48"/>
        <v>1.5744056812226945</v>
      </c>
      <c r="Y80" s="17">
        <f t="shared" si="51"/>
        <v>1.8942483343527683</v>
      </c>
      <c r="Z80" s="21">
        <f t="shared" si="52"/>
        <v>1.8303792981212337</v>
      </c>
      <c r="AA80" s="12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10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3">
        <f t="shared" si="48"/>
        <v>1.5436561345430357</v>
      </c>
      <c r="Y81" s="17">
        <f t="shared" si="51"/>
        <v>1.8017424687756272</v>
      </c>
      <c r="Z81" s="21">
        <f t="shared" si="52"/>
        <v>1.7736592425826163</v>
      </c>
      <c r="AA81" s="12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10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3">
        <f t="shared" si="48"/>
        <v>1.4794572944226194</v>
      </c>
      <c r="Y82" s="17">
        <f t="shared" si="51"/>
        <v>1.7043577365283809</v>
      </c>
      <c r="Z82" s="21">
        <f t="shared" si="52"/>
        <v>1.7965788257050392</v>
      </c>
      <c r="AA82" s="12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10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3">
        <f t="shared" si="48"/>
        <v>1.4516612098748933</v>
      </c>
      <c r="Y83" s="17">
        <f t="shared" si="51"/>
        <v>1.6474610765652442</v>
      </c>
      <c r="Z83" s="21">
        <f t="shared" si="52"/>
        <v>1.5422061436912922</v>
      </c>
      <c r="AA83" s="12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10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3">
        <f t="shared" si="48"/>
        <v>1.425409690424734</v>
      </c>
      <c r="Y84" s="17">
        <f t="shared" si="51"/>
        <v>1.5835049240864327</v>
      </c>
      <c r="Z84" s="21">
        <f t="shared" si="52"/>
        <v>1.5504437601883716</v>
      </c>
      <c r="AA84" s="12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10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3">
        <f t="shared" si="48"/>
        <v>1.3857356026522758</v>
      </c>
      <c r="Y85" s="17">
        <f t="shared" si="51"/>
        <v>1.5336565519921863</v>
      </c>
      <c r="Z85" s="21">
        <f t="shared" si="52"/>
        <v>1.5127014324082364</v>
      </c>
      <c r="AA85" s="12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10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3">
        <f t="shared" si="48"/>
        <v>1.3606310353225191</v>
      </c>
      <c r="Y86" s="17">
        <f t="shared" si="51"/>
        <v>1.4831535571445886</v>
      </c>
      <c r="Z86" s="21">
        <f t="shared" si="52"/>
        <v>1.4737474531111228</v>
      </c>
      <c r="AA86" s="12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10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3">
        <f t="shared" si="48"/>
        <v>1.3493258532610399</v>
      </c>
      <c r="Y87" s="17">
        <f t="shared" si="51"/>
        <v>1.4472203139323461</v>
      </c>
      <c r="Z87" s="21">
        <f t="shared" si="52"/>
        <v>1.4916723152900164</v>
      </c>
      <c r="AA87" s="12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10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3">
        <f t="shared" si="48"/>
        <v>1.3242098717340174</v>
      </c>
      <c r="Y88" s="17">
        <f t="shared" si="51"/>
        <v>1.4091776007733594</v>
      </c>
      <c r="Z88" s="21">
        <f t="shared" si="52"/>
        <v>1.4875560995512036</v>
      </c>
      <c r="AA88" s="12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10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3">
        <f t="shared" si="48"/>
        <v>1.3083492425123369</v>
      </c>
      <c r="Y89" s="17">
        <f t="shared" si="51"/>
        <v>1.3909623173428369</v>
      </c>
      <c r="Z89" s="21">
        <f t="shared" si="52"/>
        <v>1.4734945959855892</v>
      </c>
      <c r="AA89" s="12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10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3">
        <f t="shared" si="48"/>
        <v>1.3003763510732775</v>
      </c>
      <c r="Y90" s="17">
        <f t="shared" si="51"/>
        <v>1.3669516110733946</v>
      </c>
      <c r="Z90" s="21">
        <f t="shared" si="52"/>
        <v>1.4664389481048603</v>
      </c>
      <c r="AA90" s="12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10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3">
        <f t="shared" si="48"/>
        <v>1.2894347318131558</v>
      </c>
      <c r="Y91" s="17">
        <f t="shared" si="51"/>
        <v>1.3508445297174223</v>
      </c>
      <c r="Z91" s="21">
        <f t="shared" si="52"/>
        <v>1.4664330218068535</v>
      </c>
      <c r="AA91" s="12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10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3">
        <f t="shared" si="48"/>
        <v>1.2900031980698232</v>
      </c>
      <c r="Y92" s="17">
        <f t="shared" si="51"/>
        <v>1.3363108265999637</v>
      </c>
      <c r="Z92" s="21">
        <f t="shared" si="52"/>
        <v>1.4574440540040687</v>
      </c>
      <c r="AA92" s="12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10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3">
        <f t="shared" si="48"/>
        <v>1.2759459255710572</v>
      </c>
      <c r="Y93" s="17">
        <f t="shared" si="51"/>
        <v>1.3195175610905947</v>
      </c>
      <c r="Z93" s="21">
        <f t="shared" si="52"/>
        <v>1.4764791378638022</v>
      </c>
      <c r="AA93" s="12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10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3">
        <f t="shared" si="48"/>
        <v>1.258397219794978</v>
      </c>
      <c r="Y94" s="17">
        <f t="shared" si="51"/>
        <v>1.3015404289601245</v>
      </c>
      <c r="Z94" s="21">
        <f t="shared" si="52"/>
        <v>1.4049790645590574</v>
      </c>
      <c r="AA94" s="12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10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3">
        <f t="shared" si="48"/>
        <v>1.2548898732295595</v>
      </c>
      <c r="Y95" s="17">
        <f t="shared" si="51"/>
        <v>1.2938762851826338</v>
      </c>
      <c r="Z95" s="21">
        <f t="shared" si="52"/>
        <v>1.3425976717254831</v>
      </c>
      <c r="AA95" s="12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10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3">
        <f t="shared" si="48"/>
        <v>1.2498046604500295</v>
      </c>
      <c r="Y96" s="17">
        <f t="shared" si="51"/>
        <v>1.2812863204847875</v>
      </c>
      <c r="Z96" s="21">
        <f t="shared" si="52"/>
        <v>1.3241646291768541</v>
      </c>
      <c r="AA96" s="12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10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3">
        <f t="shared" si="48"/>
        <v>1.2374035918528479</v>
      </c>
      <c r="Y97" s="17">
        <f t="shared" si="51"/>
        <v>1.2722972100657897</v>
      </c>
      <c r="Z97" s="21">
        <f t="shared" si="52"/>
        <v>1.3231274380489995</v>
      </c>
      <c r="AA97" s="12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8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10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3">
        <f t="shared" si="48"/>
        <v>1.2303581461327475</v>
      </c>
      <c r="Y98" s="17">
        <f t="shared" si="51"/>
        <v>1.2599314570726967</v>
      </c>
      <c r="Z98" s="21">
        <f t="shared" si="52"/>
        <v>1.3175420893302885</v>
      </c>
      <c r="AA98" s="12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10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3">
        <f t="shared" si="48"/>
        <v>1.2224553150793906</v>
      </c>
      <c r="Y99" s="17">
        <f t="shared" si="51"/>
        <v>1.2469668832416296</v>
      </c>
      <c r="Z99" s="21">
        <f t="shared" si="52"/>
        <v>1.2981574539363485</v>
      </c>
      <c r="AA99" s="12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10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3">
        <f t="shared" si="48"/>
        <v>1.2174535862606564</v>
      </c>
      <c r="Y100" s="17">
        <f t="shared" si="51"/>
        <v>1.2384660731830768</v>
      </c>
      <c r="Z100" s="21">
        <f t="shared" si="52"/>
        <v>1.2692677070828331</v>
      </c>
      <c r="AA100" s="12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10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3">
        <f t="shared" si="48"/>
        <v>1.2022828580762934</v>
      </c>
      <c r="Y101" s="17">
        <f t="shared" si="51"/>
        <v>1.2303968153525777</v>
      </c>
      <c r="Z101" s="21">
        <f t="shared" si="52"/>
        <v>1.2580742041306658</v>
      </c>
      <c r="AA101" s="12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9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10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3">
        <f t="shared" si="48"/>
        <v>1.1894512400962864</v>
      </c>
      <c r="Y102" s="17">
        <f t="shared" si="51"/>
        <v>1.2188454414011198</v>
      </c>
      <c r="Z102" s="21">
        <f t="shared" si="52"/>
        <v>1.2788950426729617</v>
      </c>
      <c r="AA102" s="12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10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3">
        <f t="shared" si="48"/>
        <v>1.1831700121446616</v>
      </c>
      <c r="Y103" s="17">
        <f t="shared" si="51"/>
        <v>1.2071994576583376</v>
      </c>
      <c r="Z103" s="21">
        <f t="shared" si="52"/>
        <v>1.2732947926054559</v>
      </c>
      <c r="AA103" s="12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10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3">
        <f t="shared" si="48"/>
        <v>1.1801307431494459</v>
      </c>
      <c r="Y104" s="17">
        <f t="shared" si="51"/>
        <v>1.19906852781629</v>
      </c>
      <c r="Z104" s="21">
        <f t="shared" si="52"/>
        <v>1.2833054064945808</v>
      </c>
      <c r="AA104" s="12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10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3">
        <f t="shared" si="48"/>
        <v>1.1779529904358128</v>
      </c>
      <c r="Y105" s="17">
        <f t="shared" si="51"/>
        <v>1.1944733691763889</v>
      </c>
      <c r="Z105" s="21">
        <f t="shared" si="52"/>
        <v>1.2487302483069977</v>
      </c>
      <c r="AA105" s="12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10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3">
        <f t="shared" si="48"/>
        <v>1.1752962875730251</v>
      </c>
      <c r="Y106" s="17">
        <f t="shared" si="51"/>
        <v>1.189386143541955</v>
      </c>
      <c r="Z106" s="21">
        <f t="shared" si="52"/>
        <v>1.2358748778103616</v>
      </c>
      <c r="AA106" s="12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10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3">
        <f t="shared" si="48"/>
        <v>1.1757905573336056</v>
      </c>
      <c r="Y107" s="17">
        <f t="shared" si="51"/>
        <v>1.1814524155478989</v>
      </c>
      <c r="Z107" s="21">
        <f t="shared" si="52"/>
        <v>1.2237586304738486</v>
      </c>
      <c r="AA107" s="12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10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3">
        <f t="shared" si="48"/>
        <v>1.1808105142214278</v>
      </c>
      <c r="Y108" s="17">
        <f t="shared" si="51"/>
        <v>1.175420600248358</v>
      </c>
      <c r="Z108" s="21">
        <f t="shared" si="52"/>
        <v>1.2156563894448831</v>
      </c>
      <c r="AA108" s="12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10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3">
        <f t="shared" si="48"/>
        <v>1.1777292564665647</v>
      </c>
      <c r="Y109" s="17">
        <f t="shared" si="51"/>
        <v>1.1635472390958992</v>
      </c>
      <c r="Z109" s="21">
        <f t="shared" ref="Z109:Z140" si="65">E109/E102</f>
        <v>1.2011075022629254</v>
      </c>
      <c r="AA109" s="12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10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3">
        <f t="shared" si="48"/>
        <v>1.1740899583146478</v>
      </c>
      <c r="Y110" s="17">
        <f t="shared" si="51"/>
        <v>1.1562957213835461</v>
      </c>
      <c r="Z110" s="21">
        <f t="shared" si="65"/>
        <v>1.189759348133826</v>
      </c>
      <c r="AA110" s="12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10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3">
        <f t="shared" si="48"/>
        <v>1.1696652350381225</v>
      </c>
      <c r="Y111" s="17">
        <f t="shared" si="51"/>
        <v>1.1478532693171219</v>
      </c>
      <c r="Z111" s="21">
        <f t="shared" si="65"/>
        <v>1.1584523337300012</v>
      </c>
      <c r="AA111" s="12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10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3">
        <f t="shared" si="48"/>
        <v>1.1659056308094629</v>
      </c>
      <c r="Y112" s="17">
        <f t="shared" si="51"/>
        <v>1.1419091390447951</v>
      </c>
      <c r="Z112" s="21">
        <f t="shared" si="65"/>
        <v>1.1502170860435463</v>
      </c>
      <c r="AA112" s="12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10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3">
        <f t="shared" si="48"/>
        <v>1.1636130375180433</v>
      </c>
      <c r="Y113" s="17">
        <f t="shared" si="51"/>
        <v>1.137188411019711</v>
      </c>
      <c r="Z113" s="21">
        <f t="shared" si="65"/>
        <v>1.1455983548208495</v>
      </c>
      <c r="AA113" s="12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10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3">
        <f t="shared" si="48"/>
        <v>1.1575561313872695</v>
      </c>
      <c r="Y114" s="17">
        <f t="shared" si="51"/>
        <v>1.1316967319793294</v>
      </c>
      <c r="Z114" s="21">
        <f t="shared" si="65"/>
        <v>1.1371688255479642</v>
      </c>
      <c r="AA114" s="12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10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3">
        <f t="shared" si="48"/>
        <v>1.1550932751699423</v>
      </c>
      <c r="Y115" s="17">
        <f t="shared" si="51"/>
        <v>1.1278823060516792</v>
      </c>
      <c r="Z115" s="21">
        <f t="shared" si="65"/>
        <v>1.1296052929714053</v>
      </c>
      <c r="AA115" s="12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10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3">
        <f t="shared" si="48"/>
        <v>1.1534467189969488</v>
      </c>
      <c r="Y116" s="17">
        <f t="shared" si="51"/>
        <v>1.123756843252236</v>
      </c>
      <c r="Z116" s="21">
        <f t="shared" si="65"/>
        <v>1.1224251558944351</v>
      </c>
      <c r="AA116" s="12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10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3">
        <f t="shared" si="48"/>
        <v>1.1516047802079965</v>
      </c>
      <c r="Y117" s="17">
        <f t="shared" si="51"/>
        <v>1.120858310106525</v>
      </c>
      <c r="Z117" s="21">
        <f t="shared" si="65"/>
        <v>1.1202588583534054</v>
      </c>
      <c r="AA117" s="12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10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3">
        <f t="shared" si="48"/>
        <v>1.1491872026689427</v>
      </c>
      <c r="Y118" s="17">
        <f t="shared" si="51"/>
        <v>1.1184847208221116</v>
      </c>
      <c r="Z118" s="25">
        <f t="shared" si="65"/>
        <v>1.1175757229886862</v>
      </c>
      <c r="AA118" s="12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10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3">
        <f t="shared" si="48"/>
        <v>1.1494765774012425</v>
      </c>
      <c r="Y119" s="17">
        <f t="shared" si="51"/>
        <v>1.1190216346992057</v>
      </c>
      <c r="Z119" s="21">
        <f t="shared" si="65"/>
        <v>1.1143213964975303</v>
      </c>
      <c r="AA119" s="12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10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3">
        <f t="shared" si="48"/>
        <v>1.149118655640428</v>
      </c>
      <c r="Y120" s="17">
        <f t="shared" si="51"/>
        <v>1.1160901126919758</v>
      </c>
      <c r="Z120" s="21">
        <f t="shared" si="65"/>
        <v>1.1114900785705408</v>
      </c>
      <c r="AA120" s="12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10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3">
        <f t="shared" si="48"/>
        <v>1.1494021878906413</v>
      </c>
      <c r="Y121" s="17">
        <f t="shared" si="51"/>
        <v>1.1161150052574571</v>
      </c>
      <c r="Z121" s="21">
        <f t="shared" si="65"/>
        <v>1.1088380817746846</v>
      </c>
      <c r="AA121" s="12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10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3">
        <f t="shared" si="48"/>
        <v>1.148635023073219</v>
      </c>
      <c r="Y122" s="17">
        <f t="shared" si="51"/>
        <v>1.1124107227244964</v>
      </c>
      <c r="Z122" s="21">
        <f t="shared" si="65"/>
        <v>1.1064575226327542</v>
      </c>
      <c r="AA122" s="12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10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3">
        <f t="shared" si="48"/>
        <v>1.1471640101471772</v>
      </c>
      <c r="Y123" s="17">
        <f t="shared" si="51"/>
        <v>1.1095857845447539</v>
      </c>
      <c r="Z123" s="21">
        <f t="shared" si="65"/>
        <v>1.1051619952869312</v>
      </c>
      <c r="AA123" s="12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10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3">
        <f t="shared" si="48"/>
        <v>1.1459395934630221</v>
      </c>
      <c r="Y124" s="17">
        <f t="shared" si="51"/>
        <v>1.1054570723930728</v>
      </c>
      <c r="Z124" s="21">
        <f t="shared" si="65"/>
        <v>1.102906509856747</v>
      </c>
      <c r="AA124" s="12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10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3">
        <f t="shared" si="48"/>
        <v>1.147231427225784</v>
      </c>
      <c r="Y125" s="17">
        <f t="shared" si="51"/>
        <v>1.1052552636375683</v>
      </c>
      <c r="Z125" s="25">
        <f t="shared" si="65"/>
        <v>1.0992442424551907</v>
      </c>
      <c r="AA125" s="12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10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3">
        <f t="shared" si="48"/>
        <v>1.1443411552365366</v>
      </c>
      <c r="Y126" s="17">
        <f t="shared" si="51"/>
        <v>1.1020971843946992</v>
      </c>
      <c r="Z126" s="21">
        <f t="shared" si="65"/>
        <v>1.0970646384002216</v>
      </c>
      <c r="AA126" s="12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10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3">
        <f t="shared" si="48"/>
        <v>1.141324171637238</v>
      </c>
      <c r="Y127" s="17">
        <f t="shared" si="51"/>
        <v>1.0996651768190882</v>
      </c>
      <c r="Z127" s="21">
        <f t="shared" si="65"/>
        <v>1.094380877840309</v>
      </c>
      <c r="AA127" s="12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10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3">
        <f t="shared" si="48"/>
        <v>1.1391617925608308</v>
      </c>
      <c r="Y128" s="17">
        <f t="shared" si="51"/>
        <v>1.0949336051803875</v>
      </c>
      <c r="Z128" s="21">
        <f t="shared" si="65"/>
        <v>1.090885688017162</v>
      </c>
      <c r="AA128" s="12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10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3">
        <f t="shared" si="48"/>
        <v>1.1384679125058992</v>
      </c>
      <c r="Y129" s="17">
        <f t="shared" si="51"/>
        <v>1.0916883461085112</v>
      </c>
      <c r="Z129" s="21">
        <f t="shared" si="65"/>
        <v>1.0874283918687002</v>
      </c>
      <c r="AA129" s="12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10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3">
        <f t="shared" si="48"/>
        <v>1.1369186444275436</v>
      </c>
      <c r="Y130" s="17">
        <f t="shared" si="51"/>
        <v>1.0906231788009146</v>
      </c>
      <c r="Z130" s="21">
        <f t="shared" si="65"/>
        <v>1.0829332793310065</v>
      </c>
      <c r="AA130" s="24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10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3">
        <f t="shared" si="48"/>
        <v>1.1409800311165228</v>
      </c>
      <c r="Y131" s="17">
        <f t="shared" si="51"/>
        <v>1.0909354793382522</v>
      </c>
      <c r="Z131" s="25">
        <f t="shared" si="65"/>
        <v>1.076687296684713</v>
      </c>
      <c r="AA131" s="24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10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3">
        <f t="shared" si="48"/>
        <v>1.1404192570733149</v>
      </c>
      <c r="Y132" s="17">
        <f t="shared" si="51"/>
        <v>1.0894120539468832</v>
      </c>
      <c r="Z132" s="21">
        <f t="shared" si="65"/>
        <v>1.0740134253129863</v>
      </c>
      <c r="AA132" s="12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10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3">
        <f t="shared" si="48"/>
        <v>1.1402697804446575</v>
      </c>
      <c r="Y133" s="17">
        <f t="shared" si="51"/>
        <v>1.0894650911807842</v>
      </c>
      <c r="Z133" s="21">
        <f t="shared" si="65"/>
        <v>1.0708111892928065</v>
      </c>
      <c r="AA133" s="12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10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3">
        <f t="shared" si="48"/>
        <v>1.1410849312637374</v>
      </c>
      <c r="Y134" s="17">
        <f t="shared" si="51"/>
        <v>1.089777400734006</v>
      </c>
      <c r="Z134" s="21">
        <f t="shared" si="65"/>
        <v>1.0666363945964354</v>
      </c>
      <c r="AA134" s="12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10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3">
        <f t="shared" si="48"/>
        <v>1.143512849209124</v>
      </c>
      <c r="Y135" s="17">
        <f t="shared" si="51"/>
        <v>1.0896575752011564</v>
      </c>
      <c r="Z135" s="21">
        <f t="shared" si="65"/>
        <v>1.0635134679567138</v>
      </c>
      <c r="AA135" s="12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10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3">
        <f t="shared" si="48"/>
        <v>1.1418568876350375</v>
      </c>
      <c r="Y136" s="17">
        <f t="shared" si="51"/>
        <v>1.0876472990028185</v>
      </c>
      <c r="Z136" s="21">
        <f t="shared" si="65"/>
        <v>1.058826798257313</v>
      </c>
      <c r="AA136" s="12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10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3">
        <f t="shared" ref="X137:X200" si="76">B137/B130</f>
        <v>1.1427845601360505</v>
      </c>
      <c r="Y137" s="17">
        <f t="shared" si="51"/>
        <v>1.0896971911531317</v>
      </c>
      <c r="Z137" s="21">
        <f t="shared" si="65"/>
        <v>1.0554180554180554</v>
      </c>
      <c r="AA137" s="12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10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3">
        <f t="shared" si="76"/>
        <v>1.1382897588833305</v>
      </c>
      <c r="Y138" s="17">
        <f t="shared" si="51"/>
        <v>1.0879014103205069</v>
      </c>
      <c r="Z138" s="21">
        <f t="shared" si="65"/>
        <v>1.0522900055627666</v>
      </c>
      <c r="AA138" s="12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10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3">
        <f t="shared" si="76"/>
        <v>1.136799641183821</v>
      </c>
      <c r="Y139" s="17">
        <f t="shared" si="51"/>
        <v>1.0858621406211246</v>
      </c>
      <c r="Z139" s="21">
        <f t="shared" si="65"/>
        <v>1.0508115355918641</v>
      </c>
      <c r="AA139" s="12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10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3">
        <f t="shared" si="76"/>
        <v>1.1361586580723579</v>
      </c>
      <c r="Y140" s="17">
        <f t="shared" si="51"/>
        <v>1.0830515400161236</v>
      </c>
      <c r="Z140" s="21">
        <f t="shared" si="65"/>
        <v>1.0481412400308721</v>
      </c>
      <c r="AA140" s="12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10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3">
        <f t="shared" si="76"/>
        <v>1.1354723671333682</v>
      </c>
      <c r="Y141" s="17">
        <f t="shared" ref="Y141:Y204" si="79">K141/K134</f>
        <v>1.0806126799507156</v>
      </c>
      <c r="Z141" s="21">
        <f t="shared" ref="Z141:Z166" si="80">E141/E134</f>
        <v>1.0455619412515964</v>
      </c>
      <c r="AA141" s="12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10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3">
        <f t="shared" si="76"/>
        <v>1.1308421811946745</v>
      </c>
      <c r="Y142" s="17">
        <f t="shared" si="79"/>
        <v>1.0804441755962668</v>
      </c>
      <c r="Z142" s="21">
        <f t="shared" si="80"/>
        <v>1.0430997136547584</v>
      </c>
      <c r="AA142" s="24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10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3">
        <f t="shared" si="76"/>
        <v>1.1328958229213544</v>
      </c>
      <c r="Y143" s="17">
        <f t="shared" si="79"/>
        <v>1.0804668225945981</v>
      </c>
      <c r="Z143" s="21">
        <f t="shared" si="80"/>
        <v>1.0408317500970934</v>
      </c>
      <c r="AA143" s="12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10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3">
        <f t="shared" si="76"/>
        <v>1.1274165936749003</v>
      </c>
      <c r="Y144" s="17">
        <f t="shared" si="79"/>
        <v>1.0769218640283564</v>
      </c>
      <c r="Z144" s="22">
        <f t="shared" si="80"/>
        <v>1.0380209907553128</v>
      </c>
      <c r="AA144" s="12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10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3">
        <f t="shared" si="76"/>
        <v>1.1261483935503356</v>
      </c>
      <c r="Y145" s="17">
        <f t="shared" si="79"/>
        <v>1.0772477431046883</v>
      </c>
      <c r="Z145" s="22">
        <f t="shared" si="80"/>
        <v>1.0369836745270795</v>
      </c>
      <c r="AA145" s="12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10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3">
        <f t="shared" si="76"/>
        <v>1.1269997269841505</v>
      </c>
      <c r="Y146" s="17">
        <f t="shared" si="79"/>
        <v>1.0772568265530793</v>
      </c>
      <c r="Z146" s="22">
        <f t="shared" si="80"/>
        <v>1.0331968140937249</v>
      </c>
      <c r="AA146" s="12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10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3">
        <f t="shared" si="76"/>
        <v>1.1285997672145618</v>
      </c>
      <c r="Y147" s="17">
        <f t="shared" si="79"/>
        <v>1.077799439999837</v>
      </c>
      <c r="Z147" s="22">
        <f t="shared" si="80"/>
        <v>1.0305178003456774</v>
      </c>
      <c r="AA147" s="12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10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3">
        <f t="shared" si="76"/>
        <v>1.1286366662142329</v>
      </c>
      <c r="Y148" s="17">
        <f t="shared" si="79"/>
        <v>1.0799408332150369</v>
      </c>
      <c r="Z148" s="22">
        <f t="shared" si="80"/>
        <v>1.0289695748211032</v>
      </c>
      <c r="AA148" s="12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10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3">
        <f t="shared" si="76"/>
        <v>1.1344672367296769</v>
      </c>
      <c r="Y149" s="17">
        <f t="shared" si="79"/>
        <v>1.081394116564957</v>
      </c>
      <c r="Z149" s="22">
        <f t="shared" si="80"/>
        <v>1.0280692868719612</v>
      </c>
      <c r="AA149" s="12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10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3">
        <f t="shared" si="76"/>
        <v>1.1296824092043083</v>
      </c>
      <c r="Y150" s="17">
        <f t="shared" si="79"/>
        <v>1.0828854368528977</v>
      </c>
      <c r="Z150" s="22">
        <f t="shared" si="80"/>
        <v>1.0274105224941761</v>
      </c>
      <c r="AA150" s="12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10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3">
        <f t="shared" si="76"/>
        <v>1.1352300243082423</v>
      </c>
      <c r="Y151" s="17">
        <f t="shared" si="79"/>
        <v>1.0848351330853407</v>
      </c>
      <c r="Z151" s="22">
        <f t="shared" si="80"/>
        <v>1.027300567297555</v>
      </c>
      <c r="AA151" s="12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10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3">
        <f t="shared" si="76"/>
        <v>1.1319503455152033</v>
      </c>
      <c r="Y152" s="17">
        <f t="shared" si="79"/>
        <v>1.0870526568478776</v>
      </c>
      <c r="Z152" s="22">
        <f t="shared" si="80"/>
        <v>1.0271783133252701</v>
      </c>
      <c r="AA152" s="12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10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3">
        <f t="shared" si="76"/>
        <v>1.1334795778316562</v>
      </c>
      <c r="Y153" s="17">
        <f t="shared" si="79"/>
        <v>1.0894110860348662</v>
      </c>
      <c r="Z153" s="22">
        <f t="shared" si="80"/>
        <v>1.0266324050834628</v>
      </c>
      <c r="AA153" s="12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10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3">
        <f t="shared" si="76"/>
        <v>1.1324458858941386</v>
      </c>
      <c r="Y154" s="17">
        <f t="shared" si="79"/>
        <v>1.0937897641750858</v>
      </c>
      <c r="Z154" s="22">
        <f t="shared" si="80"/>
        <v>1.0263489574546212</v>
      </c>
      <c r="AA154" s="12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10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3">
        <f t="shared" si="76"/>
        <v>1.1332926348859913</v>
      </c>
      <c r="Y155" s="17">
        <f t="shared" si="79"/>
        <v>1.097903337697774</v>
      </c>
      <c r="Z155" s="22">
        <f t="shared" si="80"/>
        <v>1.0265118165540574</v>
      </c>
      <c r="AA155" s="12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10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3">
        <f t="shared" si="76"/>
        <v>1.1294098767058485</v>
      </c>
      <c r="Y156" s="17">
        <f t="shared" si="79"/>
        <v>1.1008662731302785</v>
      </c>
      <c r="Z156" s="22">
        <f t="shared" si="80"/>
        <v>1.0255786227350208</v>
      </c>
      <c r="AA156" s="12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10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3">
        <f t="shared" si="76"/>
        <v>1.1320361687868867</v>
      </c>
      <c r="Y157" s="17">
        <f t="shared" si="79"/>
        <v>1.1055410343793601</v>
      </c>
      <c r="Z157" s="22">
        <f t="shared" si="80"/>
        <v>1.0253835507523779</v>
      </c>
      <c r="AA157" s="12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10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3">
        <f t="shared" si="76"/>
        <v>1.1311699753467577</v>
      </c>
      <c r="Y158" s="17">
        <f t="shared" si="79"/>
        <v>1.1101046782184008</v>
      </c>
      <c r="Z158" s="22">
        <f t="shared" si="80"/>
        <v>1.0226264245362315</v>
      </c>
      <c r="AA158" s="12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10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3">
        <f t="shared" si="76"/>
        <v>1.1350952546257855</v>
      </c>
      <c r="Y159" s="17">
        <f t="shared" si="79"/>
        <v>1.1130902626424592</v>
      </c>
      <c r="Z159" s="22">
        <f t="shared" si="80"/>
        <v>1.0205912691461825</v>
      </c>
      <c r="AA159" s="12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10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3">
        <f t="shared" si="76"/>
        <v>1.1329071760752232</v>
      </c>
      <c r="Y160" s="17">
        <f t="shared" si="79"/>
        <v>1.1173485177246207</v>
      </c>
      <c r="Z160" s="22">
        <f t="shared" si="80"/>
        <v>1.0205184423446323</v>
      </c>
      <c r="AA160" s="12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1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10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3">
        <f t="shared" si="76"/>
        <v>1.1322735999804805</v>
      </c>
      <c r="Y161" s="17">
        <f t="shared" si="79"/>
        <v>1.1203784111058255</v>
      </c>
      <c r="Z161" s="22">
        <f t="shared" si="80"/>
        <v>1.0233228258136882</v>
      </c>
      <c r="AA161" s="12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1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10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3">
        <f t="shared" si="76"/>
        <v>1.1308767150438075</v>
      </c>
      <c r="Y162" s="17">
        <f t="shared" si="79"/>
        <v>1.1228769905011542</v>
      </c>
      <c r="Z162" s="22">
        <f t="shared" si="80"/>
        <v>1.0224541520907418</v>
      </c>
      <c r="AA162" s="12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1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10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3">
        <f t="shared" si="76"/>
        <v>1.1338245966604585</v>
      </c>
      <c r="Y163" s="17">
        <f t="shared" si="79"/>
        <v>1.1279722426225902</v>
      </c>
      <c r="Z163" s="22">
        <f t="shared" si="80"/>
        <v>1.0211457722866448</v>
      </c>
      <c r="AA163" s="12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1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10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3">
        <f t="shared" si="76"/>
        <v>1.1311063911751187</v>
      </c>
      <c r="Y164" s="17">
        <f t="shared" si="79"/>
        <v>1.1311068534479021</v>
      </c>
      <c r="Z164" s="22">
        <f t="shared" si="80"/>
        <v>1.0208686329130889</v>
      </c>
      <c r="AA164" s="12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1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10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3">
        <f t="shared" si="76"/>
        <v>1.1299083453144048</v>
      </c>
      <c r="Y165" s="17">
        <f t="shared" si="79"/>
        <v>1.1323573871129062</v>
      </c>
      <c r="Z165" s="22">
        <f t="shared" si="80"/>
        <v>1.0222978332966959</v>
      </c>
      <c r="AA165" s="12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1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10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3">
        <f t="shared" si="76"/>
        <v>1.1290414833957694</v>
      </c>
      <c r="Y166" s="17">
        <f t="shared" si="79"/>
        <v>1.1311813512414193</v>
      </c>
      <c r="Z166" s="22">
        <f t="shared" si="80"/>
        <v>1.0219969869753427</v>
      </c>
      <c r="AA166" s="12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10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3">
        <f t="shared" si="76"/>
        <v>1.128517924329409</v>
      </c>
      <c r="Y167" s="17">
        <f t="shared" si="79"/>
        <v>1.1332442263542195</v>
      </c>
      <c r="Z167" s="22">
        <f t="shared" ref="Z167:Z174" si="117">E167/E160</f>
        <v>1.02092344547641</v>
      </c>
      <c r="AA167" s="12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10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3">
        <f t="shared" si="76"/>
        <v>1.1279291091734143</v>
      </c>
      <c r="Y168" s="17">
        <f t="shared" si="79"/>
        <v>1.1333355978863999</v>
      </c>
      <c r="Z168" s="22">
        <f t="shared" si="117"/>
        <v>1.018756496267599</v>
      </c>
      <c r="AA168" s="12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10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3">
        <f t="shared" si="76"/>
        <v>1.1292272751831405</v>
      </c>
      <c r="Y169" s="17">
        <f t="shared" si="79"/>
        <v>1.1368591763656377</v>
      </c>
      <c r="Z169" s="22">
        <f t="shared" si="117"/>
        <v>1.0181531994307096</v>
      </c>
      <c r="AA169" s="12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10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3">
        <f t="shared" si="76"/>
        <v>1.126155956609419</v>
      </c>
      <c r="Y170" s="17">
        <f t="shared" si="79"/>
        <v>1.1371577115824318</v>
      </c>
      <c r="Z170" s="22">
        <f t="shared" si="117"/>
        <v>1.0192495860304081</v>
      </c>
      <c r="AA170" s="12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10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4">
        <f t="shared" si="76"/>
        <v>1.128685610574458</v>
      </c>
      <c r="Y171" s="18">
        <f t="shared" si="79"/>
        <v>1.1379867505097854</v>
      </c>
      <c r="Z171" s="22">
        <f t="shared" si="117"/>
        <v>1.0188760631265061</v>
      </c>
      <c r="AA171" s="12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10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4">
        <f t="shared" si="76"/>
        <v>1.1285421834895157</v>
      </c>
      <c r="Y172" s="18">
        <f t="shared" si="79"/>
        <v>1.1397274952373762</v>
      </c>
      <c r="Z172" s="22">
        <f t="shared" si="117"/>
        <v>1.0189039097997419</v>
      </c>
      <c r="AA172" s="12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10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4">
        <f t="shared" si="76"/>
        <v>1.1287440505980622</v>
      </c>
      <c r="Y173" s="18">
        <f t="shared" si="79"/>
        <v>1.143158359617896</v>
      </c>
      <c r="Z173" s="22">
        <f t="shared" si="117"/>
        <v>1.0183327891029528</v>
      </c>
      <c r="AA173" s="12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10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4">
        <f t="shared" si="76"/>
        <v>1.1275709500688533</v>
      </c>
      <c r="Y174" s="18">
        <f t="shared" si="79"/>
        <v>1.1441189350679473</v>
      </c>
      <c r="Z174" s="22">
        <f t="shared" si="117"/>
        <v>1.0181946849917127</v>
      </c>
      <c r="AA174" s="12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10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4">
        <f t="shared" si="76"/>
        <v>1.1277351753376219</v>
      </c>
      <c r="Y175" s="18">
        <f t="shared" si="79"/>
        <v>1.1457999909402921</v>
      </c>
      <c r="Z175" s="22">
        <f t="shared" ref="Z175:Z182" si="126">E175/E168</f>
        <v>1.0201177943699857</v>
      </c>
      <c r="AA175" s="12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10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4">
        <f t="shared" si="76"/>
        <v>1.1263318072746658</v>
      </c>
      <c r="Y176" s="18">
        <f t="shared" si="79"/>
        <v>1.1453477155954177</v>
      </c>
      <c r="Z176" s="22">
        <f t="shared" si="126"/>
        <v>1.0215417087101821</v>
      </c>
      <c r="AA176" s="12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10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4">
        <f t="shared" si="76"/>
        <v>1.1256487574617073</v>
      </c>
      <c r="Y177" s="18">
        <f t="shared" si="79"/>
        <v>1.1450709218813375</v>
      </c>
      <c r="Z177" s="22">
        <f t="shared" si="126"/>
        <v>1.0217752506138424</v>
      </c>
      <c r="AA177" s="12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10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4">
        <f t="shared" si="76"/>
        <v>1.1252619101997487</v>
      </c>
      <c r="Y178" s="18">
        <f t="shared" si="79"/>
        <v>1.146959248171713</v>
      </c>
      <c r="Z178" s="22">
        <f t="shared" si="126"/>
        <v>1.0228979531733176</v>
      </c>
      <c r="AA178" s="12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10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4">
        <f t="shared" si="76"/>
        <v>1.1245618362635994</v>
      </c>
      <c r="Y179" s="18">
        <f t="shared" si="79"/>
        <v>1.1454329983957032</v>
      </c>
      <c r="Z179" s="22">
        <f t="shared" si="126"/>
        <v>1.0236273214416796</v>
      </c>
      <c r="AA179" s="12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10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4">
        <f t="shared" si="76"/>
        <v>1.1238422231077627</v>
      </c>
      <c r="Y180" s="18">
        <f t="shared" si="79"/>
        <v>1.1434068870968985</v>
      </c>
      <c r="Z180" s="22">
        <f t="shared" si="126"/>
        <v>1.0249656436097114</v>
      </c>
      <c r="AA180" s="12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10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4">
        <f t="shared" si="76"/>
        <v>1.1237095147717449</v>
      </c>
      <c r="Y181" s="18">
        <f t="shared" si="79"/>
        <v>1.1417023354721505</v>
      </c>
      <c r="Z181" s="22">
        <f t="shared" si="126"/>
        <v>1.0257892233968613</v>
      </c>
      <c r="AA181" s="12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10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4">
        <f t="shared" si="76"/>
        <v>1.1220126902501613</v>
      </c>
      <c r="Y182" s="18">
        <f t="shared" si="79"/>
        <v>1.1384754040908316</v>
      </c>
      <c r="Z182" s="22">
        <f t="shared" si="126"/>
        <v>1.0268584521384929</v>
      </c>
      <c r="AA182" s="12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10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4">
        <f t="shared" si="76"/>
        <v>1.1218375904576212</v>
      </c>
      <c r="Y183" s="18">
        <f t="shared" si="79"/>
        <v>1.1362747823593489</v>
      </c>
      <c r="Z183" s="22">
        <f>E183/E176</f>
        <v>1.0283008608971453</v>
      </c>
      <c r="AA183" s="12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10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4">
        <f t="shared" si="76"/>
        <v>1.1235948093017532</v>
      </c>
      <c r="Y184" s="18">
        <f t="shared" si="79"/>
        <v>1.1350081921822195</v>
      </c>
      <c r="Z184" s="22">
        <f t="shared" ref="Z184:Z189" si="135">E184/E177</f>
        <v>1.0279782822762054</v>
      </c>
      <c r="AA184" s="12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10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4">
        <f t="shared" si="76"/>
        <v>1.1235656953679225</v>
      </c>
      <c r="Y185" s="18">
        <f t="shared" si="79"/>
        <v>1.1293542201866418</v>
      </c>
      <c r="Z185" s="22">
        <f t="shared" si="135"/>
        <v>1.029277333909163</v>
      </c>
      <c r="AA185" s="12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10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4">
        <f t="shared" si="76"/>
        <v>1.1235897578557383</v>
      </c>
      <c r="Y186" s="18">
        <f t="shared" si="79"/>
        <v>1.1274266218715003</v>
      </c>
      <c r="Z186" s="22">
        <f t="shared" si="135"/>
        <v>1.0318755098199159</v>
      </c>
      <c r="AA186" s="12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10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4">
        <f t="shared" si="76"/>
        <v>1.122722561558791</v>
      </c>
      <c r="Y187" s="18">
        <f t="shared" si="79"/>
        <v>1.1257224674268265</v>
      </c>
      <c r="Z187" s="22">
        <f t="shared" si="135"/>
        <v>1.0321340782122905</v>
      </c>
      <c r="AA187" s="12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10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4">
        <f t="shared" si="76"/>
        <v>1.1202861335567948</v>
      </c>
      <c r="Y188" s="18">
        <f t="shared" si="79"/>
        <v>1.1220862066223902</v>
      </c>
      <c r="Z188" s="22">
        <f t="shared" si="135"/>
        <v>1.0322819342414948</v>
      </c>
      <c r="AA188" s="12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10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4">
        <f t="shared" si="76"/>
        <v>1.1209210072872791</v>
      </c>
      <c r="Y189" s="18">
        <f t="shared" si="79"/>
        <v>1.1201691379395877</v>
      </c>
      <c r="Z189" s="22">
        <f t="shared" si="135"/>
        <v>1.0312826506578832</v>
      </c>
      <c r="AA189" s="12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10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4">
        <f t="shared" si="76"/>
        <v>1.1164006275862308</v>
      </c>
      <c r="Y190" s="18">
        <f t="shared" si="79"/>
        <v>1.1161224668272633</v>
      </c>
      <c r="Z190" s="22">
        <f t="shared" ref="Z190:Z203" si="145">E190/E183</f>
        <v>1.0299454495783138</v>
      </c>
      <c r="AA190" s="12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10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4">
        <f t="shared" si="76"/>
        <v>1.1181513932608174</v>
      </c>
      <c r="Y191" s="18">
        <f t="shared" si="79"/>
        <v>1.1150849415062902</v>
      </c>
      <c r="Z191" s="22">
        <f t="shared" si="145"/>
        <v>1.0313472185605062</v>
      </c>
      <c r="AA191" s="12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10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4">
        <f t="shared" si="76"/>
        <v>1.1157076806069335</v>
      </c>
      <c r="Y192" s="18">
        <f t="shared" si="79"/>
        <v>1.1129723864920515</v>
      </c>
      <c r="Z192" s="22">
        <f t="shared" si="145"/>
        <v>1.0286630885155335</v>
      </c>
      <c r="AA192" s="12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10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4">
        <f t="shared" si="76"/>
        <v>1.1139522263571251</v>
      </c>
      <c r="Y193" s="18">
        <f t="shared" si="79"/>
        <v>1.1093017900655338</v>
      </c>
      <c r="Z193" s="22">
        <f t="shared" si="145"/>
        <v>1.027502931850758</v>
      </c>
      <c r="AA193" s="12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10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4">
        <f t="shared" si="76"/>
        <v>1.1123492598547791</v>
      </c>
      <c r="Y194" s="18">
        <f t="shared" si="79"/>
        <v>1.1058929574552163</v>
      </c>
      <c r="Z194" s="22">
        <f t="shared" si="145"/>
        <v>1.0264397679050836</v>
      </c>
      <c r="AA194" s="12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10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4">
        <f t="shared" si="76"/>
        <v>1.1124116530455146</v>
      </c>
      <c r="Y195" s="18">
        <f t="shared" si="79"/>
        <v>1.1025129649263816</v>
      </c>
      <c r="Z195" s="22">
        <f t="shared" si="145"/>
        <v>1.0257278325229513</v>
      </c>
      <c r="AA195" s="12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10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4">
        <f t="shared" si="76"/>
        <v>1.1092744898287323</v>
      </c>
      <c r="Y196" s="18">
        <f t="shared" si="79"/>
        <v>1.0986609433136787</v>
      </c>
      <c r="Z196" s="22">
        <f t="shared" si="145"/>
        <v>1.0214817422362648</v>
      </c>
      <c r="AA196" s="12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10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4">
        <f t="shared" si="76"/>
        <v>1.1110304843474548</v>
      </c>
      <c r="Y197" s="18">
        <f t="shared" si="79"/>
        <v>1.0962967116015934</v>
      </c>
      <c r="Z197" s="22">
        <f t="shared" si="145"/>
        <v>1.0238553618947386</v>
      </c>
      <c r="AA197" s="12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10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4">
        <f t="shared" si="76"/>
        <v>1.1046909256507442</v>
      </c>
      <c r="Y198" s="18">
        <f t="shared" si="79"/>
        <v>1.089656565127213</v>
      </c>
      <c r="Z198" s="22">
        <f t="shared" si="145"/>
        <v>1.0228022188706256</v>
      </c>
      <c r="AA198" s="12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10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4">
        <f t="shared" si="76"/>
        <v>1.103504021196912</v>
      </c>
      <c r="Y199" s="18">
        <f t="shared" si="79"/>
        <v>1.0864439829455519</v>
      </c>
      <c r="Z199" s="22">
        <f t="shared" si="145"/>
        <v>1.0230291390841031</v>
      </c>
      <c r="AA199" s="12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10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4">
        <f t="shared" si="76"/>
        <v>1.1015274698089492</v>
      </c>
      <c r="Y200" s="18">
        <f t="shared" si="79"/>
        <v>1.0832340721405653</v>
      </c>
      <c r="Z200" s="22">
        <f t="shared" si="145"/>
        <v>1.0221675501559844</v>
      </c>
      <c r="AA200" s="12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10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4">
        <f t="shared" ref="X201:X247" si="146">B201/B194</f>
        <v>1.100149452211175</v>
      </c>
      <c r="Y201" s="18">
        <f t="shared" si="79"/>
        <v>1.0816988583781126</v>
      </c>
      <c r="Z201" s="22">
        <f t="shared" si="145"/>
        <v>1.0221476000438734</v>
      </c>
      <c r="AA201" s="12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10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4">
        <f t="shared" si="146"/>
        <v>1.0985738224408219</v>
      </c>
      <c r="Y202" s="18">
        <f t="shared" si="79"/>
        <v>1.0807439231954892</v>
      </c>
      <c r="Z202" s="22">
        <f t="shared" si="145"/>
        <v>1.0218829987875522</v>
      </c>
      <c r="AA202" s="12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10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4">
        <f t="shared" si="146"/>
        <v>1.0988620192921992</v>
      </c>
      <c r="Y203" s="18">
        <f t="shared" si="79"/>
        <v>1.0808012661396742</v>
      </c>
      <c r="Z203" s="22">
        <f t="shared" si="145"/>
        <v>1.0258882267405209</v>
      </c>
      <c r="AA203" s="12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10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4">
        <f t="shared" si="146"/>
        <v>1.0972739171738866</v>
      </c>
      <c r="Y204" s="18">
        <f t="shared" si="79"/>
        <v>1.077577403858246</v>
      </c>
      <c r="Z204" s="22">
        <f t="shared" ref="Z204:Z210" si="156">E204/E197</f>
        <v>1.0228148321480206</v>
      </c>
      <c r="AA204" s="12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10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4">
        <f t="shared" si="146"/>
        <v>1.0966840072373134</v>
      </c>
      <c r="Y205" s="18">
        <f t="shared" ref="Y205:Y247" si="159">K205/K198</f>
        <v>1.0774314920116337</v>
      </c>
      <c r="Z205" s="22">
        <f t="shared" si="156"/>
        <v>1.0222438829321936</v>
      </c>
      <c r="AA205" s="12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10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4">
        <f t="shared" si="146"/>
        <v>1.0947181173483016</v>
      </c>
      <c r="Y206" s="18">
        <f t="shared" si="159"/>
        <v>1.0748172140858903</v>
      </c>
      <c r="Z206" s="22">
        <f t="shared" si="156"/>
        <v>1.0232001794213661</v>
      </c>
      <c r="AA206" s="12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10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4">
        <f t="shared" si="146"/>
        <v>1.0919541588218744</v>
      </c>
      <c r="Y207" s="18">
        <f t="shared" si="159"/>
        <v>1.0751751149136288</v>
      </c>
      <c r="Z207" s="22">
        <f t="shared" si="156"/>
        <v>1.0223484942474546</v>
      </c>
      <c r="AA207" s="12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10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4">
        <f t="shared" si="146"/>
        <v>1.0927914675112003</v>
      </c>
      <c r="Y208" s="18">
        <f t="shared" si="159"/>
        <v>1.0726773029388772</v>
      </c>
      <c r="Z208" s="22">
        <f t="shared" si="156"/>
        <v>1.0220969392808796</v>
      </c>
      <c r="AA208" s="12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10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4">
        <f t="shared" si="146"/>
        <v>1.091155568236589</v>
      </c>
      <c r="Y209" s="18">
        <f t="shared" si="159"/>
        <v>1.0710324401212798</v>
      </c>
      <c r="Z209" s="22">
        <f t="shared" si="156"/>
        <v>1.0217274877025879</v>
      </c>
      <c r="AA209" s="12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10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4">
        <f t="shared" si="146"/>
        <v>1.0892119235282851</v>
      </c>
      <c r="Y210" s="18">
        <f t="shared" si="159"/>
        <v>1.0675104035804019</v>
      </c>
      <c r="Z210" s="22">
        <f t="shared" si="156"/>
        <v>1.0177381957018672</v>
      </c>
      <c r="AA210" s="12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10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4">
        <f t="shared" si="146"/>
        <v>1.0882015951069401</v>
      </c>
      <c r="Y211" s="18">
        <f t="shared" si="159"/>
        <v>1.0665563424004632</v>
      </c>
      <c r="Z211" s="22">
        <f>E211/E204</f>
        <v>1.0220199527735336</v>
      </c>
      <c r="AA211" s="12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10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4">
        <f t="shared" si="146"/>
        <v>1.0863046882210106</v>
      </c>
      <c r="Y212" s="18">
        <f t="shared" si="159"/>
        <v>1.0639574203387032</v>
      </c>
      <c r="Z212" s="22">
        <f>E212/E205</f>
        <v>1.0220451007717823</v>
      </c>
      <c r="AA212" s="12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10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4">
        <f t="shared" si="146"/>
        <v>1.0847837187371374</v>
      </c>
      <c r="Y213" s="18">
        <f t="shared" si="159"/>
        <v>1.0618959039108333</v>
      </c>
      <c r="Z213" s="22">
        <f>E213/E206</f>
        <v>1.0198490014612762</v>
      </c>
      <c r="AA213" s="12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10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4">
        <f t="shared" si="146"/>
        <v>1.0845611140340892</v>
      </c>
      <c r="Y214" s="18">
        <f t="shared" si="159"/>
        <v>1.0582106777544149</v>
      </c>
      <c r="Z214" s="22">
        <f t="shared" ref="Z214:Z219" si="170">E214/E207</f>
        <v>1.0219570405727925</v>
      </c>
      <c r="AA214" s="12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10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4">
        <f t="shared" si="146"/>
        <v>1.0812608322232293</v>
      </c>
      <c r="Y215" s="18">
        <f t="shared" si="159"/>
        <v>1.0570672605674327</v>
      </c>
      <c r="Z215" s="22">
        <f t="shared" si="170"/>
        <v>1.0220876236624268</v>
      </c>
      <c r="AA215" s="12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10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4">
        <f t="shared" si="146"/>
        <v>1.0806670817609263</v>
      </c>
      <c r="Y216" s="18">
        <f t="shared" si="159"/>
        <v>1.0552386145058505</v>
      </c>
      <c r="Z216" s="22">
        <f t="shared" si="170"/>
        <v>1.0226847521047708</v>
      </c>
      <c r="AA216" s="12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10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4">
        <f t="shared" si="146"/>
        <v>1.0806841448290176</v>
      </c>
      <c r="Y217" s="18">
        <f t="shared" si="159"/>
        <v>1.0554212924016126</v>
      </c>
      <c r="Z217" s="22">
        <f t="shared" si="170"/>
        <v>1.0271780257289604</v>
      </c>
      <c r="AA217" s="12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10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4">
        <f t="shared" si="146"/>
        <v>1.0791051519460315</v>
      </c>
      <c r="Y218" s="18">
        <f t="shared" si="159"/>
        <v>1.0536752095602209</v>
      </c>
      <c r="Z218" s="22">
        <f t="shared" si="170"/>
        <v>1.0225368552332832</v>
      </c>
      <c r="AA218" s="12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10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4">
        <f t="shared" si="146"/>
        <v>1.0787788303222035</v>
      </c>
      <c r="Y219" s="18">
        <f t="shared" si="159"/>
        <v>1.0528036697008802</v>
      </c>
      <c r="Z219" s="22">
        <f t="shared" si="170"/>
        <v>1.0236986476141874</v>
      </c>
      <c r="AA219" s="12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10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4">
        <f t="shared" si="146"/>
        <v>1.0782303648793441</v>
      </c>
      <c r="Y220" s="18">
        <f t="shared" si="159"/>
        <v>1.0527352114257891</v>
      </c>
      <c r="Z220" s="22">
        <f t="shared" ref="Z220:Z232" si="180">E220/E213</f>
        <v>1.0255601990049752</v>
      </c>
      <c r="AA220" s="12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10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4">
        <f t="shared" si="146"/>
        <v>1.0777896987760027</v>
      </c>
      <c r="Y221" s="18">
        <f t="shared" si="159"/>
        <v>1.051827288022851</v>
      </c>
      <c r="Z221" s="22">
        <f t="shared" si="180"/>
        <v>1.0239314750750086</v>
      </c>
      <c r="AA221" s="12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10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4">
        <f t="shared" si="146"/>
        <v>1.0772694432899268</v>
      </c>
      <c r="Y222" s="18">
        <f t="shared" si="159"/>
        <v>1.0518750996980473</v>
      </c>
      <c r="Z222" s="22">
        <f t="shared" si="180"/>
        <v>1.024328381795196</v>
      </c>
      <c r="AA222" s="12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10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4">
        <f t="shared" si="146"/>
        <v>1.0769538357513517</v>
      </c>
      <c r="Y223" s="18">
        <f t="shared" si="159"/>
        <v>1.0516956496498664</v>
      </c>
      <c r="Z223" s="22">
        <f t="shared" si="180"/>
        <v>1.0242159962781014</v>
      </c>
      <c r="AA223" s="12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10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4">
        <f t="shared" si="146"/>
        <v>1.0776995266747766</v>
      </c>
      <c r="Y224" s="18">
        <f t="shared" si="159"/>
        <v>1.0506754331741386</v>
      </c>
      <c r="Z224" s="22">
        <f t="shared" si="180"/>
        <v>1.0260513817264134</v>
      </c>
      <c r="AA224" s="12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10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4">
        <f t="shared" si="146"/>
        <v>1.0778802092163178</v>
      </c>
      <c r="Y225" s="18">
        <f t="shared" si="159"/>
        <v>1.051253870478096</v>
      </c>
      <c r="Z225" s="22">
        <f t="shared" si="180"/>
        <v>1.0275130372235211</v>
      </c>
      <c r="AA225" s="12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10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4">
        <f t="shared" si="146"/>
        <v>1.0767087140765648</v>
      </c>
      <c r="Y226" s="18">
        <f t="shared" si="159"/>
        <v>1.0501030691610302</v>
      </c>
      <c r="Z226" s="22">
        <f t="shared" si="180"/>
        <v>1.0277379654151737</v>
      </c>
      <c r="AA226" s="12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10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4">
        <f t="shared" si="146"/>
        <v>1.0757475607224074</v>
      </c>
      <c r="Y227" s="18">
        <f t="shared" si="159"/>
        <v>1.0480983880629573</v>
      </c>
      <c r="Z227" s="22">
        <f t="shared" si="180"/>
        <v>1.028648824862616</v>
      </c>
      <c r="AA227" s="12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10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4">
        <f t="shared" si="146"/>
        <v>1.0758065835954778</v>
      </c>
      <c r="Y228" s="18">
        <f t="shared" si="159"/>
        <v>1.0484578726774583</v>
      </c>
      <c r="Z228" s="22">
        <f t="shared" si="180"/>
        <v>1.0293717431306149</v>
      </c>
      <c r="AA228" s="12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10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4">
        <f t="shared" si="146"/>
        <v>1.0750782430917407</v>
      </c>
      <c r="Y229" s="18">
        <f t="shared" si="159"/>
        <v>1.0476214600876954</v>
      </c>
      <c r="Z229" s="22">
        <f t="shared" si="180"/>
        <v>1.0298675552881462</v>
      </c>
      <c r="AA229" s="12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10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4">
        <f t="shared" si="146"/>
        <v>1.0745810452001805</v>
      </c>
      <c r="Y230" s="18">
        <f t="shared" si="159"/>
        <v>1.0466834355302346</v>
      </c>
      <c r="Z230" s="22">
        <f t="shared" si="180"/>
        <v>1.0308111603843311</v>
      </c>
      <c r="AA230" s="12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10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4">
        <f t="shared" si="146"/>
        <v>1.0725008001838903</v>
      </c>
      <c r="Y231" s="18">
        <f t="shared" si="159"/>
        <v>1.044777564771058</v>
      </c>
      <c r="Z231" s="22">
        <f t="shared" si="180"/>
        <v>1.0257947723002185</v>
      </c>
      <c r="AA231" s="12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10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4">
        <f t="shared" si="146"/>
        <v>1.0707233133571332</v>
      </c>
      <c r="Y232" s="18">
        <f t="shared" si="159"/>
        <v>1.0416818684720046</v>
      </c>
      <c r="Z232" s="22">
        <f t="shared" si="180"/>
        <v>1.03298534491942</v>
      </c>
      <c r="AA232" s="12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10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4">
        <f t="shared" si="146"/>
        <v>1.0703889263009572</v>
      </c>
      <c r="Y233" s="18">
        <f t="shared" si="159"/>
        <v>1.0405258190466689</v>
      </c>
      <c r="Z233" s="22">
        <f t="shared" ref="Z233:Z238" si="190">E233/E226</f>
        <v>1.0317869350694628</v>
      </c>
      <c r="AA233" s="12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10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4">
        <f t="shared" si="146"/>
        <v>1.0705964328411455</v>
      </c>
      <c r="Y234" s="18">
        <f t="shared" si="159"/>
        <v>1.0400868875788292</v>
      </c>
      <c r="Z234" s="22">
        <f t="shared" si="190"/>
        <v>1.03341960506161</v>
      </c>
      <c r="AA234" s="12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10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4">
        <f t="shared" si="146"/>
        <v>1.0703482690869368</v>
      </c>
      <c r="Y235" s="18">
        <f t="shared" si="159"/>
        <v>1.0392265613937417</v>
      </c>
      <c r="Z235" s="22">
        <f t="shared" si="190"/>
        <v>1.0340616339069106</v>
      </c>
      <c r="AA235" s="12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10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4">
        <f t="shared" si="146"/>
        <v>1.0701774924305476</v>
      </c>
      <c r="Y236" s="18">
        <f t="shared" si="159"/>
        <v>1.0384700006565284</v>
      </c>
      <c r="Z236" s="22">
        <f t="shared" si="190"/>
        <v>1.0348510609612691</v>
      </c>
      <c r="AA236" s="12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10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4">
        <f t="shared" si="146"/>
        <v>1.0663709521656428</v>
      </c>
      <c r="Y237" s="18">
        <f t="shared" si="159"/>
        <v>1.0387498177687244</v>
      </c>
      <c r="Z237" s="22">
        <f t="shared" si="190"/>
        <v>1.0354768840092614</v>
      </c>
      <c r="AA237" s="12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10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4">
        <f t="shared" si="146"/>
        <v>1.0679835197986216</v>
      </c>
      <c r="Y238" s="18">
        <f t="shared" si="159"/>
        <v>1.040119372341334</v>
      </c>
      <c r="Z238" s="22">
        <f t="shared" si="190"/>
        <v>1.0432108418034922</v>
      </c>
      <c r="AA238" s="12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10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4">
        <f t="shared" si="146"/>
        <v>1.0721100288124272</v>
      </c>
      <c r="Y239" s="18">
        <f t="shared" si="159"/>
        <v>1.0420830759052184</v>
      </c>
      <c r="Z239" s="22">
        <f>E239/E232</f>
        <v>1.0378838660253247</v>
      </c>
      <c r="AA239" s="12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10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4">
        <f t="shared" si="146"/>
        <v>1.0682005530271195</v>
      </c>
      <c r="Y240" s="18">
        <f t="shared" si="159"/>
        <v>1.0422535454819128</v>
      </c>
      <c r="Z240" s="22">
        <f>E240/E233</f>
        <v>1.0419950784148089</v>
      </c>
      <c r="AA240" s="12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10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4">
        <f t="shared" si="146"/>
        <v>1.0680708695458419</v>
      </c>
      <c r="Y241" s="18">
        <f t="shared" si="159"/>
        <v>1.0434390345672222</v>
      </c>
      <c r="Z241" s="22">
        <f t="shared" ref="Z241:Z247" si="200">E241/E234</f>
        <v>1.0432474663395543</v>
      </c>
      <c r="AA241" s="12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10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4">
        <f t="shared" si="146"/>
        <v>1.0675803549493841</v>
      </c>
      <c r="Y242" s="18">
        <f t="shared" si="159"/>
        <v>1.0434824914649761</v>
      </c>
      <c r="Z242" s="22">
        <f t="shared" si="200"/>
        <v>1.0463188936343299</v>
      </c>
      <c r="AA242" s="12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10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4">
        <f t="shared" si="146"/>
        <v>1.0670785348994312</v>
      </c>
      <c r="Y243" s="18">
        <f t="shared" si="159"/>
        <v>1.0436230785907759</v>
      </c>
      <c r="Z243" s="22">
        <f t="shared" si="200"/>
        <v>1.0466329868851509</v>
      </c>
      <c r="AA243" s="12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10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4">
        <f t="shared" si="146"/>
        <v>1.070313647976717</v>
      </c>
      <c r="Y244" s="18">
        <f t="shared" si="159"/>
        <v>1.0437514849515452</v>
      </c>
      <c r="Z244" s="22">
        <f t="shared" si="200"/>
        <v>1.0512839007501442</v>
      </c>
      <c r="AA244" s="12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10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4">
        <f t="shared" si="146"/>
        <v>1.0704065639239606</v>
      </c>
      <c r="Y245" s="18">
        <f t="shared" si="159"/>
        <v>1.0463095563081082</v>
      </c>
      <c r="Z245" s="22">
        <f t="shared" si="200"/>
        <v>1.0534268868934602</v>
      </c>
      <c r="AA245" s="12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10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4">
        <f t="shared" si="146"/>
        <v>1.0662480692343135</v>
      </c>
      <c r="Y246" s="18">
        <f t="shared" si="159"/>
        <v>1.0459482238628517</v>
      </c>
      <c r="Z246" s="22">
        <f t="shared" si="200"/>
        <v>1.056458481192335</v>
      </c>
      <c r="AA246" s="12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10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4">
        <f t="shared" si="146"/>
        <v>1.0677253149814432</v>
      </c>
      <c r="Y247" s="18">
        <f t="shared" si="159"/>
        <v>1.0457759676358447</v>
      </c>
      <c r="Z247" s="22">
        <f t="shared" si="200"/>
        <v>1.0570101232270253</v>
      </c>
      <c r="AA247" s="12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10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4">
        <f t="shared" ref="X248:X255" si="210">B248/B241</f>
        <v>1.0714251114793503</v>
      </c>
      <c r="Y248" s="18">
        <f t="shared" ref="Y248:Y255" si="211">K248/K241</f>
        <v>1.045434271278769</v>
      </c>
      <c r="Z248" s="22">
        <f t="shared" ref="Z248:Z255" si="212">E248/E241</f>
        <v>1.0574472105767818</v>
      </c>
      <c r="AA248" s="12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10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4">
        <f t="shared" si="210"/>
        <v>1.0709025860748058</v>
      </c>
      <c r="Y249" s="18">
        <f t="shared" si="211"/>
        <v>1.0459223790599936</v>
      </c>
      <c r="Z249" s="22">
        <f t="shared" si="212"/>
        <v>1.0601445301382131</v>
      </c>
      <c r="AA249" s="12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10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4">
        <f t="shared" si="210"/>
        <v>1.0701202907311129</v>
      </c>
      <c r="Y250" s="18">
        <f t="shared" si="211"/>
        <v>1.0457985446177882</v>
      </c>
      <c r="Z250" s="22">
        <f t="shared" si="212"/>
        <v>1.0633648440255312</v>
      </c>
      <c r="AA250" s="12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10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4">
        <f t="shared" si="210"/>
        <v>1.0693309273431324</v>
      </c>
      <c r="Y251" s="18">
        <f t="shared" si="211"/>
        <v>1.0455844935658785</v>
      </c>
      <c r="Z251" s="22">
        <f t="shared" si="212"/>
        <v>1.066401372212693</v>
      </c>
      <c r="AA251" s="12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10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4">
        <f t="shared" si="210"/>
        <v>1.0674592489991535</v>
      </c>
      <c r="Y252" s="18">
        <f t="shared" si="211"/>
        <v>1.042462582129142</v>
      </c>
      <c r="Z252" s="22">
        <f t="shared" si="212"/>
        <v>1.0652920729352298</v>
      </c>
      <c r="AA252" s="12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10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4">
        <f t="shared" si="210"/>
        <v>1.0674068006348429</v>
      </c>
      <c r="Y253" s="18">
        <f t="shared" si="211"/>
        <v>1.0426338030497295</v>
      </c>
      <c r="Z253" s="22">
        <f t="shared" si="212"/>
        <v>1.0680931107453562</v>
      </c>
      <c r="AA253" s="12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10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4">
        <f t="shared" si="210"/>
        <v>1.0688568080985945</v>
      </c>
      <c r="Y254" s="18">
        <f t="shared" si="211"/>
        <v>1.0431949126190516</v>
      </c>
      <c r="Z254" s="22">
        <f t="shared" si="212"/>
        <v>1.0744836233401582</v>
      </c>
      <c r="AA254" s="12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10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4">
        <f t="shared" si="210"/>
        <v>1.0636858025578766</v>
      </c>
      <c r="Y255" s="18">
        <f t="shared" si="211"/>
        <v>1.0430088433683622</v>
      </c>
      <c r="Z255" s="22">
        <f t="shared" si="212"/>
        <v>1.078385301184086</v>
      </c>
      <c r="AA255" s="12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10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4">
        <f t="shared" ref="X256:X262" si="223">B256/B249</f>
        <v>1.0621472986595601</v>
      </c>
      <c r="Y256" s="18">
        <f t="shared" ref="Y256:Y262" si="224">K256/K249</f>
        <v>1.0425987869260109</v>
      </c>
      <c r="Z256" s="22">
        <f t="shared" ref="Z256:Z262" si="225">E256/E249</f>
        <v>1.080783409836495</v>
      </c>
      <c r="AA256" s="12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10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4">
        <f t="shared" si="223"/>
        <v>1.0624704400229816</v>
      </c>
      <c r="Y257" s="18">
        <f t="shared" si="224"/>
        <v>1.0429850486480179</v>
      </c>
      <c r="Z257" s="22">
        <f t="shared" si="225"/>
        <v>1.0818755283865513</v>
      </c>
      <c r="AA257" s="12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10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4">
        <f t="shared" si="223"/>
        <v>1.0626919526995415</v>
      </c>
      <c r="Y258" s="18">
        <f t="shared" si="224"/>
        <v>1.0425631285305652</v>
      </c>
      <c r="Z258" s="22">
        <f t="shared" si="225"/>
        <v>1.0841096842267803</v>
      </c>
      <c r="AA258" s="12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10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4">
        <f t="shared" si="223"/>
        <v>1.063724306945439</v>
      </c>
      <c r="Y259" s="18">
        <f t="shared" si="224"/>
        <v>1.0432785467914654</v>
      </c>
      <c r="Z259" s="22">
        <f t="shared" si="225"/>
        <v>1.0900972528765607</v>
      </c>
      <c r="AA259" s="12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10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4">
        <f t="shared" si="223"/>
        <v>1.0643673911248985</v>
      </c>
      <c r="Y260" s="18">
        <f t="shared" si="224"/>
        <v>1.0429904189434831</v>
      </c>
      <c r="Z260" s="22">
        <f t="shared" si="225"/>
        <v>1.0928668918366449</v>
      </c>
      <c r="AA260" s="12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10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4">
        <f t="shared" si="223"/>
        <v>1.064417304792471</v>
      </c>
      <c r="Y261" s="18">
        <f t="shared" si="224"/>
        <v>1.0437768783867147</v>
      </c>
      <c r="Z261" s="22">
        <f t="shared" si="225"/>
        <v>1.0885932951392552</v>
      </c>
      <c r="AA261" s="12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10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4">
        <f t="shared" si="223"/>
        <v>1.065224205453158</v>
      </c>
      <c r="Y262" s="18">
        <f t="shared" si="224"/>
        <v>1.0450844827370622</v>
      </c>
      <c r="Z262" s="22">
        <f t="shared" si="225"/>
        <v>1.0908365555760142</v>
      </c>
      <c r="AA262" s="12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10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4">
        <f>B263/B256</f>
        <v>1.0662275644398902</v>
      </c>
      <c r="Y263" s="18">
        <f>K263/K256</f>
        <v>1.0451421975951056</v>
      </c>
      <c r="Z263" s="22">
        <f>E263/E256</f>
        <v>1.0943388224459873</v>
      </c>
      <c r="AA263" s="12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10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4">
        <f>B264/B257</f>
        <v>1.0663632177677902</v>
      </c>
      <c r="Y264" s="18">
        <f>K264/K257</f>
        <v>1.0454586153633381</v>
      </c>
      <c r="Z264" s="22">
        <f>E264/E257</f>
        <v>1.0986234671796105</v>
      </c>
      <c r="AA264" s="12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10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4">
        <f>B265/B258</f>
        <v>1.0660451864402276</v>
      </c>
      <c r="Y265" s="18">
        <f>K265/K258</f>
        <v>1.0464691564733424</v>
      </c>
      <c r="Z265" s="22">
        <f>E265/E258</f>
        <v>1.0943733271612632</v>
      </c>
      <c r="AA265" s="12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10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4">
        <f>B266/B259</f>
        <v>1.0654604600331616</v>
      </c>
      <c r="Y266" s="18">
        <f>K266/K259</f>
        <v>1.0465037287784673</v>
      </c>
      <c r="Z266" s="22">
        <f>E266/E259</f>
        <v>1.0816528964197358</v>
      </c>
      <c r="AA266" s="12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10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4">
        <f t="shared" ref="X267:X273" si="236">B267/B260</f>
        <v>1.0648911334921032</v>
      </c>
      <c r="Y267" s="18">
        <f t="shared" ref="Y267:Y273" si="237">K267/K260</f>
        <v>1.0476393859140423</v>
      </c>
      <c r="Z267" s="22">
        <f t="shared" ref="Z267:Z273" si="238">E267/E260</f>
        <v>1.0905465135016921</v>
      </c>
      <c r="AA267" s="12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10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4">
        <f t="shared" si="236"/>
        <v>1.0651317147978885</v>
      </c>
      <c r="Y268" s="18">
        <f t="shared" si="237"/>
        <v>1.0485340971977364</v>
      </c>
      <c r="Z268" s="22">
        <f t="shared" si="238"/>
        <v>1.0951305736115862</v>
      </c>
      <c r="AA268" s="12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10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4">
        <f t="shared" si="236"/>
        <v>1.065786744134275</v>
      </c>
      <c r="Y269" s="18">
        <f t="shared" si="237"/>
        <v>1.049150965313252</v>
      </c>
      <c r="Z269" s="22">
        <f t="shared" si="238"/>
        <v>1.0935801496652224</v>
      </c>
      <c r="AA269" s="12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10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4">
        <f t="shared" si="236"/>
        <v>1.0665168538838332</v>
      </c>
      <c r="Y270" s="18">
        <f t="shared" si="237"/>
        <v>1.0503141404093514</v>
      </c>
      <c r="Z270" s="22">
        <f t="shared" si="238"/>
        <v>1.0902588235294117</v>
      </c>
      <c r="AA270" s="12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10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4">
        <f t="shared" si="236"/>
        <v>1.0662138636764527</v>
      </c>
      <c r="Y271" s="18">
        <f t="shared" si="237"/>
        <v>1.0503310990560684</v>
      </c>
      <c r="Z271" s="22">
        <f t="shared" si="238"/>
        <v>1.0782416957109324</v>
      </c>
      <c r="AA271" s="12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10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4">
        <f t="shared" si="236"/>
        <v>1.0661852031970369</v>
      </c>
      <c r="Y272" s="18">
        <f t="shared" si="237"/>
        <v>1.0505050791325423</v>
      </c>
      <c r="Z272" s="22">
        <f t="shared" si="238"/>
        <v>1.0889410692884607</v>
      </c>
      <c r="AA272" s="12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10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4">
        <f t="shared" si="236"/>
        <v>1.0686215948001676</v>
      </c>
      <c r="Y273" s="18">
        <f t="shared" si="237"/>
        <v>1.0523797509520196</v>
      </c>
      <c r="Z273" s="22">
        <f t="shared" si="238"/>
        <v>1.1010529836334408</v>
      </c>
      <c r="AA273" s="12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10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4">
        <f t="shared" ref="X274:X275" si="251">B274/B267</f>
        <v>1.0695741236411445</v>
      </c>
      <c r="Y274" s="18">
        <f t="shared" ref="Y274:Y275" si="252">K274/K267</f>
        <v>1.0530370306258237</v>
      </c>
      <c r="Z274" s="22">
        <f t="shared" ref="Z274:Z275" si="253">E274/E267</f>
        <v>1.0889761410952614</v>
      </c>
      <c r="AA274" s="12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10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4">
        <f t="shared" si="251"/>
        <v>1.0705258994779772</v>
      </c>
      <c r="Y275" s="18">
        <f t="shared" si="252"/>
        <v>1.0530478459150145</v>
      </c>
      <c r="Z275" s="22">
        <f t="shared" si="253"/>
        <v>1.088366377874042</v>
      </c>
      <c r="AA275" s="12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10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4">
        <f t="shared" ref="X276:X283" si="266">B276/B269</f>
        <v>1.0713958339323522</v>
      </c>
      <c r="Y276" s="18">
        <f t="shared" ref="Y276:Y283" si="267">K276/K269</f>
        <v>1.05370258489376</v>
      </c>
      <c r="Z276" s="22">
        <f t="shared" ref="Z276:Z283" si="268">E276/E269</f>
        <v>1.0887776417200894</v>
      </c>
      <c r="AA276" s="12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10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4">
        <f t="shared" si="266"/>
        <v>1.0730752566671939</v>
      </c>
      <c r="Y277" s="18">
        <f t="shared" si="267"/>
        <v>1.0550572037175427</v>
      </c>
      <c r="Z277" s="22">
        <f t="shared" si="268"/>
        <v>1.0893270636984076</v>
      </c>
      <c r="AA277" s="12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10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4">
        <f t="shared" si="266"/>
        <v>1.0741946949233037</v>
      </c>
      <c r="Y278" s="18">
        <f t="shared" si="267"/>
        <v>1.0579017722328476</v>
      </c>
      <c r="Z278" s="22">
        <f t="shared" si="268"/>
        <v>1.0963327193289591</v>
      </c>
      <c r="AA278" s="12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10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4">
        <f t="shared" si="266"/>
        <v>1.0763137626863513</v>
      </c>
      <c r="Y279" s="18">
        <f t="shared" si="267"/>
        <v>1.0591039848213166</v>
      </c>
      <c r="Z279" s="22">
        <f t="shared" si="268"/>
        <v>1.0899882472460707</v>
      </c>
      <c r="AA279" s="12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10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4">
        <f t="shared" si="266"/>
        <v>1.0767843677345761</v>
      </c>
      <c r="Y280" s="18">
        <f t="shared" si="267"/>
        <v>1.0597080402353298</v>
      </c>
      <c r="Z280" s="22">
        <f t="shared" si="268"/>
        <v>1.0924105021287436</v>
      </c>
      <c r="AA280" s="12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10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4">
        <f t="shared" si="266"/>
        <v>1.0780183371063121</v>
      </c>
      <c r="Y281" s="18">
        <f t="shared" si="267"/>
        <v>1.0610106298626327</v>
      </c>
      <c r="Z281" s="22">
        <f t="shared" si="268"/>
        <v>1.0937925553310168</v>
      </c>
      <c r="AA281" s="12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10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4">
        <f t="shared" si="266"/>
        <v>1.0789404299726957</v>
      </c>
      <c r="Y282" s="18">
        <f t="shared" si="267"/>
        <v>1.0624256315745466</v>
      </c>
      <c r="Z282" s="22">
        <f t="shared" si="268"/>
        <v>1.0924721100671655</v>
      </c>
      <c r="AA282" s="12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10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4">
        <f t="shared" si="266"/>
        <v>1.0796707684783702</v>
      </c>
      <c r="Y283" s="18">
        <f t="shared" si="267"/>
        <v>1.0638295291285691</v>
      </c>
      <c r="Z283" s="22">
        <f t="shared" si="268"/>
        <v>1.0934045941488633</v>
      </c>
      <c r="AA283" s="12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10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4">
        <f t="shared" ref="X284:X289" si="281">B284/B277</f>
        <v>1.0801136607721034</v>
      </c>
      <c r="Y284" s="18">
        <f t="shared" ref="Y284:Y289" si="282">K284/K277</f>
        <v>1.0650334614419454</v>
      </c>
      <c r="Z284" s="22">
        <f t="shared" ref="Z284:Z289" si="283">E284/E277</f>
        <v>1.0951897034761489</v>
      </c>
      <c r="AA284" s="12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10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4">
        <f t="shared" si="281"/>
        <v>1.0811097348821752</v>
      </c>
      <c r="Y285" s="18">
        <f t="shared" si="282"/>
        <v>1.0650258554404171</v>
      </c>
      <c r="Z285" s="22">
        <f t="shared" si="283"/>
        <v>1.0984119490305531</v>
      </c>
      <c r="AA285" s="12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10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4">
        <f t="shared" si="281"/>
        <v>1.0814898066499643</v>
      </c>
      <c r="Y286" s="18">
        <f t="shared" si="282"/>
        <v>1.0660488437356388</v>
      </c>
      <c r="Z286" s="22">
        <f t="shared" si="283"/>
        <v>1.0949176238383727</v>
      </c>
      <c r="AA286" s="12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10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4">
        <f t="shared" si="281"/>
        <v>1.079593336336127</v>
      </c>
      <c r="Y287" s="18">
        <f t="shared" si="282"/>
        <v>1.0675285022040908</v>
      </c>
      <c r="Z287" s="22">
        <f t="shared" si="283"/>
        <v>1.0906163526525634</v>
      </c>
      <c r="AA287" s="12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10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4">
        <f t="shared" si="281"/>
        <v>1.0782461751636747</v>
      </c>
      <c r="Y288" s="18">
        <f t="shared" si="282"/>
        <v>1.0688719767647845</v>
      </c>
      <c r="Z288" s="22">
        <f t="shared" si="283"/>
        <v>1.0984169461637638</v>
      </c>
      <c r="AA288" s="12">
        <f t="shared" si="284"/>
        <v>1.0910815178917279</v>
      </c>
    </row>
    <row r="289" spans="1:27" x14ac:dyDescent="0.25">
      <c r="A289" s="2">
        <v>36834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10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4">
        <f t="shared" si="281"/>
        <v>1.0811350662734829</v>
      </c>
      <c r="Y289" s="18">
        <f t="shared" si="282"/>
        <v>1.0710259334111902</v>
      </c>
      <c r="Z289" s="22">
        <f t="shared" si="283"/>
        <v>1.0977903891122145</v>
      </c>
      <c r="AA289" s="12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10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4">
        <f t="shared" ref="X290:X291" si="296">B290/B283</f>
        <v>1.0813390245231977</v>
      </c>
      <c r="Y290" s="18">
        <f t="shared" ref="Y290:Y291" si="297">K290/K283</f>
        <v>1.0740533133056096</v>
      </c>
      <c r="Z290" s="22">
        <f t="shared" ref="Z290:Z291" si="298">E290/E283</f>
        <v>1.0955083130567069</v>
      </c>
      <c r="AA290" s="12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10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4">
        <f t="shared" si="296"/>
        <v>1.0820164691368543</v>
      </c>
      <c r="Y291" s="18">
        <f t="shared" si="297"/>
        <v>1.0762402482541999</v>
      </c>
      <c r="Z291" s="22">
        <f t="shared" si="298"/>
        <v>1.1018775086298997</v>
      </c>
      <c r="AA291" s="12">
        <f t="shared" si="299"/>
        <v>1.0914815530229862</v>
      </c>
    </row>
    <row r="292" spans="1:27" x14ac:dyDescent="0.25">
      <c r="A292" s="2">
        <v>44142</v>
      </c>
      <c r="B292" s="3">
        <v>49900388</v>
      </c>
      <c r="C292" s="3">
        <v>1251167</v>
      </c>
      <c r="D292" s="3">
        <v>32779541</v>
      </c>
      <c r="E292" s="3">
        <v>263221</v>
      </c>
      <c r="F292" s="3">
        <v>10547</v>
      </c>
      <c r="G292" s="3">
        <v>216338</v>
      </c>
      <c r="H292" s="3">
        <v>85991</v>
      </c>
      <c r="I292" s="3">
        <v>3276</v>
      </c>
      <c r="J292" s="3">
        <v>74084</v>
      </c>
      <c r="K292" s="3">
        <v>9928270</v>
      </c>
      <c r="L292" s="1">
        <f t="shared" ref="L292:L308" si="300">C292/(C292+D292)</f>
        <v>3.6765823385161427E-2</v>
      </c>
      <c r="M292" s="1">
        <f t="shared" ref="M292:M308" si="301">C292/B266</f>
        <v>3.3098319893223357E-2</v>
      </c>
      <c r="N292" s="4">
        <f t="shared" ref="N292:N308" si="302">B292-C292-D292</f>
        <v>15869680</v>
      </c>
      <c r="O292" s="3">
        <f t="shared" ref="O292:O308" si="303">L292*B292</f>
        <v>1834628.8520590286</v>
      </c>
      <c r="P292" s="4">
        <f t="shared" ref="P292:P308" si="304">(O292+O291)/2-O290</f>
        <v>30049.731080447556</v>
      </c>
      <c r="Q292">
        <f t="shared" ref="Q292:Q308" si="305">B292-B291</f>
        <v>577561</v>
      </c>
      <c r="R292" s="10">
        <f t="shared" ref="R292:R308" si="306">Q292/B291</f>
        <v>1.1709811361785893E-2</v>
      </c>
      <c r="S292" s="4"/>
      <c r="T292" s="3">
        <f t="shared" ref="T292:T308" si="307">B292/$S$2</f>
        <v>499003.88</v>
      </c>
      <c r="U292" s="3">
        <f t="shared" ref="U292:U308" si="308">K291/100</f>
        <v>97338.16</v>
      </c>
      <c r="V292" s="4">
        <f t="shared" ref="V292:V308" si="309">(H292-H285)/7</f>
        <v>1065.5714285714287</v>
      </c>
      <c r="W292" s="4">
        <f t="shared" ref="W292:W308" si="310">(E292-E285)/7</f>
        <v>3701.1428571428573</v>
      </c>
      <c r="X292" s="14">
        <f t="shared" ref="X292:X308" si="311">B292/B285</f>
        <v>1.0831322734941122</v>
      </c>
      <c r="Y292" s="18">
        <f t="shared" ref="Y292:Y308" si="312">K292/K285</f>
        <v>1.0870284507287753</v>
      </c>
      <c r="Z292" s="22">
        <f t="shared" ref="Z292:Z308" si="313">E292/E285</f>
        <v>1.1091722745909411</v>
      </c>
      <c r="AA292" s="12">
        <f t="shared" ref="AA292:AA308" si="314">H292/H285</f>
        <v>1.0949803901594255</v>
      </c>
    </row>
    <row r="293" spans="1:27" x14ac:dyDescent="0.25">
      <c r="A293" s="2">
        <v>44143</v>
      </c>
      <c r="B293" s="3">
        <v>50465361</v>
      </c>
      <c r="C293" s="3">
        <v>1256905</v>
      </c>
      <c r="D293" s="3">
        <v>33032762</v>
      </c>
      <c r="E293" s="3">
        <v>267165</v>
      </c>
      <c r="F293" s="3">
        <v>10575</v>
      </c>
      <c r="G293" s="3">
        <v>218279</v>
      </c>
      <c r="H293" s="3">
        <v>87205</v>
      </c>
      <c r="I293" s="3">
        <v>3285</v>
      </c>
      <c r="J293" s="3">
        <v>74991</v>
      </c>
      <c r="K293" s="3">
        <v>10038200</v>
      </c>
      <c r="L293" s="1">
        <f t="shared" si="300"/>
        <v>3.6655503245336271E-2</v>
      </c>
      <c r="M293" s="1">
        <f t="shared" si="301"/>
        <v>3.2963221305595911E-2</v>
      </c>
      <c r="N293" s="4">
        <f t="shared" si="302"/>
        <v>16175694</v>
      </c>
      <c r="O293" s="3">
        <f t="shared" si="303"/>
        <v>1849833.2039125664</v>
      </c>
      <c r="P293" s="4">
        <f t="shared" si="304"/>
        <v>24454.870276990812</v>
      </c>
      <c r="Q293">
        <f t="shared" si="305"/>
        <v>564973</v>
      </c>
      <c r="R293" s="10">
        <f t="shared" si="306"/>
        <v>1.1322016173501497E-2</v>
      </c>
      <c r="S293" s="4"/>
      <c r="T293" s="3">
        <f t="shared" si="307"/>
        <v>504653.61</v>
      </c>
      <c r="U293" s="3">
        <f t="shared" si="308"/>
        <v>99282.7</v>
      </c>
      <c r="V293" s="4">
        <f t="shared" si="309"/>
        <v>1098.5714285714287</v>
      </c>
      <c r="W293" s="4">
        <f t="shared" si="310"/>
        <v>3930.8571428571427</v>
      </c>
      <c r="X293" s="14">
        <f t="shared" si="311"/>
        <v>1.0850606185801084</v>
      </c>
      <c r="Y293" s="18">
        <f t="shared" si="312"/>
        <v>1.0902793722774784</v>
      </c>
      <c r="Z293" s="22">
        <f t="shared" si="313"/>
        <v>1.1148179212097693</v>
      </c>
      <c r="AA293" s="12">
        <f t="shared" si="314"/>
        <v>1.0967113123310068</v>
      </c>
    </row>
    <row r="294" spans="1:27" x14ac:dyDescent="0.25">
      <c r="A294" s="2">
        <v>44144</v>
      </c>
      <c r="B294" s="3">
        <v>50933621</v>
      </c>
      <c r="C294" s="3">
        <v>1264016</v>
      </c>
      <c r="D294" s="3">
        <v>33289404</v>
      </c>
      <c r="E294" s="3">
        <v>272036</v>
      </c>
      <c r="F294" s="3">
        <v>10620</v>
      </c>
      <c r="G294" s="3">
        <v>221758</v>
      </c>
      <c r="H294" s="3">
        <v>88696</v>
      </c>
      <c r="I294" s="3">
        <v>3300</v>
      </c>
      <c r="J294" s="3">
        <v>75877</v>
      </c>
      <c r="K294" s="3">
        <v>10126025</v>
      </c>
      <c r="L294" s="1">
        <f t="shared" si="300"/>
        <v>3.6581501917899877E-2</v>
      </c>
      <c r="M294" s="1">
        <f t="shared" si="301"/>
        <v>3.2822084766479145E-2</v>
      </c>
      <c r="N294" s="4">
        <f t="shared" si="302"/>
        <v>16380201</v>
      </c>
      <c r="O294" s="3">
        <f t="shared" si="303"/>
        <v>1863228.3542970854</v>
      </c>
      <c r="P294" s="4">
        <f t="shared" si="304"/>
        <v>21901.927045797464</v>
      </c>
      <c r="Q294">
        <f t="shared" si="305"/>
        <v>468260</v>
      </c>
      <c r="R294" s="10">
        <f t="shared" si="306"/>
        <v>9.2788397966676595E-3</v>
      </c>
      <c r="S294" s="4"/>
      <c r="T294" s="3">
        <f t="shared" si="307"/>
        <v>509336.21</v>
      </c>
      <c r="U294" s="3">
        <f t="shared" si="308"/>
        <v>100382</v>
      </c>
      <c r="V294" s="4">
        <f t="shared" si="309"/>
        <v>1160.8571428571429</v>
      </c>
      <c r="W294" s="4">
        <f t="shared" si="310"/>
        <v>4122.5714285714284</v>
      </c>
      <c r="X294" s="14">
        <f t="shared" si="311"/>
        <v>1.0846318087989477</v>
      </c>
      <c r="Y294" s="18">
        <f t="shared" si="312"/>
        <v>1.0898644044555821</v>
      </c>
      <c r="Z294" s="22">
        <f t="shared" si="313"/>
        <v>1.118670274449169</v>
      </c>
      <c r="AA294" s="12">
        <f t="shared" si="314"/>
        <v>1.1008563981630879</v>
      </c>
    </row>
    <row r="295" spans="1:27" x14ac:dyDescent="0.25">
      <c r="A295" s="2">
        <v>44145</v>
      </c>
      <c r="B295" s="3">
        <v>51494283</v>
      </c>
      <c r="C295" s="3">
        <v>1274037</v>
      </c>
      <c r="D295" s="3">
        <v>33546421</v>
      </c>
      <c r="E295" s="3">
        <v>276481</v>
      </c>
      <c r="F295" s="3">
        <v>10693</v>
      </c>
      <c r="G295" s="3">
        <v>224912</v>
      </c>
      <c r="H295" s="3">
        <v>90227</v>
      </c>
      <c r="I295" s="3">
        <v>3320</v>
      </c>
      <c r="J295" s="3">
        <v>76932</v>
      </c>
      <c r="K295" s="3">
        <v>10268446</v>
      </c>
      <c r="L295" s="1">
        <f t="shared" si="300"/>
        <v>3.6588749062404634E-2</v>
      </c>
      <c r="M295" s="1">
        <f t="shared" si="301"/>
        <v>3.2736611570802182E-2</v>
      </c>
      <c r="N295" s="4">
        <f t="shared" si="302"/>
        <v>16673825</v>
      </c>
      <c r="O295" s="3">
        <f t="shared" si="303"/>
        <v>1884111.3988354488</v>
      </c>
      <c r="P295" s="4">
        <f t="shared" si="304"/>
        <v>23836.672653700691</v>
      </c>
      <c r="Q295">
        <f t="shared" si="305"/>
        <v>560662</v>
      </c>
      <c r="R295" s="10">
        <f t="shared" si="306"/>
        <v>1.1007699609654692E-2</v>
      </c>
      <c r="S295" s="4"/>
      <c r="T295" s="3">
        <f t="shared" si="307"/>
        <v>514942.83</v>
      </c>
      <c r="U295" s="3">
        <f t="shared" si="308"/>
        <v>101260.25</v>
      </c>
      <c r="V295" s="4">
        <f t="shared" si="309"/>
        <v>1220.1428571428571</v>
      </c>
      <c r="W295" s="4">
        <f t="shared" si="310"/>
        <v>4080.7142857142858</v>
      </c>
      <c r="X295" s="14">
        <f t="shared" si="311"/>
        <v>1.0862536426497449</v>
      </c>
      <c r="Y295" s="18">
        <f t="shared" si="312"/>
        <v>1.0944117190331866</v>
      </c>
      <c r="Z295" s="22">
        <f t="shared" si="313"/>
        <v>1.1152204779038062</v>
      </c>
      <c r="AA295" s="12">
        <f t="shared" si="314"/>
        <v>1.104558920745293</v>
      </c>
    </row>
    <row r="296" spans="1:27" x14ac:dyDescent="0.25">
      <c r="A296" s="2">
        <v>44146</v>
      </c>
      <c r="B296" s="3">
        <v>52139269</v>
      </c>
      <c r="C296" s="3">
        <v>1284531</v>
      </c>
      <c r="D296" s="3">
        <v>33926351</v>
      </c>
      <c r="E296" s="3">
        <v>280465</v>
      </c>
      <c r="F296" s="3">
        <v>10748</v>
      </c>
      <c r="G296" s="3">
        <v>226826</v>
      </c>
      <c r="H296" s="3">
        <v>91613</v>
      </c>
      <c r="I296" s="3">
        <v>3337</v>
      </c>
      <c r="J296" s="3">
        <v>77812</v>
      </c>
      <c r="K296" s="3">
        <v>10411994</v>
      </c>
      <c r="L296" s="1">
        <f t="shared" si="300"/>
        <v>3.6481079911602328E-2</v>
      </c>
      <c r="M296" s="1">
        <f t="shared" si="301"/>
        <v>3.2661049796664766E-2</v>
      </c>
      <c r="N296" s="4">
        <f t="shared" si="302"/>
        <v>16928387</v>
      </c>
      <c r="O296" s="3">
        <f t="shared" si="303"/>
        <v>1902096.8389215299</v>
      </c>
      <c r="P296" s="4">
        <f t="shared" si="304"/>
        <v>29875.764581403928</v>
      </c>
      <c r="Q296">
        <f t="shared" si="305"/>
        <v>644986</v>
      </c>
      <c r="R296" s="10">
        <f t="shared" si="306"/>
        <v>1.2525390439944566E-2</v>
      </c>
      <c r="S296" s="4"/>
      <c r="T296" s="3">
        <f t="shared" si="307"/>
        <v>521392.69</v>
      </c>
      <c r="U296" s="3">
        <f t="shared" si="308"/>
        <v>102684.46</v>
      </c>
      <c r="V296" s="4">
        <f t="shared" si="309"/>
        <v>1275.1428571428571</v>
      </c>
      <c r="W296" s="4">
        <f t="shared" si="310"/>
        <v>4252.4285714285716</v>
      </c>
      <c r="X296" s="14">
        <f t="shared" si="311"/>
        <v>1.0841863362742352</v>
      </c>
      <c r="Y296" s="18">
        <f t="shared" si="312"/>
        <v>1.0976807842918963</v>
      </c>
      <c r="Z296" s="22">
        <f t="shared" si="313"/>
        <v>1.1187364877262682</v>
      </c>
      <c r="AA296" s="12">
        <f t="shared" si="314"/>
        <v>1.1079492544172602</v>
      </c>
    </row>
    <row r="297" spans="1:27" x14ac:dyDescent="0.25">
      <c r="A297" s="2">
        <v>44147</v>
      </c>
      <c r="B297" s="3">
        <v>52786566</v>
      </c>
      <c r="C297" s="3">
        <v>1294430</v>
      </c>
      <c r="D297" s="3">
        <v>34150481</v>
      </c>
      <c r="E297" s="3">
        <v>285939</v>
      </c>
      <c r="F297" s="3">
        <v>10828</v>
      </c>
      <c r="G297" s="3">
        <v>230429</v>
      </c>
      <c r="H297" s="3">
        <v>93145</v>
      </c>
      <c r="I297" s="3">
        <v>3352</v>
      </c>
      <c r="J297" s="3">
        <v>78675</v>
      </c>
      <c r="K297" s="3">
        <v>10573242</v>
      </c>
      <c r="L297" s="1">
        <f t="shared" si="300"/>
        <v>3.6519487945674348E-2</v>
      </c>
      <c r="M297" s="1">
        <f t="shared" si="301"/>
        <v>3.2629387749340322E-2</v>
      </c>
      <c r="N297" s="4">
        <f t="shared" si="302"/>
        <v>17341655</v>
      </c>
      <c r="O297" s="3">
        <f t="shared" si="303"/>
        <v>1927738.3607305433</v>
      </c>
      <c r="P297" s="4">
        <f t="shared" si="304"/>
        <v>30806.200990587706</v>
      </c>
      <c r="Q297">
        <f t="shared" si="305"/>
        <v>647297</v>
      </c>
      <c r="R297" s="10">
        <f t="shared" si="306"/>
        <v>1.2414769374691463E-2</v>
      </c>
      <c r="S297" s="4"/>
      <c r="T297" s="3">
        <f t="shared" si="307"/>
        <v>527865.66</v>
      </c>
      <c r="U297" s="3">
        <f t="shared" si="308"/>
        <v>104119.94</v>
      </c>
      <c r="V297" s="4">
        <f t="shared" si="309"/>
        <v>1473</v>
      </c>
      <c r="W297" s="4">
        <f t="shared" si="310"/>
        <v>4636.7142857142853</v>
      </c>
      <c r="X297" s="14">
        <f t="shared" si="311"/>
        <v>1.0843560869211801</v>
      </c>
      <c r="Y297" s="18">
        <f t="shared" si="312"/>
        <v>1.1005383802544222</v>
      </c>
      <c r="Z297" s="22">
        <f t="shared" si="313"/>
        <v>1.1280445948824769</v>
      </c>
      <c r="AA297" s="12">
        <f t="shared" si="314"/>
        <v>1.1244778714054615</v>
      </c>
    </row>
    <row r="298" spans="1:27" x14ac:dyDescent="0.25">
      <c r="A298" s="2">
        <v>44148</v>
      </c>
      <c r="B298" s="3">
        <v>53435351</v>
      </c>
      <c r="C298" s="3">
        <v>1303984</v>
      </c>
      <c r="D298" s="3">
        <v>34453243</v>
      </c>
      <c r="E298" s="3">
        <v>290709</v>
      </c>
      <c r="F298" s="3">
        <v>10885</v>
      </c>
      <c r="G298" s="3">
        <v>234404</v>
      </c>
      <c r="H298" s="3">
        <v>94570</v>
      </c>
      <c r="I298" s="3">
        <v>3368</v>
      </c>
      <c r="J298" s="3">
        <v>79780</v>
      </c>
      <c r="K298" s="3">
        <v>10750810</v>
      </c>
      <c r="L298" s="1">
        <f t="shared" si="300"/>
        <v>3.6467704836283865E-2</v>
      </c>
      <c r="M298" s="1">
        <f t="shared" si="301"/>
        <v>3.2635795544944009E-2</v>
      </c>
      <c r="N298" s="4">
        <f t="shared" si="302"/>
        <v>17678124</v>
      </c>
      <c r="O298" s="3">
        <f t="shared" si="303"/>
        <v>1948664.6080912258</v>
      </c>
      <c r="P298" s="4">
        <f t="shared" si="304"/>
        <v>36104.645489354618</v>
      </c>
      <c r="Q298">
        <f t="shared" si="305"/>
        <v>648785</v>
      </c>
      <c r="R298" s="10">
        <f t="shared" si="306"/>
        <v>1.2290721847676168E-2</v>
      </c>
      <c r="S298" s="4"/>
      <c r="T298" s="3">
        <f t="shared" si="307"/>
        <v>534353.51</v>
      </c>
      <c r="U298" s="3">
        <f t="shared" si="308"/>
        <v>105732.42</v>
      </c>
      <c r="V298" s="4">
        <f t="shared" si="309"/>
        <v>1401.5714285714287</v>
      </c>
      <c r="W298" s="4">
        <f t="shared" si="310"/>
        <v>4547.8571428571431</v>
      </c>
      <c r="X298" s="14">
        <f t="shared" si="311"/>
        <v>1.0833797300385883</v>
      </c>
      <c r="Y298" s="18">
        <f t="shared" si="312"/>
        <v>1.1044805038435079</v>
      </c>
      <c r="Z298" s="22">
        <f t="shared" si="313"/>
        <v>1.1229748835340745</v>
      </c>
      <c r="AA298" s="12">
        <f t="shared" si="314"/>
        <v>1.1157517195814013</v>
      </c>
    </row>
    <row r="299" spans="1:27" x14ac:dyDescent="0.25">
      <c r="A299" s="2">
        <v>44149</v>
      </c>
      <c r="B299" s="3">
        <v>54029326</v>
      </c>
      <c r="C299" s="3">
        <v>1312968</v>
      </c>
      <c r="D299" s="3">
        <v>34731314</v>
      </c>
      <c r="E299" s="3">
        <v>295139</v>
      </c>
      <c r="F299" s="3">
        <v>10947</v>
      </c>
      <c r="G299" s="3">
        <v>236870</v>
      </c>
      <c r="H299" s="3">
        <v>95964</v>
      </c>
      <c r="I299" s="3">
        <v>3387</v>
      </c>
      <c r="J299" s="3">
        <v>80980</v>
      </c>
      <c r="K299" s="3">
        <v>10917519</v>
      </c>
      <c r="L299" s="1">
        <f t="shared" si="300"/>
        <v>3.6426526681818769E-2</v>
      </c>
      <c r="M299" s="1">
        <f t="shared" si="301"/>
        <v>3.2502806560736293E-2</v>
      </c>
      <c r="N299" s="4">
        <f t="shared" si="302"/>
        <v>17985044</v>
      </c>
      <c r="O299" s="3">
        <f t="shared" si="303"/>
        <v>1968100.6851396845</v>
      </c>
      <c r="P299" s="4">
        <f t="shared" si="304"/>
        <v>30644.285884911893</v>
      </c>
      <c r="Q299">
        <f t="shared" si="305"/>
        <v>593975</v>
      </c>
      <c r="R299" s="10">
        <f t="shared" si="306"/>
        <v>1.1115768660338733E-2</v>
      </c>
      <c r="S299" s="4"/>
      <c r="T299" s="3">
        <f t="shared" si="307"/>
        <v>540293.26</v>
      </c>
      <c r="U299" s="3">
        <f t="shared" si="308"/>
        <v>107508.1</v>
      </c>
      <c r="V299" s="4">
        <f t="shared" si="309"/>
        <v>1424.7142857142858</v>
      </c>
      <c r="W299" s="4">
        <f t="shared" si="310"/>
        <v>4559.7142857142853</v>
      </c>
      <c r="X299" s="14">
        <f t="shared" si="311"/>
        <v>1.082743605119864</v>
      </c>
      <c r="Y299" s="18">
        <f t="shared" si="312"/>
        <v>1.0996396149580945</v>
      </c>
      <c r="Z299" s="22">
        <f t="shared" si="313"/>
        <v>1.121259322014581</v>
      </c>
      <c r="AA299" s="12">
        <f t="shared" si="314"/>
        <v>1.1159772534334989</v>
      </c>
    </row>
    <row r="300" spans="1:27" x14ac:dyDescent="0.25">
      <c r="A300" s="2">
        <v>44150</v>
      </c>
      <c r="B300" s="3">
        <v>54499800</v>
      </c>
      <c r="C300" s="3">
        <v>1319216</v>
      </c>
      <c r="D300" s="3">
        <v>34960714</v>
      </c>
      <c r="E300" s="3">
        <v>299440</v>
      </c>
      <c r="F300" s="3">
        <v>11001</v>
      </c>
      <c r="G300" s="3">
        <v>240434</v>
      </c>
      <c r="H300" s="3">
        <v>97371</v>
      </c>
      <c r="I300" s="3">
        <v>3408</v>
      </c>
      <c r="J300" s="3">
        <v>82137</v>
      </c>
      <c r="K300" s="3">
        <v>11050772</v>
      </c>
      <c r="L300" s="1">
        <f t="shared" si="300"/>
        <v>3.6362142925854594E-2</v>
      </c>
      <c r="M300" s="1">
        <f t="shared" si="301"/>
        <v>3.2346866404672978E-2</v>
      </c>
      <c r="N300" s="4">
        <f t="shared" si="302"/>
        <v>18219870</v>
      </c>
      <c r="O300" s="3">
        <f t="shared" si="303"/>
        <v>1981729.5170304903</v>
      </c>
      <c r="P300" s="4">
        <f t="shared" si="304"/>
        <v>26250.492993861437</v>
      </c>
      <c r="Q300">
        <f t="shared" si="305"/>
        <v>470474</v>
      </c>
      <c r="R300" s="10">
        <f t="shared" si="306"/>
        <v>8.7077525268407004E-3</v>
      </c>
      <c r="S300" s="4"/>
      <c r="T300" s="3">
        <f t="shared" si="307"/>
        <v>544998</v>
      </c>
      <c r="U300" s="3">
        <f t="shared" si="308"/>
        <v>109175.19</v>
      </c>
      <c r="V300" s="4">
        <f t="shared" si="309"/>
        <v>1452.2857142857142</v>
      </c>
      <c r="W300" s="4">
        <f t="shared" si="310"/>
        <v>4610.7142857142853</v>
      </c>
      <c r="X300" s="14">
        <f t="shared" si="311"/>
        <v>1.0799447169316791</v>
      </c>
      <c r="Y300" s="18">
        <f t="shared" si="312"/>
        <v>1.1008718694586679</v>
      </c>
      <c r="Z300" s="22">
        <f t="shared" si="313"/>
        <v>1.1208054947317201</v>
      </c>
      <c r="AA300" s="12">
        <f t="shared" si="314"/>
        <v>1.1165758844102975</v>
      </c>
    </row>
    <row r="301" spans="1:27" x14ac:dyDescent="0.25">
      <c r="A301" s="2">
        <v>44151</v>
      </c>
      <c r="B301" s="3">
        <v>55030032</v>
      </c>
      <c r="C301" s="3">
        <v>1327050</v>
      </c>
      <c r="D301" s="3">
        <v>35349444</v>
      </c>
      <c r="E301" s="3">
        <v>305473</v>
      </c>
      <c r="F301" s="3">
        <v>11075</v>
      </c>
      <c r="G301" s="3">
        <v>244699</v>
      </c>
      <c r="H301" s="3">
        <v>98778</v>
      </c>
      <c r="I301" s="3">
        <v>3418</v>
      </c>
      <c r="J301" s="3">
        <v>83427</v>
      </c>
      <c r="K301" s="3">
        <v>11211070</v>
      </c>
      <c r="L301" s="1">
        <f t="shared" si="300"/>
        <v>3.6182575139270402E-2</v>
      </c>
      <c r="M301" s="1">
        <f t="shared" si="301"/>
        <v>3.2188719401978927E-2</v>
      </c>
      <c r="N301" s="4">
        <f t="shared" si="302"/>
        <v>18353538</v>
      </c>
      <c r="O301" s="3">
        <f t="shared" si="303"/>
        <v>1991128.2677564546</v>
      </c>
      <c r="P301" s="4">
        <f t="shared" si="304"/>
        <v>18328.207253788132</v>
      </c>
      <c r="Q301">
        <f t="shared" si="305"/>
        <v>530232</v>
      </c>
      <c r="R301" s="10">
        <f t="shared" si="306"/>
        <v>9.7290632259200947E-3</v>
      </c>
      <c r="S301" s="4"/>
      <c r="T301" s="3">
        <f t="shared" si="307"/>
        <v>550300.31999999995</v>
      </c>
      <c r="U301" s="3">
        <f t="shared" si="308"/>
        <v>110507.72</v>
      </c>
      <c r="V301" s="4">
        <f t="shared" si="309"/>
        <v>1440.2857142857142</v>
      </c>
      <c r="W301" s="4">
        <f t="shared" si="310"/>
        <v>4776.7142857142853</v>
      </c>
      <c r="X301" s="14">
        <f t="shared" si="311"/>
        <v>1.0804264632981817</v>
      </c>
      <c r="Y301" s="18">
        <f t="shared" si="312"/>
        <v>1.1071540905735469</v>
      </c>
      <c r="Z301" s="22">
        <f t="shared" si="313"/>
        <v>1.1229138790454205</v>
      </c>
      <c r="AA301" s="12">
        <f t="shared" si="314"/>
        <v>1.1136691620817174</v>
      </c>
    </row>
    <row r="302" spans="1:27" x14ac:dyDescent="0.25">
      <c r="A302" s="2">
        <v>44152</v>
      </c>
      <c r="B302" s="3">
        <v>55638883</v>
      </c>
      <c r="C302" s="3">
        <v>1338150</v>
      </c>
      <c r="D302" s="3">
        <v>35784056</v>
      </c>
      <c r="E302" s="3">
        <v>309935</v>
      </c>
      <c r="F302" s="3">
        <v>11136</v>
      </c>
      <c r="G302" s="3">
        <v>248859</v>
      </c>
      <c r="H302" s="3">
        <v>100214</v>
      </c>
      <c r="I302" s="3">
        <v>3432</v>
      </c>
      <c r="J302" s="3">
        <v>84843</v>
      </c>
      <c r="K302" s="3">
        <v>11371585</v>
      </c>
      <c r="L302" s="1">
        <f t="shared" si="300"/>
        <v>3.6047157326803261E-2</v>
      </c>
      <c r="M302" s="1">
        <f t="shared" si="301"/>
        <v>3.2092720201172417E-2</v>
      </c>
      <c r="N302" s="4">
        <f t="shared" si="302"/>
        <v>18516677</v>
      </c>
      <c r="O302" s="3">
        <f t="shared" si="303"/>
        <v>2005623.5689885993</v>
      </c>
      <c r="P302" s="4">
        <f t="shared" si="304"/>
        <v>16646.401342036668</v>
      </c>
      <c r="Q302">
        <f t="shared" si="305"/>
        <v>608851</v>
      </c>
      <c r="R302" s="10">
        <f t="shared" si="306"/>
        <v>1.1063976848132671E-2</v>
      </c>
      <c r="S302" s="4"/>
      <c r="T302" s="3">
        <f t="shared" si="307"/>
        <v>556388.82999999996</v>
      </c>
      <c r="U302" s="3">
        <f t="shared" si="308"/>
        <v>112110.7</v>
      </c>
      <c r="V302" s="4">
        <f t="shared" si="309"/>
        <v>1426.7142857142858</v>
      </c>
      <c r="W302" s="4">
        <f t="shared" si="310"/>
        <v>4779.1428571428569</v>
      </c>
      <c r="X302" s="14">
        <f t="shared" si="311"/>
        <v>1.0804866046974573</v>
      </c>
      <c r="Y302" s="18">
        <f t="shared" si="312"/>
        <v>1.1074299850240241</v>
      </c>
      <c r="Z302" s="22">
        <f t="shared" si="313"/>
        <v>1.1209992730061016</v>
      </c>
      <c r="AA302" s="12">
        <f t="shared" si="314"/>
        <v>1.1106874882241458</v>
      </c>
    </row>
    <row r="303" spans="1:27" x14ac:dyDescent="0.25">
      <c r="A303" s="2">
        <v>44153</v>
      </c>
      <c r="B303" s="3">
        <v>56262553</v>
      </c>
      <c r="C303" s="3">
        <v>1349473</v>
      </c>
      <c r="D303" s="3">
        <v>36146977</v>
      </c>
      <c r="E303" s="3">
        <v>314453</v>
      </c>
      <c r="F303" s="3">
        <v>11238</v>
      </c>
      <c r="G303" s="3">
        <v>253089</v>
      </c>
      <c r="H303" s="3">
        <v>101508</v>
      </c>
      <c r="I303" s="3">
        <v>3466</v>
      </c>
      <c r="J303" s="3">
        <v>86366</v>
      </c>
      <c r="K303" s="3">
        <v>11541986</v>
      </c>
      <c r="L303" s="1">
        <f t="shared" si="300"/>
        <v>3.5989353658813034E-2</v>
      </c>
      <c r="M303" s="1">
        <f t="shared" si="301"/>
        <v>3.1975663793822669E-2</v>
      </c>
      <c r="N303" s="4">
        <f t="shared" si="302"/>
        <v>18766103</v>
      </c>
      <c r="O303" s="3">
        <f t="shared" si="303"/>
        <v>2024852.9176647123</v>
      </c>
      <c r="P303" s="4">
        <f t="shared" si="304"/>
        <v>24109.975570201175</v>
      </c>
      <c r="Q303">
        <f t="shared" si="305"/>
        <v>623670</v>
      </c>
      <c r="R303" s="10">
        <f t="shared" si="306"/>
        <v>1.1209247317204409E-2</v>
      </c>
      <c r="S303" s="4"/>
      <c r="T303" s="3">
        <f t="shared" si="307"/>
        <v>562625.53</v>
      </c>
      <c r="U303" s="3">
        <f t="shared" si="308"/>
        <v>113715.85</v>
      </c>
      <c r="V303" s="4">
        <f t="shared" si="309"/>
        <v>1413.5714285714287</v>
      </c>
      <c r="W303" s="4">
        <f t="shared" si="310"/>
        <v>4855.4285714285716</v>
      </c>
      <c r="X303" s="14">
        <f t="shared" si="311"/>
        <v>1.0790821213853228</v>
      </c>
      <c r="Y303" s="18">
        <f t="shared" si="312"/>
        <v>1.1085279150180072</v>
      </c>
      <c r="Z303" s="22">
        <f t="shared" si="313"/>
        <v>1.1211844615192625</v>
      </c>
      <c r="AA303" s="12">
        <f t="shared" si="314"/>
        <v>1.1080086887232161</v>
      </c>
    </row>
    <row r="304" spans="1:27" x14ac:dyDescent="0.25">
      <c r="A304" s="2">
        <v>44154</v>
      </c>
      <c r="B304" s="3">
        <v>56913120</v>
      </c>
      <c r="C304" s="3">
        <v>1360446</v>
      </c>
      <c r="D304" s="3">
        <v>36519821</v>
      </c>
      <c r="E304" s="3">
        <v>319247</v>
      </c>
      <c r="F304" s="3">
        <v>11314</v>
      </c>
      <c r="G304" s="3">
        <v>257310</v>
      </c>
      <c r="H304" s="3">
        <v>102867</v>
      </c>
      <c r="I304" s="3">
        <v>3491</v>
      </c>
      <c r="J304" s="3">
        <v>87814</v>
      </c>
      <c r="K304" s="3">
        <v>11729949</v>
      </c>
      <c r="L304" s="1">
        <f t="shared" si="300"/>
        <v>3.5914371986871162E-2</v>
      </c>
      <c r="M304" s="1">
        <f t="shared" si="301"/>
        <v>3.1924834902980551E-2</v>
      </c>
      <c r="N304" s="4">
        <f t="shared" si="302"/>
        <v>19032853</v>
      </c>
      <c r="O304" s="3">
        <f t="shared" si="303"/>
        <v>2043998.9626134369</v>
      </c>
      <c r="P304" s="4">
        <f t="shared" si="304"/>
        <v>28802.371150475228</v>
      </c>
      <c r="Q304">
        <f t="shared" si="305"/>
        <v>650567</v>
      </c>
      <c r="R304" s="10">
        <f t="shared" si="306"/>
        <v>1.1563055092789693E-2</v>
      </c>
      <c r="S304" s="4"/>
      <c r="T304" s="3">
        <f t="shared" si="307"/>
        <v>569131.19999999995</v>
      </c>
      <c r="U304" s="3">
        <f t="shared" si="308"/>
        <v>115419.86</v>
      </c>
      <c r="V304" s="4">
        <f t="shared" si="309"/>
        <v>1388.8571428571429</v>
      </c>
      <c r="W304" s="4">
        <f t="shared" si="310"/>
        <v>4758.2857142857147</v>
      </c>
      <c r="X304" s="14">
        <f t="shared" si="311"/>
        <v>1.078174321853026</v>
      </c>
      <c r="Y304" s="18">
        <f t="shared" si="312"/>
        <v>1.1093994632866626</v>
      </c>
      <c r="Z304" s="22">
        <f t="shared" si="313"/>
        <v>1.1164863834594092</v>
      </c>
      <c r="AA304" s="12">
        <f t="shared" si="314"/>
        <v>1.1043748993504752</v>
      </c>
    </row>
    <row r="305" spans="1:27" x14ac:dyDescent="0.25">
      <c r="A305" s="2">
        <v>44155</v>
      </c>
      <c r="B305" s="3">
        <v>57579266</v>
      </c>
      <c r="C305" s="3">
        <v>1372286</v>
      </c>
      <c r="D305" s="3">
        <v>36875075</v>
      </c>
      <c r="E305" s="3">
        <v>324234</v>
      </c>
      <c r="F305" s="3">
        <v>11385</v>
      </c>
      <c r="G305" s="3">
        <v>261754</v>
      </c>
      <c r="H305" s="3">
        <v>104307</v>
      </c>
      <c r="I305" s="3">
        <v>3501</v>
      </c>
      <c r="J305" s="3">
        <v>89280</v>
      </c>
      <c r="K305" s="3">
        <v>11925959</v>
      </c>
      <c r="L305" s="1">
        <f t="shared" si="300"/>
        <v>3.5879233602548424E-2</v>
      </c>
      <c r="M305" s="1">
        <f t="shared" si="301"/>
        <v>3.191006436909069E-2</v>
      </c>
      <c r="N305" s="4">
        <f t="shared" si="302"/>
        <v>19331905</v>
      </c>
      <c r="O305" s="3">
        <f t="shared" si="303"/>
        <v>2065899.935477274</v>
      </c>
      <c r="P305" s="4">
        <f t="shared" si="304"/>
        <v>30096.531380643137</v>
      </c>
      <c r="Q305">
        <f t="shared" si="305"/>
        <v>666146</v>
      </c>
      <c r="R305" s="10">
        <f t="shared" si="306"/>
        <v>1.1704612222981274E-2</v>
      </c>
      <c r="S305" s="4"/>
      <c r="T305" s="3">
        <f t="shared" si="307"/>
        <v>575792.66</v>
      </c>
      <c r="U305" s="3">
        <f t="shared" si="308"/>
        <v>117299.49</v>
      </c>
      <c r="V305" s="4">
        <f t="shared" si="309"/>
        <v>1391</v>
      </c>
      <c r="W305" s="4">
        <f t="shared" si="310"/>
        <v>4789.2857142857147</v>
      </c>
      <c r="X305" s="14">
        <f t="shared" si="311"/>
        <v>1.0775500660602004</v>
      </c>
      <c r="Y305" s="18">
        <f t="shared" si="312"/>
        <v>1.109307949819595</v>
      </c>
      <c r="Z305" s="22">
        <f t="shared" si="313"/>
        <v>1.1153215070740843</v>
      </c>
      <c r="AA305" s="12">
        <f t="shared" si="314"/>
        <v>1.102960769800148</v>
      </c>
    </row>
    <row r="306" spans="1:27" x14ac:dyDescent="0.25">
      <c r="A306" s="2">
        <v>44156</v>
      </c>
      <c r="B306" s="3">
        <v>58165570</v>
      </c>
      <c r="C306" s="3">
        <v>1381071</v>
      </c>
      <c r="D306" s="3">
        <v>37214376</v>
      </c>
      <c r="E306" s="3">
        <v>329191</v>
      </c>
      <c r="F306" s="3">
        <v>11455</v>
      </c>
      <c r="G306" s="3">
        <v>265568</v>
      </c>
      <c r="H306" s="3">
        <v>105860</v>
      </c>
      <c r="I306" s="3">
        <v>3520</v>
      </c>
      <c r="J306" s="3">
        <v>90707</v>
      </c>
      <c r="K306" s="3">
        <v>12104032</v>
      </c>
      <c r="L306" s="1">
        <f t="shared" si="300"/>
        <v>3.5783262207068102E-2</v>
      </c>
      <c r="M306" s="1">
        <f t="shared" si="301"/>
        <v>3.1750749794148013E-2</v>
      </c>
      <c r="N306" s="4">
        <f t="shared" si="302"/>
        <v>19570123</v>
      </c>
      <c r="O306" s="3">
        <f t="shared" si="303"/>
        <v>2081353.8427335741</v>
      </c>
      <c r="P306" s="4">
        <f t="shared" si="304"/>
        <v>29627.926491987193</v>
      </c>
      <c r="Q306">
        <f t="shared" si="305"/>
        <v>586304</v>
      </c>
      <c r="R306" s="10">
        <f t="shared" si="306"/>
        <v>1.0182554254859727E-2</v>
      </c>
      <c r="S306" s="4"/>
      <c r="T306" s="3">
        <f t="shared" si="307"/>
        <v>581655.69999999995</v>
      </c>
      <c r="U306" s="3">
        <f t="shared" si="308"/>
        <v>119259.59</v>
      </c>
      <c r="V306" s="4">
        <f t="shared" si="309"/>
        <v>1413.7142857142858</v>
      </c>
      <c r="W306" s="4">
        <f t="shared" si="310"/>
        <v>4864.5714285714284</v>
      </c>
      <c r="X306" s="14">
        <f t="shared" si="311"/>
        <v>1.0765555357843997</v>
      </c>
      <c r="Y306" s="18">
        <f t="shared" si="312"/>
        <v>1.1086797284254784</v>
      </c>
      <c r="Z306" s="22">
        <f t="shared" si="313"/>
        <v>1.1153761447995689</v>
      </c>
      <c r="AA306" s="12">
        <f t="shared" si="314"/>
        <v>1.103122004084865</v>
      </c>
    </row>
    <row r="307" spans="1:27" x14ac:dyDescent="0.25">
      <c r="A307" s="2">
        <v>44157</v>
      </c>
      <c r="B307" s="3">
        <v>58649369</v>
      </c>
      <c r="C307" s="3">
        <v>1388152</v>
      </c>
      <c r="D307" s="3">
        <v>37486362</v>
      </c>
      <c r="E307" s="3">
        <v>333936</v>
      </c>
      <c r="F307" s="3">
        <v>11502</v>
      </c>
      <c r="G307" s="3">
        <v>269137</v>
      </c>
      <c r="H307" s="3">
        <v>107347</v>
      </c>
      <c r="I307" s="3">
        <v>3532</v>
      </c>
      <c r="J307" s="3">
        <v>92054</v>
      </c>
      <c r="K307" s="3">
        <v>12246766</v>
      </c>
      <c r="L307" s="1">
        <f t="shared" si="300"/>
        <v>3.5708536446269139E-2</v>
      </c>
      <c r="M307" s="1">
        <f t="shared" si="301"/>
        <v>3.1573823708162439E-2</v>
      </c>
      <c r="N307" s="4">
        <f t="shared" si="302"/>
        <v>19774855</v>
      </c>
      <c r="O307" s="3">
        <f t="shared" si="303"/>
        <v>2094283.1304871873</v>
      </c>
      <c r="P307" s="4">
        <f t="shared" si="304"/>
        <v>21918.551133106695</v>
      </c>
      <c r="Q307">
        <f t="shared" si="305"/>
        <v>483799</v>
      </c>
      <c r="R307" s="10">
        <f t="shared" si="306"/>
        <v>8.3176181373276325E-3</v>
      </c>
      <c r="S307" s="4"/>
      <c r="T307" s="3">
        <f t="shared" si="307"/>
        <v>586493.68999999994</v>
      </c>
      <c r="U307" s="3">
        <f t="shared" si="308"/>
        <v>121040.32000000001</v>
      </c>
      <c r="V307" s="4">
        <f t="shared" si="309"/>
        <v>1425.1428571428571</v>
      </c>
      <c r="W307" s="4">
        <f t="shared" si="310"/>
        <v>4928</v>
      </c>
      <c r="X307" s="14">
        <f t="shared" si="311"/>
        <v>1.0761391601437069</v>
      </c>
      <c r="Y307" s="18">
        <f t="shared" si="312"/>
        <v>1.1082271899194012</v>
      </c>
      <c r="Z307" s="22">
        <f t="shared" si="313"/>
        <v>1.1152017098584024</v>
      </c>
      <c r="AA307" s="12">
        <f t="shared" si="314"/>
        <v>1.1024535025829045</v>
      </c>
    </row>
    <row r="308" spans="1:27" x14ac:dyDescent="0.25">
      <c r="A308" s="2">
        <v>44158</v>
      </c>
      <c r="B308" s="3">
        <v>59171078</v>
      </c>
      <c r="C308" s="3">
        <v>1396467</v>
      </c>
      <c r="D308" s="3">
        <v>37896435</v>
      </c>
      <c r="E308" s="3">
        <v>340731</v>
      </c>
      <c r="F308" s="3">
        <v>11570</v>
      </c>
      <c r="G308" s="3">
        <v>274315</v>
      </c>
      <c r="H308" s="3">
        <v>108677</v>
      </c>
      <c r="I308" s="3">
        <v>3553</v>
      </c>
      <c r="J308" s="3">
        <v>93475</v>
      </c>
      <c r="K308" s="3">
        <v>12418228</v>
      </c>
      <c r="L308" s="1">
        <f t="shared" si="300"/>
        <v>3.5539930341617426E-2</v>
      </c>
      <c r="M308" s="1">
        <f t="shared" si="301"/>
        <v>3.1394214609807673E-2</v>
      </c>
      <c r="N308" s="4">
        <f t="shared" si="302"/>
        <v>19878176</v>
      </c>
      <c r="O308" s="3">
        <f t="shared" si="303"/>
        <v>2102935.9903584113</v>
      </c>
      <c r="P308" s="4">
        <f t="shared" si="304"/>
        <v>17255.71768922545</v>
      </c>
      <c r="Q308">
        <f t="shared" si="305"/>
        <v>521709</v>
      </c>
      <c r="R308" s="10">
        <f t="shared" si="306"/>
        <v>8.8953898208180213E-3</v>
      </c>
      <c r="S308" s="4"/>
      <c r="T308" s="3">
        <f t="shared" si="307"/>
        <v>591710.78</v>
      </c>
      <c r="U308" s="3">
        <f t="shared" si="308"/>
        <v>122467.66</v>
      </c>
      <c r="V308" s="4">
        <f t="shared" si="309"/>
        <v>1414.1428571428571</v>
      </c>
      <c r="W308" s="4">
        <f t="shared" si="310"/>
        <v>5036.8571428571431</v>
      </c>
      <c r="X308" s="14">
        <f t="shared" si="311"/>
        <v>1.0752506558600583</v>
      </c>
      <c r="Y308" s="18">
        <f t="shared" si="312"/>
        <v>1.1076755385525199</v>
      </c>
      <c r="Z308" s="22">
        <f t="shared" si="313"/>
        <v>1.1154210028382214</v>
      </c>
      <c r="AA308" s="12">
        <f t="shared" si="314"/>
        <v>1.1002146226892628</v>
      </c>
    </row>
    <row r="309" spans="1:27" x14ac:dyDescent="0.25">
      <c r="A309" s="2">
        <v>44159</v>
      </c>
      <c r="B309" s="3">
        <v>59759494</v>
      </c>
      <c r="C309" s="3">
        <v>1409252</v>
      </c>
      <c r="D309" s="3">
        <v>38267861</v>
      </c>
      <c r="E309" s="3">
        <v>346013</v>
      </c>
      <c r="F309" s="3">
        <v>11676</v>
      </c>
      <c r="G309" s="3">
        <v>278191</v>
      </c>
      <c r="H309" s="3">
        <v>110066</v>
      </c>
      <c r="I309" s="3">
        <v>3576</v>
      </c>
      <c r="J309" s="3">
        <v>94861</v>
      </c>
      <c r="K309" s="3">
        <v>12591163</v>
      </c>
      <c r="L309" s="1">
        <f t="shared" ref="L309" si="315">C309/(C309+D309)</f>
        <v>3.5518007572778794E-2</v>
      </c>
      <c r="M309" s="1">
        <f t="shared" ref="M309" si="316">C309/B283</f>
        <v>3.1303943276113563E-2</v>
      </c>
      <c r="N309" s="4">
        <f t="shared" ref="N309" si="317">B309-C309-D309</f>
        <v>20082381</v>
      </c>
      <c r="O309" s="3">
        <f t="shared" ref="O309" si="318">L309*B309</f>
        <v>2122538.1604374289</v>
      </c>
      <c r="P309" s="4">
        <f t="shared" ref="P309" si="319">(O309+O308)/2-O307</f>
        <v>18453.944910732564</v>
      </c>
      <c r="Q309">
        <f t="shared" ref="Q309" si="320">B309-B308</f>
        <v>588416</v>
      </c>
      <c r="R309" s="10">
        <f t="shared" ref="R309" si="321">Q309/B308</f>
        <v>9.9443177290094321E-3</v>
      </c>
      <c r="S309" s="4"/>
      <c r="T309" s="3">
        <f t="shared" ref="T309" si="322">B309/$S$2</f>
        <v>597594.93999999994</v>
      </c>
      <c r="U309" s="3">
        <f t="shared" ref="U309" si="323">K308/100</f>
        <v>124182.28</v>
      </c>
      <c r="V309" s="4">
        <f t="shared" ref="V309" si="324">(H309-H302)/7</f>
        <v>1407.4285714285713</v>
      </c>
      <c r="W309" s="4">
        <f t="shared" ref="W309" si="325">(E309-E302)/7</f>
        <v>5154</v>
      </c>
      <c r="X309" s="14">
        <f t="shared" ref="X309" si="326">B309/B302</f>
        <v>1.0740599159763866</v>
      </c>
      <c r="Y309" s="18">
        <f t="shared" ref="Y309" si="327">K309/K302</f>
        <v>1.1072478462764865</v>
      </c>
      <c r="Z309" s="22">
        <f t="shared" ref="Z309" si="328">E309/E302</f>
        <v>1.1164050526723346</v>
      </c>
      <c r="AA309" s="12">
        <f t="shared" ref="AA309" si="329">H309/H302</f>
        <v>1.0983096174187239</v>
      </c>
    </row>
    <row r="310" spans="1:27" x14ac:dyDescent="0.25">
      <c r="A310" s="2">
        <v>44160</v>
      </c>
      <c r="B310" s="3">
        <v>60433880</v>
      </c>
      <c r="C310" s="3">
        <v>1421740</v>
      </c>
      <c r="D310" s="3">
        <v>38734924</v>
      </c>
      <c r="E310" s="3">
        <v>350971</v>
      </c>
      <c r="F310" s="3">
        <v>11733</v>
      </c>
      <c r="G310" s="3">
        <v>281883</v>
      </c>
      <c r="H310" s="3">
        <v>111376</v>
      </c>
      <c r="I310" s="3">
        <v>3576</v>
      </c>
      <c r="J310" s="3">
        <v>96188</v>
      </c>
      <c r="K310" s="3">
        <v>12772653</v>
      </c>
      <c r="L310" s="1">
        <f t="shared" ref="L310:L316" si="330">C310/(C310+D310)</f>
        <v>3.540483342939045E-2</v>
      </c>
      <c r="M310" s="1">
        <f t="shared" ref="M310:M316" si="331">C310/B284</f>
        <v>3.1189333385749186E-2</v>
      </c>
      <c r="N310" s="4">
        <f t="shared" ref="N310:N316" si="332">B310-C310-D310</f>
        <v>20277216</v>
      </c>
      <c r="O310" s="3">
        <f t="shared" ref="O310:O316" si="333">L310*B310</f>
        <v>2139651.4548917711</v>
      </c>
      <c r="P310" s="4">
        <f t="shared" ref="P310:P316" si="334">(O310+O309)/2-O308</f>
        <v>28158.817306188866</v>
      </c>
      <c r="Q310">
        <f t="shared" ref="Q310:Q316" si="335">B310-B309</f>
        <v>674386</v>
      </c>
      <c r="R310" s="10">
        <f t="shared" ref="R310:R316" si="336">Q310/B309</f>
        <v>1.1285001844225789E-2</v>
      </c>
      <c r="S310" s="4"/>
      <c r="T310" s="3">
        <f t="shared" ref="T310:T316" si="337">B310/$S$2</f>
        <v>604338.80000000005</v>
      </c>
      <c r="U310" s="3">
        <f t="shared" ref="U310:U316" si="338">K309/100</f>
        <v>125911.63</v>
      </c>
      <c r="V310" s="4">
        <f t="shared" ref="V310:V316" si="339">(H310-H303)/7</f>
        <v>1409.7142857142858</v>
      </c>
      <c r="W310" s="4">
        <f t="shared" ref="W310:W316" si="340">(E310-E303)/7</f>
        <v>5216.8571428571431</v>
      </c>
      <c r="X310" s="14">
        <f t="shared" ref="X310:X316" si="341">B310/B303</f>
        <v>1.0741403789479655</v>
      </c>
      <c r="Y310" s="18">
        <f t="shared" ref="Y310:Y316" si="342">K310/K303</f>
        <v>1.1066252376324144</v>
      </c>
      <c r="Z310" s="22">
        <f t="shared" ref="Z310:Z316" si="343">E310/E303</f>
        <v>1.1161318225617183</v>
      </c>
      <c r="AA310" s="12">
        <f t="shared" ref="AA310:AA316" si="344">H310/H303</f>
        <v>1.0972140126886551</v>
      </c>
    </row>
    <row r="311" spans="1:27" x14ac:dyDescent="0.25">
      <c r="A311" s="2">
        <v>44161</v>
      </c>
      <c r="B311" s="3">
        <v>61015245</v>
      </c>
      <c r="C311" s="3">
        <v>1432481</v>
      </c>
      <c r="D311" s="3">
        <v>39100102</v>
      </c>
      <c r="E311" s="3">
        <v>356650</v>
      </c>
      <c r="F311" s="3">
        <v>11818</v>
      </c>
      <c r="G311" s="3">
        <v>285672</v>
      </c>
      <c r="H311" s="3">
        <v>112898</v>
      </c>
      <c r="I311" s="3">
        <v>3593</v>
      </c>
      <c r="J311" s="3">
        <v>97645</v>
      </c>
      <c r="K311" s="3">
        <v>12883264</v>
      </c>
      <c r="L311" s="1">
        <f t="shared" si="330"/>
        <v>3.5341468368793573E-2</v>
      </c>
      <c r="M311" s="1">
        <f t="shared" si="331"/>
        <v>3.109327330815783E-2</v>
      </c>
      <c r="N311" s="4">
        <f t="shared" si="332"/>
        <v>20482662</v>
      </c>
      <c r="O311" s="3">
        <f t="shared" si="333"/>
        <v>2156368.3511816901</v>
      </c>
      <c r="P311" s="4">
        <f t="shared" si="334"/>
        <v>25471.742599301506</v>
      </c>
      <c r="Q311">
        <f t="shared" si="335"/>
        <v>581365</v>
      </c>
      <c r="R311" s="10">
        <f t="shared" si="336"/>
        <v>9.6198523080100098E-3</v>
      </c>
      <c r="S311" s="4"/>
      <c r="T311" s="3">
        <f t="shared" si="337"/>
        <v>610152.44999999995</v>
      </c>
      <c r="U311" s="3">
        <f t="shared" si="338"/>
        <v>127726.53</v>
      </c>
      <c r="V311" s="4">
        <f t="shared" si="339"/>
        <v>1433</v>
      </c>
      <c r="W311" s="4">
        <f t="shared" si="340"/>
        <v>5343.2857142857147</v>
      </c>
      <c r="X311" s="14">
        <f t="shared" si="341"/>
        <v>1.0720769657330331</v>
      </c>
      <c r="Y311" s="18">
        <f t="shared" si="342"/>
        <v>1.0983222518699782</v>
      </c>
      <c r="Z311" s="22">
        <f t="shared" si="343"/>
        <v>1.1171600672833262</v>
      </c>
      <c r="AA311" s="12">
        <f t="shared" si="344"/>
        <v>1.0975142659939534</v>
      </c>
    </row>
    <row r="312" spans="1:27" x14ac:dyDescent="0.25">
      <c r="A312" s="2">
        <v>44162</v>
      </c>
      <c r="B312" s="3">
        <v>61687291</v>
      </c>
      <c r="C312" s="3">
        <v>1443103</v>
      </c>
      <c r="D312" s="3">
        <v>39476637</v>
      </c>
      <c r="E312" s="3">
        <v>362604</v>
      </c>
      <c r="F312" s="3">
        <v>11916</v>
      </c>
      <c r="G312" s="3">
        <v>291221</v>
      </c>
      <c r="H312" s="3">
        <v>114749</v>
      </c>
      <c r="I312" s="3">
        <v>3616</v>
      </c>
      <c r="J312" s="3">
        <v>99074</v>
      </c>
      <c r="K312" s="3">
        <v>13088821</v>
      </c>
      <c r="L312" s="1">
        <f t="shared" si="330"/>
        <v>3.5266670804848708E-2</v>
      </c>
      <c r="M312" s="1">
        <f t="shared" si="331"/>
        <v>3.1028297486166999E-2</v>
      </c>
      <c r="N312" s="4">
        <f t="shared" si="332"/>
        <v>20767551</v>
      </c>
      <c r="O312" s="3">
        <f t="shared" si="333"/>
        <v>2175505.3845399064</v>
      </c>
      <c r="P312" s="4">
        <f t="shared" si="334"/>
        <v>26285.41296902718</v>
      </c>
      <c r="Q312">
        <f t="shared" si="335"/>
        <v>672046</v>
      </c>
      <c r="R312" s="10">
        <f t="shared" si="336"/>
        <v>1.1014394845091584E-2</v>
      </c>
      <c r="S312" s="4"/>
      <c r="T312" s="3">
        <f t="shared" si="337"/>
        <v>616872.91</v>
      </c>
      <c r="U312" s="3">
        <f t="shared" si="338"/>
        <v>128832.64</v>
      </c>
      <c r="V312" s="4">
        <f t="shared" si="339"/>
        <v>1491.7142857142858</v>
      </c>
      <c r="W312" s="4">
        <f t="shared" si="340"/>
        <v>5481.4285714285716</v>
      </c>
      <c r="X312" s="14">
        <f t="shared" si="341"/>
        <v>1.0713455603966886</v>
      </c>
      <c r="Y312" s="18">
        <f t="shared" si="342"/>
        <v>1.0975067916970032</v>
      </c>
      <c r="Z312" s="22">
        <f t="shared" si="343"/>
        <v>1.1183404578175022</v>
      </c>
      <c r="AA312" s="12">
        <f t="shared" si="344"/>
        <v>1.1001083340523647</v>
      </c>
    </row>
    <row r="313" spans="1:27" x14ac:dyDescent="0.25">
      <c r="A313" s="2">
        <v>44163</v>
      </c>
      <c r="B313" s="3">
        <v>62286121</v>
      </c>
      <c r="C313" s="3">
        <v>1452850</v>
      </c>
      <c r="D313" s="3">
        <v>39832079</v>
      </c>
      <c r="E313" s="3">
        <v>368279</v>
      </c>
      <c r="F313" s="3">
        <v>11993</v>
      </c>
      <c r="G313" s="3">
        <v>295475</v>
      </c>
      <c r="H313" s="3">
        <v>116517</v>
      </c>
      <c r="I313" s="3">
        <v>3640</v>
      </c>
      <c r="J313" s="3">
        <v>100650</v>
      </c>
      <c r="K313" s="3">
        <v>13244417</v>
      </c>
      <c r="L313" s="1">
        <f t="shared" si="330"/>
        <v>3.5190807764257023E-2</v>
      </c>
      <c r="M313" s="1">
        <f t="shared" si="331"/>
        <v>3.0938450722236128E-2</v>
      </c>
      <c r="N313" s="4">
        <f t="shared" si="332"/>
        <v>21001192</v>
      </c>
      <c r="O313" s="3">
        <f t="shared" si="333"/>
        <v>2191898.9104922526</v>
      </c>
      <c r="P313" s="4">
        <f t="shared" si="334"/>
        <v>27333.796334389132</v>
      </c>
      <c r="Q313">
        <f t="shared" si="335"/>
        <v>598830</v>
      </c>
      <c r="R313" s="10">
        <f t="shared" si="336"/>
        <v>9.7075100931243684E-3</v>
      </c>
      <c r="S313" s="4"/>
      <c r="T313" s="3">
        <f t="shared" si="337"/>
        <v>622861.21</v>
      </c>
      <c r="U313" s="3">
        <f t="shared" si="338"/>
        <v>130888.21</v>
      </c>
      <c r="V313" s="4">
        <f t="shared" si="339"/>
        <v>1522.4285714285713</v>
      </c>
      <c r="W313" s="4">
        <f t="shared" si="340"/>
        <v>5584</v>
      </c>
      <c r="X313" s="14">
        <f t="shared" si="341"/>
        <v>1.070841753979201</v>
      </c>
      <c r="Y313" s="18">
        <f t="shared" si="342"/>
        <v>1.094215299496895</v>
      </c>
      <c r="Z313" s="22">
        <f t="shared" si="343"/>
        <v>1.1187395767198982</v>
      </c>
      <c r="AA313" s="12">
        <f t="shared" si="344"/>
        <v>1.1006706971471756</v>
      </c>
    </row>
    <row r="314" spans="1:27" x14ac:dyDescent="0.25">
      <c r="A314" s="2">
        <v>44164</v>
      </c>
      <c r="B314" s="3">
        <v>62772830</v>
      </c>
      <c r="C314" s="3">
        <v>1459760</v>
      </c>
      <c r="D314" s="3">
        <v>40158119</v>
      </c>
      <c r="E314" s="3">
        <v>373662</v>
      </c>
      <c r="F314" s="3">
        <v>12046</v>
      </c>
      <c r="G314" s="3">
        <v>299095</v>
      </c>
      <c r="H314" s="3">
        <v>118150</v>
      </c>
      <c r="I314" s="3">
        <v>3661</v>
      </c>
      <c r="J314" s="3">
        <v>102012</v>
      </c>
      <c r="K314" s="3">
        <v>13383320</v>
      </c>
      <c r="L314" s="1">
        <f t="shared" si="330"/>
        <v>3.5075309820570146E-2</v>
      </c>
      <c r="M314" s="1">
        <f t="shared" si="331"/>
        <v>3.0793119643871759E-2</v>
      </c>
      <c r="N314" s="4">
        <f t="shared" si="332"/>
        <v>21154951</v>
      </c>
      <c r="O314" s="3">
        <f t="shared" si="333"/>
        <v>2201776.46056398</v>
      </c>
      <c r="P314" s="4">
        <f t="shared" si="334"/>
        <v>21332.3009882099</v>
      </c>
      <c r="Q314">
        <f t="shared" si="335"/>
        <v>486709</v>
      </c>
      <c r="R314" s="10">
        <f t="shared" si="336"/>
        <v>7.8140842965642374E-3</v>
      </c>
      <c r="S314" s="4"/>
      <c r="T314" s="3">
        <f t="shared" si="337"/>
        <v>627728.30000000005</v>
      </c>
      <c r="U314" s="3">
        <f t="shared" si="338"/>
        <v>132444.17000000001</v>
      </c>
      <c r="V314" s="4">
        <f t="shared" si="339"/>
        <v>1543.2857142857142</v>
      </c>
      <c r="W314" s="4">
        <f t="shared" si="340"/>
        <v>5675.1428571428569</v>
      </c>
      <c r="X314" s="14">
        <f t="shared" si="341"/>
        <v>1.0703069968237851</v>
      </c>
      <c r="Y314" s="18">
        <f t="shared" si="342"/>
        <v>1.0928044187338928</v>
      </c>
      <c r="Z314" s="22">
        <f t="shared" si="343"/>
        <v>1.1189629150495903</v>
      </c>
      <c r="AA314" s="12">
        <f t="shared" si="344"/>
        <v>1.100636254389969</v>
      </c>
    </row>
    <row r="315" spans="1:27" x14ac:dyDescent="0.25">
      <c r="A315" s="2">
        <v>44165</v>
      </c>
      <c r="B315" s="3">
        <v>63279019</v>
      </c>
      <c r="C315" s="3">
        <v>1468430</v>
      </c>
      <c r="D315" s="3">
        <v>40559378</v>
      </c>
      <c r="E315" s="3">
        <v>381557</v>
      </c>
      <c r="F315" s="3">
        <v>12147</v>
      </c>
      <c r="G315" s="3">
        <v>304595</v>
      </c>
      <c r="H315" s="3">
        <v>119897</v>
      </c>
      <c r="I315" s="3">
        <v>3672</v>
      </c>
      <c r="J315" s="3">
        <v>103249</v>
      </c>
      <c r="K315" s="3">
        <v>13541221</v>
      </c>
      <c r="L315" s="1">
        <f t="shared" si="330"/>
        <v>3.4939485780462305E-2</v>
      </c>
      <c r="M315" s="1">
        <f t="shared" si="331"/>
        <v>3.0534600356118824E-2</v>
      </c>
      <c r="N315" s="4">
        <f t="shared" si="332"/>
        <v>21251211</v>
      </c>
      <c r="O315" s="3">
        <f t="shared" si="333"/>
        <v>2210936.3845521039</v>
      </c>
      <c r="P315" s="4">
        <f t="shared" si="334"/>
        <v>14457.512065789662</v>
      </c>
      <c r="Q315">
        <f t="shared" si="335"/>
        <v>506189</v>
      </c>
      <c r="R315" s="10">
        <f t="shared" si="336"/>
        <v>8.0638231540620369E-3</v>
      </c>
      <c r="S315" s="4"/>
      <c r="T315" s="3">
        <f t="shared" si="337"/>
        <v>632790.18999999994</v>
      </c>
      <c r="U315" s="3">
        <f t="shared" si="338"/>
        <v>133833.20000000001</v>
      </c>
      <c r="V315" s="4">
        <f t="shared" si="339"/>
        <v>1602.8571428571429</v>
      </c>
      <c r="W315" s="4">
        <f t="shared" si="340"/>
        <v>5832.2857142857147</v>
      </c>
      <c r="X315" s="14">
        <f t="shared" si="341"/>
        <v>1.0694248125748191</v>
      </c>
      <c r="Y315" s="18">
        <f t="shared" si="342"/>
        <v>1.0904310180164192</v>
      </c>
      <c r="Z315" s="22">
        <f t="shared" si="343"/>
        <v>1.1198188600391512</v>
      </c>
      <c r="AA315" s="12">
        <f t="shared" si="344"/>
        <v>1.1032417162785133</v>
      </c>
    </row>
    <row r="316" spans="1:27" x14ac:dyDescent="0.25">
      <c r="A316" s="2">
        <v>44166</v>
      </c>
      <c r="B316" s="3">
        <v>63839023</v>
      </c>
      <c r="C316" s="3">
        <v>1480001</v>
      </c>
      <c r="D316" s="3">
        <v>40990138</v>
      </c>
      <c r="E316" s="3">
        <v>387052</v>
      </c>
      <c r="F316" s="3">
        <v>12229</v>
      </c>
      <c r="G316" s="3">
        <v>309557</v>
      </c>
      <c r="H316" s="3">
        <v>121770</v>
      </c>
      <c r="I316" s="3">
        <v>3680</v>
      </c>
      <c r="J316" s="3">
        <v>104668</v>
      </c>
      <c r="K316" s="3">
        <v>13721304</v>
      </c>
      <c r="L316" s="1">
        <f t="shared" si="330"/>
        <v>3.484803758235875E-2</v>
      </c>
      <c r="M316" s="1">
        <f t="shared" si="331"/>
        <v>3.0402585631341003E-2</v>
      </c>
      <c r="N316" s="4">
        <f t="shared" si="332"/>
        <v>21368884</v>
      </c>
      <c r="O316" s="3">
        <f t="shared" si="333"/>
        <v>2224664.6727250647</v>
      </c>
      <c r="P316" s="4">
        <f t="shared" si="334"/>
        <v>16024.068074604496</v>
      </c>
      <c r="Q316">
        <f t="shared" si="335"/>
        <v>560004</v>
      </c>
      <c r="R316" s="10">
        <f t="shared" si="336"/>
        <v>8.8497579268730451E-3</v>
      </c>
      <c r="S316" s="4"/>
      <c r="T316" s="3">
        <f t="shared" si="337"/>
        <v>638390.23</v>
      </c>
      <c r="U316" s="3">
        <f t="shared" si="338"/>
        <v>135412.21</v>
      </c>
      <c r="V316" s="4">
        <f t="shared" si="339"/>
        <v>1672</v>
      </c>
      <c r="W316" s="4">
        <f t="shared" si="340"/>
        <v>5862.7142857142853</v>
      </c>
      <c r="X316" s="14">
        <f t="shared" si="341"/>
        <v>1.0682657888636071</v>
      </c>
      <c r="Y316" s="18">
        <f t="shared" si="342"/>
        <v>1.0897566809356689</v>
      </c>
      <c r="Z316" s="22">
        <f t="shared" si="343"/>
        <v>1.1186053703184562</v>
      </c>
      <c r="AA316" s="12">
        <f t="shared" si="344"/>
        <v>1.1063361982810314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0" workbookViewId="0">
      <selection activeCell="T69" sqref="T6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26">
        <f>SQRT(B2)</f>
        <v>23.558437978779494</v>
      </c>
      <c r="H2" s="26">
        <f>B2^(1/3)</f>
        <v>8.2179657648770856</v>
      </c>
      <c r="I2" s="26">
        <f>LN(B2)</f>
        <v>6.3189681137464344</v>
      </c>
    </row>
    <row r="3" spans="1:9" x14ac:dyDescent="0.25">
      <c r="A3" s="5">
        <v>43853</v>
      </c>
      <c r="B3" s="3">
        <v>653</v>
      </c>
      <c r="C3" s="10">
        <f>+B3/B2-1</f>
        <v>0.17657657657657655</v>
      </c>
      <c r="D3" s="4">
        <f>B3-B2</f>
        <v>98</v>
      </c>
      <c r="G3" s="26">
        <f t="shared" ref="G3:G66" si="0">SQRT(B3)</f>
        <v>25.553864678361276</v>
      </c>
      <c r="H3" s="26">
        <f t="shared" ref="H3:H66" si="1">B3^(1/3)</f>
        <v>8.6756973585849071</v>
      </c>
      <c r="I3" s="26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10">
        <f t="shared" ref="C4:C67" si="3">+B4/B3-1</f>
        <v>0.44104134762633995</v>
      </c>
      <c r="D4" s="4">
        <f t="shared" ref="D4:D67" si="4">B4-B3</f>
        <v>288</v>
      </c>
      <c r="G4" s="26">
        <f t="shared" si="0"/>
        <v>30.675723300355934</v>
      </c>
      <c r="H4" s="26">
        <f t="shared" si="1"/>
        <v>9.7993335656765765</v>
      </c>
      <c r="I4" s="26">
        <f t="shared" si="2"/>
        <v>6.8469431395853793</v>
      </c>
    </row>
    <row r="5" spans="1:9" x14ac:dyDescent="0.25">
      <c r="A5" s="5">
        <v>43855</v>
      </c>
      <c r="B5" s="3">
        <v>1438</v>
      </c>
      <c r="C5" s="10">
        <f t="shared" si="3"/>
        <v>0.52816153028692869</v>
      </c>
      <c r="D5" s="4">
        <f t="shared" si="4"/>
        <v>497</v>
      </c>
      <c r="G5" s="26">
        <f t="shared" si="0"/>
        <v>37.920970451717082</v>
      </c>
      <c r="H5" s="26">
        <f t="shared" si="1"/>
        <v>11.287201946404663</v>
      </c>
      <c r="I5" s="26">
        <f t="shared" si="2"/>
        <v>7.2710085382809924</v>
      </c>
    </row>
    <row r="6" spans="1:9" x14ac:dyDescent="0.25">
      <c r="A6" s="5">
        <v>43856</v>
      </c>
      <c r="B6" s="3">
        <v>2118</v>
      </c>
      <c r="C6" s="10">
        <f t="shared" si="3"/>
        <v>0.47287899860917948</v>
      </c>
      <c r="D6" s="4">
        <f t="shared" si="4"/>
        <v>680</v>
      </c>
      <c r="G6" s="26">
        <f t="shared" si="0"/>
        <v>46.021733996015406</v>
      </c>
      <c r="H6" s="26">
        <f t="shared" si="1"/>
        <v>12.842275583911558</v>
      </c>
      <c r="I6" s="26">
        <f t="shared" si="2"/>
        <v>7.6582275261613519</v>
      </c>
    </row>
    <row r="7" spans="1:9" x14ac:dyDescent="0.25">
      <c r="A7" s="5">
        <v>43857</v>
      </c>
      <c r="B7" s="3">
        <v>2927</v>
      </c>
      <c r="C7" s="10">
        <f t="shared" si="3"/>
        <v>0.38196411709159594</v>
      </c>
      <c r="D7" s="4">
        <f t="shared" si="4"/>
        <v>809</v>
      </c>
      <c r="G7" s="26">
        <f t="shared" si="0"/>
        <v>54.101755978895916</v>
      </c>
      <c r="H7" s="26">
        <f t="shared" si="1"/>
        <v>14.304551341132942</v>
      </c>
      <c r="I7" s="26">
        <f t="shared" si="2"/>
        <v>7.9817332866918855</v>
      </c>
    </row>
    <row r="8" spans="1:9" x14ac:dyDescent="0.25">
      <c r="A8" s="5">
        <v>43858</v>
      </c>
      <c r="B8" s="3">
        <v>5578</v>
      </c>
      <c r="C8" s="10">
        <f t="shared" si="3"/>
        <v>0.90570550051247012</v>
      </c>
      <c r="D8" s="4">
        <f t="shared" si="4"/>
        <v>2651</v>
      </c>
      <c r="G8" s="26">
        <f t="shared" si="0"/>
        <v>74.686009399351363</v>
      </c>
      <c r="H8" s="26">
        <f t="shared" si="1"/>
        <v>17.734794887106744</v>
      </c>
      <c r="I8" s="26">
        <f t="shared" si="2"/>
        <v>8.6265855681874335</v>
      </c>
    </row>
    <row r="9" spans="1:9" x14ac:dyDescent="0.25">
      <c r="A9" s="5">
        <v>43859</v>
      </c>
      <c r="B9" s="3">
        <v>6165</v>
      </c>
      <c r="C9" s="10">
        <f t="shared" si="3"/>
        <v>0.10523485120114739</v>
      </c>
      <c r="D9" s="4">
        <f t="shared" si="4"/>
        <v>587</v>
      </c>
      <c r="E9" s="4">
        <f>B9-B2</f>
        <v>5610</v>
      </c>
      <c r="F9" s="10">
        <f>E9/B2</f>
        <v>10.108108108108109</v>
      </c>
      <c r="G9" s="26">
        <f t="shared" si="0"/>
        <v>78.517513969814402</v>
      </c>
      <c r="H9" s="26">
        <f t="shared" si="1"/>
        <v>18.336271338144527</v>
      </c>
      <c r="I9" s="26">
        <f t="shared" si="2"/>
        <v>8.7266434155984438</v>
      </c>
    </row>
    <row r="10" spans="1:9" x14ac:dyDescent="0.25">
      <c r="A10" s="5">
        <v>43860</v>
      </c>
      <c r="B10" s="3">
        <v>8235</v>
      </c>
      <c r="C10" s="10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10">
        <f t="shared" ref="F10:F73" si="6">E10/B3</f>
        <v>11.611026033690658</v>
      </c>
      <c r="G10" s="26">
        <f t="shared" si="0"/>
        <v>90.746900773525041</v>
      </c>
      <c r="H10" s="26">
        <f t="shared" si="1"/>
        <v>20.193946491795863</v>
      </c>
      <c r="I10" s="26">
        <f t="shared" si="2"/>
        <v>9.016148642611741</v>
      </c>
    </row>
    <row r="11" spans="1:9" x14ac:dyDescent="0.25">
      <c r="A11" s="27">
        <v>43861</v>
      </c>
      <c r="B11" s="3">
        <v>9925</v>
      </c>
      <c r="C11" s="10">
        <f t="shared" si="3"/>
        <v>0.20522161505768066</v>
      </c>
      <c r="D11" s="4">
        <f t="shared" si="4"/>
        <v>1690</v>
      </c>
      <c r="E11" s="4">
        <f t="shared" si="5"/>
        <v>8984</v>
      </c>
      <c r="F11" s="10">
        <f t="shared" si="6"/>
        <v>9.5472901168969173</v>
      </c>
      <c r="G11" s="26">
        <f t="shared" si="0"/>
        <v>99.624294225856374</v>
      </c>
      <c r="H11" s="26">
        <f t="shared" si="1"/>
        <v>21.490350817028443</v>
      </c>
      <c r="I11" s="26">
        <f t="shared" si="2"/>
        <v>9.2028121055553918</v>
      </c>
    </row>
    <row r="12" spans="1:9" x14ac:dyDescent="0.25">
      <c r="A12" s="6">
        <v>43862</v>
      </c>
      <c r="B12" s="3">
        <v>12038</v>
      </c>
      <c r="C12" s="10">
        <f t="shared" si="3"/>
        <v>0.21289672544080607</v>
      </c>
      <c r="D12" s="4">
        <f t="shared" si="4"/>
        <v>2113</v>
      </c>
      <c r="E12" s="4">
        <f t="shared" si="5"/>
        <v>10600</v>
      </c>
      <c r="F12" s="10">
        <f t="shared" si="6"/>
        <v>7.3713490959666199</v>
      </c>
      <c r="G12" s="26">
        <f t="shared" si="0"/>
        <v>109.71781988355401</v>
      </c>
      <c r="H12" s="26">
        <f t="shared" si="1"/>
        <v>22.918425576657992</v>
      </c>
      <c r="I12" s="26">
        <f t="shared" si="2"/>
        <v>9.3958235921077158</v>
      </c>
    </row>
    <row r="13" spans="1:9" x14ac:dyDescent="0.25">
      <c r="A13" s="5">
        <v>43863</v>
      </c>
      <c r="B13" s="3">
        <v>16787</v>
      </c>
      <c r="C13" s="10">
        <f t="shared" si="3"/>
        <v>0.3945007476324971</v>
      </c>
      <c r="D13" s="4">
        <f t="shared" si="4"/>
        <v>4749</v>
      </c>
      <c r="E13" s="4">
        <f t="shared" si="5"/>
        <v>14669</v>
      </c>
      <c r="F13" s="10">
        <f t="shared" si="6"/>
        <v>6.9258734655335221</v>
      </c>
      <c r="G13" s="26">
        <f t="shared" si="0"/>
        <v>129.56465567430033</v>
      </c>
      <c r="H13" s="26">
        <f t="shared" si="1"/>
        <v>25.604975432687457</v>
      </c>
      <c r="I13" s="26">
        <f t="shared" si="2"/>
        <v>9.7283600563224137</v>
      </c>
    </row>
    <row r="14" spans="1:9" x14ac:dyDescent="0.25">
      <c r="A14" s="5">
        <v>43864</v>
      </c>
      <c r="B14" s="3">
        <v>19881</v>
      </c>
      <c r="C14" s="10">
        <f t="shared" si="3"/>
        <v>0.18430928694823367</v>
      </c>
      <c r="D14" s="4">
        <f t="shared" si="4"/>
        <v>3094</v>
      </c>
      <c r="E14" s="4">
        <f t="shared" si="5"/>
        <v>16954</v>
      </c>
      <c r="F14" s="10">
        <f t="shared" si="6"/>
        <v>5.7922787837376157</v>
      </c>
      <c r="G14" s="26">
        <f t="shared" si="0"/>
        <v>141</v>
      </c>
      <c r="H14" s="26">
        <f t="shared" si="1"/>
        <v>27.090233087564641</v>
      </c>
      <c r="I14" s="26">
        <f t="shared" si="2"/>
        <v>9.8975197807563369</v>
      </c>
    </row>
    <row r="15" spans="1:9" x14ac:dyDescent="0.25">
      <c r="A15" s="5">
        <v>43865</v>
      </c>
      <c r="B15" s="3">
        <v>23892</v>
      </c>
      <c r="C15" s="10">
        <f t="shared" si="3"/>
        <v>0.20175041496906587</v>
      </c>
      <c r="D15" s="4">
        <f t="shared" si="4"/>
        <v>4011</v>
      </c>
      <c r="E15" s="4">
        <f t="shared" si="5"/>
        <v>18314</v>
      </c>
      <c r="F15" s="10">
        <f t="shared" si="6"/>
        <v>3.2832556471853711</v>
      </c>
      <c r="G15" s="26">
        <f t="shared" si="0"/>
        <v>154.57037232277082</v>
      </c>
      <c r="H15" s="26">
        <f t="shared" si="1"/>
        <v>28.801658855066826</v>
      </c>
      <c r="I15" s="26">
        <f t="shared" si="2"/>
        <v>10.081298953852196</v>
      </c>
    </row>
    <row r="16" spans="1:9" x14ac:dyDescent="0.25">
      <c r="A16" s="6">
        <v>43866</v>
      </c>
      <c r="B16" s="3">
        <v>27636</v>
      </c>
      <c r="C16" s="10">
        <f t="shared" si="3"/>
        <v>0.15670517327975886</v>
      </c>
      <c r="D16" s="4">
        <f t="shared" si="4"/>
        <v>3744</v>
      </c>
      <c r="E16" s="4">
        <f t="shared" si="5"/>
        <v>21471</v>
      </c>
      <c r="F16" s="10">
        <f t="shared" si="6"/>
        <v>3.4827250608272506</v>
      </c>
      <c r="G16" s="26">
        <f t="shared" si="0"/>
        <v>166.24078921853084</v>
      </c>
      <c r="H16" s="26">
        <f t="shared" si="1"/>
        <v>30.233729838539094</v>
      </c>
      <c r="I16" s="26">
        <f t="shared" si="2"/>
        <v>10.226874549608686</v>
      </c>
    </row>
    <row r="17" spans="1:9" x14ac:dyDescent="0.25">
      <c r="A17" s="5">
        <v>43867</v>
      </c>
      <c r="B17" s="3">
        <v>30818</v>
      </c>
      <c r="C17" s="10">
        <f t="shared" si="3"/>
        <v>0.11513967289043281</v>
      </c>
      <c r="D17" s="4">
        <f t="shared" si="4"/>
        <v>3182</v>
      </c>
      <c r="E17" s="4">
        <f t="shared" si="5"/>
        <v>22583</v>
      </c>
      <c r="F17" s="10">
        <f t="shared" si="6"/>
        <v>2.7423193685488769</v>
      </c>
      <c r="G17" s="26">
        <f t="shared" si="0"/>
        <v>175.55056251689996</v>
      </c>
      <c r="H17" s="26">
        <f t="shared" si="1"/>
        <v>31.352209339568468</v>
      </c>
      <c r="I17" s="26">
        <f t="shared" si="2"/>
        <v>10.335854213841799</v>
      </c>
    </row>
    <row r="18" spans="1:9" x14ac:dyDescent="0.25">
      <c r="A18" s="5">
        <v>43868</v>
      </c>
      <c r="B18" s="3">
        <v>34392</v>
      </c>
      <c r="C18" s="10">
        <f t="shared" si="3"/>
        <v>0.11597118567071196</v>
      </c>
      <c r="D18" s="4">
        <f t="shared" si="4"/>
        <v>3574</v>
      </c>
      <c r="E18" s="4">
        <f t="shared" si="5"/>
        <v>24467</v>
      </c>
      <c r="F18" s="10">
        <f t="shared" si="6"/>
        <v>2.4651889168765742</v>
      </c>
      <c r="G18" s="26">
        <f t="shared" si="0"/>
        <v>185.45080210125812</v>
      </c>
      <c r="H18" s="26">
        <f t="shared" si="1"/>
        <v>32.520145301172803</v>
      </c>
      <c r="I18" s="26">
        <f t="shared" si="2"/>
        <v>10.445579258176117</v>
      </c>
    </row>
    <row r="19" spans="1:9" x14ac:dyDescent="0.25">
      <c r="A19" s="5">
        <v>43869</v>
      </c>
      <c r="B19" s="32">
        <v>37121</v>
      </c>
      <c r="C19" s="10">
        <f t="shared" si="3"/>
        <v>7.9349848802046985E-2</v>
      </c>
      <c r="D19" s="4">
        <f t="shared" si="4"/>
        <v>2729</v>
      </c>
      <c r="E19" s="4">
        <f t="shared" si="5"/>
        <v>25083</v>
      </c>
      <c r="F19" s="10">
        <f t="shared" si="6"/>
        <v>2.0836517693969099</v>
      </c>
      <c r="G19" s="26">
        <f t="shared" si="0"/>
        <v>192.66810841444413</v>
      </c>
      <c r="H19" s="26">
        <f t="shared" si="1"/>
        <v>33.358503211755114</v>
      </c>
      <c r="I19" s="26">
        <f t="shared" si="2"/>
        <v>10.521938126192444</v>
      </c>
    </row>
    <row r="20" spans="1:9" x14ac:dyDescent="0.25">
      <c r="A20" s="27">
        <v>43870</v>
      </c>
      <c r="B20" s="3">
        <v>40151</v>
      </c>
      <c r="C20" s="10">
        <f t="shared" si="3"/>
        <v>8.1624956224239709E-2</v>
      </c>
      <c r="D20" s="4">
        <f t="shared" si="4"/>
        <v>3030</v>
      </c>
      <c r="E20" s="4">
        <f t="shared" si="5"/>
        <v>23364</v>
      </c>
      <c r="F20" s="10">
        <f t="shared" si="6"/>
        <v>1.3917912670518855</v>
      </c>
      <c r="G20" s="26">
        <f t="shared" si="0"/>
        <v>200.377144405244</v>
      </c>
      <c r="H20" s="26">
        <f t="shared" si="1"/>
        <v>34.242499289861627</v>
      </c>
      <c r="I20" s="26">
        <f t="shared" si="2"/>
        <v>10.600402625664993</v>
      </c>
    </row>
    <row r="21" spans="1:9" x14ac:dyDescent="0.25">
      <c r="A21" s="5">
        <v>43871</v>
      </c>
      <c r="B21" s="3">
        <v>42763</v>
      </c>
      <c r="C21" s="10">
        <f t="shared" si="3"/>
        <v>6.5054419566137778E-2</v>
      </c>
      <c r="D21" s="4">
        <f t="shared" si="4"/>
        <v>2612</v>
      </c>
      <c r="E21" s="4">
        <f t="shared" si="5"/>
        <v>22882</v>
      </c>
      <c r="F21" s="10">
        <f t="shared" si="6"/>
        <v>1.1509481414415774</v>
      </c>
      <c r="G21" s="26">
        <f t="shared" si="0"/>
        <v>206.79216619591759</v>
      </c>
      <c r="H21" s="26">
        <f t="shared" si="1"/>
        <v>34.969497233853701</v>
      </c>
      <c r="I21" s="26">
        <f t="shared" si="2"/>
        <v>10.663428521705081</v>
      </c>
    </row>
    <row r="22" spans="1:9" x14ac:dyDescent="0.25">
      <c r="A22" s="5">
        <v>43872</v>
      </c>
      <c r="B22" s="3">
        <v>44803</v>
      </c>
      <c r="C22" s="10">
        <f t="shared" si="3"/>
        <v>4.7704791525384094E-2</v>
      </c>
      <c r="D22" s="4">
        <f t="shared" si="4"/>
        <v>2040</v>
      </c>
      <c r="E22" s="4">
        <f t="shared" si="5"/>
        <v>20911</v>
      </c>
      <c r="F22" s="10">
        <f t="shared" si="6"/>
        <v>0.87523020257826889</v>
      </c>
      <c r="G22" s="26">
        <f t="shared" si="0"/>
        <v>211.66719160039895</v>
      </c>
      <c r="H22" s="26">
        <f t="shared" si="1"/>
        <v>35.51695282343902</v>
      </c>
      <c r="I22" s="26">
        <f t="shared" si="2"/>
        <v>10.710030380446783</v>
      </c>
    </row>
    <row r="23" spans="1:9" x14ac:dyDescent="0.25">
      <c r="A23" s="5">
        <v>43873</v>
      </c>
      <c r="B23" s="3">
        <v>45222</v>
      </c>
      <c r="C23" s="10">
        <f t="shared" si="3"/>
        <v>9.3520523179251303E-3</v>
      </c>
      <c r="D23" s="4">
        <f t="shared" si="4"/>
        <v>419</v>
      </c>
      <c r="E23" s="4">
        <f t="shared" si="5"/>
        <v>17586</v>
      </c>
      <c r="F23" s="10">
        <f t="shared" si="6"/>
        <v>0.63634389926183244</v>
      </c>
      <c r="G23" s="26">
        <f t="shared" si="0"/>
        <v>212.65464960823218</v>
      </c>
      <c r="H23" s="26">
        <f t="shared" si="1"/>
        <v>35.627328256575616</v>
      </c>
      <c r="I23" s="26">
        <f t="shared" si="2"/>
        <v>10.719338973071524</v>
      </c>
    </row>
    <row r="24" spans="1:9" x14ac:dyDescent="0.25">
      <c r="A24" s="5">
        <v>43874</v>
      </c>
      <c r="B24" s="3">
        <v>60370</v>
      </c>
      <c r="C24" s="10">
        <f t="shared" si="3"/>
        <v>0.33496970501083534</v>
      </c>
      <c r="D24" s="4">
        <f t="shared" si="4"/>
        <v>15148</v>
      </c>
      <c r="E24" s="4">
        <f t="shared" si="5"/>
        <v>29552</v>
      </c>
      <c r="F24" s="10">
        <f t="shared" si="6"/>
        <v>0.95892011162307744</v>
      </c>
      <c r="G24" s="26">
        <f t="shared" si="0"/>
        <v>245.70307283385773</v>
      </c>
      <c r="H24" s="26">
        <f t="shared" si="1"/>
        <v>39.228983840119632</v>
      </c>
      <c r="I24" s="26">
        <f t="shared" si="2"/>
        <v>11.008247571790472</v>
      </c>
    </row>
    <row r="25" spans="1:9" x14ac:dyDescent="0.25">
      <c r="A25" s="6">
        <v>43875</v>
      </c>
      <c r="B25" s="3">
        <v>66887</v>
      </c>
      <c r="C25" s="10">
        <f t="shared" si="3"/>
        <v>0.10795096902434986</v>
      </c>
      <c r="D25" s="4">
        <f t="shared" si="4"/>
        <v>6517</v>
      </c>
      <c r="E25" s="4">
        <f t="shared" si="5"/>
        <v>32495</v>
      </c>
      <c r="F25" s="10">
        <f t="shared" si="6"/>
        <v>0.94484182367992553</v>
      </c>
      <c r="G25" s="26">
        <f t="shared" si="0"/>
        <v>258.62521145472266</v>
      </c>
      <c r="H25" s="26">
        <f t="shared" si="1"/>
        <v>40.592634576754151</v>
      </c>
      <c r="I25" s="26">
        <f t="shared" si="2"/>
        <v>11.110759907353348</v>
      </c>
    </row>
    <row r="26" spans="1:9" x14ac:dyDescent="0.25">
      <c r="A26" s="5">
        <v>43876</v>
      </c>
      <c r="B26" s="3">
        <v>69032</v>
      </c>
      <c r="C26" s="10">
        <f t="shared" si="3"/>
        <v>3.2069011915618839E-2</v>
      </c>
      <c r="D26" s="4">
        <f t="shared" si="4"/>
        <v>2145</v>
      </c>
      <c r="E26" s="4">
        <f t="shared" si="5"/>
        <v>31911</v>
      </c>
      <c r="F26" s="10">
        <f t="shared" si="6"/>
        <v>0.85964817758142287</v>
      </c>
      <c r="G26" s="26">
        <f t="shared" si="0"/>
        <v>262.73941462978104</v>
      </c>
      <c r="H26" s="26">
        <f t="shared" si="1"/>
        <v>41.021998902100989</v>
      </c>
      <c r="I26" s="26">
        <f t="shared" si="2"/>
        <v>11.142325444188144</v>
      </c>
    </row>
    <row r="27" spans="1:9" x14ac:dyDescent="0.25">
      <c r="A27" s="6">
        <v>43877</v>
      </c>
      <c r="B27" s="3">
        <v>71226</v>
      </c>
      <c r="C27" s="10">
        <f t="shared" si="3"/>
        <v>3.1782361803221804E-2</v>
      </c>
      <c r="D27" s="4">
        <f t="shared" si="4"/>
        <v>2194</v>
      </c>
      <c r="E27" s="4">
        <f t="shared" si="5"/>
        <v>31075</v>
      </c>
      <c r="F27" s="10">
        <f t="shared" si="6"/>
        <v>0.77395332619361912</v>
      </c>
      <c r="G27" s="26">
        <f t="shared" si="0"/>
        <v>266.88199639541068</v>
      </c>
      <c r="H27" s="26">
        <f t="shared" si="1"/>
        <v>41.452066396701632</v>
      </c>
      <c r="I27" s="26">
        <f t="shared" si="2"/>
        <v>11.173613199281588</v>
      </c>
    </row>
    <row r="28" spans="1:9" x14ac:dyDescent="0.25">
      <c r="A28" s="6">
        <v>43878</v>
      </c>
      <c r="B28" s="3">
        <v>73260</v>
      </c>
      <c r="C28" s="10">
        <f t="shared" si="3"/>
        <v>2.8556987616881413E-2</v>
      </c>
      <c r="D28" s="4">
        <f t="shared" si="4"/>
        <v>2034</v>
      </c>
      <c r="E28" s="4">
        <f t="shared" si="5"/>
        <v>30497</v>
      </c>
      <c r="F28" s="10">
        <f t="shared" si="6"/>
        <v>0.71316324860276403</v>
      </c>
      <c r="G28" s="26">
        <f t="shared" si="0"/>
        <v>270.66584564735905</v>
      </c>
      <c r="H28" s="26">
        <f t="shared" si="1"/>
        <v>41.842950898825073</v>
      </c>
      <c r="I28" s="26">
        <f t="shared" si="2"/>
        <v>11.201770036332805</v>
      </c>
    </row>
    <row r="29" spans="1:9" x14ac:dyDescent="0.25">
      <c r="A29" s="6">
        <v>43879</v>
      </c>
      <c r="B29" s="3">
        <v>75138</v>
      </c>
      <c r="C29" s="10">
        <f t="shared" si="3"/>
        <v>2.5634725634725575E-2</v>
      </c>
      <c r="D29" s="4">
        <f t="shared" si="4"/>
        <v>1878</v>
      </c>
      <c r="E29" s="4">
        <f t="shared" si="5"/>
        <v>30335</v>
      </c>
      <c r="F29" s="10">
        <f t="shared" si="6"/>
        <v>0.67707519585742026</v>
      </c>
      <c r="G29" s="26">
        <f t="shared" si="0"/>
        <v>274.11311533744606</v>
      </c>
      <c r="H29" s="26">
        <f t="shared" si="1"/>
        <v>42.197482685655466</v>
      </c>
      <c r="I29" s="26">
        <f t="shared" si="2"/>
        <v>11.227081701792088</v>
      </c>
    </row>
    <row r="30" spans="1:9" x14ac:dyDescent="0.25">
      <c r="A30" s="6">
        <v>43880</v>
      </c>
      <c r="B30" s="3">
        <v>75641</v>
      </c>
      <c r="C30" s="10">
        <f t="shared" si="3"/>
        <v>6.6943490643882608E-3</v>
      </c>
      <c r="D30" s="4">
        <f t="shared" si="4"/>
        <v>503</v>
      </c>
      <c r="E30" s="4">
        <f t="shared" si="5"/>
        <v>30419</v>
      </c>
      <c r="F30" s="10">
        <f t="shared" si="6"/>
        <v>0.67265932510724868</v>
      </c>
      <c r="G30" s="26">
        <f t="shared" si="0"/>
        <v>275.02908937056094</v>
      </c>
      <c r="H30" s="26">
        <f t="shared" si="1"/>
        <v>42.291434906422708</v>
      </c>
      <c r="I30" s="26">
        <f t="shared" si="2"/>
        <v>11.233753743203248</v>
      </c>
    </row>
    <row r="31" spans="1:9" x14ac:dyDescent="0.25">
      <c r="A31" s="6">
        <v>43881</v>
      </c>
      <c r="B31" s="3">
        <v>76199</v>
      </c>
      <c r="C31" s="10">
        <f t="shared" si="3"/>
        <v>7.3769516532038448E-3</v>
      </c>
      <c r="D31" s="4">
        <f t="shared" si="4"/>
        <v>558</v>
      </c>
      <c r="E31" s="4">
        <f t="shared" si="5"/>
        <v>15829</v>
      </c>
      <c r="F31" s="10">
        <f t="shared" si="6"/>
        <v>0.26219976809673678</v>
      </c>
      <c r="G31" s="26">
        <f t="shared" si="0"/>
        <v>276.04166352201258</v>
      </c>
      <c r="H31" s="26">
        <f t="shared" si="1"/>
        <v>42.395174186732092</v>
      </c>
      <c r="I31" s="26">
        <f t="shared" si="2"/>
        <v>11.241103618229046</v>
      </c>
    </row>
    <row r="32" spans="1:9" x14ac:dyDescent="0.25">
      <c r="A32" s="6">
        <v>43882</v>
      </c>
      <c r="B32" s="3">
        <v>76843</v>
      </c>
      <c r="C32" s="10">
        <f t="shared" si="3"/>
        <v>8.4515544823422495E-3</v>
      </c>
      <c r="D32" s="4">
        <f t="shared" si="4"/>
        <v>644</v>
      </c>
      <c r="E32" s="4">
        <f t="shared" si="5"/>
        <v>9956</v>
      </c>
      <c r="F32" s="10">
        <f t="shared" si="6"/>
        <v>0.14884805717104968</v>
      </c>
      <c r="G32" s="26">
        <f t="shared" si="0"/>
        <v>277.20569979710012</v>
      </c>
      <c r="H32" s="26">
        <f t="shared" si="1"/>
        <v>42.514274328607748</v>
      </c>
      <c r="I32" s="26">
        <f t="shared" si="2"/>
        <v>11.249519658285907</v>
      </c>
    </row>
    <row r="33" spans="1:9" x14ac:dyDescent="0.25">
      <c r="A33" s="6">
        <v>43883</v>
      </c>
      <c r="B33" s="3">
        <v>78599</v>
      </c>
      <c r="C33" s="10">
        <f t="shared" si="3"/>
        <v>2.2851788712049181E-2</v>
      </c>
      <c r="D33" s="4">
        <f t="shared" si="4"/>
        <v>1756</v>
      </c>
      <c r="E33" s="4">
        <f t="shared" si="5"/>
        <v>9567</v>
      </c>
      <c r="F33" s="10">
        <f t="shared" si="6"/>
        <v>0.13858790126318229</v>
      </c>
      <c r="G33" s="26">
        <f t="shared" si="0"/>
        <v>280.35513193091367</v>
      </c>
      <c r="H33" s="26">
        <f t="shared" si="1"/>
        <v>42.835680788376393</v>
      </c>
      <c r="I33" s="26">
        <f t="shared" si="2"/>
        <v>11.272114255690054</v>
      </c>
    </row>
    <row r="34" spans="1:9" x14ac:dyDescent="0.25">
      <c r="A34" s="6">
        <v>43884</v>
      </c>
      <c r="B34" s="3">
        <v>78985</v>
      </c>
      <c r="C34" s="10">
        <f t="shared" si="3"/>
        <v>4.9110039567934471E-3</v>
      </c>
      <c r="D34" s="4">
        <f t="shared" si="4"/>
        <v>386</v>
      </c>
      <c r="E34" s="4">
        <f t="shared" si="5"/>
        <v>7759</v>
      </c>
      <c r="F34" s="10">
        <f t="shared" si="6"/>
        <v>0.10893493948838907</v>
      </c>
      <c r="G34" s="26">
        <f t="shared" si="0"/>
        <v>281.04270138183625</v>
      </c>
      <c r="H34" s="26">
        <f t="shared" si="1"/>
        <v>42.905688376573551</v>
      </c>
      <c r="I34" s="26">
        <f t="shared" si="2"/>
        <v>11.277013240003198</v>
      </c>
    </row>
    <row r="35" spans="1:9" x14ac:dyDescent="0.25">
      <c r="A35" s="6">
        <v>43885</v>
      </c>
      <c r="B35" s="3">
        <v>79570</v>
      </c>
      <c r="C35" s="10">
        <f t="shared" si="3"/>
        <v>7.406469582832198E-3</v>
      </c>
      <c r="D35" s="4">
        <f t="shared" si="4"/>
        <v>585</v>
      </c>
      <c r="E35" s="4">
        <f t="shared" si="5"/>
        <v>6310</v>
      </c>
      <c r="F35" s="10">
        <f t="shared" si="6"/>
        <v>8.6131586131586127E-2</v>
      </c>
      <c r="G35" s="26">
        <f t="shared" si="0"/>
        <v>282.08154849263008</v>
      </c>
      <c r="H35" s="26">
        <f t="shared" si="1"/>
        <v>43.011354492027586</v>
      </c>
      <c r="I35" s="26">
        <f t="shared" si="2"/>
        <v>11.284392416371581</v>
      </c>
    </row>
    <row r="36" spans="1:9" x14ac:dyDescent="0.25">
      <c r="A36" s="6">
        <v>43886</v>
      </c>
      <c r="B36" s="3">
        <v>80415</v>
      </c>
      <c r="C36" s="10">
        <f t="shared" si="3"/>
        <v>1.0619580243810489E-2</v>
      </c>
      <c r="D36" s="4">
        <f t="shared" si="4"/>
        <v>845</v>
      </c>
      <c r="E36" s="4">
        <f t="shared" si="5"/>
        <v>5277</v>
      </c>
      <c r="F36" s="10">
        <f t="shared" si="6"/>
        <v>7.0230775373313098E-2</v>
      </c>
      <c r="G36" s="26">
        <f t="shared" si="0"/>
        <v>283.57538680216942</v>
      </c>
      <c r="H36" s="26">
        <f t="shared" si="1"/>
        <v>43.163072867744241</v>
      </c>
      <c r="I36" s="26">
        <f t="shared" si="2"/>
        <v>11.294956004929748</v>
      </c>
    </row>
    <row r="37" spans="1:9" x14ac:dyDescent="0.25">
      <c r="A37" s="6">
        <v>43887</v>
      </c>
      <c r="B37" s="3">
        <v>81397</v>
      </c>
      <c r="C37" s="10">
        <f t="shared" si="3"/>
        <v>1.2211652054964883E-2</v>
      </c>
      <c r="D37" s="4">
        <f t="shared" si="4"/>
        <v>982</v>
      </c>
      <c r="E37" s="4">
        <f t="shared" si="5"/>
        <v>5756</v>
      </c>
      <c r="F37" s="10">
        <f t="shared" si="6"/>
        <v>7.6096296981795583E-2</v>
      </c>
      <c r="G37" s="26">
        <f t="shared" si="0"/>
        <v>285.30159480802064</v>
      </c>
      <c r="H37" s="26">
        <f t="shared" si="1"/>
        <v>43.338059970939355</v>
      </c>
      <c r="I37" s="26">
        <f t="shared" si="2"/>
        <v>11.307093696274613</v>
      </c>
    </row>
    <row r="38" spans="1:9" x14ac:dyDescent="0.25">
      <c r="A38" s="6">
        <v>43888</v>
      </c>
      <c r="B38" s="3">
        <v>82756</v>
      </c>
      <c r="C38" s="10">
        <f t="shared" si="3"/>
        <v>1.6695947025074709E-2</v>
      </c>
      <c r="D38" s="4">
        <f t="shared" si="4"/>
        <v>1359</v>
      </c>
      <c r="E38" s="4">
        <f t="shared" si="5"/>
        <v>6557</v>
      </c>
      <c r="F38" s="10">
        <f t="shared" si="6"/>
        <v>8.6050998044593763E-2</v>
      </c>
      <c r="G38" s="26">
        <f t="shared" si="0"/>
        <v>287.67342595380615</v>
      </c>
      <c r="H38" s="26">
        <f t="shared" si="1"/>
        <v>43.577919970636223</v>
      </c>
      <c r="I38" s="26">
        <f t="shared" si="2"/>
        <v>11.323651798163635</v>
      </c>
    </row>
    <row r="39" spans="1:9" x14ac:dyDescent="0.25">
      <c r="A39" s="6">
        <v>43889</v>
      </c>
      <c r="B39" s="3">
        <v>84124</v>
      </c>
      <c r="C39" s="10">
        <f t="shared" si="3"/>
        <v>1.6530523466576463E-2</v>
      </c>
      <c r="D39" s="4">
        <f t="shared" si="4"/>
        <v>1368</v>
      </c>
      <c r="E39" s="4">
        <f t="shared" si="5"/>
        <v>7281</v>
      </c>
      <c r="F39" s="10">
        <f t="shared" si="6"/>
        <v>9.4751636453548144E-2</v>
      </c>
      <c r="G39" s="26">
        <f t="shared" si="0"/>
        <v>290.04137635861542</v>
      </c>
      <c r="H39" s="26">
        <f t="shared" si="1"/>
        <v>43.816730818406498</v>
      </c>
      <c r="I39" s="26">
        <f t="shared" si="2"/>
        <v>11.34004717980357</v>
      </c>
    </row>
    <row r="40" spans="1:9" x14ac:dyDescent="0.25">
      <c r="A40" s="6">
        <v>43890</v>
      </c>
      <c r="B40" s="3">
        <v>86013</v>
      </c>
      <c r="C40" s="10">
        <f t="shared" si="3"/>
        <v>2.2454947458513619E-2</v>
      </c>
      <c r="D40" s="4">
        <f t="shared" si="4"/>
        <v>1889</v>
      </c>
      <c r="E40" s="4">
        <f t="shared" si="5"/>
        <v>7414</v>
      </c>
      <c r="F40" s="10">
        <f t="shared" si="6"/>
        <v>9.4326899833331215E-2</v>
      </c>
      <c r="G40" s="26">
        <f t="shared" si="0"/>
        <v>293.27972995077585</v>
      </c>
      <c r="H40" s="26">
        <f t="shared" si="1"/>
        <v>44.142273623390416</v>
      </c>
      <c r="I40" s="26">
        <f t="shared" si="2"/>
        <v>11.362253726602399</v>
      </c>
    </row>
    <row r="41" spans="1:9" x14ac:dyDescent="0.25">
      <c r="A41" s="6">
        <v>43891</v>
      </c>
      <c r="B41" s="3">
        <v>88371</v>
      </c>
      <c r="C41" s="10">
        <f t="shared" si="3"/>
        <v>2.7414460604792357E-2</v>
      </c>
      <c r="D41" s="4">
        <f t="shared" si="4"/>
        <v>2358</v>
      </c>
      <c r="E41" s="4">
        <f t="shared" si="5"/>
        <v>9386</v>
      </c>
      <c r="F41" s="10">
        <f t="shared" si="6"/>
        <v>0.11883268975121859</v>
      </c>
      <c r="G41" s="26">
        <f t="shared" si="0"/>
        <v>297.27260216844741</v>
      </c>
      <c r="H41" s="26">
        <f t="shared" si="1"/>
        <v>44.542021494037328</v>
      </c>
      <c r="I41" s="26">
        <f t="shared" si="2"/>
        <v>11.389299140505509</v>
      </c>
    </row>
    <row r="42" spans="1:9" x14ac:dyDescent="0.25">
      <c r="A42" s="28">
        <v>43892</v>
      </c>
      <c r="B42" s="3">
        <v>90309</v>
      </c>
      <c r="C42" s="10">
        <f t="shared" si="3"/>
        <v>2.1930271242828425E-2</v>
      </c>
      <c r="D42" s="4">
        <f t="shared" si="4"/>
        <v>1938</v>
      </c>
      <c r="E42" s="4">
        <f t="shared" si="5"/>
        <v>10739</v>
      </c>
      <c r="F42" s="10">
        <f t="shared" si="6"/>
        <v>0.13496292572577603</v>
      </c>
      <c r="G42" s="26">
        <f t="shared" si="0"/>
        <v>300.51455871554708</v>
      </c>
      <c r="H42" s="26">
        <f t="shared" si="1"/>
        <v>44.865276069589996</v>
      </c>
      <c r="I42" s="26">
        <f t="shared" si="2"/>
        <v>11.41099240221266</v>
      </c>
    </row>
    <row r="43" spans="1:9" x14ac:dyDescent="0.25">
      <c r="A43" s="5">
        <v>43893</v>
      </c>
      <c r="B43" s="3">
        <v>92844</v>
      </c>
      <c r="C43" s="10">
        <f t="shared" si="3"/>
        <v>2.807029199747535E-2</v>
      </c>
      <c r="D43" s="4">
        <f t="shared" si="4"/>
        <v>2535</v>
      </c>
      <c r="E43" s="4">
        <f t="shared" si="5"/>
        <v>12429</v>
      </c>
      <c r="F43" s="10">
        <f t="shared" si="6"/>
        <v>0.15456071628427531</v>
      </c>
      <c r="G43" s="26">
        <f t="shared" si="0"/>
        <v>304.7031342142709</v>
      </c>
      <c r="H43" s="26">
        <f t="shared" si="1"/>
        <v>45.281202089060514</v>
      </c>
      <c r="I43" s="26">
        <f t="shared" si="2"/>
        <v>11.438675944337454</v>
      </c>
    </row>
    <row r="44" spans="1:9" x14ac:dyDescent="0.25">
      <c r="A44" s="5">
        <v>43894</v>
      </c>
      <c r="B44" s="3">
        <v>95124</v>
      </c>
      <c r="C44" s="10">
        <f t="shared" si="3"/>
        <v>2.4557321959415734E-2</v>
      </c>
      <c r="D44" s="4">
        <f t="shared" si="4"/>
        <v>2280</v>
      </c>
      <c r="E44" s="4">
        <f t="shared" si="5"/>
        <v>13727</v>
      </c>
      <c r="F44" s="10">
        <f t="shared" si="6"/>
        <v>0.16864257896482671</v>
      </c>
      <c r="G44" s="26">
        <f t="shared" si="0"/>
        <v>308.42178911354495</v>
      </c>
      <c r="H44" s="26">
        <f t="shared" si="1"/>
        <v>45.648870351502786</v>
      </c>
      <c r="I44" s="26">
        <f t="shared" si="2"/>
        <v>11.462936582625156</v>
      </c>
    </row>
    <row r="45" spans="1:9" x14ac:dyDescent="0.25">
      <c r="A45" s="5">
        <v>43895</v>
      </c>
      <c r="B45" s="3">
        <v>97886</v>
      </c>
      <c r="C45" s="10">
        <f t="shared" si="3"/>
        <v>2.9035784870274695E-2</v>
      </c>
      <c r="D45" s="4">
        <f t="shared" si="4"/>
        <v>2762</v>
      </c>
      <c r="E45" s="4">
        <f t="shared" si="5"/>
        <v>15130</v>
      </c>
      <c r="F45" s="10">
        <f t="shared" si="6"/>
        <v>0.1828266228430567</v>
      </c>
      <c r="G45" s="26">
        <f t="shared" si="0"/>
        <v>312.86738404633996</v>
      </c>
      <c r="H45" s="26">
        <f t="shared" si="1"/>
        <v>46.08647878217608</v>
      </c>
      <c r="I45" s="26">
        <f t="shared" si="2"/>
        <v>11.491558815228338</v>
      </c>
    </row>
    <row r="46" spans="1:9" x14ac:dyDescent="0.25">
      <c r="A46" s="5">
        <v>43896</v>
      </c>
      <c r="B46" s="32">
        <v>101800</v>
      </c>
      <c r="C46" s="10">
        <f t="shared" si="3"/>
        <v>3.998528900966436E-2</v>
      </c>
      <c r="D46" s="4">
        <f t="shared" si="4"/>
        <v>3914</v>
      </c>
      <c r="E46" s="4">
        <f t="shared" si="5"/>
        <v>17676</v>
      </c>
      <c r="F46" s="10">
        <f t="shared" si="6"/>
        <v>0.21011839665256052</v>
      </c>
      <c r="G46" s="26">
        <f t="shared" si="0"/>
        <v>319.06112267087633</v>
      </c>
      <c r="H46" s="26">
        <f t="shared" si="1"/>
        <v>46.692729205977919</v>
      </c>
      <c r="I46" s="26">
        <f t="shared" si="2"/>
        <v>11.53076538309856</v>
      </c>
    </row>
    <row r="47" spans="1:9" x14ac:dyDescent="0.25">
      <c r="A47" s="2">
        <v>43897</v>
      </c>
      <c r="B47" s="3">
        <v>105836</v>
      </c>
      <c r="C47" s="10">
        <f t="shared" si="3"/>
        <v>3.9646365422396856E-2</v>
      </c>
      <c r="D47" s="4">
        <f t="shared" si="4"/>
        <v>4036</v>
      </c>
      <c r="E47" s="4">
        <f t="shared" si="5"/>
        <v>19823</v>
      </c>
      <c r="F47" s="10">
        <f t="shared" si="6"/>
        <v>0.23046516224291677</v>
      </c>
      <c r="G47" s="26">
        <f t="shared" si="0"/>
        <v>325.32445343072504</v>
      </c>
      <c r="H47" s="26">
        <f t="shared" si="1"/>
        <v>47.301815072774943</v>
      </c>
      <c r="I47" s="26">
        <f t="shared" si="2"/>
        <v>11.569646005179733</v>
      </c>
    </row>
    <row r="48" spans="1:9" x14ac:dyDescent="0.25">
      <c r="A48" s="5">
        <v>43898</v>
      </c>
      <c r="B48" s="3">
        <v>109835</v>
      </c>
      <c r="C48" s="10">
        <f t="shared" si="3"/>
        <v>3.778487471181835E-2</v>
      </c>
      <c r="D48" s="4">
        <f t="shared" si="4"/>
        <v>3999</v>
      </c>
      <c r="E48" s="4">
        <f t="shared" si="5"/>
        <v>21464</v>
      </c>
      <c r="F48" s="10">
        <f t="shared" si="6"/>
        <v>0.24288510936845797</v>
      </c>
      <c r="G48" s="26">
        <f t="shared" si="0"/>
        <v>331.41363882616537</v>
      </c>
      <c r="H48" s="26">
        <f t="shared" si="1"/>
        <v>47.89022948280077</v>
      </c>
      <c r="I48" s="26">
        <f t="shared" si="2"/>
        <v>11.606734518648286</v>
      </c>
    </row>
    <row r="49" spans="1:9" x14ac:dyDescent="0.25">
      <c r="A49" s="2">
        <v>43899</v>
      </c>
      <c r="B49" s="3">
        <v>113582</v>
      </c>
      <c r="C49" s="10">
        <f t="shared" si="3"/>
        <v>3.4114808576501066E-2</v>
      </c>
      <c r="D49" s="4">
        <f t="shared" si="4"/>
        <v>3747</v>
      </c>
      <c r="E49" s="4">
        <f t="shared" si="5"/>
        <v>23273</v>
      </c>
      <c r="F49" s="10">
        <f t="shared" si="6"/>
        <v>0.25770410479575678</v>
      </c>
      <c r="G49" s="26">
        <f t="shared" si="0"/>
        <v>337.01928728190023</v>
      </c>
      <c r="H49" s="26">
        <f t="shared" si="1"/>
        <v>48.428740073857213</v>
      </c>
      <c r="I49" s="26">
        <f t="shared" si="2"/>
        <v>11.640280322010323</v>
      </c>
    </row>
    <row r="50" spans="1:9" x14ac:dyDescent="0.25">
      <c r="A50" s="5">
        <v>43900</v>
      </c>
      <c r="B50" s="3">
        <v>118582</v>
      </c>
      <c r="C50" s="10">
        <f t="shared" si="3"/>
        <v>4.4021059674948404E-2</v>
      </c>
      <c r="D50" s="4">
        <f t="shared" si="4"/>
        <v>5000</v>
      </c>
      <c r="E50" s="4">
        <f t="shared" si="5"/>
        <v>25738</v>
      </c>
      <c r="F50" s="10">
        <f t="shared" si="6"/>
        <v>0.27721769850501915</v>
      </c>
      <c r="G50" s="26">
        <f t="shared" si="0"/>
        <v>344.35737250710923</v>
      </c>
      <c r="H50" s="26">
        <f t="shared" si="1"/>
        <v>49.129188458170667</v>
      </c>
      <c r="I50" s="26">
        <f t="shared" si="2"/>
        <v>11.683359983369758</v>
      </c>
    </row>
    <row r="51" spans="1:9" x14ac:dyDescent="0.25">
      <c r="A51" s="2">
        <v>43901</v>
      </c>
      <c r="B51" s="3">
        <v>125865</v>
      </c>
      <c r="C51" s="10">
        <f t="shared" si="3"/>
        <v>6.1417415796663821E-2</v>
      </c>
      <c r="D51" s="4">
        <f t="shared" si="4"/>
        <v>7283</v>
      </c>
      <c r="E51" s="4">
        <f t="shared" si="5"/>
        <v>30741</v>
      </c>
      <c r="F51" s="10">
        <f t="shared" si="6"/>
        <v>0.32316765485051091</v>
      </c>
      <c r="G51" s="26">
        <f t="shared" si="0"/>
        <v>354.7745763157219</v>
      </c>
      <c r="H51" s="26">
        <f t="shared" si="1"/>
        <v>50.115068315842159</v>
      </c>
      <c r="I51" s="26">
        <f t="shared" si="2"/>
        <v>11.742965182972279</v>
      </c>
    </row>
    <row r="52" spans="1:9" x14ac:dyDescent="0.25">
      <c r="A52" s="5">
        <v>43902</v>
      </c>
      <c r="B52" s="3">
        <v>128343</v>
      </c>
      <c r="C52" s="10">
        <f t="shared" si="3"/>
        <v>1.9687760695983769E-2</v>
      </c>
      <c r="D52" s="4">
        <f t="shared" si="4"/>
        <v>2478</v>
      </c>
      <c r="E52" s="4">
        <f t="shared" si="5"/>
        <v>30457</v>
      </c>
      <c r="F52" s="10">
        <f t="shared" si="6"/>
        <v>0.31114766156549456</v>
      </c>
      <c r="G52" s="26">
        <f t="shared" si="0"/>
        <v>358.24991277040112</v>
      </c>
      <c r="H52" s="26">
        <f t="shared" si="1"/>
        <v>50.441817775186372</v>
      </c>
      <c r="I52" s="26">
        <f t="shared" si="2"/>
        <v>11.762461646440375</v>
      </c>
    </row>
    <row r="53" spans="1:9" x14ac:dyDescent="0.25">
      <c r="A53" s="5">
        <v>43903</v>
      </c>
      <c r="B53" s="3">
        <v>145193</v>
      </c>
      <c r="C53" s="10">
        <f t="shared" si="3"/>
        <v>0.13128881201156273</v>
      </c>
      <c r="D53" s="4">
        <f t="shared" si="4"/>
        <v>16850</v>
      </c>
      <c r="E53" s="4">
        <f t="shared" si="5"/>
        <v>43393</v>
      </c>
      <c r="F53" s="10">
        <f t="shared" si="6"/>
        <v>0.4262573673870334</v>
      </c>
      <c r="G53" s="26">
        <f t="shared" si="0"/>
        <v>381.04199243652926</v>
      </c>
      <c r="H53" s="26">
        <f t="shared" si="1"/>
        <v>52.559177412920455</v>
      </c>
      <c r="I53" s="26">
        <f t="shared" si="2"/>
        <v>11.885819170844332</v>
      </c>
    </row>
    <row r="54" spans="1:9" x14ac:dyDescent="0.25">
      <c r="A54" s="5">
        <v>43904</v>
      </c>
      <c r="B54" s="3">
        <v>156099</v>
      </c>
      <c r="C54" s="10">
        <f t="shared" si="3"/>
        <v>7.5113814026847026E-2</v>
      </c>
      <c r="D54" s="4">
        <f t="shared" si="4"/>
        <v>10906</v>
      </c>
      <c r="E54" s="4">
        <f t="shared" si="5"/>
        <v>50263</v>
      </c>
      <c r="F54" s="10">
        <f t="shared" si="6"/>
        <v>0.47491401791450927</v>
      </c>
      <c r="G54" s="26">
        <f t="shared" si="0"/>
        <v>395.09365978208257</v>
      </c>
      <c r="H54" s="26">
        <f t="shared" si="1"/>
        <v>53.843511277954711</v>
      </c>
      <c r="I54" s="26">
        <f t="shared" si="2"/>
        <v>11.9582457003331</v>
      </c>
    </row>
    <row r="55" spans="1:9" x14ac:dyDescent="0.25">
      <c r="A55" s="29">
        <v>43905</v>
      </c>
      <c r="B55" s="3">
        <v>167447</v>
      </c>
      <c r="C55" s="10">
        <f t="shared" si="3"/>
        <v>7.2697454820338292E-2</v>
      </c>
      <c r="D55" s="4">
        <f t="shared" si="4"/>
        <v>11348</v>
      </c>
      <c r="E55" s="4">
        <f t="shared" si="5"/>
        <v>57612</v>
      </c>
      <c r="F55" s="10">
        <f t="shared" si="6"/>
        <v>0.52453225292484185</v>
      </c>
      <c r="G55" s="26">
        <f t="shared" si="0"/>
        <v>409.2028836653036</v>
      </c>
      <c r="H55" s="26">
        <f t="shared" si="1"/>
        <v>55.117873918371835</v>
      </c>
      <c r="I55" s="26">
        <f t="shared" si="2"/>
        <v>12.0284221622661</v>
      </c>
    </row>
    <row r="56" spans="1:9" x14ac:dyDescent="0.25">
      <c r="A56" s="5">
        <v>43906</v>
      </c>
      <c r="B56" s="3">
        <v>181546</v>
      </c>
      <c r="C56" s="10">
        <f t="shared" si="3"/>
        <v>8.4199776645744517E-2</v>
      </c>
      <c r="D56" s="4">
        <f t="shared" si="4"/>
        <v>14099</v>
      </c>
      <c r="E56" s="4">
        <f t="shared" si="5"/>
        <v>67964</v>
      </c>
      <c r="F56" s="10">
        <f t="shared" si="6"/>
        <v>0.59836945994963986</v>
      </c>
      <c r="G56" s="26">
        <f t="shared" si="0"/>
        <v>426.08215170316629</v>
      </c>
      <c r="H56" s="26">
        <f t="shared" si="1"/>
        <v>56.62335021109994</v>
      </c>
      <c r="I56" s="26">
        <f t="shared" si="2"/>
        <v>12.109264344101828</v>
      </c>
    </row>
    <row r="57" spans="1:9" x14ac:dyDescent="0.25">
      <c r="A57" s="2">
        <v>43907</v>
      </c>
      <c r="B57" s="3">
        <v>197168</v>
      </c>
      <c r="C57" s="10">
        <f t="shared" si="3"/>
        <v>8.6049816575413329E-2</v>
      </c>
      <c r="D57" s="4">
        <f t="shared" si="4"/>
        <v>15622</v>
      </c>
      <c r="E57" s="4">
        <f t="shared" si="5"/>
        <v>78586</v>
      </c>
      <c r="F57" s="10">
        <f t="shared" si="6"/>
        <v>0.66271440859489639</v>
      </c>
      <c r="G57" s="26">
        <f t="shared" si="0"/>
        <v>444.03603457377193</v>
      </c>
      <c r="H57" s="26">
        <f t="shared" si="1"/>
        <v>58.203014294190545</v>
      </c>
      <c r="I57" s="26">
        <f t="shared" si="2"/>
        <v>12.191811436177904</v>
      </c>
    </row>
    <row r="58" spans="1:9" x14ac:dyDescent="0.25">
      <c r="A58" s="5">
        <v>43908</v>
      </c>
      <c r="B58" s="3">
        <v>214915</v>
      </c>
      <c r="C58" s="10">
        <f t="shared" si="3"/>
        <v>9.0009535015824094E-2</v>
      </c>
      <c r="D58" s="4">
        <f t="shared" si="4"/>
        <v>17747</v>
      </c>
      <c r="E58" s="4">
        <f t="shared" si="5"/>
        <v>89050</v>
      </c>
      <c r="F58" s="10">
        <f t="shared" si="6"/>
        <v>0.70750407182298491</v>
      </c>
      <c r="G58" s="26">
        <f t="shared" si="0"/>
        <v>463.58925785656425</v>
      </c>
      <c r="H58" s="26">
        <f t="shared" si="1"/>
        <v>59.899368352587629</v>
      </c>
      <c r="I58" s="26">
        <f t="shared" si="2"/>
        <v>12.277997880101635</v>
      </c>
    </row>
    <row r="59" spans="1:9" x14ac:dyDescent="0.25">
      <c r="A59" s="2">
        <v>43909</v>
      </c>
      <c r="B59" s="3">
        <v>242713</v>
      </c>
      <c r="C59" s="10">
        <f t="shared" si="3"/>
        <v>0.1293441593188005</v>
      </c>
      <c r="D59" s="4">
        <f t="shared" si="4"/>
        <v>27798</v>
      </c>
      <c r="E59" s="4">
        <f t="shared" si="5"/>
        <v>114370</v>
      </c>
      <c r="F59" s="10">
        <f t="shared" si="6"/>
        <v>0.89112768129153908</v>
      </c>
      <c r="G59" s="26">
        <f t="shared" si="0"/>
        <v>492.65911135388535</v>
      </c>
      <c r="H59" s="26">
        <f t="shared" si="1"/>
        <v>62.377937768174576</v>
      </c>
      <c r="I59" s="26">
        <f t="shared" si="2"/>
        <v>12.399634954351059</v>
      </c>
    </row>
    <row r="60" spans="1:9" x14ac:dyDescent="0.25">
      <c r="A60" s="27">
        <v>43910</v>
      </c>
      <c r="B60" s="32">
        <v>272167</v>
      </c>
      <c r="C60" s="10">
        <f t="shared" si="3"/>
        <v>0.12135320316587905</v>
      </c>
      <c r="D60" s="4">
        <f t="shared" si="4"/>
        <v>29454</v>
      </c>
      <c r="E60" s="4">
        <f t="shared" si="5"/>
        <v>126974</v>
      </c>
      <c r="F60" s="10">
        <f t="shared" si="6"/>
        <v>0.8745187440165848</v>
      </c>
      <c r="G60" s="26">
        <f t="shared" si="0"/>
        <v>521.69627179039719</v>
      </c>
      <c r="H60" s="26">
        <f t="shared" si="1"/>
        <v>64.805493488444156</v>
      </c>
      <c r="I60" s="26">
        <f t="shared" si="2"/>
        <v>12.514171127463539</v>
      </c>
    </row>
    <row r="61" spans="1:9" x14ac:dyDescent="0.25">
      <c r="A61" s="2">
        <v>43911</v>
      </c>
      <c r="B61" s="3">
        <v>304528</v>
      </c>
      <c r="C61" s="10">
        <f t="shared" si="3"/>
        <v>0.11890126282760227</v>
      </c>
      <c r="D61" s="4">
        <f t="shared" si="4"/>
        <v>32361</v>
      </c>
      <c r="E61" s="4">
        <f t="shared" si="5"/>
        <v>148429</v>
      </c>
      <c r="F61" s="10">
        <f t="shared" si="6"/>
        <v>0.95086451546774808</v>
      </c>
      <c r="G61" s="26">
        <f t="shared" si="0"/>
        <v>551.84055668281576</v>
      </c>
      <c r="H61" s="26">
        <f t="shared" si="1"/>
        <v>67.278413756647851</v>
      </c>
      <c r="I61" s="26">
        <f t="shared" si="2"/>
        <v>12.626518315927566</v>
      </c>
    </row>
    <row r="62" spans="1:9" x14ac:dyDescent="0.25">
      <c r="A62" s="6">
        <v>43912</v>
      </c>
      <c r="B62" s="3">
        <v>337020</v>
      </c>
      <c r="C62" s="10">
        <f t="shared" si="3"/>
        <v>0.10669626438291391</v>
      </c>
      <c r="D62" s="4">
        <f t="shared" si="4"/>
        <v>32492</v>
      </c>
      <c r="E62" s="4">
        <f t="shared" si="5"/>
        <v>169573</v>
      </c>
      <c r="F62" s="10">
        <f t="shared" si="6"/>
        <v>1.0126965547307507</v>
      </c>
      <c r="G62" s="26">
        <f t="shared" si="0"/>
        <v>580.53423671649205</v>
      </c>
      <c r="H62" s="26">
        <f t="shared" si="1"/>
        <v>69.590809990194671</v>
      </c>
      <c r="I62" s="26">
        <f t="shared" si="2"/>
        <v>12.727897554754533</v>
      </c>
    </row>
    <row r="63" spans="1:9" x14ac:dyDescent="0.25">
      <c r="A63" s="29">
        <v>43913</v>
      </c>
      <c r="B63" s="3">
        <v>378283</v>
      </c>
      <c r="C63" s="10">
        <f t="shared" si="3"/>
        <v>0.12243487033410472</v>
      </c>
      <c r="D63" s="4">
        <f t="shared" si="4"/>
        <v>41263</v>
      </c>
      <c r="E63" s="4">
        <f t="shared" si="5"/>
        <v>196737</v>
      </c>
      <c r="F63" s="10">
        <f t="shared" si="6"/>
        <v>1.0836757626166371</v>
      </c>
      <c r="G63" s="26">
        <f t="shared" si="0"/>
        <v>615.04715266392384</v>
      </c>
      <c r="H63" s="26">
        <f t="shared" si="1"/>
        <v>72.322307610830819</v>
      </c>
      <c r="I63" s="26">
        <f t="shared" si="2"/>
        <v>12.843397871731394</v>
      </c>
    </row>
    <row r="64" spans="1:9" x14ac:dyDescent="0.25">
      <c r="A64" s="5">
        <v>43914</v>
      </c>
      <c r="B64" s="3">
        <v>417962</v>
      </c>
      <c r="C64" s="10">
        <f t="shared" si="3"/>
        <v>0.10489236894071374</v>
      </c>
      <c r="D64" s="4">
        <f t="shared" si="4"/>
        <v>39679</v>
      </c>
      <c r="E64" s="4">
        <f t="shared" si="5"/>
        <v>220794</v>
      </c>
      <c r="F64" s="10">
        <f t="shared" si="6"/>
        <v>1.1198267467337499</v>
      </c>
      <c r="G64" s="26">
        <f t="shared" si="0"/>
        <v>646.49980665116982</v>
      </c>
      <c r="H64" s="26">
        <f t="shared" si="1"/>
        <v>74.767397880998431</v>
      </c>
      <c r="I64" s="26">
        <f t="shared" si="2"/>
        <v>12.943145798283503</v>
      </c>
    </row>
    <row r="65" spans="1:9" x14ac:dyDescent="0.25">
      <c r="A65" s="2">
        <v>43915</v>
      </c>
      <c r="B65" s="3">
        <v>467594</v>
      </c>
      <c r="C65" s="10">
        <f t="shared" si="3"/>
        <v>0.11874763734502181</v>
      </c>
      <c r="D65" s="4">
        <f t="shared" si="4"/>
        <v>49632</v>
      </c>
      <c r="E65" s="4">
        <f t="shared" si="5"/>
        <v>252679</v>
      </c>
      <c r="F65" s="10">
        <f t="shared" si="6"/>
        <v>1.1757159807365702</v>
      </c>
      <c r="G65" s="26">
        <f t="shared" si="0"/>
        <v>683.80845271172245</v>
      </c>
      <c r="H65" s="26">
        <f t="shared" si="1"/>
        <v>77.616903002972023</v>
      </c>
      <c r="I65" s="26">
        <f t="shared" si="2"/>
        <v>13.055355677017829</v>
      </c>
    </row>
    <row r="66" spans="1:9" x14ac:dyDescent="0.25">
      <c r="A66" s="27">
        <v>43916</v>
      </c>
      <c r="B66" s="3">
        <v>529591</v>
      </c>
      <c r="C66" s="10">
        <f t="shared" si="3"/>
        <v>0.13258724448987791</v>
      </c>
      <c r="D66" s="4">
        <f t="shared" si="4"/>
        <v>61997</v>
      </c>
      <c r="E66" s="4">
        <f t="shared" si="5"/>
        <v>286878</v>
      </c>
      <c r="F66" s="10">
        <f t="shared" si="6"/>
        <v>1.1819638832695405</v>
      </c>
      <c r="G66" s="26">
        <f t="shared" si="0"/>
        <v>727.73003236090233</v>
      </c>
      <c r="H66" s="26">
        <f t="shared" si="1"/>
        <v>80.905900988649819</v>
      </c>
      <c r="I66" s="26">
        <f t="shared" si="2"/>
        <v>13.179860289502832</v>
      </c>
    </row>
    <row r="67" spans="1:9" x14ac:dyDescent="0.25">
      <c r="A67" s="2">
        <v>43917</v>
      </c>
      <c r="B67" s="3">
        <v>593291</v>
      </c>
      <c r="C67" s="10">
        <f t="shared" si="3"/>
        <v>0.1202815002520814</v>
      </c>
      <c r="D67" s="4">
        <f t="shared" si="4"/>
        <v>63700</v>
      </c>
      <c r="E67" s="4">
        <f t="shared" si="5"/>
        <v>321124</v>
      </c>
      <c r="F67" s="10">
        <f t="shared" si="6"/>
        <v>1.1798785304610773</v>
      </c>
      <c r="G67" s="26">
        <f t="shared" ref="G67:G130" si="7">SQRT(B67)</f>
        <v>770.25385425845161</v>
      </c>
      <c r="H67" s="26">
        <f t="shared" ref="H67:H130" si="8">B67^(1/3)</f>
        <v>84.027721387137163</v>
      </c>
      <c r="I67" s="26">
        <f t="shared" ref="I67:I130" si="9">LN(B67)</f>
        <v>13.293440282740139</v>
      </c>
    </row>
    <row r="68" spans="1:9" x14ac:dyDescent="0.25">
      <c r="A68" s="27">
        <v>43918</v>
      </c>
      <c r="B68" s="3">
        <v>660693</v>
      </c>
      <c r="C68" s="10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10">
        <f t="shared" si="6"/>
        <v>1.1695640466558084</v>
      </c>
      <c r="G68" s="26">
        <f t="shared" si="7"/>
        <v>812.83024057917532</v>
      </c>
      <c r="H68" s="26">
        <f t="shared" si="8"/>
        <v>87.096339309302508</v>
      </c>
      <c r="I68" s="26">
        <f t="shared" si="9"/>
        <v>13.40104456313818</v>
      </c>
    </row>
    <row r="69" spans="1:9" x14ac:dyDescent="0.25">
      <c r="A69" s="2">
        <v>43919</v>
      </c>
      <c r="B69" s="3">
        <v>720140</v>
      </c>
      <c r="C69" s="10">
        <f t="shared" si="10"/>
        <v>8.9976736547837E-2</v>
      </c>
      <c r="D69" s="4">
        <f t="shared" si="11"/>
        <v>59447</v>
      </c>
      <c r="E69" s="4">
        <f t="shared" si="5"/>
        <v>383120</v>
      </c>
      <c r="F69" s="10">
        <f t="shared" si="6"/>
        <v>1.1367871342947007</v>
      </c>
      <c r="G69" s="26">
        <f t="shared" si="7"/>
        <v>848.61062920517327</v>
      </c>
      <c r="H69" s="26">
        <f t="shared" si="8"/>
        <v>89.63390378303508</v>
      </c>
      <c r="I69" s="26">
        <f t="shared" si="9"/>
        <v>13.487200916534812</v>
      </c>
    </row>
    <row r="70" spans="1:9" x14ac:dyDescent="0.25">
      <c r="A70" s="5">
        <v>43920</v>
      </c>
      <c r="B70" s="32">
        <v>782389</v>
      </c>
      <c r="C70" s="10">
        <f t="shared" si="10"/>
        <v>8.6440136640097753E-2</v>
      </c>
      <c r="D70" s="4">
        <f t="shared" si="11"/>
        <v>62249</v>
      </c>
      <c r="E70" s="4">
        <f t="shared" si="5"/>
        <v>404106</v>
      </c>
      <c r="F70" s="10">
        <f t="shared" si="6"/>
        <v>1.0682637073302264</v>
      </c>
      <c r="G70" s="26">
        <f t="shared" si="7"/>
        <v>884.52755751304892</v>
      </c>
      <c r="H70" s="26">
        <f t="shared" si="8"/>
        <v>92.145524258847288</v>
      </c>
      <c r="I70" s="26">
        <f t="shared" si="9"/>
        <v>13.570107338299207</v>
      </c>
    </row>
    <row r="71" spans="1:9" x14ac:dyDescent="0.25">
      <c r="A71" s="29">
        <v>43921</v>
      </c>
      <c r="B71" s="3">
        <v>857487</v>
      </c>
      <c r="C71" s="10">
        <f t="shared" si="10"/>
        <v>9.5985500818646541E-2</v>
      </c>
      <c r="D71" s="4">
        <f t="shared" si="11"/>
        <v>75098</v>
      </c>
      <c r="E71" s="4">
        <f t="shared" si="5"/>
        <v>439525</v>
      </c>
      <c r="F71" s="10">
        <f t="shared" si="6"/>
        <v>1.0515908144759571</v>
      </c>
      <c r="G71" s="26">
        <f t="shared" si="7"/>
        <v>926.00593950578957</v>
      </c>
      <c r="H71" s="26">
        <f t="shared" si="8"/>
        <v>95.004136477320486</v>
      </c>
      <c r="I71" s="26">
        <f t="shared" si="9"/>
        <v>13.661761297557458</v>
      </c>
    </row>
    <row r="72" spans="1:9" x14ac:dyDescent="0.25">
      <c r="A72" s="5">
        <v>43922</v>
      </c>
      <c r="B72" s="3">
        <v>932605</v>
      </c>
      <c r="C72" s="10">
        <f t="shared" si="10"/>
        <v>8.7602494265219155E-2</v>
      </c>
      <c r="D72" s="4">
        <f t="shared" si="11"/>
        <v>75118</v>
      </c>
      <c r="E72" s="4">
        <f t="shared" si="5"/>
        <v>465011</v>
      </c>
      <c r="F72" s="10">
        <f t="shared" si="6"/>
        <v>0.99447597702280188</v>
      </c>
      <c r="G72" s="26">
        <f t="shared" si="7"/>
        <v>965.71476120022112</v>
      </c>
      <c r="H72" s="26">
        <f t="shared" si="8"/>
        <v>97.701053457594384</v>
      </c>
      <c r="I72" s="26">
        <f t="shared" si="9"/>
        <v>13.745737024697336</v>
      </c>
    </row>
    <row r="73" spans="1:9" x14ac:dyDescent="0.25">
      <c r="A73" s="29">
        <v>43923</v>
      </c>
      <c r="B73" s="3">
        <v>1013303</v>
      </c>
      <c r="C73" s="10">
        <f t="shared" si="10"/>
        <v>8.6529666900778013E-2</v>
      </c>
      <c r="D73" s="4">
        <f t="shared" si="11"/>
        <v>80698</v>
      </c>
      <c r="E73" s="4">
        <f t="shared" si="5"/>
        <v>483712</v>
      </c>
      <c r="F73" s="10">
        <f t="shared" si="6"/>
        <v>0.91336899607432909</v>
      </c>
      <c r="G73" s="26">
        <f t="shared" si="7"/>
        <v>1006.6295247011186</v>
      </c>
      <c r="H73" s="26">
        <f t="shared" si="8"/>
        <v>100.44148140676478</v>
      </c>
      <c r="I73" s="26">
        <f t="shared" si="9"/>
        <v>13.828725850055731</v>
      </c>
    </row>
    <row r="74" spans="1:9" x14ac:dyDescent="0.25">
      <c r="A74" s="5">
        <v>43924</v>
      </c>
      <c r="B74" s="3">
        <v>1095917</v>
      </c>
      <c r="C74" s="10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10">
        <f t="shared" ref="F74:F137" si="13">E74/B67</f>
        <v>0.84718291698340276</v>
      </c>
      <c r="G74" s="26">
        <f t="shared" si="7"/>
        <v>1046.8605446763193</v>
      </c>
      <c r="H74" s="26">
        <f t="shared" si="8"/>
        <v>103.10013198962179</v>
      </c>
      <c r="I74" s="26">
        <f t="shared" si="9"/>
        <v>13.907102013695434</v>
      </c>
    </row>
    <row r="75" spans="1:9" x14ac:dyDescent="0.25">
      <c r="A75" s="2">
        <v>43925</v>
      </c>
      <c r="B75" s="3">
        <v>1197408</v>
      </c>
      <c r="C75" s="10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10">
        <f t="shared" si="13"/>
        <v>0.812351576299431</v>
      </c>
      <c r="G75" s="26">
        <f t="shared" si="7"/>
        <v>1094.2613947316245</v>
      </c>
      <c r="H75" s="26">
        <f t="shared" si="8"/>
        <v>106.1892903468585</v>
      </c>
      <c r="I75" s="26">
        <f t="shared" si="9"/>
        <v>13.995669778593545</v>
      </c>
    </row>
    <row r="76" spans="1:9" x14ac:dyDescent="0.25">
      <c r="A76" s="5">
        <v>43926</v>
      </c>
      <c r="B76" s="3">
        <v>1272115</v>
      </c>
      <c r="C76" s="10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10">
        <f t="shared" si="13"/>
        <v>0.76648290610159131</v>
      </c>
      <c r="G76" s="26">
        <f t="shared" si="7"/>
        <v>1127.8807561085525</v>
      </c>
      <c r="H76" s="26">
        <f t="shared" si="8"/>
        <v>108.35329546673378</v>
      </c>
      <c r="I76" s="26">
        <f t="shared" si="9"/>
        <v>14.056191427600606</v>
      </c>
    </row>
    <row r="77" spans="1:9" x14ac:dyDescent="0.25">
      <c r="A77" s="2">
        <v>43927</v>
      </c>
      <c r="B77" s="3">
        <v>1345101</v>
      </c>
      <c r="C77" s="10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10">
        <f t="shared" si="13"/>
        <v>0.71922279070896955</v>
      </c>
      <c r="G77" s="26">
        <f t="shared" si="7"/>
        <v>1159.7848938488551</v>
      </c>
      <c r="H77" s="26">
        <f t="shared" si="8"/>
        <v>110.38709350800747</v>
      </c>
      <c r="I77" s="26">
        <f t="shared" si="9"/>
        <v>14.111979661135546</v>
      </c>
    </row>
    <row r="78" spans="1:9" x14ac:dyDescent="0.25">
      <c r="A78" s="5">
        <v>43928</v>
      </c>
      <c r="B78" s="3">
        <v>1426096</v>
      </c>
      <c r="C78" s="10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10">
        <f t="shared" si="13"/>
        <v>0.66311092762922352</v>
      </c>
      <c r="G78" s="26">
        <f t="shared" si="7"/>
        <v>1194.1926142796228</v>
      </c>
      <c r="H78" s="26">
        <f t="shared" si="8"/>
        <v>112.55969835649302</v>
      </c>
      <c r="I78" s="26">
        <f t="shared" si="9"/>
        <v>14.17045119886853</v>
      </c>
    </row>
    <row r="79" spans="1:9" x14ac:dyDescent="0.25">
      <c r="A79" s="2">
        <v>43929</v>
      </c>
      <c r="B79" s="3">
        <v>1511104</v>
      </c>
      <c r="C79" s="10">
        <f t="shared" si="10"/>
        <v>5.960889028508598E-2</v>
      </c>
      <c r="D79" s="4">
        <f t="shared" si="11"/>
        <v>85008</v>
      </c>
      <c r="E79" s="4">
        <f t="shared" si="12"/>
        <v>578499</v>
      </c>
      <c r="F79" s="10">
        <f t="shared" si="13"/>
        <v>0.62030441612472587</v>
      </c>
      <c r="G79" s="26">
        <f t="shared" si="7"/>
        <v>1229.2697018962112</v>
      </c>
      <c r="H79" s="26">
        <f t="shared" si="8"/>
        <v>114.7531947095117</v>
      </c>
      <c r="I79" s="26">
        <f t="shared" si="9"/>
        <v>14.228351067476636</v>
      </c>
    </row>
    <row r="80" spans="1:9" x14ac:dyDescent="0.25">
      <c r="A80" s="5">
        <v>43930</v>
      </c>
      <c r="B80" s="3">
        <v>1595350</v>
      </c>
      <c r="C80" s="10">
        <f t="shared" si="10"/>
        <v>5.575129177078475E-2</v>
      </c>
      <c r="D80" s="4">
        <f t="shared" si="11"/>
        <v>84246</v>
      </c>
      <c r="E80" s="4">
        <f t="shared" si="12"/>
        <v>582047</v>
      </c>
      <c r="F80" s="10">
        <f t="shared" si="13"/>
        <v>0.57440568122269453</v>
      </c>
      <c r="G80" s="26">
        <f t="shared" si="7"/>
        <v>1263.0716527576731</v>
      </c>
      <c r="H80" s="26">
        <f t="shared" si="8"/>
        <v>116.84729389870554</v>
      </c>
      <c r="I80" s="26">
        <f t="shared" si="9"/>
        <v>14.28260370586526</v>
      </c>
    </row>
    <row r="81" spans="1:9" x14ac:dyDescent="0.25">
      <c r="A81" s="2">
        <v>43931</v>
      </c>
      <c r="B81" s="3">
        <v>1691719</v>
      </c>
      <c r="C81" s="10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10">
        <f t="shared" si="13"/>
        <v>0.54365613454303563</v>
      </c>
      <c r="G81" s="26">
        <f t="shared" si="7"/>
        <v>1300.6609858068321</v>
      </c>
      <c r="H81" s="26">
        <f t="shared" si="8"/>
        <v>119.15421477034759</v>
      </c>
      <c r="I81" s="26">
        <f t="shared" si="9"/>
        <v>14.3412557297061</v>
      </c>
    </row>
    <row r="82" spans="1:9" x14ac:dyDescent="0.25">
      <c r="A82" s="5">
        <v>43932</v>
      </c>
      <c r="B82" s="3">
        <v>1771514</v>
      </c>
      <c r="C82" s="10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10">
        <f t="shared" si="13"/>
        <v>0.47945729442261953</v>
      </c>
      <c r="G82" s="26">
        <f t="shared" si="7"/>
        <v>1330.9823439850734</v>
      </c>
      <c r="H82" s="26">
        <f t="shared" si="8"/>
        <v>120.99892993612349</v>
      </c>
      <c r="I82" s="26">
        <f t="shared" si="9"/>
        <v>14.387345106163577</v>
      </c>
    </row>
    <row r="83" spans="1:9" x14ac:dyDescent="0.25">
      <c r="A83" s="2">
        <v>43933</v>
      </c>
      <c r="B83" s="3">
        <v>1846680</v>
      </c>
      <c r="C83" s="10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10">
        <f t="shared" si="13"/>
        <v>0.45166120987489339</v>
      </c>
      <c r="G83" s="26">
        <f t="shared" si="7"/>
        <v>1358.9260465529387</v>
      </c>
      <c r="H83" s="26">
        <f t="shared" si="8"/>
        <v>122.68662377455993</v>
      </c>
      <c r="I83" s="26">
        <f t="shared" si="9"/>
        <v>14.428899990245897</v>
      </c>
    </row>
    <row r="84" spans="1:9" x14ac:dyDescent="0.25">
      <c r="A84" s="5">
        <v>43934</v>
      </c>
      <c r="B84" s="3">
        <v>1917320</v>
      </c>
      <c r="C84" s="10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10">
        <f t="shared" si="13"/>
        <v>0.42540969042473392</v>
      </c>
      <c r="G84" s="26">
        <f t="shared" si="7"/>
        <v>1384.6732466542423</v>
      </c>
      <c r="H84" s="26">
        <f t="shared" si="8"/>
        <v>124.23144426128192</v>
      </c>
      <c r="I84" s="26">
        <f t="shared" si="9"/>
        <v>14.46643893558781</v>
      </c>
    </row>
    <row r="85" spans="1:9" x14ac:dyDescent="0.25">
      <c r="A85" s="2">
        <v>43935</v>
      </c>
      <c r="B85" s="3">
        <v>1976192</v>
      </c>
      <c r="C85" s="10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10">
        <f t="shared" si="13"/>
        <v>0.38573560265227586</v>
      </c>
      <c r="G85" s="26">
        <f t="shared" si="7"/>
        <v>1405.7709628527687</v>
      </c>
      <c r="H85" s="26">
        <f t="shared" si="8"/>
        <v>125.49017134394927</v>
      </c>
      <c r="I85" s="26">
        <f t="shared" si="9"/>
        <v>14.496682318561543</v>
      </c>
    </row>
    <row r="86" spans="1:9" x14ac:dyDescent="0.25">
      <c r="A86" s="5">
        <v>43936</v>
      </c>
      <c r="B86" s="32">
        <v>2056055</v>
      </c>
      <c r="C86" s="10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10">
        <f t="shared" si="13"/>
        <v>0.36063103532251917</v>
      </c>
      <c r="G86" s="26">
        <f t="shared" si="7"/>
        <v>1433.8950449736549</v>
      </c>
      <c r="H86" s="26">
        <f t="shared" si="8"/>
        <v>127.15835744438182</v>
      </c>
      <c r="I86" s="26">
        <f t="shared" si="9"/>
        <v>14.536299656172154</v>
      </c>
    </row>
    <row r="87" spans="1:9" x14ac:dyDescent="0.25">
      <c r="A87" s="2">
        <v>43937</v>
      </c>
      <c r="B87" s="3">
        <v>2152647</v>
      </c>
      <c r="C87" s="10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10">
        <f t="shared" si="13"/>
        <v>0.34932585326103988</v>
      </c>
      <c r="G87" s="26">
        <f t="shared" si="7"/>
        <v>1467.190171722807</v>
      </c>
      <c r="H87" s="26">
        <f t="shared" si="8"/>
        <v>129.1192335489759</v>
      </c>
      <c r="I87" s="26">
        <f t="shared" si="9"/>
        <v>14.58220880563511</v>
      </c>
    </row>
    <row r="88" spans="1:9" x14ac:dyDescent="0.25">
      <c r="A88" s="5">
        <v>43938</v>
      </c>
      <c r="B88" s="3">
        <v>2240191</v>
      </c>
      <c r="C88" s="10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10">
        <f t="shared" si="13"/>
        <v>0.32420987173401727</v>
      </c>
      <c r="G88" s="26">
        <f t="shared" si="7"/>
        <v>1496.7267619709351</v>
      </c>
      <c r="H88" s="26">
        <f t="shared" si="8"/>
        <v>130.84637119271244</v>
      </c>
      <c r="I88" s="26">
        <f t="shared" si="9"/>
        <v>14.622071688053268</v>
      </c>
    </row>
    <row r="89" spans="1:9" x14ac:dyDescent="0.25">
      <c r="A89" s="2">
        <v>43939</v>
      </c>
      <c r="B89" s="3">
        <v>2317759</v>
      </c>
      <c r="C89" s="10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10">
        <f t="shared" si="13"/>
        <v>0.30834924251233692</v>
      </c>
      <c r="G89" s="26">
        <f t="shared" si="7"/>
        <v>1522.4187991482502</v>
      </c>
      <c r="H89" s="26">
        <f t="shared" si="8"/>
        <v>132.33948046886206</v>
      </c>
      <c r="I89" s="26">
        <f t="shared" si="9"/>
        <v>14.65611132853795</v>
      </c>
    </row>
    <row r="90" spans="1:9" x14ac:dyDescent="0.25">
      <c r="A90" s="5">
        <v>43940</v>
      </c>
      <c r="B90" s="3">
        <v>2401379</v>
      </c>
      <c r="C90" s="10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10">
        <f t="shared" si="13"/>
        <v>0.30037635107327743</v>
      </c>
      <c r="G90" s="26">
        <f t="shared" si="7"/>
        <v>1549.6383449050297</v>
      </c>
      <c r="H90" s="26">
        <f t="shared" si="8"/>
        <v>133.91222810771404</v>
      </c>
      <c r="I90" s="26">
        <f t="shared" si="9"/>
        <v>14.691553713641708</v>
      </c>
    </row>
    <row r="91" spans="1:9" x14ac:dyDescent="0.25">
      <c r="A91" s="2">
        <v>43941</v>
      </c>
      <c r="B91" s="3">
        <v>2472259</v>
      </c>
      <c r="C91" s="10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10">
        <f t="shared" si="13"/>
        <v>0.28943473181315588</v>
      </c>
      <c r="G91" s="26">
        <f t="shared" si="7"/>
        <v>1572.3418839425476</v>
      </c>
      <c r="H91" s="26">
        <f t="shared" si="8"/>
        <v>135.21700808986844</v>
      </c>
      <c r="I91" s="26">
        <f t="shared" si="9"/>
        <v>14.720642865534145</v>
      </c>
    </row>
    <row r="92" spans="1:9" x14ac:dyDescent="0.25">
      <c r="A92" s="5">
        <v>43942</v>
      </c>
      <c r="B92" s="3">
        <v>2549294</v>
      </c>
      <c r="C92" s="10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10">
        <f t="shared" si="13"/>
        <v>0.29000319806982316</v>
      </c>
      <c r="G92" s="26">
        <f t="shared" si="7"/>
        <v>1596.6508697896356</v>
      </c>
      <c r="H92" s="26">
        <f t="shared" si="8"/>
        <v>136.60711133730908</v>
      </c>
      <c r="I92" s="26">
        <f t="shared" si="9"/>
        <v>14.751327016055946</v>
      </c>
    </row>
    <row r="93" spans="1:9" x14ac:dyDescent="0.25">
      <c r="A93" s="2">
        <v>43943</v>
      </c>
      <c r="B93" s="3">
        <v>2623415</v>
      </c>
      <c r="C93" s="10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10">
        <f t="shared" si="13"/>
        <v>0.27594592557105718</v>
      </c>
      <c r="G93" s="26">
        <f t="shared" si="7"/>
        <v>1619.695959123193</v>
      </c>
      <c r="H93" s="26">
        <f t="shared" si="8"/>
        <v>137.91843881748912</v>
      </c>
      <c r="I93" s="26">
        <f t="shared" si="9"/>
        <v>14.779987462117667</v>
      </c>
    </row>
    <row r="94" spans="1:9" x14ac:dyDescent="0.25">
      <c r="A94" s="5">
        <v>43944</v>
      </c>
      <c r="B94" s="3">
        <v>2708885</v>
      </c>
      <c r="C94" s="10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10">
        <f t="shared" si="13"/>
        <v>0.25839721979497798</v>
      </c>
      <c r="G94" s="26">
        <f t="shared" si="7"/>
        <v>1645.869071341946</v>
      </c>
      <c r="H94" s="26">
        <f t="shared" si="8"/>
        <v>139.40024042329097</v>
      </c>
      <c r="I94" s="26">
        <f t="shared" si="9"/>
        <v>14.812047669077197</v>
      </c>
    </row>
    <row r="95" spans="1:9" x14ac:dyDescent="0.25">
      <c r="A95" s="2">
        <v>43945</v>
      </c>
      <c r="B95" s="3">
        <v>2811193</v>
      </c>
      <c r="C95" s="10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10">
        <f t="shared" si="13"/>
        <v>0.25488987322955947</v>
      </c>
      <c r="G95" s="26">
        <f t="shared" si="7"/>
        <v>1676.6612657302012</v>
      </c>
      <c r="H95" s="26">
        <f t="shared" si="8"/>
        <v>141.13353544930447</v>
      </c>
      <c r="I95" s="26">
        <f t="shared" si="9"/>
        <v>14.849119506372029</v>
      </c>
    </row>
    <row r="96" spans="1:9" x14ac:dyDescent="0.25">
      <c r="A96" s="5">
        <v>43946</v>
      </c>
      <c r="B96" s="3">
        <v>2896746</v>
      </c>
      <c r="C96" s="10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10">
        <f t="shared" si="13"/>
        <v>0.24980466045002953</v>
      </c>
      <c r="G96" s="26">
        <f t="shared" si="7"/>
        <v>1701.9829611368029</v>
      </c>
      <c r="H96" s="26">
        <f t="shared" si="8"/>
        <v>142.55095746045905</v>
      </c>
      <c r="I96" s="26">
        <f t="shared" si="9"/>
        <v>14.879098596000498</v>
      </c>
    </row>
    <row r="97" spans="1:9" x14ac:dyDescent="0.25">
      <c r="A97" s="2">
        <v>43947</v>
      </c>
      <c r="B97" s="3">
        <v>2971475</v>
      </c>
      <c r="C97" s="10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10">
        <f t="shared" si="13"/>
        <v>0.23740359185284787</v>
      </c>
      <c r="G97" s="26">
        <f t="shared" si="7"/>
        <v>1723.7966817464292</v>
      </c>
      <c r="H97" s="26">
        <f t="shared" si="8"/>
        <v>143.76638754573219</v>
      </c>
      <c r="I97" s="26">
        <f t="shared" si="9"/>
        <v>14.904569020494163</v>
      </c>
    </row>
    <row r="98" spans="1:9" x14ac:dyDescent="0.25">
      <c r="A98" s="8">
        <v>43948</v>
      </c>
      <c r="B98" s="3">
        <v>3041764</v>
      </c>
      <c r="C98" s="10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10">
        <f t="shared" si="13"/>
        <v>0.23035814613274741</v>
      </c>
      <c r="G98" s="26">
        <f t="shared" si="7"/>
        <v>1744.0653657475111</v>
      </c>
      <c r="H98" s="26">
        <f t="shared" si="8"/>
        <v>144.89114302987807</v>
      </c>
      <c r="I98" s="26">
        <f t="shared" si="9"/>
        <v>14.92794816825273</v>
      </c>
    </row>
    <row r="99" spans="1:9" x14ac:dyDescent="0.25">
      <c r="A99" s="2">
        <v>43949</v>
      </c>
      <c r="B99" s="3">
        <v>3116398</v>
      </c>
      <c r="C99" s="10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10">
        <f t="shared" si="13"/>
        <v>0.22245531507939062</v>
      </c>
      <c r="G99" s="26">
        <f t="shared" si="7"/>
        <v>1765.3322633430796</v>
      </c>
      <c r="H99" s="26">
        <f t="shared" si="8"/>
        <v>146.06661750028064</v>
      </c>
      <c r="I99" s="26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10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10">
        <f t="shared" si="13"/>
        <v>0.21745358626065645</v>
      </c>
      <c r="G100" s="26">
        <f t="shared" si="7"/>
        <v>1787.1446499933909</v>
      </c>
      <c r="H100" s="26">
        <f t="shared" si="8"/>
        <v>147.26734940849599</v>
      </c>
      <c r="I100" s="26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10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10">
        <f t="shared" si="13"/>
        <v>0.20228285807629337</v>
      </c>
      <c r="G101" s="26">
        <f t="shared" si="7"/>
        <v>1804.6733776503713</v>
      </c>
      <c r="H101" s="26">
        <f t="shared" si="8"/>
        <v>148.228736877649</v>
      </c>
      <c r="I101" s="26">
        <f t="shared" si="9"/>
        <v>14.996269800364944</v>
      </c>
    </row>
    <row r="102" spans="1:9" x14ac:dyDescent="0.25">
      <c r="A102" s="9">
        <v>43952</v>
      </c>
      <c r="B102" s="3">
        <v>3343777</v>
      </c>
      <c r="C102" s="10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10">
        <f t="shared" si="13"/>
        <v>0.18945124009628653</v>
      </c>
      <c r="G102" s="26">
        <f t="shared" si="7"/>
        <v>1828.5997375040827</v>
      </c>
      <c r="H102" s="26">
        <f t="shared" si="8"/>
        <v>149.53600323028468</v>
      </c>
      <c r="I102" s="26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10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10">
        <f t="shared" si="13"/>
        <v>0.18317001214466164</v>
      </c>
      <c r="G103" s="26">
        <f t="shared" si="7"/>
        <v>1851.3084562006409</v>
      </c>
      <c r="H103" s="26">
        <f t="shared" si="8"/>
        <v>150.77147720224218</v>
      </c>
      <c r="I103" s="26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10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10">
        <f t="shared" si="13"/>
        <v>0.18013074314944599</v>
      </c>
      <c r="G104" s="26">
        <f t="shared" si="7"/>
        <v>1872.6262307251814</v>
      </c>
      <c r="H104" s="26">
        <f t="shared" si="8"/>
        <v>151.92668729089513</v>
      </c>
      <c r="I104" s="26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10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10">
        <f t="shared" si="13"/>
        <v>0.17795299043581289</v>
      </c>
      <c r="G105" s="26">
        <f t="shared" si="7"/>
        <v>1892.8959295217473</v>
      </c>
      <c r="H105" s="26">
        <f t="shared" si="8"/>
        <v>153.02104314208395</v>
      </c>
      <c r="I105" s="26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10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10">
        <f t="shared" si="13"/>
        <v>0.17529628757302501</v>
      </c>
      <c r="G106" s="26">
        <f t="shared" si="7"/>
        <v>1913.8158218595645</v>
      </c>
      <c r="H106" s="26">
        <f t="shared" si="8"/>
        <v>154.14641441619636</v>
      </c>
      <c r="I106" s="26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10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10">
        <f t="shared" si="13"/>
        <v>0.17579055733360552</v>
      </c>
      <c r="G107" s="26">
        <f t="shared" si="7"/>
        <v>1937.8702226929438</v>
      </c>
      <c r="H107" s="26">
        <f t="shared" si="8"/>
        <v>155.43534910270708</v>
      </c>
      <c r="I107" s="26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10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10">
        <f t="shared" si="13"/>
        <v>0.18081051422142772</v>
      </c>
      <c r="G108" s="26">
        <f t="shared" si="7"/>
        <v>1961.0502288314799</v>
      </c>
      <c r="H108" s="26">
        <f t="shared" si="8"/>
        <v>156.67239353342433</v>
      </c>
      <c r="I108" s="26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10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10">
        <f t="shared" si="13"/>
        <v>0.17772925646656459</v>
      </c>
      <c r="G109" s="26">
        <f t="shared" si="7"/>
        <v>1984.4555928516013</v>
      </c>
      <c r="H109" s="26">
        <f t="shared" si="8"/>
        <v>157.91652910910233</v>
      </c>
      <c r="I109" s="26">
        <f t="shared" si="9"/>
        <v>15.186199789953667</v>
      </c>
    </row>
    <row r="110" spans="1:9" x14ac:dyDescent="0.25">
      <c r="A110" s="27">
        <v>43960</v>
      </c>
      <c r="B110" s="3">
        <v>4024009</v>
      </c>
      <c r="C110" s="10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10">
        <f t="shared" si="13"/>
        <v>0.17408995831464782</v>
      </c>
      <c r="G110" s="26">
        <f t="shared" si="7"/>
        <v>2005.9932701781429</v>
      </c>
      <c r="H110" s="26">
        <f t="shared" si="8"/>
        <v>159.05707113603705</v>
      </c>
      <c r="I110" s="26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10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10">
        <f t="shared" si="13"/>
        <v>0.16966523503812242</v>
      </c>
      <c r="G111" s="26">
        <f t="shared" si="7"/>
        <v>2025.26516782371</v>
      </c>
      <c r="H111" s="26">
        <f t="shared" si="8"/>
        <v>160.07417134018041</v>
      </c>
      <c r="I111" s="26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10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10">
        <f t="shared" si="13"/>
        <v>0.16590563080946288</v>
      </c>
      <c r="G112" s="26">
        <f t="shared" si="7"/>
        <v>2043.8943221213763</v>
      </c>
      <c r="H112" s="26">
        <f t="shared" si="8"/>
        <v>161.05428772505078</v>
      </c>
      <c r="I112" s="26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10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10">
        <f t="shared" si="13"/>
        <v>0.16361303751804343</v>
      </c>
      <c r="G113" s="26">
        <f t="shared" si="7"/>
        <v>2064.4502900288007</v>
      </c>
      <c r="H113" s="26">
        <f t="shared" si="8"/>
        <v>162.13232849944848</v>
      </c>
      <c r="I113" s="26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10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10">
        <f t="shared" si="13"/>
        <v>0.15755613138726948</v>
      </c>
      <c r="G114" s="26">
        <f t="shared" si="7"/>
        <v>2084.9503591212911</v>
      </c>
      <c r="H114" s="26">
        <f t="shared" si="8"/>
        <v>163.20388002597664</v>
      </c>
      <c r="I114" s="26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10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10">
        <f t="shared" si="13"/>
        <v>0.15509327516994226</v>
      </c>
      <c r="G115" s="26">
        <f t="shared" si="7"/>
        <v>2107.6439452621025</v>
      </c>
      <c r="H115" s="26">
        <f t="shared" si="8"/>
        <v>164.38600084441831</v>
      </c>
      <c r="I115" s="26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10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10">
        <f t="shared" si="13"/>
        <v>0.15344671899694876</v>
      </c>
      <c r="G116" s="26">
        <f t="shared" si="7"/>
        <v>2131.2782549446706</v>
      </c>
      <c r="H116" s="26">
        <f t="shared" si="8"/>
        <v>165.61262311688944</v>
      </c>
      <c r="I116" s="26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10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10">
        <f t="shared" si="13"/>
        <v>0.15160478020799656</v>
      </c>
      <c r="G117" s="26">
        <f t="shared" si="7"/>
        <v>2152.6885515559375</v>
      </c>
      <c r="H117" s="26">
        <f t="shared" si="8"/>
        <v>166.71991010012059</v>
      </c>
      <c r="I117" s="26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10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10">
        <f t="shared" si="13"/>
        <v>0.14918720266894281</v>
      </c>
      <c r="G118" s="26">
        <f t="shared" si="7"/>
        <v>2171.0872852098782</v>
      </c>
      <c r="H118" s="26">
        <f t="shared" si="8"/>
        <v>167.66851682197992</v>
      </c>
      <c r="I118" s="26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10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10">
        <f t="shared" si="13"/>
        <v>0.14947657740124246</v>
      </c>
      <c r="G119" s="26">
        <f t="shared" si="7"/>
        <v>2191.3336122096971</v>
      </c>
      <c r="H119" s="26">
        <f t="shared" si="8"/>
        <v>168.70929095751089</v>
      </c>
      <c r="I119" s="26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10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10">
        <f t="shared" si="13"/>
        <v>0.14911865564042792</v>
      </c>
      <c r="G120" s="26">
        <f t="shared" si="7"/>
        <v>2213.0277901553791</v>
      </c>
      <c r="H120" s="26">
        <f t="shared" si="8"/>
        <v>169.82094180165336</v>
      </c>
      <c r="I120" s="26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10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10">
        <f t="shared" si="13"/>
        <v>0.14940218789064136</v>
      </c>
      <c r="G121" s="26">
        <f t="shared" si="7"/>
        <v>2235.278953508935</v>
      </c>
      <c r="H121" s="26">
        <f t="shared" si="8"/>
        <v>170.95736657027123</v>
      </c>
      <c r="I121" s="26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10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10">
        <f t="shared" si="13"/>
        <v>0.14863502307321905</v>
      </c>
      <c r="G122" s="26">
        <f t="shared" si="7"/>
        <v>2258.8545769925076</v>
      </c>
      <c r="H122" s="26">
        <f t="shared" si="8"/>
        <v>172.1573285552125</v>
      </c>
      <c r="I122" s="26">
        <f t="shared" si="9"/>
        <v>15.44522627889573</v>
      </c>
    </row>
    <row r="123" spans="1:9" x14ac:dyDescent="0.25">
      <c r="A123" s="5">
        <v>43973</v>
      </c>
      <c r="B123" s="3">
        <v>5210817</v>
      </c>
      <c r="C123" s="10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10">
        <f t="shared" si="13"/>
        <v>0.14716401014717723</v>
      </c>
      <c r="G123" s="26">
        <f t="shared" si="7"/>
        <v>2282.7214021864343</v>
      </c>
      <c r="H123" s="26">
        <f t="shared" si="8"/>
        <v>173.36786746166149</v>
      </c>
      <c r="I123" s="26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10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10">
        <f t="shared" si="13"/>
        <v>0.14593959346302213</v>
      </c>
      <c r="G124" s="26">
        <f t="shared" si="7"/>
        <v>2304.4222703315468</v>
      </c>
      <c r="H124" s="26">
        <f t="shared" si="8"/>
        <v>174.46489059740023</v>
      </c>
      <c r="I124" s="26">
        <f t="shared" si="9"/>
        <v>15.485170564152435</v>
      </c>
    </row>
    <row r="125" spans="1:9" x14ac:dyDescent="0.25">
      <c r="A125" s="5">
        <v>43975</v>
      </c>
      <c r="B125" s="32">
        <v>5407613</v>
      </c>
      <c r="C125" s="10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10">
        <f t="shared" si="13"/>
        <v>0.147231427225784</v>
      </c>
      <c r="G125" s="26">
        <f t="shared" si="7"/>
        <v>2325.4274875815845</v>
      </c>
      <c r="H125" s="26">
        <f t="shared" si="8"/>
        <v>175.52347204885993</v>
      </c>
      <c r="I125" s="26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10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10">
        <f t="shared" si="13"/>
        <v>0.14434115523653654</v>
      </c>
      <c r="G126" s="26">
        <f t="shared" si="7"/>
        <v>2344.1546450693049</v>
      </c>
      <c r="H126" s="26">
        <f t="shared" si="8"/>
        <v>176.46456339561686</v>
      </c>
      <c r="I126" s="26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10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10">
        <f t="shared" si="13"/>
        <v>0.14132417163723801</v>
      </c>
      <c r="G127" s="26">
        <f t="shared" si="7"/>
        <v>2364.2389896116679</v>
      </c>
      <c r="H127" s="26">
        <f t="shared" si="8"/>
        <v>177.47107642186202</v>
      </c>
      <c r="I127" s="26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10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10">
        <f t="shared" si="13"/>
        <v>0.13916179256083092</v>
      </c>
      <c r="G128" s="26">
        <f t="shared" si="7"/>
        <v>2385.7472623897111</v>
      </c>
      <c r="H128" s="26">
        <f t="shared" si="8"/>
        <v>178.5457935010501</v>
      </c>
      <c r="I128" s="26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10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10">
        <f t="shared" si="13"/>
        <v>0.13846791250589915</v>
      </c>
      <c r="G129" s="26">
        <f t="shared" si="7"/>
        <v>2410.1755122812115</v>
      </c>
      <c r="H129" s="26">
        <f t="shared" si="8"/>
        <v>179.76250571488023</v>
      </c>
      <c r="I129" s="26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10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10">
        <f t="shared" si="13"/>
        <v>0.1369186444275437</v>
      </c>
      <c r="G130" s="26">
        <f t="shared" si="7"/>
        <v>2433.9833606662146</v>
      </c>
      <c r="H130" s="26">
        <f t="shared" si="8"/>
        <v>180.94436799477646</v>
      </c>
      <c r="I130" s="26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10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10">
        <f t="shared" si="13"/>
        <v>0.14098003111652274</v>
      </c>
      <c r="G131" s="26">
        <f t="shared" ref="G131:G194" si="14">SQRT(B131)</f>
        <v>2461.5070586939214</v>
      </c>
      <c r="H131" s="26">
        <f t="shared" ref="H131:H194" si="15">B131^(1/3)</f>
        <v>182.30589984684212</v>
      </c>
      <c r="I131" s="26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10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10">
        <f t="shared" si="13"/>
        <v>0.14041925707331498</v>
      </c>
      <c r="G132" s="26">
        <f t="shared" si="14"/>
        <v>2483.3336465324187</v>
      </c>
      <c r="H132" s="26">
        <f t="shared" si="15"/>
        <v>183.3820043413082</v>
      </c>
      <c r="I132" s="26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10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10">
        <f t="shared" si="13"/>
        <v>0.14026978044465749</v>
      </c>
      <c r="G133" s="26">
        <f t="shared" si="14"/>
        <v>2503.1683922580996</v>
      </c>
      <c r="H133" s="26">
        <f t="shared" si="15"/>
        <v>184.35717483519909</v>
      </c>
      <c r="I133" s="26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10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10">
        <f t="shared" si="13"/>
        <v>0.1410849312637375</v>
      </c>
      <c r="G134" s="26">
        <f t="shared" si="14"/>
        <v>2525.5173727377128</v>
      </c>
      <c r="H134" s="26">
        <f t="shared" si="15"/>
        <v>185.45287634080825</v>
      </c>
      <c r="I134" s="26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10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10">
        <f t="shared" si="13"/>
        <v>0.14351284920912402</v>
      </c>
      <c r="G135" s="26">
        <f t="shared" si="14"/>
        <v>2551.2026575715226</v>
      </c>
      <c r="H135" s="26">
        <f t="shared" si="15"/>
        <v>186.70816289766879</v>
      </c>
      <c r="I135" s="26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10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10">
        <f t="shared" si="13"/>
        <v>0.1418568876350374</v>
      </c>
      <c r="G136" s="26">
        <f t="shared" si="14"/>
        <v>2575.4582116586557</v>
      </c>
      <c r="H136" s="26">
        <f t="shared" si="15"/>
        <v>187.8897138731007</v>
      </c>
      <c r="I136" s="26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10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10">
        <f t="shared" si="13"/>
        <v>0.1427845601360504</v>
      </c>
      <c r="G137" s="26">
        <f t="shared" si="14"/>
        <v>2601.9550342002453</v>
      </c>
      <c r="H137" s="26">
        <f t="shared" si="15"/>
        <v>189.17621183460957</v>
      </c>
      <c r="I137" s="26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10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10">
        <f t="shared" ref="F138:F201" si="20">E138/B131</f>
        <v>0.13828975888333042</v>
      </c>
      <c r="G138" s="26">
        <f t="shared" si="14"/>
        <v>2626.1982027257577</v>
      </c>
      <c r="H138" s="26">
        <f t="shared" si="15"/>
        <v>190.34946763225781</v>
      </c>
      <c r="I138" s="26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10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10">
        <f t="shared" si="20"/>
        <v>0.13679964118382096</v>
      </c>
      <c r="G139" s="26">
        <f t="shared" si="14"/>
        <v>2647.7503658766623</v>
      </c>
      <c r="H139" s="26">
        <f t="shared" si="15"/>
        <v>191.38946325806063</v>
      </c>
      <c r="I139" s="26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10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10">
        <f t="shared" si="20"/>
        <v>0.13615865807235791</v>
      </c>
      <c r="G140" s="26">
        <f t="shared" si="14"/>
        <v>2668.145798115238</v>
      </c>
      <c r="H140" s="26">
        <f t="shared" si="15"/>
        <v>192.37104535873564</v>
      </c>
      <c r="I140" s="26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10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10">
        <f t="shared" si="20"/>
        <v>0.13547236713336819</v>
      </c>
      <c r="G141" s="26">
        <f t="shared" si="14"/>
        <v>2691.1545849319023</v>
      </c>
      <c r="H141" s="26">
        <f t="shared" si="15"/>
        <v>193.47540455723706</v>
      </c>
      <c r="I141" s="26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10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10">
        <f t="shared" si="20"/>
        <v>0.13084218119467447</v>
      </c>
      <c r="G142" s="26">
        <f t="shared" si="14"/>
        <v>2712.9760411769212</v>
      </c>
      <c r="H142" s="26">
        <f t="shared" si="15"/>
        <v>194.51987073483483</v>
      </c>
      <c r="I142" s="26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10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10">
        <f t="shared" si="20"/>
        <v>0.13289582292135441</v>
      </c>
      <c r="G143" s="26">
        <f t="shared" si="14"/>
        <v>2741.2553693517866</v>
      </c>
      <c r="H143" s="26">
        <f t="shared" si="15"/>
        <v>195.86928150498545</v>
      </c>
      <c r="I143" s="26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10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10">
        <f t="shared" si="20"/>
        <v>0.12741659367490032</v>
      </c>
      <c r="G144" s="26">
        <f t="shared" si="14"/>
        <v>2762.7526128844761</v>
      </c>
      <c r="H144" s="26">
        <f t="shared" si="15"/>
        <v>196.89196753065272</v>
      </c>
      <c r="I144" s="26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10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10">
        <f t="shared" si="20"/>
        <v>0.12614839355033561</v>
      </c>
      <c r="G145" s="26">
        <f t="shared" si="14"/>
        <v>2786.9251873704825</v>
      </c>
      <c r="H145" s="26">
        <f t="shared" si="15"/>
        <v>198.0387639643119</v>
      </c>
      <c r="I145" s="26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10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10">
        <f t="shared" si="20"/>
        <v>0.12699972698415052</v>
      </c>
      <c r="G146" s="26">
        <f t="shared" si="14"/>
        <v>2810.8582319284619</v>
      </c>
      <c r="H146" s="26">
        <f t="shared" si="15"/>
        <v>199.17093466886249</v>
      </c>
      <c r="I146" s="26">
        <f t="shared" si="16"/>
        <v>15.882490272623041</v>
      </c>
    </row>
    <row r="147" spans="1:9" x14ac:dyDescent="0.25">
      <c r="A147" s="30">
        <v>43997</v>
      </c>
      <c r="B147" s="3">
        <v>8034504</v>
      </c>
      <c r="C147" s="10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10">
        <f t="shared" si="20"/>
        <v>0.12859976721456182</v>
      </c>
      <c r="G147" s="26">
        <f t="shared" si="14"/>
        <v>2834.5200651962227</v>
      </c>
      <c r="H147" s="26">
        <f t="shared" si="15"/>
        <v>200.28712094390286</v>
      </c>
      <c r="I147" s="26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10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10">
        <f t="shared" si="20"/>
        <v>0.12863666621423295</v>
      </c>
      <c r="G148" s="26">
        <f t="shared" si="14"/>
        <v>2859.0103182744897</v>
      </c>
      <c r="H148" s="26">
        <f t="shared" si="15"/>
        <v>201.43911983293216</v>
      </c>
      <c r="I148" s="26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10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10">
        <f t="shared" si="20"/>
        <v>0.13446723672967684</v>
      </c>
      <c r="G149" s="26">
        <f t="shared" si="14"/>
        <v>2889.6280037402739</v>
      </c>
      <c r="H149" s="26">
        <f t="shared" si="15"/>
        <v>202.87473161554777</v>
      </c>
      <c r="I149" s="26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10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10">
        <f t="shared" si="20"/>
        <v>0.12968240920430832</v>
      </c>
      <c r="G150" s="26">
        <f t="shared" si="14"/>
        <v>2913.5849052327271</v>
      </c>
      <c r="H150" s="26">
        <f t="shared" si="15"/>
        <v>203.99449716029116</v>
      </c>
      <c r="I150" s="26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10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10">
        <f t="shared" si="20"/>
        <v>0.13523002430824224</v>
      </c>
      <c r="G151" s="26">
        <f t="shared" si="14"/>
        <v>2943.634827895607</v>
      </c>
      <c r="H151" s="26">
        <f t="shared" si="15"/>
        <v>205.39472628247256</v>
      </c>
      <c r="I151" s="26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10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10">
        <f t="shared" si="20"/>
        <v>0.13195034551520338</v>
      </c>
      <c r="G152" s="26">
        <f t="shared" si="14"/>
        <v>2965.0976375155001</v>
      </c>
      <c r="H152" s="26">
        <f t="shared" si="15"/>
        <v>206.39190797151613</v>
      </c>
      <c r="I152" s="26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10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10">
        <f t="shared" si="20"/>
        <v>0.13347957783165615</v>
      </c>
      <c r="G153" s="26">
        <f t="shared" si="14"/>
        <v>2992.5801576566</v>
      </c>
      <c r="H153" s="26">
        <f t="shared" si="15"/>
        <v>207.66526534762318</v>
      </c>
      <c r="I153" s="26">
        <f t="shared" si="16"/>
        <v>16.007782446515424</v>
      </c>
    </row>
    <row r="154" spans="1:9" x14ac:dyDescent="0.25">
      <c r="A154" s="28">
        <v>44004</v>
      </c>
      <c r="B154" s="3">
        <v>9098641</v>
      </c>
      <c r="C154" s="10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10">
        <f t="shared" si="20"/>
        <v>0.13244588589413858</v>
      </c>
      <c r="G154" s="26">
        <f t="shared" si="14"/>
        <v>3016.3953653326016</v>
      </c>
      <c r="H154" s="26">
        <f t="shared" si="15"/>
        <v>208.76555443637079</v>
      </c>
      <c r="I154" s="26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10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10">
        <f t="shared" si="20"/>
        <v>0.13329263488599133</v>
      </c>
      <c r="G155" s="26">
        <f t="shared" si="14"/>
        <v>3043.5942567957377</v>
      </c>
      <c r="H155" s="26">
        <f t="shared" si="15"/>
        <v>210.01863780160176</v>
      </c>
      <c r="I155" s="26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10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10">
        <f t="shared" si="20"/>
        <v>0.12940987670584853</v>
      </c>
      <c r="G156" s="26">
        <f t="shared" si="14"/>
        <v>3070.9145217670907</v>
      </c>
      <c r="H156" s="26">
        <f t="shared" si="15"/>
        <v>211.27356085614903</v>
      </c>
      <c r="I156" s="26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10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10">
        <f t="shared" si="20"/>
        <v>0.13203616878688682</v>
      </c>
      <c r="G157" s="26">
        <f t="shared" si="14"/>
        <v>3099.9724192321455</v>
      </c>
      <c r="H157" s="26">
        <f t="shared" si="15"/>
        <v>212.60422292282638</v>
      </c>
      <c r="I157" s="26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10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10">
        <f t="shared" si="20"/>
        <v>0.13116997534675762</v>
      </c>
      <c r="G158" s="26">
        <f t="shared" si="14"/>
        <v>3130.7462369217983</v>
      </c>
      <c r="H158" s="26">
        <f t="shared" si="15"/>
        <v>214.00893781635503</v>
      </c>
      <c r="I158" s="26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10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10">
        <f t="shared" si="20"/>
        <v>0.13509525462578556</v>
      </c>
      <c r="G159" s="26">
        <f t="shared" si="14"/>
        <v>3159.0402023399447</v>
      </c>
      <c r="H159" s="26">
        <f t="shared" si="15"/>
        <v>215.29640027902946</v>
      </c>
      <c r="I159" s="26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10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10">
        <f t="shared" si="20"/>
        <v>0.1329071760752232</v>
      </c>
      <c r="G160" s="26">
        <f t="shared" si="14"/>
        <v>3185.24583038735</v>
      </c>
      <c r="H160" s="26">
        <f t="shared" si="15"/>
        <v>216.48541238359192</v>
      </c>
      <c r="I160" s="26">
        <f t="shared" si="16"/>
        <v>16.132569497645669</v>
      </c>
    </row>
    <row r="161" spans="1:9" x14ac:dyDescent="0.25">
      <c r="A161" s="11">
        <v>44011</v>
      </c>
      <c r="B161" s="3">
        <v>10302151</v>
      </c>
      <c r="C161" s="10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10">
        <f t="shared" si="20"/>
        <v>0.13227359998048061</v>
      </c>
      <c r="G161" s="26">
        <f t="shared" si="14"/>
        <v>3209.6964030886161</v>
      </c>
      <c r="H161" s="26">
        <f t="shared" si="15"/>
        <v>217.59185621149217</v>
      </c>
      <c r="I161" s="26">
        <f t="shared" si="16"/>
        <v>16.147863266348338</v>
      </c>
    </row>
    <row r="162" spans="1:9" x14ac:dyDescent="0.25">
      <c r="A162" s="11">
        <v>44012</v>
      </c>
      <c r="B162" s="3">
        <v>10475838</v>
      </c>
      <c r="C162" s="10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10">
        <f t="shared" si="20"/>
        <v>0.13087671504380757</v>
      </c>
      <c r="G162" s="26">
        <f t="shared" si="14"/>
        <v>3236.6399243660085</v>
      </c>
      <c r="H162" s="26">
        <f t="shared" si="15"/>
        <v>218.80786300584995</v>
      </c>
      <c r="I162" s="26">
        <f t="shared" si="16"/>
        <v>16.164582020572645</v>
      </c>
    </row>
    <row r="163" spans="1:9" x14ac:dyDescent="0.25">
      <c r="A163" s="11">
        <v>44013</v>
      </c>
      <c r="B163" s="3">
        <v>10692551</v>
      </c>
      <c r="C163" s="10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10">
        <f t="shared" si="20"/>
        <v>0.13382459666045846</v>
      </c>
      <c r="G163" s="26">
        <f t="shared" si="14"/>
        <v>3269.9466356501907</v>
      </c>
      <c r="H163" s="26">
        <f t="shared" si="15"/>
        <v>220.30639814429986</v>
      </c>
      <c r="I163" s="26">
        <f t="shared" si="16"/>
        <v>16.185057888770213</v>
      </c>
    </row>
    <row r="164" spans="1:9" x14ac:dyDescent="0.25">
      <c r="A164" s="11">
        <v>44014</v>
      </c>
      <c r="B164" s="3">
        <v>10869739</v>
      </c>
      <c r="C164" s="10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10">
        <f t="shared" si="20"/>
        <v>0.13110639117511871</v>
      </c>
      <c r="G164" s="26">
        <f t="shared" si="14"/>
        <v>3296.9287223111146</v>
      </c>
      <c r="H164" s="26">
        <f t="shared" si="15"/>
        <v>221.51664851499129</v>
      </c>
      <c r="I164" s="26">
        <f t="shared" si="16"/>
        <v>16.201493247769566</v>
      </c>
    </row>
    <row r="165" spans="1:9" x14ac:dyDescent="0.25">
      <c r="A165" s="11">
        <v>44015</v>
      </c>
      <c r="B165" s="3">
        <v>11074878</v>
      </c>
      <c r="C165" s="10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10">
        <f t="shared" si="20"/>
        <v>0.12990834531440468</v>
      </c>
      <c r="G165" s="26">
        <f t="shared" si="14"/>
        <v>3327.8939285980855</v>
      </c>
      <c r="H165" s="26">
        <f t="shared" si="15"/>
        <v>222.9014961735688</v>
      </c>
      <c r="I165" s="26">
        <f t="shared" si="16"/>
        <v>16.220189858033443</v>
      </c>
    </row>
    <row r="166" spans="1:9" x14ac:dyDescent="0.25">
      <c r="A166" s="11">
        <v>44016</v>
      </c>
      <c r="B166" s="3">
        <v>11267309</v>
      </c>
      <c r="C166" s="10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10">
        <f t="shared" si="20"/>
        <v>0.12904148339576943</v>
      </c>
      <c r="G166" s="26">
        <f t="shared" si="14"/>
        <v>3356.6812478994784</v>
      </c>
      <c r="H166" s="26">
        <f t="shared" si="15"/>
        <v>224.18509493813198</v>
      </c>
      <c r="I166" s="26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10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10">
        <f t="shared" si="20"/>
        <v>0.12851792432940912</v>
      </c>
      <c r="G167" s="26">
        <f t="shared" si="14"/>
        <v>3383.7415681461252</v>
      </c>
      <c r="H167" s="26">
        <f t="shared" si="15"/>
        <v>225.38834661789417</v>
      </c>
      <c r="I167" s="26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10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10">
        <f t="shared" si="20"/>
        <v>0.12792910917341438</v>
      </c>
      <c r="G168" s="26">
        <f t="shared" si="14"/>
        <v>3408.8261909343514</v>
      </c>
      <c r="H168" s="26">
        <f t="shared" si="15"/>
        <v>226.50088608502526</v>
      </c>
      <c r="I168" s="26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10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10">
        <f t="shared" si="20"/>
        <v>0.12922727518314048</v>
      </c>
      <c r="G169" s="26">
        <f t="shared" si="14"/>
        <v>3439.4188462587686</v>
      </c>
      <c r="H169" s="26">
        <f t="shared" si="15"/>
        <v>227.85402834607609</v>
      </c>
      <c r="I169" s="26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10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10">
        <f t="shared" si="20"/>
        <v>0.12615595660941903</v>
      </c>
      <c r="G170" s="26">
        <f t="shared" si="14"/>
        <v>3470.0835724806398</v>
      </c>
      <c r="H170" s="26">
        <f t="shared" si="15"/>
        <v>229.20633818249038</v>
      </c>
      <c r="I170" s="26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10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10">
        <f t="shared" si="20"/>
        <v>0.12868561057445813</v>
      </c>
      <c r="G171" s="26">
        <f t="shared" si="14"/>
        <v>3502.6444295703209</v>
      </c>
      <c r="H171" s="26">
        <f t="shared" si="15"/>
        <v>230.63791402483781</v>
      </c>
      <c r="I171" s="26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10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10">
        <f t="shared" si="20"/>
        <v>0.12854218348951565</v>
      </c>
      <c r="G172" s="26">
        <f t="shared" si="14"/>
        <v>3535.3171003461625</v>
      </c>
      <c r="H172" s="26">
        <f t="shared" si="15"/>
        <v>232.06995388519132</v>
      </c>
      <c r="I172" s="26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10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10">
        <f t="shared" si="20"/>
        <v>0.12874405059806207</v>
      </c>
      <c r="G173" s="26">
        <f t="shared" si="14"/>
        <v>3566.2176041290581</v>
      </c>
      <c r="H173" s="26">
        <f t="shared" si="15"/>
        <v>233.42026602028156</v>
      </c>
      <c r="I173" s="26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10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10">
        <f t="shared" si="20"/>
        <v>0.1275709500688533</v>
      </c>
      <c r="G174" s="26">
        <f t="shared" si="14"/>
        <v>3593.0985235587405</v>
      </c>
      <c r="H174" s="26">
        <f t="shared" si="15"/>
        <v>234.59175839375669</v>
      </c>
      <c r="I174" s="26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10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10">
        <f t="shared" si="20"/>
        <v>0.12773517533762199</v>
      </c>
      <c r="G175" s="26">
        <f t="shared" si="14"/>
        <v>3619.998756905864</v>
      </c>
      <c r="H175" s="26">
        <f t="shared" si="15"/>
        <v>235.76117153826939</v>
      </c>
      <c r="I175" s="26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10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10">
        <f t="shared" si="20"/>
        <v>0.1263318072746657</v>
      </c>
      <c r="G176" s="26">
        <f t="shared" si="14"/>
        <v>3650.2132814398669</v>
      </c>
      <c r="H176" s="26">
        <f t="shared" si="15"/>
        <v>237.07121599486874</v>
      </c>
      <c r="I176" s="26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10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10">
        <f t="shared" si="20"/>
        <v>0.12564875746170737</v>
      </c>
      <c r="G177" s="26">
        <f t="shared" si="14"/>
        <v>3681.6405310676382</v>
      </c>
      <c r="H177" s="26">
        <f t="shared" si="15"/>
        <v>238.43001255898935</v>
      </c>
      <c r="I177" s="26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10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10">
        <f t="shared" si="20"/>
        <v>0.12526191019974867</v>
      </c>
      <c r="G178" s="26">
        <f t="shared" si="14"/>
        <v>3715.5478734636163</v>
      </c>
      <c r="H178" s="26">
        <f t="shared" si="15"/>
        <v>239.89171040562354</v>
      </c>
      <c r="I178" s="26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10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10">
        <f t="shared" si="20"/>
        <v>0.12456183626359937</v>
      </c>
      <c r="G179" s="26">
        <f t="shared" si="14"/>
        <v>3749.0397437210504</v>
      </c>
      <c r="H179" s="26">
        <f t="shared" si="15"/>
        <v>241.33113918181229</v>
      </c>
      <c r="I179" s="26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10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10">
        <f t="shared" si="20"/>
        <v>0.12384222310776269</v>
      </c>
      <c r="G180" s="26">
        <f t="shared" si="14"/>
        <v>3780.5981008300791</v>
      </c>
      <c r="H180" s="26">
        <f t="shared" si="15"/>
        <v>242.68355111689849</v>
      </c>
      <c r="I180" s="26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10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10">
        <f t="shared" si="20"/>
        <v>0.12370951477174488</v>
      </c>
      <c r="G181" s="26">
        <f t="shared" si="14"/>
        <v>3808.8700424141539</v>
      </c>
      <c r="H181" s="26">
        <f t="shared" si="15"/>
        <v>243.89193346709635</v>
      </c>
      <c r="I181" s="26">
        <f t="shared" si="16"/>
        <v>16.490175694677934</v>
      </c>
    </row>
    <row r="182" spans="1:9" x14ac:dyDescent="0.25">
      <c r="A182" s="2">
        <v>44032</v>
      </c>
      <c r="B182" s="32">
        <v>14703293</v>
      </c>
      <c r="C182" s="10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10">
        <f t="shared" si="20"/>
        <v>0.12201269025016119</v>
      </c>
      <c r="G182" s="26">
        <f t="shared" si="14"/>
        <v>3834.4873190558342</v>
      </c>
      <c r="H182" s="26">
        <f t="shared" si="15"/>
        <v>244.9842722098669</v>
      </c>
      <c r="I182" s="26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10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10">
        <f t="shared" si="20"/>
        <v>0.12183759045762113</v>
      </c>
      <c r="G183" s="26">
        <f t="shared" si="14"/>
        <v>3866.190372964063</v>
      </c>
      <c r="H183" s="26">
        <f t="shared" si="15"/>
        <v>246.33275083996011</v>
      </c>
      <c r="I183" s="26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10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10">
        <f t="shared" si="20"/>
        <v>0.12359480930175322</v>
      </c>
      <c r="G184" s="26">
        <f t="shared" si="14"/>
        <v>3902.5299486358845</v>
      </c>
      <c r="H184" s="26">
        <f t="shared" si="15"/>
        <v>247.87391700645429</v>
      </c>
      <c r="I184" s="26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10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10">
        <f t="shared" si="20"/>
        <v>0.12356569536792257</v>
      </c>
      <c r="G185" s="26">
        <f t="shared" si="14"/>
        <v>3938.4206225338603</v>
      </c>
      <c r="H185" s="26">
        <f t="shared" si="15"/>
        <v>249.39135674941295</v>
      </c>
      <c r="I185" s="26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10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10">
        <f t="shared" si="20"/>
        <v>0.12358975785573825</v>
      </c>
      <c r="G186" s="26">
        <f t="shared" si="14"/>
        <v>3973.964015941765</v>
      </c>
      <c r="H186" s="26">
        <f t="shared" si="15"/>
        <v>250.88957751953077</v>
      </c>
      <c r="I186" s="26">
        <f t="shared" si="16"/>
        <v>16.57503873639909</v>
      </c>
    </row>
    <row r="187" spans="1:9" x14ac:dyDescent="0.25">
      <c r="A187" s="29">
        <v>44037</v>
      </c>
      <c r="B187" s="3">
        <v>16046986</v>
      </c>
      <c r="C187" s="10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10">
        <f t="shared" si="20"/>
        <v>0.12272256155879113</v>
      </c>
      <c r="G187" s="26">
        <f t="shared" si="14"/>
        <v>4005.8689444364004</v>
      </c>
      <c r="H187" s="26">
        <f t="shared" si="15"/>
        <v>252.23062996533523</v>
      </c>
      <c r="I187" s="26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10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10">
        <f t="shared" si="20"/>
        <v>0.12028613355679491</v>
      </c>
      <c r="G188" s="26">
        <f t="shared" si="14"/>
        <v>4031.4440340900182</v>
      </c>
      <c r="H188" s="26">
        <f t="shared" si="15"/>
        <v>253.30305251334761</v>
      </c>
      <c r="I188" s="26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10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10">
        <f t="shared" si="20"/>
        <v>0.12092100728727911</v>
      </c>
      <c r="G189" s="26">
        <f t="shared" si="14"/>
        <v>4059.7081175867802</v>
      </c>
      <c r="H189" s="26">
        <f t="shared" si="15"/>
        <v>254.48559635328158</v>
      </c>
      <c r="I189" s="26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10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10">
        <f t="shared" si="20"/>
        <v>0.11640062758623089</v>
      </c>
      <c r="G190" s="26">
        <f t="shared" si="14"/>
        <v>4085.0113830930754</v>
      </c>
      <c r="H190" s="26">
        <f t="shared" si="15"/>
        <v>255.54193599615022</v>
      </c>
      <c r="I190" s="26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10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10">
        <f t="shared" si="20"/>
        <v>0.11815139326081732</v>
      </c>
      <c r="G191" s="26">
        <f t="shared" si="14"/>
        <v>4126.6396741174285</v>
      </c>
      <c r="H191" s="26">
        <f t="shared" si="15"/>
        <v>257.27506671319679</v>
      </c>
      <c r="I191" s="26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10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10">
        <f t="shared" si="20"/>
        <v>0.11570768060693344</v>
      </c>
      <c r="G192" s="26">
        <f t="shared" si="14"/>
        <v>4160.0381007870592</v>
      </c>
      <c r="H192" s="26">
        <f t="shared" si="15"/>
        <v>258.66134935958411</v>
      </c>
      <c r="I192" s="26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10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10">
        <f t="shared" si="20"/>
        <v>0.11395222635712517</v>
      </c>
      <c r="G193" s="26">
        <f t="shared" si="14"/>
        <v>4194.278006999536</v>
      </c>
      <c r="H193" s="26">
        <f t="shared" si="15"/>
        <v>260.07871383991505</v>
      </c>
      <c r="I193" s="26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10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10">
        <f t="shared" si="20"/>
        <v>0.11234925985477896</v>
      </c>
      <c r="G194" s="26">
        <f t="shared" si="14"/>
        <v>4224.9086380654435</v>
      </c>
      <c r="H194" s="26">
        <f t="shared" si="15"/>
        <v>261.34340669180085</v>
      </c>
      <c r="I194" s="26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10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10">
        <f t="shared" si="20"/>
        <v>0.11241165304551455</v>
      </c>
      <c r="G195" s="26">
        <f t="shared" ref="G195:G258" si="21">SQRT(B195)</f>
        <v>4252.0014111004248</v>
      </c>
      <c r="H195" s="26">
        <f t="shared" ref="H195:H258" si="22">B195^(1/3)</f>
        <v>262.4594815767519</v>
      </c>
      <c r="I195" s="26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10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10">
        <f t="shared" si="20"/>
        <v>0.10927448982873245</v>
      </c>
      <c r="G196" s="26">
        <f t="shared" si="21"/>
        <v>4275.7698721984561</v>
      </c>
      <c r="H196" s="26">
        <f t="shared" si="22"/>
        <v>263.43666225723246</v>
      </c>
      <c r="I196" s="26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10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10">
        <f t="shared" si="20"/>
        <v>0.11103048434745476</v>
      </c>
      <c r="G197" s="26">
        <f t="shared" si="21"/>
        <v>4305.8238468381405</v>
      </c>
      <c r="H197" s="26">
        <f t="shared" si="22"/>
        <v>264.66966790653112</v>
      </c>
      <c r="I197" s="26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10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10">
        <f t="shared" si="20"/>
        <v>0.10469092565074427</v>
      </c>
      <c r="G198" s="26">
        <f t="shared" si="21"/>
        <v>4337.2748356542961</v>
      </c>
      <c r="H198" s="26">
        <f t="shared" si="22"/>
        <v>265.95692011556389</v>
      </c>
      <c r="I198" s="26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10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10">
        <f t="shared" si="20"/>
        <v>0.10350402119691202</v>
      </c>
      <c r="G199" s="26">
        <f t="shared" si="21"/>
        <v>4370.02848960965</v>
      </c>
      <c r="H199" s="26">
        <f t="shared" si="22"/>
        <v>267.29418588060992</v>
      </c>
      <c r="I199" s="26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10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10">
        <f t="shared" si="20"/>
        <v>0.10152746980894918</v>
      </c>
      <c r="G200" s="26">
        <f t="shared" si="21"/>
        <v>4402.0490683317012</v>
      </c>
      <c r="H200" s="26">
        <f t="shared" si="22"/>
        <v>268.59829577733643</v>
      </c>
      <c r="I200" s="26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10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10">
        <f t="shared" si="20"/>
        <v>0.10014945221117508</v>
      </c>
      <c r="G201" s="26">
        <f t="shared" si="21"/>
        <v>4431.4225706876568</v>
      </c>
      <c r="H201" s="26">
        <f t="shared" si="22"/>
        <v>269.7918194069652</v>
      </c>
      <c r="I201" s="26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10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10">
        <f t="shared" ref="F202:F265" si="27">E202/B195</f>
        <v>9.8573822440821982E-2</v>
      </c>
      <c r="G202" s="26">
        <f t="shared" si="21"/>
        <v>4456.6448142072077</v>
      </c>
      <c r="H202" s="26">
        <f t="shared" si="22"/>
        <v>270.81456339084048</v>
      </c>
      <c r="I202" s="26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10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10">
        <f t="shared" si="27"/>
        <v>9.8862019292199274E-2</v>
      </c>
      <c r="G203" s="26">
        <f t="shared" si="21"/>
        <v>4482.1450221964033</v>
      </c>
      <c r="H203" s="26">
        <f t="shared" si="22"/>
        <v>271.84661911873502</v>
      </c>
      <c r="I203" s="26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10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10">
        <f t="shared" si="27"/>
        <v>9.7273917173886532E-2</v>
      </c>
      <c r="G204" s="26">
        <f t="shared" si="21"/>
        <v>4510.3867905092129</v>
      </c>
      <c r="H204" s="26">
        <f t="shared" si="22"/>
        <v>272.98735109360672</v>
      </c>
      <c r="I204" s="26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10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10">
        <f t="shared" si="27"/>
        <v>9.6684007237313421E-2</v>
      </c>
      <c r="G205" s="26">
        <f t="shared" si="21"/>
        <v>4542.1105226535383</v>
      </c>
      <c r="H205" s="26">
        <f t="shared" si="22"/>
        <v>274.26588997759393</v>
      </c>
      <c r="I205" s="26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10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10">
        <f t="shared" si="27"/>
        <v>9.4718117348301573E-2</v>
      </c>
      <c r="G206" s="26">
        <f t="shared" si="21"/>
        <v>4572.3074043637971</v>
      </c>
      <c r="H206" s="26">
        <f t="shared" si="22"/>
        <v>275.48013093379086</v>
      </c>
      <c r="I206" s="26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10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10">
        <f t="shared" si="27"/>
        <v>9.195415882187441E-2</v>
      </c>
      <c r="G207" s="26">
        <f t="shared" si="21"/>
        <v>4599.9920652105475</v>
      </c>
      <c r="H207" s="26">
        <f t="shared" si="22"/>
        <v>276.59100671396436</v>
      </c>
      <c r="I207" s="26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10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10">
        <f t="shared" si="27"/>
        <v>9.2791467511200251E-2</v>
      </c>
      <c r="G208" s="26">
        <f t="shared" si="21"/>
        <v>4632.4614407461613</v>
      </c>
      <c r="H208" s="26">
        <f t="shared" si="22"/>
        <v>277.89103867799497</v>
      </c>
      <c r="I208" s="26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10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10">
        <f t="shared" si="27"/>
        <v>9.1155568236589019E-2</v>
      </c>
      <c r="G209" s="26">
        <f t="shared" si="21"/>
        <v>4655.3395150085453</v>
      </c>
      <c r="H209" s="26">
        <f t="shared" si="22"/>
        <v>278.80522369721172</v>
      </c>
      <c r="I209" s="26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10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10">
        <f t="shared" si="27"/>
        <v>8.9211923528285053E-2</v>
      </c>
      <c r="G210" s="26">
        <f t="shared" si="21"/>
        <v>4677.8048270529625</v>
      </c>
      <c r="H210" s="26">
        <f t="shared" si="22"/>
        <v>279.70145901429868</v>
      </c>
      <c r="I210" s="26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10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10">
        <f t="shared" si="27"/>
        <v>8.8201595106940076E-2</v>
      </c>
      <c r="G211" s="26">
        <f t="shared" si="21"/>
        <v>4705.0957482287222</v>
      </c>
      <c r="H211" s="26">
        <f t="shared" si="22"/>
        <v>280.78828038250862</v>
      </c>
      <c r="I211" s="26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10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10">
        <f t="shared" si="27"/>
        <v>8.6304688221010478E-2</v>
      </c>
      <c r="G212" s="26">
        <f t="shared" si="21"/>
        <v>4734.0574563475675</v>
      </c>
      <c r="H212" s="26">
        <f t="shared" si="22"/>
        <v>281.93934278765971</v>
      </c>
      <c r="I212" s="26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10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10">
        <f t="shared" si="27"/>
        <v>8.4783718737137359E-2</v>
      </c>
      <c r="G213" s="26">
        <f t="shared" si="21"/>
        <v>4762.1930872235744</v>
      </c>
      <c r="H213" s="26">
        <f t="shared" si="22"/>
        <v>283.05532761851674</v>
      </c>
      <c r="I213" s="26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10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10">
        <f t="shared" si="27"/>
        <v>8.4561114034089058E-2</v>
      </c>
      <c r="G214" s="26">
        <f t="shared" si="21"/>
        <v>4790.5358781664499</v>
      </c>
      <c r="H214" s="26">
        <f t="shared" si="22"/>
        <v>284.17730943227519</v>
      </c>
      <c r="I214" s="26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10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10">
        <f t="shared" si="27"/>
        <v>8.1260832223229232E-2</v>
      </c>
      <c r="G215" s="26">
        <f t="shared" si="21"/>
        <v>4817.0044633568696</v>
      </c>
      <c r="H215" s="26">
        <f t="shared" si="22"/>
        <v>285.22310221243265</v>
      </c>
      <c r="I215" s="26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10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10">
        <f t="shared" si="27"/>
        <v>8.0667081760926199E-2</v>
      </c>
      <c r="G216" s="26">
        <f t="shared" si="21"/>
        <v>4839.4646398129617</v>
      </c>
      <c r="H216" s="26">
        <f t="shared" si="22"/>
        <v>286.10901837648441</v>
      </c>
      <c r="I216" s="26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10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10">
        <f t="shared" si="27"/>
        <v>8.0684144829017715E-2</v>
      </c>
      <c r="G217" s="26">
        <f t="shared" si="21"/>
        <v>4862.8568763639341</v>
      </c>
      <c r="H217" s="26">
        <f t="shared" si="22"/>
        <v>287.03024281982096</v>
      </c>
      <c r="I217" s="26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10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10">
        <f t="shared" si="27"/>
        <v>7.9105151946031446E-2</v>
      </c>
      <c r="G218" s="26">
        <f t="shared" si="21"/>
        <v>4887.6528109103656</v>
      </c>
      <c r="H218" s="26">
        <f t="shared" si="22"/>
        <v>288.00513590378114</v>
      </c>
      <c r="I218" s="26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10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10">
        <f t="shared" si="27"/>
        <v>7.8778830322203536E-2</v>
      </c>
      <c r="G219" s="26">
        <f t="shared" si="21"/>
        <v>4916.994610531925</v>
      </c>
      <c r="H219" s="26">
        <f t="shared" si="22"/>
        <v>289.15663017299732</v>
      </c>
      <c r="I219" s="26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10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10">
        <f t="shared" si="27"/>
        <v>7.8230364879343997E-2</v>
      </c>
      <c r="G220" s="26">
        <f t="shared" si="21"/>
        <v>4944.9599593929979</v>
      </c>
      <c r="H220" s="26">
        <f t="shared" si="22"/>
        <v>290.25197679625552</v>
      </c>
      <c r="I220" s="26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10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10">
        <f t="shared" si="27"/>
        <v>7.7789698776002725E-2</v>
      </c>
      <c r="G221" s="26">
        <f t="shared" si="21"/>
        <v>4973.3739051070752</v>
      </c>
      <c r="H221" s="26">
        <f t="shared" si="22"/>
        <v>291.36278132627348</v>
      </c>
      <c r="I221" s="26">
        <f t="shared" si="23"/>
        <v>17.023707485839441</v>
      </c>
    </row>
    <row r="222" spans="1:9" x14ac:dyDescent="0.25">
      <c r="A222" s="29">
        <v>44072</v>
      </c>
      <c r="B222" s="3">
        <v>24996456</v>
      </c>
      <c r="C222" s="10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10">
        <f t="shared" si="27"/>
        <v>7.7269443289926729E-2</v>
      </c>
      <c r="G222" s="26">
        <f t="shared" si="21"/>
        <v>4999.6455874391741</v>
      </c>
      <c r="H222" s="26">
        <f t="shared" si="22"/>
        <v>292.38795620985235</v>
      </c>
      <c r="I222" s="26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10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10">
        <f t="shared" si="27"/>
        <v>7.695383575135166E-2</v>
      </c>
      <c r="G223" s="26">
        <f t="shared" si="21"/>
        <v>5022.2215204030972</v>
      </c>
      <c r="H223" s="26">
        <f t="shared" si="22"/>
        <v>293.26748163075854</v>
      </c>
      <c r="I223" s="26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10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10">
        <f t="shared" si="27"/>
        <v>7.7699526674776656E-2</v>
      </c>
      <c r="G224" s="26">
        <f t="shared" si="21"/>
        <v>5048.2439521084953</v>
      </c>
      <c r="H224" s="26">
        <f t="shared" si="22"/>
        <v>294.27964430293622</v>
      </c>
      <c r="I224" s="26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10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10">
        <f t="shared" si="27"/>
        <v>7.7880209216317872E-2</v>
      </c>
      <c r="G225" s="26">
        <f t="shared" si="21"/>
        <v>5074.4105076353453</v>
      </c>
      <c r="H225" s="26">
        <f t="shared" si="22"/>
        <v>295.29566067861759</v>
      </c>
      <c r="I225" s="26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10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10">
        <f t="shared" si="27"/>
        <v>7.6708714076564863E-2</v>
      </c>
      <c r="G226" s="26">
        <f t="shared" si="21"/>
        <v>5102.0985878361853</v>
      </c>
      <c r="H226" s="26">
        <f t="shared" si="22"/>
        <v>296.36885627062452</v>
      </c>
      <c r="I226" s="26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10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10">
        <f t="shared" si="27"/>
        <v>7.5747560722407389E-2</v>
      </c>
      <c r="G227" s="26">
        <f t="shared" si="21"/>
        <v>5128.8259865197224</v>
      </c>
      <c r="H227" s="26">
        <f t="shared" si="22"/>
        <v>297.40297568126414</v>
      </c>
      <c r="I227" s="26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10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10">
        <f t="shared" si="27"/>
        <v>7.5806583595477858E-2</v>
      </c>
      <c r="G228" s="26">
        <f t="shared" si="21"/>
        <v>5158.4379418579811</v>
      </c>
      <c r="H228" s="26">
        <f t="shared" si="22"/>
        <v>298.54660723929561</v>
      </c>
      <c r="I228" s="26">
        <f t="shared" si="23"/>
        <v>17.096778176398374</v>
      </c>
    </row>
    <row r="229" spans="1:9" x14ac:dyDescent="0.25">
      <c r="A229" s="30">
        <v>44079</v>
      </c>
      <c r="B229" s="3">
        <v>26873146</v>
      </c>
      <c r="C229" s="10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10">
        <f t="shared" si="27"/>
        <v>7.5078243091740687E-2</v>
      </c>
      <c r="G229" s="26">
        <f t="shared" si="21"/>
        <v>5183.9315196094167</v>
      </c>
      <c r="H229" s="26">
        <f t="shared" si="22"/>
        <v>299.52943264417297</v>
      </c>
      <c r="I229" s="26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10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10">
        <f t="shared" si="27"/>
        <v>7.4581045200180524E-2</v>
      </c>
      <c r="G230" s="26">
        <f t="shared" si="21"/>
        <v>5206.1353228666658</v>
      </c>
      <c r="H230" s="26">
        <f t="shared" si="22"/>
        <v>300.38411907631797</v>
      </c>
      <c r="I230" s="26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10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10">
        <f t="shared" si="27"/>
        <v>7.2500800183890241E-2</v>
      </c>
      <c r="G231" s="26">
        <f t="shared" si="21"/>
        <v>5228.0429416752113</v>
      </c>
      <c r="H231" s="26">
        <f t="shared" si="22"/>
        <v>301.22621449802148</v>
      </c>
      <c r="I231" s="26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10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10">
        <f t="shared" si="27"/>
        <v>7.0723313357133277E-2</v>
      </c>
      <c r="G232" s="26">
        <f t="shared" si="21"/>
        <v>5250.7848937087492</v>
      </c>
      <c r="H232" s="26">
        <f t="shared" si="22"/>
        <v>302.09913707992371</v>
      </c>
      <c r="I232" s="26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10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10">
        <f t="shared" si="27"/>
        <v>7.0388926300957194E-2</v>
      </c>
      <c r="G233" s="26">
        <f t="shared" si="21"/>
        <v>5278.6108968174576</v>
      </c>
      <c r="H233" s="26">
        <f t="shared" si="22"/>
        <v>303.16549248980624</v>
      </c>
      <c r="I233" s="26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10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10">
        <f t="shared" si="27"/>
        <v>7.0596432841145376E-2</v>
      </c>
      <c r="G234" s="26">
        <f t="shared" si="21"/>
        <v>5306.7772706229152</v>
      </c>
      <c r="H234" s="26">
        <f t="shared" si="22"/>
        <v>304.24298512364078</v>
      </c>
      <c r="I234" s="26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10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10">
        <f t="shared" si="27"/>
        <v>7.0348269086936754E-2</v>
      </c>
      <c r="G235" s="26">
        <f t="shared" si="21"/>
        <v>5336.7980100431005</v>
      </c>
      <c r="H235" s="26">
        <f t="shared" si="22"/>
        <v>305.38931919719056</v>
      </c>
      <c r="I235" s="26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10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10">
        <f t="shared" si="27"/>
        <v>7.0177492430547578E-2</v>
      </c>
      <c r="G236" s="26">
        <f t="shared" si="21"/>
        <v>5362.7451925296618</v>
      </c>
      <c r="H236" s="26">
        <f t="shared" si="22"/>
        <v>306.37837483464239</v>
      </c>
      <c r="I236" s="26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10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10">
        <f t="shared" si="27"/>
        <v>6.6370952165642913E-2</v>
      </c>
      <c r="G237" s="26">
        <f t="shared" si="21"/>
        <v>5376.1280676710076</v>
      </c>
      <c r="H237" s="26">
        <f t="shared" si="22"/>
        <v>306.8878800610733</v>
      </c>
      <c r="I237" s="26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10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10">
        <f t="shared" si="27"/>
        <v>6.7983519798621661E-2</v>
      </c>
      <c r="G238" s="26">
        <f t="shared" si="21"/>
        <v>5402.8314798816373</v>
      </c>
      <c r="H238" s="26">
        <f t="shared" si="22"/>
        <v>307.90325572317181</v>
      </c>
      <c r="I238" s="26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10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10">
        <f t="shared" si="27"/>
        <v>7.2110028812427313E-2</v>
      </c>
      <c r="G239" s="26">
        <f t="shared" si="21"/>
        <v>5436.8068753635162</v>
      </c>
      <c r="H239" s="26">
        <f t="shared" si="22"/>
        <v>309.1927279085541</v>
      </c>
      <c r="I239" s="26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10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10">
        <f t="shared" si="27"/>
        <v>6.8200553027119512E-2</v>
      </c>
      <c r="G240" s="26">
        <f t="shared" si="21"/>
        <v>5455.6443249170852</v>
      </c>
      <c r="H240" s="26">
        <f t="shared" si="22"/>
        <v>309.90651013627246</v>
      </c>
      <c r="I240" s="26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10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10">
        <f t="shared" si="27"/>
        <v>6.8070869545841836E-2</v>
      </c>
      <c r="G241" s="26">
        <f t="shared" si="21"/>
        <v>5484.4223943821107</v>
      </c>
      <c r="H241" s="26">
        <f t="shared" si="22"/>
        <v>310.99537494457275</v>
      </c>
      <c r="I241" s="26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10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10">
        <f t="shared" si="27"/>
        <v>6.7580354949384011E-2</v>
      </c>
      <c r="G242" s="26">
        <f t="shared" si="21"/>
        <v>5514.1814442399336</v>
      </c>
      <c r="H242" s="26">
        <f t="shared" si="22"/>
        <v>312.11935563315512</v>
      </c>
      <c r="I242" s="26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10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10">
        <f t="shared" si="27"/>
        <v>6.7078534899431261E-2</v>
      </c>
      <c r="G243" s="26">
        <f t="shared" si="21"/>
        <v>5539.6886194081344</v>
      </c>
      <c r="H243" s="26">
        <f t="shared" si="22"/>
        <v>313.08113729099585</v>
      </c>
      <c r="I243" s="26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10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10">
        <f t="shared" si="27"/>
        <v>7.0313647976716964E-2</v>
      </c>
      <c r="G244" s="26">
        <f t="shared" si="21"/>
        <v>5561.9251163603412</v>
      </c>
      <c r="H244" s="26">
        <f t="shared" si="22"/>
        <v>313.91838995035272</v>
      </c>
      <c r="I244" s="26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10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10">
        <f t="shared" si="27"/>
        <v>7.0406563923960691E-2</v>
      </c>
      <c r="G245" s="26">
        <f t="shared" si="21"/>
        <v>5589.7940033600526</v>
      </c>
      <c r="H245" s="26">
        <f t="shared" si="22"/>
        <v>314.96614064546219</v>
      </c>
      <c r="I245" s="26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10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10">
        <f t="shared" si="27"/>
        <v>6.6248069234313395E-2</v>
      </c>
      <c r="G246" s="26">
        <f t="shared" si="21"/>
        <v>5614.0081047323047</v>
      </c>
      <c r="H246" s="26">
        <f t="shared" si="22"/>
        <v>315.87507413012469</v>
      </c>
      <c r="I246" s="26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10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10">
        <f t="shared" si="27"/>
        <v>6.7725314981443227E-2</v>
      </c>
      <c r="G247" s="26">
        <f t="shared" si="21"/>
        <v>5637.3606412930512</v>
      </c>
      <c r="H247" s="26">
        <f t="shared" si="22"/>
        <v>316.75042967282798</v>
      </c>
      <c r="I247" s="26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10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10">
        <f t="shared" si="27"/>
        <v>7.1425111479350184E-2</v>
      </c>
      <c r="G248" s="26">
        <f t="shared" si="21"/>
        <v>5676.9073446728016</v>
      </c>
      <c r="H248" s="26">
        <f t="shared" si="22"/>
        <v>318.23006241126672</v>
      </c>
      <c r="I248" s="26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10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10">
        <f t="shared" si="27"/>
        <v>7.0902586074805735E-2</v>
      </c>
      <c r="G249" s="26">
        <f t="shared" si="21"/>
        <v>5706.3188659590342</v>
      </c>
      <c r="H249" s="26">
        <f t="shared" si="22"/>
        <v>319.32826211129537</v>
      </c>
      <c r="I249" s="26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10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10">
        <f t="shared" si="27"/>
        <v>7.0120290731112825E-2</v>
      </c>
      <c r="G250" s="26">
        <f t="shared" si="21"/>
        <v>5730.620559764885</v>
      </c>
      <c r="H250" s="26">
        <f t="shared" si="22"/>
        <v>320.23424255324329</v>
      </c>
      <c r="I250" s="26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10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10">
        <f t="shared" si="27"/>
        <v>6.9330927343132343E-2</v>
      </c>
      <c r="G251" s="26">
        <f t="shared" si="21"/>
        <v>5751.5010214725689</v>
      </c>
      <c r="H251" s="26">
        <f t="shared" si="22"/>
        <v>321.01165513139574</v>
      </c>
      <c r="I251" s="26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10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10">
        <f t="shared" si="27"/>
        <v>6.7459248999153384E-2</v>
      </c>
      <c r="G252" s="26">
        <f t="shared" si="21"/>
        <v>5775.2588686568852</v>
      </c>
      <c r="H252" s="26">
        <f t="shared" si="22"/>
        <v>321.89505408090531</v>
      </c>
      <c r="I252" s="26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10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10">
        <f t="shared" si="27"/>
        <v>6.7406800634842931E-2</v>
      </c>
      <c r="G253" s="26">
        <f t="shared" si="21"/>
        <v>5800.1338777652363</v>
      </c>
      <c r="H253" s="26">
        <f t="shared" si="22"/>
        <v>322.81869583646301</v>
      </c>
      <c r="I253" s="26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10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10">
        <f t="shared" si="27"/>
        <v>6.8856808098594596E-2</v>
      </c>
      <c r="G254" s="26">
        <f t="shared" si="21"/>
        <v>5828.2152499714693</v>
      </c>
      <c r="H254" s="26">
        <f t="shared" si="22"/>
        <v>323.85980890715297</v>
      </c>
      <c r="I254" s="26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10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10">
        <f t="shared" si="27"/>
        <v>6.3685802557876675E-2</v>
      </c>
      <c r="G255" s="26">
        <f t="shared" si="21"/>
        <v>5854.886591557517</v>
      </c>
      <c r="H255" s="26">
        <f t="shared" si="22"/>
        <v>324.8470980956435</v>
      </c>
      <c r="I255" s="26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10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10">
        <f t="shared" si="27"/>
        <v>6.2147298659560243E-2</v>
      </c>
      <c r="G256" s="26">
        <f t="shared" si="21"/>
        <v>5880.9625062569476</v>
      </c>
      <c r="H256" s="26">
        <f t="shared" si="22"/>
        <v>325.81089814558356</v>
      </c>
      <c r="I256" s="26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10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10">
        <f t="shared" si="27"/>
        <v>6.2470440022981723E-2</v>
      </c>
      <c r="G257" s="26">
        <f t="shared" si="21"/>
        <v>5906.9062968697917</v>
      </c>
      <c r="H257" s="26">
        <f t="shared" si="22"/>
        <v>326.7684020672109</v>
      </c>
      <c r="I257" s="26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10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10">
        <f t="shared" si="27"/>
        <v>6.2691952699541628E-2</v>
      </c>
      <c r="G258" s="26">
        <f t="shared" si="21"/>
        <v>5929.0470566525273</v>
      </c>
      <c r="H258" s="26">
        <f t="shared" si="22"/>
        <v>327.58443989380208</v>
      </c>
      <c r="I258" s="26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10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10">
        <f t="shared" si="27"/>
        <v>6.3724306945439041E-2</v>
      </c>
      <c r="G259" s="26">
        <f t="shared" ref="G259:G322" si="28">SQRT(B259)</f>
        <v>5956.4293834477712</v>
      </c>
      <c r="H259" s="26">
        <f t="shared" ref="H259:H322" si="29">B259^(1/3)</f>
        <v>328.59226164601415</v>
      </c>
      <c r="I259" s="26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10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10">
        <f t="shared" si="27"/>
        <v>6.4367391124898421E-2</v>
      </c>
      <c r="G260" s="26">
        <f t="shared" si="28"/>
        <v>5983.892712941969</v>
      </c>
      <c r="H260" s="26">
        <f t="shared" si="29"/>
        <v>329.60151472502713</v>
      </c>
      <c r="I260" s="26">
        <f t="shared" si="30"/>
        <v>17.393653181013232</v>
      </c>
    </row>
    <row r="261" spans="1:9" x14ac:dyDescent="0.25">
      <c r="A261" s="29">
        <v>44111</v>
      </c>
      <c r="B261" s="3">
        <v>36156226</v>
      </c>
      <c r="C261" s="10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10">
        <f t="shared" si="27"/>
        <v>6.4417304792470986E-2</v>
      </c>
      <c r="G261" s="26">
        <f t="shared" si="28"/>
        <v>6013.0047397287153</v>
      </c>
      <c r="H261" s="26">
        <f t="shared" si="29"/>
        <v>330.66967163812978</v>
      </c>
      <c r="I261" s="26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10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10">
        <f t="shared" si="27"/>
        <v>6.522420545315788E-2</v>
      </c>
      <c r="G262" s="26">
        <f t="shared" si="28"/>
        <v>6042.8108525751495</v>
      </c>
      <c r="H262" s="26">
        <f t="shared" si="29"/>
        <v>331.76151099599434</v>
      </c>
      <c r="I262" s="26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10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10">
        <f t="shared" si="27"/>
        <v>6.6227564439890224E-2</v>
      </c>
      <c r="G263" s="26">
        <f t="shared" si="28"/>
        <v>6072.5816585699367</v>
      </c>
      <c r="H263" s="26">
        <f t="shared" si="29"/>
        <v>332.85026649970092</v>
      </c>
      <c r="I263" s="26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10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10">
        <f t="shared" si="27"/>
        <v>6.636321776779025E-2</v>
      </c>
      <c r="G264" s="26">
        <f t="shared" si="28"/>
        <v>6099.7587657218055</v>
      </c>
      <c r="H264" s="26">
        <f t="shared" si="29"/>
        <v>333.84261472334612</v>
      </c>
      <c r="I264" s="26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10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10">
        <f t="shared" si="27"/>
        <v>6.6045186440227638E-2</v>
      </c>
      <c r="G265" s="26">
        <f t="shared" si="28"/>
        <v>6121.7093201164007</v>
      </c>
      <c r="H265" s="26">
        <f t="shared" si="29"/>
        <v>334.64304445276076</v>
      </c>
      <c r="I265" s="26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10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10">
        <f t="shared" ref="F266:F275" si="34">E266/B259</f>
        <v>6.5460460033161541E-2</v>
      </c>
      <c r="G266" s="26">
        <f t="shared" si="28"/>
        <v>6148.2945602825503</v>
      </c>
      <c r="H266" s="26">
        <f t="shared" si="29"/>
        <v>335.61119875233908</v>
      </c>
      <c r="I266" s="26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10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10">
        <f t="shared" si="34"/>
        <v>6.4891133492103154E-2</v>
      </c>
      <c r="G267" s="26">
        <f t="shared" si="28"/>
        <v>6174.9920647722292</v>
      </c>
      <c r="H267" s="26">
        <f t="shared" si="29"/>
        <v>336.5820381126947</v>
      </c>
      <c r="I267" s="26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10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10">
        <f t="shared" si="34"/>
        <v>6.5131714797888471E-2</v>
      </c>
      <c r="G268" s="26">
        <f t="shared" si="28"/>
        <v>6205.7346865620993</v>
      </c>
      <c r="H268" s="26">
        <f t="shared" si="29"/>
        <v>337.6982443898973</v>
      </c>
      <c r="I268" s="26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10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10">
        <f t="shared" si="34"/>
        <v>6.5786744134275016E-2</v>
      </c>
      <c r="G269" s="26">
        <f t="shared" si="28"/>
        <v>6238.413500241868</v>
      </c>
      <c r="H269" s="26">
        <f t="shared" si="29"/>
        <v>338.88273108143699</v>
      </c>
      <c r="I269" s="26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10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10">
        <f t="shared" si="34"/>
        <v>6.6516853883833299E-2</v>
      </c>
      <c r="G270" s="26">
        <f t="shared" si="28"/>
        <v>6271.2949221034087</v>
      </c>
      <c r="H270" s="26">
        <f t="shared" si="29"/>
        <v>340.07247589910116</v>
      </c>
      <c r="I270" s="26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10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10">
        <f t="shared" si="34"/>
        <v>6.6213863676452558E-2</v>
      </c>
      <c r="G271" s="26">
        <f t="shared" si="28"/>
        <v>6298.4664800251176</v>
      </c>
      <c r="H271" s="26">
        <f t="shared" si="29"/>
        <v>341.05405300067758</v>
      </c>
      <c r="I271" s="26">
        <f t="shared" si="30"/>
        <v>17.496122933760287</v>
      </c>
    </row>
    <row r="272" spans="1:9" x14ac:dyDescent="0.25">
      <c r="A272" s="2">
        <v>44122</v>
      </c>
      <c r="B272" s="32">
        <v>39955637</v>
      </c>
      <c r="C272" s="10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10">
        <f t="shared" si="34"/>
        <v>6.6185203197036982E-2</v>
      </c>
      <c r="G272" s="26">
        <f t="shared" si="28"/>
        <v>6321.0471442633616</v>
      </c>
      <c r="H272" s="26">
        <f t="shared" si="29"/>
        <v>341.868709793839</v>
      </c>
      <c r="I272" s="26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10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10">
        <f t="shared" si="34"/>
        <v>6.8621594800167593E-2</v>
      </c>
      <c r="G273" s="26">
        <f t="shared" si="28"/>
        <v>6355.7475563461458</v>
      </c>
      <c r="H273" s="26">
        <f t="shared" si="29"/>
        <v>343.11873027009642</v>
      </c>
      <c r="I273" s="26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10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10">
        <f t="shared" si="34"/>
        <v>6.9574123641144542E-2</v>
      </c>
      <c r="G274" s="26">
        <f t="shared" si="28"/>
        <v>6386.1901788155355</v>
      </c>
      <c r="H274" s="26">
        <f t="shared" si="29"/>
        <v>344.21349927243006</v>
      </c>
      <c r="I274" s="26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10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10">
        <f t="shared" si="34"/>
        <v>7.0525899477977064E-2</v>
      </c>
      <c r="G275" s="26">
        <f t="shared" si="28"/>
        <v>6420.8391974881288</v>
      </c>
      <c r="H275" s="26">
        <f t="shared" si="29"/>
        <v>345.45742307684361</v>
      </c>
      <c r="I275" s="26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26">
        <f t="shared" si="28"/>
        <v>6453.0651019496154</v>
      </c>
      <c r="H276" s="26">
        <f t="shared" si="29"/>
        <v>346.61234856031194</v>
      </c>
      <c r="I276" s="26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26">
        <f t="shared" si="28"/>
        <v>6487.0779091976383</v>
      </c>
      <c r="H277" s="26">
        <f t="shared" si="29"/>
        <v>347.82923041239707</v>
      </c>
      <c r="I277" s="26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26">
        <f t="shared" si="28"/>
        <v>6515.1843872602713</v>
      </c>
      <c r="H278" s="26">
        <f t="shared" si="29"/>
        <v>348.83319642561025</v>
      </c>
      <c r="I278" s="26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26">
        <f t="shared" si="28"/>
        <v>6538.5420079708902</v>
      </c>
      <c r="H279" s="26">
        <f t="shared" si="29"/>
        <v>349.66643482476741</v>
      </c>
      <c r="I279" s="26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26">
        <f t="shared" si="28"/>
        <v>6574.436393334413</v>
      </c>
      <c r="H280" s="26">
        <f t="shared" si="29"/>
        <v>350.94496717028233</v>
      </c>
      <c r="I280" s="26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26">
        <f t="shared" si="28"/>
        <v>6605.9264868752516</v>
      </c>
      <c r="H281" s="26">
        <f t="shared" si="29"/>
        <v>352.06470689209988</v>
      </c>
      <c r="I281" s="26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26">
        <f t="shared" si="28"/>
        <v>6641.7677104819013</v>
      </c>
      <c r="H282" s="26">
        <f t="shared" si="29"/>
        <v>353.3370035060405</v>
      </c>
      <c r="I282" s="26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26">
        <f t="shared" si="28"/>
        <v>6675.1024452587999</v>
      </c>
      <c r="H283" s="26">
        <f t="shared" si="29"/>
        <v>354.51827182549613</v>
      </c>
      <c r="I283" s="26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26">
        <f t="shared" si="28"/>
        <v>6710.2855666506475</v>
      </c>
      <c r="H284" s="26">
        <f t="shared" si="29"/>
        <v>355.76290968392476</v>
      </c>
      <c r="I284" s="26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26">
        <f t="shared" si="28"/>
        <v>6739.3591336268764</v>
      </c>
      <c r="H285" s="26">
        <f t="shared" si="29"/>
        <v>356.78977528018567</v>
      </c>
      <c r="I285" s="26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26">
        <f t="shared" si="28"/>
        <v>6763.5204443617977</v>
      </c>
      <c r="H286" s="26">
        <f t="shared" si="29"/>
        <v>357.642019115452</v>
      </c>
      <c r="I286" s="26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26">
        <f t="shared" si="28"/>
        <v>6800.649885290376</v>
      </c>
      <c r="H287" s="26">
        <f t="shared" si="29"/>
        <v>358.94971366092255</v>
      </c>
      <c r="I287" s="26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26">
        <f t="shared" si="28"/>
        <v>6833.2234913326238</v>
      </c>
      <c r="H288" s="26">
        <f t="shared" si="29"/>
        <v>360.0949936624051</v>
      </c>
      <c r="I288" s="26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26">
        <f t="shared" si="28"/>
        <v>6870.2979413122985</v>
      </c>
      <c r="H289" s="26">
        <f t="shared" si="29"/>
        <v>361.39631024474022</v>
      </c>
      <c r="I289" s="26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26">
        <f t="shared" si="28"/>
        <v>6904.7796590860889</v>
      </c>
      <c r="H290" s="26">
        <f t="shared" si="29"/>
        <v>362.60452225713726</v>
      </c>
      <c r="I290" s="26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26">
        <f t="shared" si="28"/>
        <v>6941.1733628414731</v>
      </c>
      <c r="H291" s="26">
        <f t="shared" si="29"/>
        <v>363.87754921203793</v>
      </c>
      <c r="I291" s="26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26">
        <f t="shared" si="28"/>
        <v>6971.2472943684907</v>
      </c>
      <c r="H292" s="26">
        <f t="shared" si="29"/>
        <v>364.92783671072539</v>
      </c>
      <c r="I292" s="26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26">
        <f t="shared" si="28"/>
        <v>6996.2399485288533</v>
      </c>
      <c r="H293" s="26">
        <f t="shared" si="29"/>
        <v>365.79951947940776</v>
      </c>
      <c r="I293" s="26">
        <f t="shared" si="30"/>
        <v>17.706256267020862</v>
      </c>
    </row>
    <row r="294" spans="1:9" x14ac:dyDescent="0.25">
      <c r="A294" s="29">
        <v>44144</v>
      </c>
      <c r="B294" s="4">
        <f t="shared" si="35"/>
        <v>49486257.582661003</v>
      </c>
      <c r="G294" s="26">
        <f t="shared" si="28"/>
        <v>7034.6469408678222</v>
      </c>
      <c r="H294" s="26">
        <f t="shared" si="29"/>
        <v>367.13704138900351</v>
      </c>
      <c r="I294" s="26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26">
        <f t="shared" si="28"/>
        <v>7068.3413409565192</v>
      </c>
      <c r="H295" s="26">
        <f t="shared" si="29"/>
        <v>368.30844422150022</v>
      </c>
      <c r="I295" s="26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26">
        <f t="shared" si="28"/>
        <v>7106.6914502156351</v>
      </c>
      <c r="H296" s="26">
        <f t="shared" si="29"/>
        <v>369.6394426922227</v>
      </c>
      <c r="I296" s="26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26">
        <f t="shared" si="28"/>
        <v>7142.3596164269156</v>
      </c>
      <c r="H297" s="26">
        <f t="shared" si="29"/>
        <v>370.87521295953411</v>
      </c>
      <c r="I297" s="26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26">
        <f t="shared" si="28"/>
        <v>7180.0055563161932</v>
      </c>
      <c r="H298" s="26">
        <f t="shared" si="29"/>
        <v>372.1772765412652</v>
      </c>
      <c r="I298" s="26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26">
        <f t="shared" si="28"/>
        <v>7211.114272980758</v>
      </c>
      <c r="H299" s="26">
        <f t="shared" si="29"/>
        <v>373.25152017540267</v>
      </c>
      <c r="I299" s="26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26">
        <f t="shared" si="28"/>
        <v>7236.9668754671238</v>
      </c>
      <c r="H300" s="26">
        <f t="shared" si="29"/>
        <v>374.14308526250079</v>
      </c>
      <c r="I300" s="26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26">
        <f t="shared" si="28"/>
        <v>7276.695377260703</v>
      </c>
      <c r="H301" s="26">
        <f t="shared" si="29"/>
        <v>375.51111487220209</v>
      </c>
      <c r="I301" s="26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26">
        <f t="shared" si="28"/>
        <v>7311.549135725907</v>
      </c>
      <c r="H302" s="26">
        <f t="shared" si="29"/>
        <v>376.70923637454655</v>
      </c>
      <c r="I302" s="26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26">
        <f t="shared" si="28"/>
        <v>7351.2187972041593</v>
      </c>
      <c r="H303" s="26">
        <f t="shared" si="29"/>
        <v>378.07059375146304</v>
      </c>
      <c r="I303" s="26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26">
        <f t="shared" si="28"/>
        <v>7388.1142352221159</v>
      </c>
      <c r="H304" s="26">
        <f t="shared" si="29"/>
        <v>379.33455085328086</v>
      </c>
      <c r="I304" s="26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26">
        <f t="shared" si="28"/>
        <v>7427.0554982403773</v>
      </c>
      <c r="H305" s="26">
        <f t="shared" si="29"/>
        <v>380.6663133617995</v>
      </c>
      <c r="I305" s="26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26">
        <f t="shared" si="28"/>
        <v>7459.2346049742864</v>
      </c>
      <c r="H306" s="26">
        <f t="shared" si="29"/>
        <v>381.76505954979865</v>
      </c>
      <c r="I306" s="26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26">
        <f t="shared" si="28"/>
        <v>7485.9767449258734</v>
      </c>
      <c r="H307" s="26">
        <f t="shared" si="29"/>
        <v>382.67696045353398</v>
      </c>
      <c r="I307" s="26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26">
        <f t="shared" si="28"/>
        <v>7527.0722267285701</v>
      </c>
      <c r="H308" s="26">
        <f t="shared" si="29"/>
        <v>384.07619361718753</v>
      </c>
      <c r="I308" s="26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26">
        <f t="shared" si="28"/>
        <v>7563.1252348234757</v>
      </c>
      <c r="H309" s="26">
        <f t="shared" si="29"/>
        <v>385.30164321877379</v>
      </c>
      <c r="I309" s="26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26">
        <f t="shared" si="28"/>
        <v>7604.1598517307302</v>
      </c>
      <c r="H310" s="26">
        <f t="shared" si="29"/>
        <v>386.69405196187239</v>
      </c>
      <c r="I310" s="26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26">
        <f t="shared" si="28"/>
        <v>7642.3247895768009</v>
      </c>
      <c r="H311" s="26">
        <f t="shared" si="29"/>
        <v>387.98683881513722</v>
      </c>
      <c r="I311" s="26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26">
        <f t="shared" si="28"/>
        <v>7682.6059452583277</v>
      </c>
      <c r="H312" s="26">
        <f t="shared" si="29"/>
        <v>389.34897765688095</v>
      </c>
      <c r="I312" s="26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26">
        <f t="shared" si="28"/>
        <v>7715.8922720894116</v>
      </c>
      <c r="H313" s="26">
        <f t="shared" si="29"/>
        <v>390.47278528047582</v>
      </c>
      <c r="I313" s="26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26">
        <f t="shared" si="28"/>
        <v>7743.554556749823</v>
      </c>
      <c r="H314" s="26">
        <f t="shared" si="29"/>
        <v>391.4054858429663</v>
      </c>
      <c r="I314" s="26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26">
        <f t="shared" si="28"/>
        <v>7786.0640536689525</v>
      </c>
      <c r="H315" s="26">
        <f t="shared" si="29"/>
        <v>392.83663428623339</v>
      </c>
      <c r="I315" s="26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26">
        <f t="shared" si="28"/>
        <v>7823.3575752267216</v>
      </c>
      <c r="H316" s="26">
        <f t="shared" si="29"/>
        <v>394.09003531700523</v>
      </c>
      <c r="I316" s="26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26">
        <f t="shared" si="28"/>
        <v>7865.8041130084512</v>
      </c>
      <c r="H317" s="26">
        <f t="shared" si="29"/>
        <v>395.51420368067835</v>
      </c>
      <c r="I317" s="26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26">
        <f t="shared" si="28"/>
        <v>7905.2822316876645</v>
      </c>
      <c r="H318" s="26">
        <f t="shared" si="29"/>
        <v>396.83647786670116</v>
      </c>
      <c r="I318" s="26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26">
        <f t="shared" si="28"/>
        <v>7946.949383117204</v>
      </c>
      <c r="H319" s="26">
        <f t="shared" si="29"/>
        <v>398.22968589915342</v>
      </c>
      <c r="I319" s="26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26">
        <f t="shared" si="28"/>
        <v>7981.3810273224863</v>
      </c>
      <c r="H320" s="26">
        <f t="shared" si="29"/>
        <v>399.37912658768124</v>
      </c>
      <c r="I320" s="26">
        <f t="shared" si="30"/>
        <v>17.969733473076992</v>
      </c>
    </row>
    <row r="321" spans="1:9" x14ac:dyDescent="0.25">
      <c r="A321" s="29">
        <v>44171</v>
      </c>
      <c r="B321" s="31">
        <f t="shared" si="35"/>
        <v>64160021.775496222</v>
      </c>
      <c r="G321" s="26">
        <f t="shared" si="28"/>
        <v>8009.9951170706854</v>
      </c>
      <c r="H321" s="26">
        <f t="shared" si="29"/>
        <v>400.33310123087625</v>
      </c>
      <c r="I321" s="26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26">
        <f t="shared" si="28"/>
        <v>8053.9672825995704</v>
      </c>
      <c r="H322" s="26">
        <f t="shared" si="29"/>
        <v>401.79689291325627</v>
      </c>
      <c r="I322" s="26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26">
        <f t="shared" ref="G323:G386" si="36">SQRT(B323)</f>
        <v>8092.5440012611198</v>
      </c>
      <c r="H323" s="26">
        <f t="shared" ref="H323:H386" si="37">B323^(1/3)</f>
        <v>403.07888292076524</v>
      </c>
      <c r="I323" s="26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26">
        <f t="shared" si="36"/>
        <v>8136.451041351881</v>
      </c>
      <c r="H324" s="26">
        <f t="shared" si="37"/>
        <v>404.53553531406584</v>
      </c>
      <c r="I324" s="26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26">
        <f t="shared" si="36"/>
        <v>8177.2875248471773</v>
      </c>
      <c r="H325" s="26">
        <f t="shared" si="37"/>
        <v>405.88796941301058</v>
      </c>
      <c r="I325" s="26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26">
        <f t="shared" si="36"/>
        <v>8220.3883614264105</v>
      </c>
      <c r="H326" s="26">
        <f t="shared" si="37"/>
        <v>407.31295529712548</v>
      </c>
      <c r="I326" s="26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26">
        <f t="shared" si="36"/>
        <v>8256.0047311356702</v>
      </c>
      <c r="H327" s="26">
        <f t="shared" si="37"/>
        <v>408.48861371828463</v>
      </c>
      <c r="I327" s="26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26">
        <f t="shared" si="36"/>
        <v>8285.6033757223122</v>
      </c>
      <c r="H328" s="26">
        <f t="shared" si="37"/>
        <v>409.46434768528104</v>
      </c>
      <c r="I328" s="26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26">
        <f t="shared" si="36"/>
        <v>8331.0885374257796</v>
      </c>
      <c r="H329" s="26">
        <f t="shared" si="37"/>
        <v>410.9615271703903</v>
      </c>
      <c r="I329" s="26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26">
        <f t="shared" si="36"/>
        <v>8370.9926054925927</v>
      </c>
      <c r="H330" s="26">
        <f t="shared" si="37"/>
        <v>412.27275824408764</v>
      </c>
      <c r="I330" s="26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26">
        <f t="shared" si="36"/>
        <v>8416.4104009190432</v>
      </c>
      <c r="H331" s="26">
        <f t="shared" si="37"/>
        <v>413.76263559920312</v>
      </c>
      <c r="I331" s="26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26">
        <f t="shared" si="36"/>
        <v>8458.6519879058014</v>
      </c>
      <c r="H332" s="26">
        <f t="shared" si="37"/>
        <v>415.14591753219651</v>
      </c>
      <c r="I332" s="26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26">
        <f t="shared" si="36"/>
        <v>8503.2358399354089</v>
      </c>
      <c r="H333" s="26">
        <f t="shared" si="37"/>
        <v>416.60340609286231</v>
      </c>
      <c r="I333" s="26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26">
        <f t="shared" si="36"/>
        <v>8540.0776992350602</v>
      </c>
      <c r="H334" s="26">
        <f t="shared" si="37"/>
        <v>417.80588025010951</v>
      </c>
      <c r="I334" s="26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26">
        <f t="shared" si="36"/>
        <v>8570.6947752656342</v>
      </c>
      <c r="H335" s="26">
        <f t="shared" si="37"/>
        <v>418.80386985197401</v>
      </c>
      <c r="I335" s="26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26">
        <f t="shared" si="36"/>
        <v>8617.7449923815402</v>
      </c>
      <c r="H336" s="26">
        <f t="shared" si="37"/>
        <v>420.33519868627013</v>
      </c>
      <c r="I336" s="26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26">
        <f t="shared" si="36"/>
        <v>8659.0220813493979</v>
      </c>
      <c r="H337" s="26">
        <f t="shared" si="37"/>
        <v>421.67633778919566</v>
      </c>
      <c r="I337" s="26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26">
        <f t="shared" si="36"/>
        <v>8706.002614246514</v>
      </c>
      <c r="H338" s="26">
        <f t="shared" si="37"/>
        <v>423.20019793832586</v>
      </c>
      <c r="I338" s="26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26">
        <f t="shared" si="36"/>
        <v>8749.697651586479</v>
      </c>
      <c r="H339" s="26">
        <f t="shared" si="37"/>
        <v>424.61503131737066</v>
      </c>
      <c r="I339" s="26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26">
        <f t="shared" si="36"/>
        <v>8795.8155467262586</v>
      </c>
      <c r="H340" s="26">
        <f t="shared" si="37"/>
        <v>426.10576391209457</v>
      </c>
      <c r="I340" s="26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26">
        <f t="shared" si="36"/>
        <v>8833.9250623151693</v>
      </c>
      <c r="H341" s="26">
        <f t="shared" si="37"/>
        <v>427.33566544881859</v>
      </c>
      <c r="I341" s="26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26">
        <f t="shared" si="36"/>
        <v>8865.5956120228748</v>
      </c>
      <c r="H342" s="26">
        <f t="shared" si="37"/>
        <v>428.3564183170372</v>
      </c>
      <c r="I342" s="26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26">
        <f t="shared" si="36"/>
        <v>8914.2647350455845</v>
      </c>
      <c r="H343" s="26">
        <f t="shared" si="37"/>
        <v>429.92267541718422</v>
      </c>
      <c r="I343" s="26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26">
        <f t="shared" si="36"/>
        <v>8956.9620878770747</v>
      </c>
      <c r="H344" s="26">
        <f t="shared" si="37"/>
        <v>431.29440472521844</v>
      </c>
      <c r="I344" s="26">
        <f t="shared" si="38"/>
        <v>18.200372791570651</v>
      </c>
    </row>
    <row r="345" spans="1:9" x14ac:dyDescent="0.25">
      <c r="A345" s="29">
        <v>44195</v>
      </c>
      <c r="B345" s="4">
        <f t="shared" si="39"/>
        <v>81100095.225615829</v>
      </c>
      <c r="G345" s="26">
        <f t="shared" si="36"/>
        <v>9005.5591289833756</v>
      </c>
      <c r="H345" s="26">
        <f t="shared" si="37"/>
        <v>432.85302278605008</v>
      </c>
      <c r="I345" s="26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26">
        <f t="shared" si="36"/>
        <v>9050.7576270592072</v>
      </c>
      <c r="H346" s="26">
        <f t="shared" si="37"/>
        <v>434.30012727192133</v>
      </c>
      <c r="I346" s="26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26">
        <f t="shared" si="36"/>
        <v>9098.4623487308872</v>
      </c>
      <c r="H347" s="26">
        <f t="shared" si="37"/>
        <v>435.82486216792432</v>
      </c>
      <c r="I347" s="26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26">
        <f t="shared" si="36"/>
        <v>9137.8831381815144</v>
      </c>
      <c r="H348" s="26">
        <f t="shared" si="37"/>
        <v>437.08281667856454</v>
      </c>
      <c r="I348" s="26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26">
        <f t="shared" si="36"/>
        <v>9170.6434095342302</v>
      </c>
      <c r="H349" s="26">
        <f t="shared" si="37"/>
        <v>438.1268520232511</v>
      </c>
      <c r="I349" s="26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26">
        <f t="shared" si="36"/>
        <v>9220.9871418482489</v>
      </c>
      <c r="H350" s="26">
        <f t="shared" si="37"/>
        <v>439.72883407231802</v>
      </c>
      <c r="I350" s="26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26">
        <f t="shared" si="36"/>
        <v>9265.1536270438573</v>
      </c>
      <c r="H351" s="26">
        <f t="shared" si="37"/>
        <v>441.13185132117417</v>
      </c>
      <c r="I351" s="26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26">
        <f t="shared" si="36"/>
        <v>9315.4227972437693</v>
      </c>
      <c r="H352" s="26">
        <f t="shared" si="37"/>
        <v>442.72602009114775</v>
      </c>
      <c r="I352" s="26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26">
        <f t="shared" si="36"/>
        <v>9362.1764871975338</v>
      </c>
      <c r="H353" s="26">
        <f t="shared" si="37"/>
        <v>444.20613175945067</v>
      </c>
      <c r="I353" s="26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26">
        <f t="shared" si="36"/>
        <v>9411.5226349970981</v>
      </c>
      <c r="H354" s="26">
        <f t="shared" si="37"/>
        <v>445.76564451936309</v>
      </c>
      <c r="I354" s="26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26">
        <f t="shared" si="36"/>
        <v>9452.2998166772304</v>
      </c>
      <c r="H355" s="26">
        <f t="shared" si="37"/>
        <v>447.05229186761682</v>
      </c>
      <c r="I355" s="26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26">
        <f t="shared" si="36"/>
        <v>9486.1873048644757</v>
      </c>
      <c r="H356" s="26">
        <f t="shared" si="37"/>
        <v>448.1201407416122</v>
      </c>
      <c r="I356" s="26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26">
        <f t="shared" si="36"/>
        <v>9538.2632664987759</v>
      </c>
      <c r="H357" s="26">
        <f t="shared" si="37"/>
        <v>449.7586625943087</v>
      </c>
      <c r="I357" s="26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26">
        <f t="shared" si="36"/>
        <v>9583.9494340284691</v>
      </c>
      <c r="H358" s="26">
        <f t="shared" si="37"/>
        <v>451.19368143443938</v>
      </c>
      <c r="I358" s="26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26">
        <f t="shared" si="36"/>
        <v>9635.9482680122128</v>
      </c>
      <c r="H359" s="26">
        <f t="shared" si="37"/>
        <v>452.82421179400865</v>
      </c>
      <c r="I359" s="26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26">
        <f t="shared" si="36"/>
        <v>9684.3106609533534</v>
      </c>
      <c r="H360" s="26">
        <f t="shared" si="37"/>
        <v>454.33808350958623</v>
      </c>
      <c r="I360" s="26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26">
        <f t="shared" si="36"/>
        <v>9735.354713142051</v>
      </c>
      <c r="H361" s="26">
        <f t="shared" si="37"/>
        <v>455.93316738594081</v>
      </c>
      <c r="I361" s="26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26">
        <f t="shared" si="36"/>
        <v>9777.5349578542227</v>
      </c>
      <c r="H362" s="26">
        <f t="shared" si="37"/>
        <v>457.24916203023633</v>
      </c>
      <c r="I362" s="26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26">
        <f t="shared" si="36"/>
        <v>9812.5884482016263</v>
      </c>
      <c r="H363" s="26">
        <f t="shared" si="37"/>
        <v>458.34136759923024</v>
      </c>
      <c r="I363" s="26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26">
        <f t="shared" si="36"/>
        <v>9866.4562417776269</v>
      </c>
      <c r="H364" s="26">
        <f t="shared" si="37"/>
        <v>460.01726269638715</v>
      </c>
      <c r="I364" s="26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26">
        <f t="shared" si="36"/>
        <v>9913.7143809369281</v>
      </c>
      <c r="H365" s="26">
        <f t="shared" si="37"/>
        <v>461.48501305598415</v>
      </c>
      <c r="I365" s="26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26">
        <f t="shared" si="36"/>
        <v>9967.5023930508341</v>
      </c>
      <c r="H366" s="26">
        <f t="shared" si="37"/>
        <v>463.15273438107403</v>
      </c>
      <c r="I366" s="26">
        <f t="shared" si="38"/>
        <v>18.414170638681686</v>
      </c>
    </row>
    <row r="367" spans="1:9" x14ac:dyDescent="0.25">
      <c r="A367" s="29">
        <v>44217</v>
      </c>
      <c r="B367" s="4">
        <f t="shared" si="39"/>
        <v>100350884.08630459</v>
      </c>
      <c r="G367" s="26">
        <f t="shared" si="36"/>
        <v>10017.52884130136</v>
      </c>
      <c r="H367" s="26">
        <f t="shared" si="37"/>
        <v>464.70113618095581</v>
      </c>
      <c r="I367" s="26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26">
        <f t="shared" si="36"/>
        <v>10070.329219446896</v>
      </c>
      <c r="H368" s="26">
        <f t="shared" si="37"/>
        <v>466.33260251967903</v>
      </c>
      <c r="I368" s="26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26">
        <f t="shared" si="36"/>
        <v>10113.960803844637</v>
      </c>
      <c r="H369" s="26">
        <f t="shared" si="37"/>
        <v>467.67861384606408</v>
      </c>
      <c r="I369" s="26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26">
        <f t="shared" si="36"/>
        <v>10150.220416204991</v>
      </c>
      <c r="H370" s="26">
        <f t="shared" si="37"/>
        <v>468.7957316648783</v>
      </c>
      <c r="I370" s="26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26">
        <f t="shared" si="36"/>
        <v>10205.941695153691</v>
      </c>
      <c r="H371" s="26">
        <f t="shared" si="37"/>
        <v>470.50985245737991</v>
      </c>
      <c r="I371" s="26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26">
        <f t="shared" si="36"/>
        <v>10254.825894410464</v>
      </c>
      <c r="H372" s="26">
        <f t="shared" si="37"/>
        <v>472.01108091365597</v>
      </c>
      <c r="I372" s="26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26">
        <f t="shared" si="36"/>
        <v>10310.464646773069</v>
      </c>
      <c r="H373" s="26">
        <f t="shared" si="37"/>
        <v>473.7168414975277</v>
      </c>
      <c r="I373" s="26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26">
        <f t="shared" si="36"/>
        <v>10362.212407220088</v>
      </c>
      <c r="H374" s="26">
        <f t="shared" si="37"/>
        <v>475.30056098261184</v>
      </c>
      <c r="I374" s="26">
        <f t="shared" si="38"/>
        <v>18.491842091669575</v>
      </c>
    </row>
    <row r="375" spans="1:9" x14ac:dyDescent="0.25">
      <c r="A375" s="2">
        <v>44225</v>
      </c>
      <c r="B375" s="33">
        <f t="shared" si="39"/>
        <v>108510337.72920915</v>
      </c>
      <c r="G375" s="26">
        <f t="shared" si="36"/>
        <v>10416.829543061995</v>
      </c>
      <c r="H375" s="26">
        <f t="shared" si="37"/>
        <v>476.96923963571811</v>
      </c>
      <c r="I375" s="26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26">
        <f t="shared" si="36"/>
        <v>10461.962404904018</v>
      </c>
      <c r="H376" s="26">
        <f t="shared" si="37"/>
        <v>478.34595229835048</v>
      </c>
      <c r="I376" s="26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26">
        <f t="shared" si="36"/>
        <v>10499.469639575742</v>
      </c>
      <c r="H377" s="26">
        <f t="shared" si="37"/>
        <v>479.48855059352508</v>
      </c>
      <c r="I377" s="26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26">
        <f t="shared" si="36"/>
        <v>10557.108178702063</v>
      </c>
      <c r="H378" s="26">
        <f t="shared" si="37"/>
        <v>481.24176897591076</v>
      </c>
      <c r="I378" s="26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26">
        <f t="shared" si="36"/>
        <v>10607.674387602514</v>
      </c>
      <c r="H379" s="26">
        <f t="shared" si="37"/>
        <v>482.77723913485016</v>
      </c>
      <c r="I379" s="26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26">
        <f t="shared" si="36"/>
        <v>10665.227560564394</v>
      </c>
      <c r="H380" s="26">
        <f t="shared" si="37"/>
        <v>484.52190661958929</v>
      </c>
      <c r="I380" s="26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26">
        <f t="shared" si="36"/>
        <v>10718.755860192457</v>
      </c>
      <c r="H381" s="26">
        <f t="shared" si="37"/>
        <v>486.14174935525773</v>
      </c>
      <c r="I381" s="26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26">
        <f t="shared" si="36"/>
        <v>10775.252264808179</v>
      </c>
      <c r="H382" s="26">
        <f t="shared" si="37"/>
        <v>487.8484891029571</v>
      </c>
      <c r="I382" s="26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26">
        <f t="shared" si="36"/>
        <v>10821.938060113762</v>
      </c>
      <c r="H383" s="26">
        <f t="shared" si="37"/>
        <v>489.25660337235246</v>
      </c>
      <c r="I383" s="26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26">
        <f t="shared" si="36"/>
        <v>10860.735845339341</v>
      </c>
      <c r="H384" s="26">
        <f t="shared" si="37"/>
        <v>490.42526333117598</v>
      </c>
      <c r="I384" s="26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26">
        <f t="shared" si="36"/>
        <v>10920.357613814451</v>
      </c>
      <c r="H385" s="26">
        <f t="shared" si="37"/>
        <v>492.2184710851343</v>
      </c>
      <c r="I385" s="26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26">
        <f t="shared" si="36"/>
        <v>10972.663707019195</v>
      </c>
      <c r="H386" s="26">
        <f t="shared" si="37"/>
        <v>493.78896396990262</v>
      </c>
      <c r="I386" s="26">
        <f t="shared" si="38"/>
        <v>18.60632468241354</v>
      </c>
    </row>
    <row r="387" spans="1:9" x14ac:dyDescent="0.25">
      <c r="A387" s="29">
        <v>44237</v>
      </c>
      <c r="B387" s="4">
        <f t="shared" si="39"/>
        <v>121709374.4429259</v>
      </c>
      <c r="G387" s="26">
        <f t="shared" ref="G387:G450" si="40">SQRT(B387)</f>
        <v>11032.197172047185</v>
      </c>
      <c r="H387" s="26">
        <f t="shared" ref="H387:H450" si="41">B387^(1/3)</f>
        <v>495.57342578774882</v>
      </c>
      <c r="I387" s="26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26">
        <f t="shared" si="40"/>
        <v>11087.567275725494</v>
      </c>
      <c r="H388" s="26">
        <f t="shared" si="41"/>
        <v>497.23021571362278</v>
      </c>
      <c r="I388" s="26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26">
        <f t="shared" si="40"/>
        <v>11146.007611076335</v>
      </c>
      <c r="H389" s="26">
        <f t="shared" si="41"/>
        <v>498.9758846960566</v>
      </c>
      <c r="I389" s="26">
        <f t="shared" si="42"/>
        <v>18.637673301963922</v>
      </c>
    </row>
    <row r="390" spans="1:9" x14ac:dyDescent="0.25">
      <c r="A390" s="30">
        <v>44240</v>
      </c>
      <c r="B390" s="4">
        <f t="shared" si="39"/>
        <v>125312347.41332455</v>
      </c>
      <c r="G390" s="26">
        <f t="shared" si="40"/>
        <v>11194.2997732473</v>
      </c>
      <c r="H390" s="26">
        <f t="shared" si="41"/>
        <v>500.4161168152886</v>
      </c>
      <c r="I390" s="26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26">
        <f t="shared" si="40"/>
        <v>11234.432514346045</v>
      </c>
      <c r="H391" s="26">
        <f t="shared" si="41"/>
        <v>501.61143288142028</v>
      </c>
      <c r="I391" s="26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26">
        <f t="shared" si="40"/>
        <v>11296.105751211207</v>
      </c>
      <c r="H392" s="26">
        <f t="shared" si="41"/>
        <v>503.44554212939698</v>
      </c>
      <c r="I392" s="26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26">
        <f t="shared" si="40"/>
        <v>11350.21159473469</v>
      </c>
      <c r="H393" s="26">
        <f t="shared" si="41"/>
        <v>505.0518565776124</v>
      </c>
      <c r="I393" s="26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26">
        <f t="shared" si="40"/>
        <v>11411.793489803902</v>
      </c>
      <c r="H394" s="26">
        <f t="shared" si="41"/>
        <v>506.87702040235513</v>
      </c>
      <c r="I394" s="26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26">
        <f t="shared" si="40"/>
        <v>11469.068770405929</v>
      </c>
      <c r="H395" s="26">
        <f t="shared" si="41"/>
        <v>508.57160025139513</v>
      </c>
      <c r="I395" s="26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26">
        <f t="shared" si="40"/>
        <v>11529.519923344753</v>
      </c>
      <c r="H396" s="26">
        <f t="shared" si="41"/>
        <v>510.35708641021881</v>
      </c>
      <c r="I396" s="26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26">
        <f t="shared" si="40"/>
        <v>11579.473724321726</v>
      </c>
      <c r="H397" s="26">
        <f t="shared" si="41"/>
        <v>511.83016895923458</v>
      </c>
      <c r="I397" s="26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26">
        <f t="shared" si="40"/>
        <v>11620.987354513096</v>
      </c>
      <c r="H398" s="26">
        <f t="shared" si="41"/>
        <v>513.05274913507185</v>
      </c>
      <c r="I398" s="26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26">
        <f t="shared" si="40"/>
        <v>11684.782646781463</v>
      </c>
      <c r="H399" s="26">
        <f t="shared" si="41"/>
        <v>514.92869280422406</v>
      </c>
      <c r="I399" s="26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26">
        <f t="shared" si="40"/>
        <v>11740.750166510541</v>
      </c>
      <c r="H400" s="26">
        <f t="shared" si="41"/>
        <v>516.57164587428963</v>
      </c>
      <c r="I400" s="26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26">
        <f t="shared" si="40"/>
        <v>11804.450974090489</v>
      </c>
      <c r="H401" s="26">
        <f t="shared" si="41"/>
        <v>518.4384400829606</v>
      </c>
      <c r="I401" s="26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26">
        <f t="shared" si="40"/>
        <v>11863.696985026279</v>
      </c>
      <c r="H402" s="26">
        <f t="shared" si="41"/>
        <v>520.1716718101253</v>
      </c>
      <c r="I402" s="26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26">
        <f t="shared" si="40"/>
        <v>11926.22814385168</v>
      </c>
      <c r="H403" s="26">
        <f t="shared" si="41"/>
        <v>521.99788334016364</v>
      </c>
      <c r="I403" s="26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26">
        <f t="shared" si="40"/>
        <v>11977.900757374611</v>
      </c>
      <c r="H404" s="26">
        <f t="shared" si="41"/>
        <v>523.50456560841758</v>
      </c>
      <c r="I404" s="26">
        <f t="shared" si="42"/>
        <v>18.781637254762771</v>
      </c>
    </row>
    <row r="405" spans="1:9" x14ac:dyDescent="0.25">
      <c r="A405" s="29">
        <v>44255</v>
      </c>
      <c r="B405" s="4">
        <f t="shared" ref="B405:B468" si="43">B398*1.07</f>
        <v>144500661.39031601</v>
      </c>
      <c r="G405" s="26">
        <f t="shared" si="40"/>
        <v>12020.842790350267</v>
      </c>
      <c r="H405" s="26">
        <f t="shared" si="41"/>
        <v>524.75503176435882</v>
      </c>
      <c r="I405" s="26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26">
        <f t="shared" si="40"/>
        <v>12086.833153795993</v>
      </c>
      <c r="H406" s="26">
        <f t="shared" si="41"/>
        <v>526.67376406109372</v>
      </c>
      <c r="I406" s="26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26">
        <f t="shared" si="40"/>
        <v>12144.726406366119</v>
      </c>
      <c r="H407" s="26">
        <f t="shared" si="41"/>
        <v>528.35419144779632</v>
      </c>
      <c r="I407" s="26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26">
        <f t="shared" si="40"/>
        <v>12210.619034090178</v>
      </c>
      <c r="H408" s="26">
        <f t="shared" si="41"/>
        <v>530.26356559289172</v>
      </c>
      <c r="I408" s="26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26">
        <f t="shared" si="40"/>
        <v>12271.903584334346</v>
      </c>
      <c r="H409" s="26">
        <f t="shared" si="41"/>
        <v>532.03633081357646</v>
      </c>
      <c r="I409" s="26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26">
        <f t="shared" si="40"/>
        <v>12336.586317978888</v>
      </c>
      <c r="H410" s="26">
        <f t="shared" si="41"/>
        <v>533.90419662478064</v>
      </c>
      <c r="I410" s="26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26">
        <f t="shared" si="40"/>
        <v>12390.036885024248</v>
      </c>
      <c r="H411" s="26">
        <f t="shared" si="41"/>
        <v>535.44524499235888</v>
      </c>
      <c r="I411" s="26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26">
        <f t="shared" si="40"/>
        <v>12434.456469329012</v>
      </c>
      <c r="H412" s="26">
        <f t="shared" si="41"/>
        <v>536.72423318311928</v>
      </c>
      <c r="I412" s="26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26">
        <f t="shared" si="40"/>
        <v>12502.717432056166</v>
      </c>
      <c r="H413" s="26">
        <f t="shared" si="41"/>
        <v>538.68673007845427</v>
      </c>
      <c r="I413" s="26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26">
        <f t="shared" si="40"/>
        <v>12562.602678166279</v>
      </c>
      <c r="H414" s="26">
        <f t="shared" si="41"/>
        <v>540.40548653804478</v>
      </c>
      <c r="I414" s="26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26">
        <f t="shared" si="40"/>
        <v>12630.762542276825</v>
      </c>
      <c r="H415" s="26">
        <f t="shared" si="41"/>
        <v>542.35841183051957</v>
      </c>
      <c r="I415" s="26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26">
        <f t="shared" si="40"/>
        <v>12694.15577397812</v>
      </c>
      <c r="H416" s="26">
        <f t="shared" si="41"/>
        <v>544.17161226899236</v>
      </c>
      <c r="I416" s="26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26">
        <f t="shared" si="40"/>
        <v>12761.064113921298</v>
      </c>
      <c r="H417" s="26">
        <f t="shared" si="41"/>
        <v>546.08208245893366</v>
      </c>
      <c r="I417" s="26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26">
        <f t="shared" si="40"/>
        <v>12816.353810390834</v>
      </c>
      <c r="H418" s="26">
        <f t="shared" si="41"/>
        <v>547.65828078638151</v>
      </c>
      <c r="I418" s="26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26">
        <f t="shared" si="40"/>
        <v>12862.301785674787</v>
      </c>
      <c r="H419" s="26">
        <f t="shared" si="41"/>
        <v>548.96644157452693</v>
      </c>
      <c r="I419" s="26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26">
        <f t="shared" si="40"/>
        <v>12932.911474561712</v>
      </c>
      <c r="H420" s="26">
        <f t="shared" si="41"/>
        <v>550.97370130052025</v>
      </c>
      <c r="I420" s="26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26">
        <f t="shared" si="40"/>
        <v>12994.857254811748</v>
      </c>
      <c r="H421" s="26">
        <f t="shared" si="41"/>
        <v>552.73166108549003</v>
      </c>
      <c r="I421" s="26">
        <f t="shared" si="42"/>
        <v>18.944617924782616</v>
      </c>
    </row>
    <row r="422" spans="1:9" x14ac:dyDescent="0.25">
      <c r="A422" s="29">
        <v>44272</v>
      </c>
      <c r="B422" s="4">
        <f t="shared" si="43"/>
        <v>170703693.76734015</v>
      </c>
      <c r="G422" s="26">
        <f t="shared" si="40"/>
        <v>13065.362366476491</v>
      </c>
      <c r="H422" s="26">
        <f t="shared" si="41"/>
        <v>554.72913088876783</v>
      </c>
      <c r="I422" s="26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26">
        <f t="shared" si="40"/>
        <v>13130.93683523775</v>
      </c>
      <c r="H423" s="26">
        <f t="shared" si="41"/>
        <v>556.58368883683465</v>
      </c>
      <c r="I423" s="26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26">
        <f t="shared" si="40"/>
        <v>13200.14736023741</v>
      </c>
      <c r="H424" s="26">
        <f t="shared" si="41"/>
        <v>558.53773517397565</v>
      </c>
      <c r="I424" s="26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26">
        <f t="shared" si="40"/>
        <v>13257.339466975945</v>
      </c>
      <c r="H425" s="26">
        <f t="shared" si="41"/>
        <v>560.14988520100633</v>
      </c>
      <c r="I425" s="26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26">
        <f t="shared" si="40"/>
        <v>13304.868422182044</v>
      </c>
      <c r="H426" s="26">
        <f t="shared" si="41"/>
        <v>561.48788398786337</v>
      </c>
      <c r="I426" s="26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26">
        <f t="shared" si="40"/>
        <v>13377.907652300097</v>
      </c>
      <c r="H427" s="26">
        <f t="shared" si="41"/>
        <v>563.54092754537032</v>
      </c>
      <c r="I427" s="26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26">
        <f t="shared" si="40"/>
        <v>13441.98486563792</v>
      </c>
      <c r="H428" s="26">
        <f t="shared" si="41"/>
        <v>565.33898484914164</v>
      </c>
      <c r="I428" s="26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26">
        <f t="shared" si="40"/>
        <v>13514.915920236203</v>
      </c>
      <c r="H429" s="26">
        <f t="shared" si="41"/>
        <v>567.38201518439371</v>
      </c>
      <c r="I429" s="26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26">
        <f t="shared" si="40"/>
        <v>13582.746678156589</v>
      </c>
      <c r="H430" s="26">
        <f t="shared" si="41"/>
        <v>569.27887397052677</v>
      </c>
      <c r="I430" s="26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26">
        <f t="shared" si="40"/>
        <v>13654.33860189579</v>
      </c>
      <c r="H431" s="26">
        <f t="shared" si="41"/>
        <v>571.27749038851528</v>
      </c>
      <c r="I431" s="26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26">
        <f t="shared" si="40"/>
        <v>13713.498577118195</v>
      </c>
      <c r="H432" s="26">
        <f t="shared" si="41"/>
        <v>572.92641214182402</v>
      </c>
      <c r="I432" s="26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26">
        <f t="shared" si="40"/>
        <v>13762.662910672021</v>
      </c>
      <c r="H433" s="26">
        <f t="shared" si="41"/>
        <v>574.29492950593817</v>
      </c>
      <c r="I433" s="26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26">
        <f t="shared" si="40"/>
        <v>13838.215277781032</v>
      </c>
      <c r="H434" s="26">
        <f t="shared" si="41"/>
        <v>576.3948011839467</v>
      </c>
      <c r="I434" s="26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26">
        <f t="shared" si="40"/>
        <v>13904.497262648571</v>
      </c>
      <c r="H435" s="26">
        <f t="shared" si="41"/>
        <v>578.23387059570848</v>
      </c>
      <c r="I435" s="26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26">
        <f t="shared" si="40"/>
        <v>13979.937732129845</v>
      </c>
      <c r="H436" s="26">
        <f t="shared" si="41"/>
        <v>580.32350065865649</v>
      </c>
      <c r="I436" s="26">
        <f t="shared" si="42"/>
        <v>19.090757123419834</v>
      </c>
    </row>
    <row r="437" spans="1:9" x14ac:dyDescent="0.25">
      <c r="A437" s="29">
        <v>44287</v>
      </c>
      <c r="B437" s="4">
        <f t="shared" si="43"/>
        <v>197405377.83558202</v>
      </c>
      <c r="G437" s="26">
        <f t="shared" si="40"/>
        <v>14050.102413704393</v>
      </c>
      <c r="H437" s="26">
        <f t="shared" si="41"/>
        <v>582.26362512782237</v>
      </c>
      <c r="I437" s="26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26">
        <f t="shared" si="40"/>
        <v>14124.157675454029</v>
      </c>
      <c r="H438" s="26">
        <f t="shared" si="41"/>
        <v>584.3078282310596</v>
      </c>
      <c r="I438" s="26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26">
        <f t="shared" si="40"/>
        <v>14185.353229664262</v>
      </c>
      <c r="H439" s="26">
        <f t="shared" si="41"/>
        <v>585.99436044142772</v>
      </c>
      <c r="I439" s="26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26">
        <f t="shared" si="40"/>
        <v>14236.209211734787</v>
      </c>
      <c r="H440" s="26">
        <f t="shared" si="41"/>
        <v>587.39409248474385</v>
      </c>
      <c r="I440" s="26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26">
        <f t="shared" si="40"/>
        <v>14314.361187961105</v>
      </c>
      <c r="H441" s="26">
        <f t="shared" si="41"/>
        <v>589.54186039155616</v>
      </c>
      <c r="I441" s="26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26">
        <f t="shared" si="40"/>
        <v>14382.923806232575</v>
      </c>
      <c r="H442" s="26">
        <f t="shared" si="41"/>
        <v>591.42287736147432</v>
      </c>
      <c r="I442" s="26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26">
        <f t="shared" si="40"/>
        <v>14460.960034652739</v>
      </c>
      <c r="H443" s="26">
        <f t="shared" si="41"/>
        <v>593.5601700509817</v>
      </c>
      <c r="I443" s="26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26">
        <f t="shared" si="40"/>
        <v>14533.53894562755</v>
      </c>
      <c r="H444" s="26">
        <f t="shared" si="41"/>
        <v>595.54454705541252</v>
      </c>
      <c r="I444" s="26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26">
        <f t="shared" si="40"/>
        <v>14610.142304028495</v>
      </c>
      <c r="H445" s="26">
        <f t="shared" si="41"/>
        <v>597.63537663615352</v>
      </c>
      <c r="I445" s="26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26">
        <f t="shared" si="40"/>
        <v>14673.443477516468</v>
      </c>
      <c r="H446" s="26">
        <f t="shared" si="41"/>
        <v>599.36037716507735</v>
      </c>
      <c r="I446" s="26">
        <f t="shared" si="42"/>
        <v>19.18758914560566</v>
      </c>
    </row>
    <row r="447" spans="1:9" x14ac:dyDescent="0.25">
      <c r="A447" s="30">
        <v>44297</v>
      </c>
      <c r="B447" s="4">
        <f t="shared" si="43"/>
        <v>216856528.4107022</v>
      </c>
      <c r="G447" s="26">
        <f t="shared" si="40"/>
        <v>14726.049314419064</v>
      </c>
      <c r="H447" s="26">
        <f t="shared" si="41"/>
        <v>600.79203586701442</v>
      </c>
      <c r="I447" s="26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26">
        <f t="shared" si="40"/>
        <v>14806.890347225706</v>
      </c>
      <c r="H448" s="26">
        <f t="shared" si="41"/>
        <v>602.98879247354625</v>
      </c>
      <c r="I448" s="26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26">
        <f t="shared" si="40"/>
        <v>14877.812071033972</v>
      </c>
      <c r="H449" s="26">
        <f t="shared" si="41"/>
        <v>604.9127137885821</v>
      </c>
      <c r="I449" s="26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26">
        <f t="shared" si="40"/>
        <v>14958.533373378936</v>
      </c>
      <c r="H450" s="26">
        <f t="shared" si="41"/>
        <v>607.09875624730182</v>
      </c>
      <c r="I450" s="26">
        <f t="shared" si="42"/>
        <v>19.226074420367464</v>
      </c>
    </row>
    <row r="451" spans="1:9" x14ac:dyDescent="0.25">
      <c r="A451" s="29">
        <v>44301</v>
      </c>
      <c r="B451" s="4">
        <f t="shared" si="43"/>
        <v>226009417.08395785</v>
      </c>
      <c r="G451" s="26">
        <f t="shared" ref="G451:G514" si="44">SQRT(B451)</f>
        <v>15033.609582663701</v>
      </c>
      <c r="H451" s="26">
        <f t="shared" ref="H451:H514" si="45">B451^(1/3)</f>
        <v>609.12839514846371</v>
      </c>
      <c r="I451" s="26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26">
        <f t="shared" si="44"/>
        <v>15112.848712735811</v>
      </c>
      <c r="H452" s="26">
        <f t="shared" si="45"/>
        <v>611.26691471571132</v>
      </c>
      <c r="I452" s="26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26">
        <f t="shared" si="44"/>
        <v>15178.327955740762</v>
      </c>
      <c r="H453" s="26">
        <f t="shared" si="45"/>
        <v>613.03126099175176</v>
      </c>
      <c r="I453" s="26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26">
        <f t="shared" si="44"/>
        <v>15232.743856556224</v>
      </c>
      <c r="H454" s="26">
        <f t="shared" si="45"/>
        <v>614.49557457135325</v>
      </c>
      <c r="I454" s="26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26">
        <f t="shared" si="44"/>
        <v>15316.366471118383</v>
      </c>
      <c r="H455" s="26">
        <f t="shared" si="45"/>
        <v>616.74243726682244</v>
      </c>
      <c r="I455" s="26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26">
        <f t="shared" si="44"/>
        <v>15389.728472668856</v>
      </c>
      <c r="H456" s="26">
        <f t="shared" si="45"/>
        <v>618.71024153740757</v>
      </c>
      <c r="I456" s="26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26">
        <f t="shared" si="44"/>
        <v>15473.22723707843</v>
      </c>
      <c r="H457" s="26">
        <f t="shared" si="45"/>
        <v>620.94614570476188</v>
      </c>
      <c r="I457" s="26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26">
        <f t="shared" si="44"/>
        <v>15550.886671821479</v>
      </c>
      <c r="H458" s="26">
        <f t="shared" si="45"/>
        <v>623.02207888676946</v>
      </c>
      <c r="I458" s="26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26">
        <f t="shared" si="44"/>
        <v>15632.85226531049</v>
      </c>
      <c r="H459" s="26">
        <f t="shared" si="45"/>
        <v>625.20937620723328</v>
      </c>
      <c r="I459" s="26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26">
        <f t="shared" si="44"/>
        <v>15700.584520942621</v>
      </c>
      <c r="H460" s="26">
        <f t="shared" si="45"/>
        <v>627.01396567232825</v>
      </c>
      <c r="I460" s="26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26">
        <f t="shared" si="44"/>
        <v>15756.8727664284</v>
      </c>
      <c r="H461" s="26">
        <f t="shared" si="45"/>
        <v>628.51167895867593</v>
      </c>
      <c r="I461" s="26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26">
        <f t="shared" si="44"/>
        <v>15843.372671531506</v>
      </c>
      <c r="H462" s="26">
        <f t="shared" si="45"/>
        <v>630.80979061896574</v>
      </c>
      <c r="I462" s="26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26">
        <f t="shared" si="44"/>
        <v>15919.258916006351</v>
      </c>
      <c r="H463" s="26">
        <f t="shared" si="45"/>
        <v>632.82247877677753</v>
      </c>
      <c r="I463" s="26">
        <f t="shared" si="46"/>
        <v>19.350569815625505</v>
      </c>
    </row>
    <row r="464" spans="1:9" x14ac:dyDescent="0.25">
      <c r="A464" s="29">
        <v>44314</v>
      </c>
      <c r="B464" s="4">
        <f t="shared" si="43"/>
        <v>256180214.40938443</v>
      </c>
      <c r="G464" s="26">
        <f t="shared" si="44"/>
        <v>16005.630709515463</v>
      </c>
      <c r="H464" s="26">
        <f t="shared" si="45"/>
        <v>635.10938195455037</v>
      </c>
      <c r="I464" s="26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26">
        <f t="shared" si="44"/>
        <v>16085.962253450161</v>
      </c>
      <c r="H465" s="26">
        <f t="shared" si="45"/>
        <v>637.23266534929201</v>
      </c>
      <c r="I465" s="26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26">
        <f t="shared" si="44"/>
        <v>16170.748122627319</v>
      </c>
      <c r="H466" s="26">
        <f t="shared" si="45"/>
        <v>639.46985300068479</v>
      </c>
      <c r="I466" s="26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26">
        <f t="shared" si="44"/>
        <v>16240.810912642615</v>
      </c>
      <c r="H467" s="26">
        <f t="shared" si="45"/>
        <v>641.31560356663226</v>
      </c>
      <c r="I467" s="26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26">
        <f t="shared" si="44"/>
        <v>16299.03592651516</v>
      </c>
      <c r="H468" s="26">
        <f t="shared" si="45"/>
        <v>642.84747837770487</v>
      </c>
      <c r="I468" s="26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26">
        <f t="shared" si="44"/>
        <v>16388.512124096669</v>
      </c>
      <c r="H469" s="26">
        <f t="shared" si="45"/>
        <v>645.19800794669459</v>
      </c>
      <c r="I469" s="26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26">
        <f t="shared" si="44"/>
        <v>16467.009465755677</v>
      </c>
      <c r="H470" s="26">
        <f t="shared" si="45"/>
        <v>647.25660375378231</v>
      </c>
      <c r="I470" s="26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26">
        <f t="shared" si="44"/>
        <v>16556.353143673921</v>
      </c>
      <c r="H471" s="26">
        <f t="shared" si="45"/>
        <v>649.59566918461235</v>
      </c>
      <c r="I471" s="26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26">
        <f t="shared" si="44"/>
        <v>16639.448738848983</v>
      </c>
      <c r="H472" s="26">
        <f t="shared" si="45"/>
        <v>651.76738280885615</v>
      </c>
      <c r="I472" s="26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26">
        <f t="shared" si="44"/>
        <v>16727.151923882226</v>
      </c>
      <c r="H473" s="26">
        <f t="shared" si="45"/>
        <v>654.05559874581115</v>
      </c>
      <c r="I473" s="26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26">
        <f t="shared" si="44"/>
        <v>16799.625437408606</v>
      </c>
      <c r="H474" s="26">
        <f t="shared" si="45"/>
        <v>655.94344926117435</v>
      </c>
      <c r="I474" s="26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26">
        <f t="shared" si="44"/>
        <v>16859.853860078387</v>
      </c>
      <c r="H475" s="26">
        <f t="shared" si="45"/>
        <v>657.51026479134862</v>
      </c>
      <c r="I475" s="26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26">
        <f t="shared" si="44"/>
        <v>16952.408758538713</v>
      </c>
      <c r="H476" s="26">
        <f t="shared" si="45"/>
        <v>659.91440787550061</v>
      </c>
      <c r="I476" s="26">
        <f t="shared" si="46"/>
        <v>19.476330424720558</v>
      </c>
    </row>
    <row r="477" spans="1:9" x14ac:dyDescent="0.25">
      <c r="A477" s="29">
        <v>44327</v>
      </c>
      <c r="B477" s="4">
        <f t="shared" si="47"/>
        <v>290143768.79745716</v>
      </c>
      <c r="G477" s="26">
        <f t="shared" si="44"/>
        <v>17033.607040126797</v>
      </c>
      <c r="H477" s="26">
        <f t="shared" si="45"/>
        <v>662.01995844502676</v>
      </c>
      <c r="I477" s="26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26">
        <f t="shared" si="44"/>
        <v>17126.024859181547</v>
      </c>
      <c r="H478" s="26">
        <f t="shared" si="45"/>
        <v>664.41237590409582</v>
      </c>
      <c r="I478" s="26">
        <f t="shared" si="46"/>
        <v>19.496709014262724</v>
      </c>
    </row>
    <row r="479" spans="1:9" x14ac:dyDescent="0.25">
      <c r="A479" s="2">
        <v>44329</v>
      </c>
      <c r="B479" s="33">
        <f t="shared" si="47"/>
        <v>296252242.13607788</v>
      </c>
      <c r="G479" s="26">
        <f t="shared" si="44"/>
        <v>17211.979611191673</v>
      </c>
      <c r="H479" s="26">
        <f t="shared" si="45"/>
        <v>666.63362440884396</v>
      </c>
      <c r="I479" s="26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26">
        <f t="shared" si="44"/>
        <v>17302.700491211235</v>
      </c>
      <c r="H480" s="26">
        <f t="shared" si="45"/>
        <v>668.97403254174026</v>
      </c>
      <c r="I480" s="26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26">
        <f t="shared" si="44"/>
        <v>17377.667676527599</v>
      </c>
      <c r="H481" s="26">
        <f t="shared" si="45"/>
        <v>670.90494326939063</v>
      </c>
      <c r="I481" s="26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26">
        <f t="shared" si="44"/>
        <v>17439.96844137122</v>
      </c>
      <c r="H482" s="26">
        <f t="shared" si="45"/>
        <v>672.50749648578335</v>
      </c>
      <c r="I482" s="26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26">
        <f t="shared" si="44"/>
        <v>17535.707972783439</v>
      </c>
      <c r="H483" s="26">
        <f t="shared" si="45"/>
        <v>674.96647596229275</v>
      </c>
      <c r="I483" s="26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26">
        <f t="shared" si="44"/>
        <v>17619.700128358574</v>
      </c>
      <c r="H484" s="26">
        <f t="shared" si="45"/>
        <v>677.12005229115209</v>
      </c>
      <c r="I484" s="26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26">
        <f t="shared" si="44"/>
        <v>17715.297863731099</v>
      </c>
      <c r="H485" s="26">
        <f t="shared" si="45"/>
        <v>679.56703869136902</v>
      </c>
      <c r="I485" s="26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26">
        <f t="shared" si="44"/>
        <v>17804.210150568415</v>
      </c>
      <c r="H486" s="26">
        <f t="shared" si="45"/>
        <v>681.83895192374189</v>
      </c>
      <c r="I486" s="26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26">
        <f t="shared" si="44"/>
        <v>17898.052558553984</v>
      </c>
      <c r="H487" s="26">
        <f t="shared" si="45"/>
        <v>684.23274271073217</v>
      </c>
      <c r="I487" s="26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26">
        <f t="shared" si="44"/>
        <v>17975.599218027208</v>
      </c>
      <c r="H488" s="26">
        <f t="shared" si="45"/>
        <v>686.20769581629725</v>
      </c>
      <c r="I488" s="26">
        <f t="shared" si="46"/>
        <v>19.593541036448549</v>
      </c>
    </row>
    <row r="489" spans="1:9" x14ac:dyDescent="0.25">
      <c r="A489" s="29">
        <v>44339</v>
      </c>
      <c r="B489" s="4">
        <f t="shared" si="47"/>
        <v>325443174.18254584</v>
      </c>
      <c r="G489" s="26">
        <f t="shared" si="44"/>
        <v>18040.043630283875</v>
      </c>
      <c r="H489" s="26">
        <f t="shared" si="45"/>
        <v>687.84680186414494</v>
      </c>
      <c r="I489" s="26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26">
        <f t="shared" si="44"/>
        <v>18139.077371636424</v>
      </c>
      <c r="H490" s="26">
        <f t="shared" si="45"/>
        <v>690.36186850296315</v>
      </c>
      <c r="I490" s="26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26">
        <f t="shared" si="44"/>
        <v>18225.959532935671</v>
      </c>
      <c r="H491" s="26">
        <f t="shared" si="45"/>
        <v>692.5645660165477</v>
      </c>
      <c r="I491" s="26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26">
        <f t="shared" si="44"/>
        <v>18324.846599324253</v>
      </c>
      <c r="H492" s="26">
        <f t="shared" si="45"/>
        <v>695.06736602753585</v>
      </c>
      <c r="I492" s="26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26">
        <f t="shared" si="44"/>
        <v>18416.818183975091</v>
      </c>
      <c r="H493" s="26">
        <f t="shared" si="45"/>
        <v>697.39109960547614</v>
      </c>
      <c r="I493" s="26">
        <f t="shared" si="46"/>
        <v>19.64203911572443</v>
      </c>
    </row>
    <row r="494" spans="1:9" x14ac:dyDescent="0.25">
      <c r="A494" s="30">
        <v>44344</v>
      </c>
      <c r="B494" s="4">
        <f t="shared" si="47"/>
        <v>342764105.36597407</v>
      </c>
      <c r="G494" s="26">
        <f t="shared" si="44"/>
        <v>18513.88952559602</v>
      </c>
      <c r="H494" s="26">
        <f t="shared" si="45"/>
        <v>699.83949065801801</v>
      </c>
      <c r="I494" s="26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26">
        <f t="shared" si="44"/>
        <v>18594.104413884532</v>
      </c>
      <c r="H495" s="26">
        <f t="shared" si="45"/>
        <v>701.85949070945662</v>
      </c>
      <c r="I495" s="26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26">
        <f t="shared" si="44"/>
        <v>18660.766232267208</v>
      </c>
      <c r="H496" s="26">
        <f t="shared" si="45"/>
        <v>703.53598332674244</v>
      </c>
      <c r="I496" s="26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26">
        <f t="shared" si="44"/>
        <v>18763.207530878281</v>
      </c>
      <c r="H497" s="26">
        <f t="shared" si="45"/>
        <v>706.10841642678508</v>
      </c>
      <c r="I497" s="26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26">
        <f t="shared" si="44"/>
        <v>18853.079137343673</v>
      </c>
      <c r="H498" s="26">
        <f t="shared" si="45"/>
        <v>708.36135553617805</v>
      </c>
      <c r="I498" s="26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26">
        <f t="shared" si="44"/>
        <v>18955.368714192275</v>
      </c>
      <c r="H499" s="26">
        <f t="shared" si="45"/>
        <v>710.92124221738197</v>
      </c>
      <c r="I499" s="26">
        <f t="shared" si="46"/>
        <v>19.699684959684166</v>
      </c>
    </row>
    <row r="500" spans="1:9" x14ac:dyDescent="0.25">
      <c r="A500" s="29">
        <v>44350</v>
      </c>
      <c r="B500" s="4">
        <f t="shared" si="47"/>
        <v>362921735.46310729</v>
      </c>
      <c r="G500" s="26">
        <f t="shared" si="44"/>
        <v>19050.504861108202</v>
      </c>
      <c r="H500" s="26">
        <f t="shared" si="45"/>
        <v>713.29797811746243</v>
      </c>
      <c r="I500" s="26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26">
        <f t="shared" si="44"/>
        <v>19150.916237652764</v>
      </c>
      <c r="H501" s="26">
        <f t="shared" si="45"/>
        <v>715.80221481966146</v>
      </c>
      <c r="I501" s="26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26">
        <f t="shared" si="44"/>
        <v>19233.891163289114</v>
      </c>
      <c r="H502" s="26">
        <f t="shared" si="45"/>
        <v>717.86828929824867</v>
      </c>
      <c r="I502" s="26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26">
        <f t="shared" si="44"/>
        <v>19302.846684403747</v>
      </c>
      <c r="H503" s="26">
        <f t="shared" si="45"/>
        <v>719.5830212397882</v>
      </c>
      <c r="I503" s="26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26">
        <f t="shared" si="44"/>
        <v>19408.812787650975</v>
      </c>
      <c r="H504" s="26">
        <f t="shared" si="45"/>
        <v>722.214129279654</v>
      </c>
      <c r="I504" s="26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26">
        <f t="shared" si="44"/>
        <v>19501.776700241167</v>
      </c>
      <c r="H505" s="26">
        <f t="shared" si="45"/>
        <v>724.5184559515327</v>
      </c>
      <c r="I505" s="26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26">
        <f t="shared" si="44"/>
        <v>19607.585861276955</v>
      </c>
      <c r="H506" s="26">
        <f t="shared" si="45"/>
        <v>727.13673139976481</v>
      </c>
      <c r="I506" s="26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26">
        <f t="shared" si="44"/>
        <v>19705.995456853347</v>
      </c>
      <c r="H507" s="26">
        <f t="shared" si="45"/>
        <v>729.56767855840451</v>
      </c>
      <c r="I507" s="26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26">
        <f t="shared" si="44"/>
        <v>19809.861792387743</v>
      </c>
      <c r="H508" s="26">
        <f t="shared" si="45"/>
        <v>732.12903470048411</v>
      </c>
      <c r="I508" s="26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26">
        <f t="shared" si="44"/>
        <v>19895.691722856449</v>
      </c>
      <c r="H509" s="26">
        <f t="shared" si="45"/>
        <v>734.24223452343733</v>
      </c>
      <c r="I509" s="26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26">
        <f t="shared" si="44"/>
        <v>19967.019868525913</v>
      </c>
      <c r="H510" s="26">
        <f t="shared" si="45"/>
        <v>735.99607799463445</v>
      </c>
      <c r="I510" s="26">
        <f t="shared" si="46"/>
        <v>19.803674369709121</v>
      </c>
    </row>
    <row r="511" spans="1:9" x14ac:dyDescent="0.25">
      <c r="A511" s="29">
        <v>44361</v>
      </c>
      <c r="B511" s="4">
        <f t="shared" si="47"/>
        <v>403071154.79390985</v>
      </c>
      <c r="G511" s="26">
        <f t="shared" si="44"/>
        <v>20076.632058039762</v>
      </c>
      <c r="H511" s="26">
        <f t="shared" si="45"/>
        <v>738.68719929817064</v>
      </c>
      <c r="I511" s="26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26">
        <f t="shared" si="44"/>
        <v>20172.794676957732</v>
      </c>
      <c r="H512" s="26">
        <f t="shared" si="45"/>
        <v>741.04408563770539</v>
      </c>
      <c r="I512" s="26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26">
        <f t="shared" si="44"/>
        <v>20282.244524185735</v>
      </c>
      <c r="H513" s="26">
        <f t="shared" si="45"/>
        <v>743.72208164946278</v>
      </c>
      <c r="I513" s="26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26">
        <f t="shared" si="44"/>
        <v>20384.040201385778</v>
      </c>
      <c r="H514" s="26">
        <f t="shared" si="45"/>
        <v>746.20847657785953</v>
      </c>
      <c r="I514" s="26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26">
        <f t="shared" ref="G515:G578" si="48">SQRT(B515)</f>
        <v>20491.480374288458</v>
      </c>
      <c r="H515" s="26">
        <f t="shared" ref="H515:H578" si="49">B515^(1/3)</f>
        <v>748.82825500407932</v>
      </c>
      <c r="I515" s="26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26">
        <f t="shared" si="48"/>
        <v>20580.263544719353</v>
      </c>
      <c r="H516" s="26">
        <f t="shared" si="49"/>
        <v>750.9896550591186</v>
      </c>
      <c r="I516" s="26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26">
        <f t="shared" si="48"/>
        <v>20654.045952312012</v>
      </c>
      <c r="H517" s="26">
        <f t="shared" si="49"/>
        <v>752.78350215961518</v>
      </c>
      <c r="I517" s="26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26">
        <f t="shared" si="48"/>
        <v>20767.429682786544</v>
      </c>
      <c r="H518" s="26">
        <f t="shared" si="49"/>
        <v>755.53600557666073</v>
      </c>
      <c r="I518" s="26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26">
        <f t="shared" si="48"/>
        <v>20866.901069258052</v>
      </c>
      <c r="H519" s="26">
        <f t="shared" si="49"/>
        <v>757.94665042371116</v>
      </c>
      <c r="I519" s="26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26">
        <f t="shared" si="48"/>
        <v>20980.116871566341</v>
      </c>
      <c r="H520" s="26">
        <f t="shared" si="49"/>
        <v>760.68572917259939</v>
      </c>
      <c r="I520" s="26">
        <f t="shared" si="50"/>
        <v>19.902660905105613</v>
      </c>
    </row>
    <row r="521" spans="1:9" x14ac:dyDescent="0.25">
      <c r="A521" s="29">
        <v>44371</v>
      </c>
      <c r="B521" s="4">
        <f t="shared" si="47"/>
        <v>444594731.57693142</v>
      </c>
      <c r="G521" s="26">
        <f t="shared" si="48"/>
        <v>21085.415138833083</v>
      </c>
      <c r="H521" s="26">
        <f t="shared" si="49"/>
        <v>763.22883658568549</v>
      </c>
      <c r="I521" s="26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26">
        <f t="shared" si="48"/>
        <v>21196.552117854888</v>
      </c>
      <c r="H522" s="26">
        <f t="shared" si="49"/>
        <v>765.90836985703845</v>
      </c>
      <c r="I522" s="26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26">
        <f t="shared" si="48"/>
        <v>21288.390143456403</v>
      </c>
      <c r="H523" s="26">
        <f t="shared" si="49"/>
        <v>768.11906954912547</v>
      </c>
      <c r="I523" s="26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26">
        <f t="shared" si="48"/>
        <v>21364.711259322728</v>
      </c>
      <c r="H524" s="26">
        <f t="shared" si="49"/>
        <v>769.95383272657341</v>
      </c>
      <c r="I524" s="26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26">
        <f t="shared" si="48"/>
        <v>21481.996302102547</v>
      </c>
      <c r="H525" s="26">
        <f t="shared" si="49"/>
        <v>772.76911832922906</v>
      </c>
      <c r="I525" s="26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26">
        <f t="shared" si="48"/>
        <v>21584.890304344775</v>
      </c>
      <c r="H526" s="26">
        <f t="shared" si="49"/>
        <v>775.23474786814006</v>
      </c>
      <c r="I526" s="26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26">
        <f t="shared" si="48"/>
        <v>21702.001640878738</v>
      </c>
      <c r="H527" s="26">
        <f t="shared" si="49"/>
        <v>778.03630259774843</v>
      </c>
      <c r="I527" s="26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26">
        <f t="shared" si="48"/>
        <v>21810.923015482786</v>
      </c>
      <c r="H528" s="26">
        <f t="shared" si="49"/>
        <v>780.63741605749215</v>
      </c>
      <c r="I528" s="26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26">
        <f t="shared" si="48"/>
        <v>21925.884000488652</v>
      </c>
      <c r="H529" s="26">
        <f t="shared" si="49"/>
        <v>783.37806712951738</v>
      </c>
      <c r="I529" s="26">
        <f t="shared" si="50"/>
        <v>19.990846271440219</v>
      </c>
    </row>
    <row r="530" spans="1:9" x14ac:dyDescent="0.25">
      <c r="A530" s="29">
        <v>44380</v>
      </c>
      <c r="B530" s="4">
        <f t="shared" si="47"/>
        <v>484919243.74301255</v>
      </c>
      <c r="G530" s="26">
        <f t="shared" si="48"/>
        <v>22020.881992849707</v>
      </c>
      <c r="H530" s="26">
        <f t="shared" si="49"/>
        <v>785.63919094007872</v>
      </c>
      <c r="I530" s="26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26">
        <f t="shared" si="48"/>
        <v>22099.829168973854</v>
      </c>
      <c r="H531" s="26">
        <f t="shared" si="49"/>
        <v>787.51580345425964</v>
      </c>
      <c r="I531" s="26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26">
        <f t="shared" si="48"/>
        <v>22221.1497605816</v>
      </c>
      <c r="H532" s="26">
        <f t="shared" si="49"/>
        <v>790.39530324904263</v>
      </c>
      <c r="I532" s="26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26">
        <f t="shared" si="48"/>
        <v>22327.58414410612</v>
      </c>
      <c r="H533" s="26">
        <f t="shared" si="49"/>
        <v>792.91717163234557</v>
      </c>
      <c r="I533" s="26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26">
        <f t="shared" si="48"/>
        <v>22448.725052575988</v>
      </c>
      <c r="H534" s="26">
        <f t="shared" si="49"/>
        <v>795.78262736492593</v>
      </c>
      <c r="I534" s="26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26">
        <f t="shared" si="48"/>
        <v>22561.394198551403</v>
      </c>
      <c r="H535" s="26">
        <f t="shared" si="49"/>
        <v>798.4430699383098</v>
      </c>
      <c r="I535" s="26">
        <f t="shared" si="50"/>
        <v>20.047991006567319</v>
      </c>
    </row>
    <row r="536" spans="1:9" x14ac:dyDescent="0.25">
      <c r="A536" s="30">
        <v>44386</v>
      </c>
      <c r="B536" s="4">
        <f t="shared" si="51"/>
        <v>514396496.4470861</v>
      </c>
      <c r="G536" s="26">
        <f t="shared" si="48"/>
        <v>22680.310766104729</v>
      </c>
      <c r="H536" s="26">
        <f t="shared" si="49"/>
        <v>801.24623285436496</v>
      </c>
      <c r="I536" s="26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26">
        <f t="shared" si="48"/>
        <v>22778.57745349835</v>
      </c>
      <c r="H537" s="26">
        <f t="shared" si="49"/>
        <v>803.55893091325697</v>
      </c>
      <c r="I537" s="26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26">
        <f t="shared" si="48"/>
        <v>22860.24104747532</v>
      </c>
      <c r="H538" s="26">
        <f t="shared" si="49"/>
        <v>805.47834731078751</v>
      </c>
      <c r="I538" s="26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26">
        <f t="shared" si="48"/>
        <v>22985.736043249726</v>
      </c>
      <c r="H539" s="26">
        <f t="shared" si="49"/>
        <v>808.42352596702631</v>
      </c>
      <c r="I539" s="26">
        <f t="shared" si="50"/>
        <v>20.08525826098489</v>
      </c>
    </row>
    <row r="540" spans="1:9" x14ac:dyDescent="0.25">
      <c r="A540" s="29">
        <v>44390</v>
      </c>
      <c r="B540" s="4">
        <f t="shared" si="51"/>
        <v>533417484.67198873</v>
      </c>
      <c r="G540" s="26">
        <f t="shared" si="48"/>
        <v>23095.832625648913</v>
      </c>
      <c r="H540" s="26">
        <f t="shared" si="49"/>
        <v>811.00291595337035</v>
      </c>
      <c r="I540" s="26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26">
        <f t="shared" si="48"/>
        <v>23221.141755740253</v>
      </c>
      <c r="H541" s="26">
        <f t="shared" si="49"/>
        <v>813.93373021468074</v>
      </c>
      <c r="I541" s="26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26">
        <f t="shared" si="48"/>
        <v>23337.687626566581</v>
      </c>
      <c r="H542" s="26">
        <f t="shared" si="49"/>
        <v>816.65485514668273</v>
      </c>
      <c r="I542" s="26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26">
        <f t="shared" si="48"/>
        <v>23460.695880522857</v>
      </c>
      <c r="H543" s="26">
        <f t="shared" si="49"/>
        <v>819.52195574703046</v>
      </c>
      <c r="I543" s="26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26">
        <f t="shared" si="48"/>
        <v>23562.343732349189</v>
      </c>
      <c r="H544" s="26">
        <f t="shared" si="49"/>
        <v>821.88740441756499</v>
      </c>
      <c r="I544" s="26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26">
        <f t="shared" si="48"/>
        <v>23646.817210802023</v>
      </c>
      <c r="H545" s="26">
        <f t="shared" si="49"/>
        <v>823.85060101743363</v>
      </c>
      <c r="I545" s="26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26">
        <f t="shared" si="48"/>
        <v>23776.630243822314</v>
      </c>
      <c r="H546" s="26">
        <f t="shared" si="49"/>
        <v>826.86295661227587</v>
      </c>
      <c r="I546" s="26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26">
        <f t="shared" si="48"/>
        <v>23890.515034193548</v>
      </c>
      <c r="H547" s="26">
        <f t="shared" si="49"/>
        <v>829.50118021890989</v>
      </c>
      <c r="I547" s="26">
        <f t="shared" si="50"/>
        <v>20.162473597311283</v>
      </c>
    </row>
    <row r="548" spans="1:9" x14ac:dyDescent="0.25">
      <c r="A548" s="29">
        <v>44398</v>
      </c>
      <c r="B548" s="4">
        <f t="shared" si="51"/>
        <v>576966924.15099645</v>
      </c>
      <c r="G548" s="26">
        <f t="shared" si="48"/>
        <v>24020.135806256309</v>
      </c>
      <c r="H548" s="26">
        <f t="shared" si="49"/>
        <v>832.49884377959086</v>
      </c>
      <c r="I548" s="26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26">
        <f t="shared" si="48"/>
        <v>24140.691792449998</v>
      </c>
      <c r="H549" s="26">
        <f t="shared" si="49"/>
        <v>835.28203518151747</v>
      </c>
      <c r="I549" s="26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26">
        <f t="shared" si="48"/>
        <v>24267.932519732061</v>
      </c>
      <c r="H550" s="26">
        <f t="shared" si="49"/>
        <v>838.21453182858443</v>
      </c>
      <c r="I550" s="26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26">
        <f t="shared" si="48"/>
        <v>24373.077875243238</v>
      </c>
      <c r="H551" s="26">
        <f t="shared" si="49"/>
        <v>840.6339343058836</v>
      </c>
      <c r="I551" s="26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26">
        <f t="shared" si="48"/>
        <v>24460.457920798592</v>
      </c>
      <c r="H552" s="26">
        <f t="shared" si="49"/>
        <v>842.64190969605704</v>
      </c>
      <c r="I552" s="26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26">
        <f t="shared" si="48"/>
        <v>24594.737566277206</v>
      </c>
      <c r="H553" s="26">
        <f t="shared" si="49"/>
        <v>845.72297447647566</v>
      </c>
      <c r="I553" s="26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26">
        <f t="shared" si="48"/>
        <v>24712.540909444338</v>
      </c>
      <c r="H554" s="26">
        <f t="shared" si="49"/>
        <v>848.42137364660903</v>
      </c>
      <c r="I554" s="26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26">
        <f t="shared" si="48"/>
        <v>24846.621678642074</v>
      </c>
      <c r="H555" s="26">
        <f t="shared" si="49"/>
        <v>851.48741128047004</v>
      </c>
      <c r="I555" s="26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26">
        <f t="shared" si="48"/>
        <v>24971.32576042624</v>
      </c>
      <c r="H556" s="26">
        <f t="shared" si="49"/>
        <v>854.33408483399148</v>
      </c>
      <c r="I556" s="26">
        <f t="shared" si="50"/>
        <v>20.250966951988762</v>
      </c>
    </row>
    <row r="557" spans="1:9" x14ac:dyDescent="0.25">
      <c r="A557" s="29">
        <v>44407</v>
      </c>
      <c r="B557" s="4">
        <f t="shared" si="51"/>
        <v>630157827.19702768</v>
      </c>
      <c r="G557" s="26">
        <f t="shared" si="48"/>
        <v>25102.944592159456</v>
      </c>
      <c r="H557" s="26">
        <f t="shared" si="49"/>
        <v>857.33346915417053</v>
      </c>
      <c r="I557" s="26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26">
        <f t="shared" si="48"/>
        <v>25211.707793613634</v>
      </c>
      <c r="H558" s="26">
        <f t="shared" si="49"/>
        <v>859.80805607718503</v>
      </c>
      <c r="I558" s="26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26">
        <f t="shared" si="48"/>
        <v>25302.094415558167</v>
      </c>
      <c r="H559" s="26">
        <f t="shared" si="49"/>
        <v>861.86183162254349</v>
      </c>
      <c r="I559" s="26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26">
        <f t="shared" si="48"/>
        <v>25440.994360889879</v>
      </c>
      <c r="H560" s="26">
        <f t="shared" si="49"/>
        <v>865.01317278471902</v>
      </c>
      <c r="I560" s="26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26">
        <f t="shared" si="48"/>
        <v>25562.851086587099</v>
      </c>
      <c r="H561" s="26">
        <f t="shared" si="49"/>
        <v>867.7731200701071</v>
      </c>
      <c r="I561" s="26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26">
        <f t="shared" si="48"/>
        <v>25701.545312694252</v>
      </c>
      <c r="H562" s="26">
        <f t="shared" si="49"/>
        <v>870.90909132970921</v>
      </c>
      <c r="I562" s="26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26">
        <f t="shared" si="48"/>
        <v>25830.540217921498</v>
      </c>
      <c r="H563" s="26">
        <f t="shared" si="49"/>
        <v>873.82069500695138</v>
      </c>
      <c r="I563" s="26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26">
        <f t="shared" si="48"/>
        <v>25966.687796113307</v>
      </c>
      <c r="H564" s="26">
        <f t="shared" si="49"/>
        <v>876.88849264932344</v>
      </c>
      <c r="I564" s="26">
        <f t="shared" si="50"/>
        <v>20.329139513809295</v>
      </c>
    </row>
    <row r="565" spans="1:9" x14ac:dyDescent="0.25">
      <c r="A565" s="29">
        <v>44415</v>
      </c>
      <c r="B565" s="4">
        <f t="shared" si="51"/>
        <v>680124324.56149745</v>
      </c>
      <c r="G565" s="26">
        <f t="shared" si="48"/>
        <v>26079.193326510263</v>
      </c>
      <c r="H565" s="26">
        <f t="shared" si="49"/>
        <v>879.41952272679384</v>
      </c>
      <c r="I565" s="26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26">
        <f t="shared" si="48"/>
        <v>26172.689975254496</v>
      </c>
      <c r="H566" s="26">
        <f t="shared" si="49"/>
        <v>881.52014308865398</v>
      </c>
      <c r="I566" s="26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26">
        <f t="shared" si="48"/>
        <v>26316.369195916614</v>
      </c>
      <c r="H567" s="26">
        <f t="shared" si="49"/>
        <v>884.74336357513448</v>
      </c>
      <c r="I567" s="26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26">
        <f t="shared" si="48"/>
        <v>26442.418773105444</v>
      </c>
      <c r="H568" s="26">
        <f t="shared" si="49"/>
        <v>887.56626283423361</v>
      </c>
      <c r="I568" s="26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26">
        <f t="shared" si="48"/>
        <v>26585.885196147021</v>
      </c>
      <c r="H569" s="26">
        <f t="shared" si="49"/>
        <v>890.77376284416232</v>
      </c>
      <c r="I569" s="26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26">
        <f t="shared" si="48"/>
        <v>26719.318563656077</v>
      </c>
      <c r="H570" s="26">
        <f t="shared" si="49"/>
        <v>893.7517776442229</v>
      </c>
      <c r="I570" s="26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26">
        <f t="shared" si="48"/>
        <v>26860.150713610619</v>
      </c>
      <c r="H571" s="26">
        <f t="shared" si="49"/>
        <v>896.88954905658454</v>
      </c>
      <c r="I571" s="26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26">
        <f t="shared" si="48"/>
        <v>26976.527339166587</v>
      </c>
      <c r="H572" s="26">
        <f t="shared" si="49"/>
        <v>899.47830970729626</v>
      </c>
      <c r="I572" s="26">
        <f t="shared" si="50"/>
        <v>20.405444818134328</v>
      </c>
    </row>
    <row r="573" spans="1:9" x14ac:dyDescent="0.25">
      <c r="A573" s="30">
        <v>44423</v>
      </c>
      <c r="B573" s="4">
        <f t="shared" si="51"/>
        <v>732960379.57864237</v>
      </c>
      <c r="G573" s="26">
        <f t="shared" si="48"/>
        <v>27073.241024647239</v>
      </c>
      <c r="H573" s="26">
        <f t="shared" si="49"/>
        <v>901.62684337478186</v>
      </c>
      <c r="I573" s="26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26">
        <f t="shared" si="48"/>
        <v>27221.863966152174</v>
      </c>
      <c r="H574" s="26">
        <f t="shared" si="49"/>
        <v>904.923582689829</v>
      </c>
      <c r="I574" s="26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26">
        <f t="shared" si="48"/>
        <v>27352.250662648199</v>
      </c>
      <c r="H575" s="26">
        <f t="shared" si="49"/>
        <v>907.81086980187251</v>
      </c>
      <c r="I575" s="26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26">
        <f t="shared" si="48"/>
        <v>27500.65348458285</v>
      </c>
      <c r="H576" s="26">
        <f t="shared" si="49"/>
        <v>911.09153007010389</v>
      </c>
      <c r="I576" s="26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26">
        <f t="shared" si="48"/>
        <v>27638.678033176006</v>
      </c>
      <c r="H577" s="26">
        <f t="shared" si="49"/>
        <v>914.13747077237099</v>
      </c>
      <c r="I577" s="26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26">
        <f t="shared" si="48"/>
        <v>27784.355941841241</v>
      </c>
      <c r="H578" s="26">
        <f t="shared" si="49"/>
        <v>917.34681199496254</v>
      </c>
      <c r="I578" s="26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26">
        <f t="shared" ref="G579:G642" si="52">SQRT(B579)</f>
        <v>27904.736859365985</v>
      </c>
      <c r="H579" s="26">
        <f t="shared" ref="H579:H642" si="53">B579^(1/3)</f>
        <v>919.99462000258802</v>
      </c>
      <c r="I579" s="26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26">
        <f t="shared" si="52"/>
        <v>28004.778273522312</v>
      </c>
      <c r="H580" s="26">
        <f t="shared" si="53"/>
        <v>922.19215983612082</v>
      </c>
      <c r="I580" s="26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26">
        <f t="shared" si="52"/>
        <v>28158.51503963078</v>
      </c>
      <c r="H581" s="26">
        <f t="shared" si="53"/>
        <v>925.56409487964856</v>
      </c>
      <c r="I581" s="26">
        <f t="shared" si="54"/>
        <v>20.491210151827779</v>
      </c>
    </row>
    <row r="582" spans="1:9" x14ac:dyDescent="0.25">
      <c r="A582" s="2">
        <v>44432</v>
      </c>
      <c r="B582" s="33">
        <f t="shared" si="51"/>
        <v>800515809.45420265</v>
      </c>
      <c r="G582" s="26">
        <f t="shared" si="52"/>
        <v>28293.388087222829</v>
      </c>
      <c r="H582" s="26">
        <f t="shared" si="53"/>
        <v>928.51723847501376</v>
      </c>
      <c r="I582" s="26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26">
        <f t="shared" si="52"/>
        <v>28446.897159877313</v>
      </c>
      <c r="H583" s="26">
        <f t="shared" si="53"/>
        <v>931.87272772278811</v>
      </c>
      <c r="I583" s="26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26">
        <f t="shared" si="52"/>
        <v>28589.670863112005</v>
      </c>
      <c r="H584" s="26">
        <f t="shared" si="53"/>
        <v>934.98814365743726</v>
      </c>
      <c r="I584" s="26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26">
        <f t="shared" si="52"/>
        <v>28740.361263563365</v>
      </c>
      <c r="H585" s="26">
        <f t="shared" si="53"/>
        <v>938.27068713477536</v>
      </c>
      <c r="I585" s="26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26">
        <f t="shared" si="52"/>
        <v>28864.88425290825</v>
      </c>
      <c r="H586" s="26">
        <f t="shared" si="53"/>
        <v>940.97888931767034</v>
      </c>
      <c r="I586" s="26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26">
        <f t="shared" si="52"/>
        <v>28968.367896372547</v>
      </c>
      <c r="H587" s="26">
        <f t="shared" si="53"/>
        <v>943.22655310485982</v>
      </c>
      <c r="I587" s="26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26">
        <f t="shared" si="52"/>
        <v>29127.394443782825</v>
      </c>
      <c r="H588" s="26">
        <f t="shared" si="53"/>
        <v>946.67539902539477</v>
      </c>
      <c r="I588" s="26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26">
        <f t="shared" si="52"/>
        <v>29266.908209033576</v>
      </c>
      <c r="H589" s="26">
        <f t="shared" si="53"/>
        <v>949.69590123263004</v>
      </c>
      <c r="I589" s="26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26">
        <f t="shared" si="52"/>
        <v>29425.699228503654</v>
      </c>
      <c r="H590" s="26">
        <f t="shared" si="53"/>
        <v>953.12792624325368</v>
      </c>
      <c r="I590" s="26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26">
        <f t="shared" si="52"/>
        <v>29573.385495498329</v>
      </c>
      <c r="H591" s="26">
        <f t="shared" si="53"/>
        <v>956.31440207931939</v>
      </c>
      <c r="I591" s="26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26">
        <f t="shared" si="52"/>
        <v>29729.260857770128</v>
      </c>
      <c r="H592" s="26">
        <f t="shared" si="53"/>
        <v>959.67181749054635</v>
      </c>
      <c r="I592" s="26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26">
        <f t="shared" si="52"/>
        <v>29858.068439521605</v>
      </c>
      <c r="H593" s="26">
        <f t="shared" si="53"/>
        <v>962.44179138680624</v>
      </c>
      <c r="I593" s="26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26">
        <f t="shared" si="52"/>
        <v>29965.112752668876</v>
      </c>
      <c r="H594" s="26">
        <f t="shared" si="53"/>
        <v>964.74072241101589</v>
      </c>
      <c r="I594" s="26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26">
        <f t="shared" si="52"/>
        <v>30129.611092404935</v>
      </c>
      <c r="H595" s="26">
        <f t="shared" si="53"/>
        <v>968.26823347811717</v>
      </c>
      <c r="I595" s="26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26">
        <f t="shared" si="52"/>
        <v>30273.925253328427</v>
      </c>
      <c r="H596" s="26">
        <f t="shared" si="53"/>
        <v>971.35763068800281</v>
      </c>
      <c r="I596" s="26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26">
        <f t="shared" si="52"/>
        <v>30438.179961068727</v>
      </c>
      <c r="H597" s="26">
        <f t="shared" si="53"/>
        <v>974.8679371750103</v>
      </c>
      <c r="I597" s="26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26">
        <f t="shared" si="52"/>
        <v>30590.947823529848</v>
      </c>
      <c r="H598" s="26">
        <f t="shared" si="53"/>
        <v>978.12709372643701</v>
      </c>
      <c r="I598" s="26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26">
        <f t="shared" si="52"/>
        <v>30752.186552012805</v>
      </c>
      <c r="H599" s="26">
        <f t="shared" si="53"/>
        <v>981.5610888346099</v>
      </c>
      <c r="I599" s="26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26">
        <f t="shared" si="52"/>
        <v>30885.426150611827</v>
      </c>
      <c r="H600" s="26">
        <f t="shared" si="53"/>
        <v>984.39424340276923</v>
      </c>
      <c r="I600" s="26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26">
        <f t="shared" si="52"/>
        <v>30996.153649118627</v>
      </c>
      <c r="H601" s="26">
        <f t="shared" si="53"/>
        <v>986.74561102464929</v>
      </c>
      <c r="I601" s="26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26">
        <f t="shared" si="52"/>
        <v>31166.312054847625</v>
      </c>
      <c r="H602" s="26">
        <f t="shared" si="53"/>
        <v>990.3535815212249</v>
      </c>
      <c r="I602" s="26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26">
        <f t="shared" si="52"/>
        <v>31315.591783665925</v>
      </c>
      <c r="H603" s="26">
        <f t="shared" si="53"/>
        <v>993.51344516826566</v>
      </c>
      <c r="I603" s="26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26">
        <f t="shared" si="52"/>
        <v>31485.498174498909</v>
      </c>
      <c r="H604" s="26">
        <f t="shared" si="53"/>
        <v>997.10381866338423</v>
      </c>
      <c r="I604" s="26">
        <f t="shared" si="54"/>
        <v>20.714564686791391</v>
      </c>
    </row>
    <row r="605" spans="1:9" x14ac:dyDescent="0.25">
      <c r="A605" s="30">
        <v>44455</v>
      </c>
      <c r="B605" s="4">
        <f t="shared" si="55"/>
        <v>1001312514.9538603</v>
      </c>
      <c r="G605" s="26">
        <f t="shared" si="52"/>
        <v>31643.522480183212</v>
      </c>
      <c r="H605" s="26">
        <f t="shared" si="53"/>
        <v>1000.4373137134588</v>
      </c>
      <c r="I605" s="26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26">
        <f t="shared" si="52"/>
        <v>31810.309117814038</v>
      </c>
      <c r="H606" s="26">
        <f t="shared" si="53"/>
        <v>1003.9496352342105</v>
      </c>
      <c r="I606" s="26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26">
        <f t="shared" si="52"/>
        <v>31948.133230288116</v>
      </c>
      <c r="H607" s="26">
        <f t="shared" si="53"/>
        <v>1006.8474115699064</v>
      </c>
      <c r="I607" s="26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26">
        <f t="shared" si="52"/>
        <v>32062.670645355698</v>
      </c>
      <c r="H608" s="26">
        <f t="shared" si="53"/>
        <v>1009.2524118222001</v>
      </c>
      <c r="I608" s="26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26">
        <f t="shared" si="52"/>
        <v>32238.683868873282</v>
      </c>
      <c r="H609" s="26">
        <f t="shared" si="53"/>
        <v>1012.9426769571716</v>
      </c>
      <c r="I609" s="26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26">
        <f t="shared" si="52"/>
        <v>32393.100021061418</v>
      </c>
      <c r="H610" s="26">
        <f t="shared" si="53"/>
        <v>1016.1746143189142</v>
      </c>
      <c r="I610" s="26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26">
        <f t="shared" si="52"/>
        <v>32568.852558343537</v>
      </c>
      <c r="H611" s="26">
        <f t="shared" si="53"/>
        <v>1019.8468810802815</v>
      </c>
      <c r="I611" s="26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26">
        <f t="shared" si="52"/>
        <v>32732.314171176939</v>
      </c>
      <c r="H612" s="26">
        <f t="shared" si="53"/>
        <v>1023.2564102248709</v>
      </c>
      <c r="I612" s="26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26">
        <f t="shared" si="52"/>
        <v>32904.839610653704</v>
      </c>
      <c r="H613" s="26">
        <f t="shared" si="53"/>
        <v>1026.8488447148839</v>
      </c>
      <c r="I613" s="26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26">
        <f t="shared" si="52"/>
        <v>33047.405981154661</v>
      </c>
      <c r="H614" s="26">
        <f t="shared" si="53"/>
        <v>1029.8127167838836</v>
      </c>
      <c r="I614" s="26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26">
        <f t="shared" si="52"/>
        <v>33165.884404556935</v>
      </c>
      <c r="H615" s="26">
        <f t="shared" si="53"/>
        <v>1032.272572979788</v>
      </c>
      <c r="I615" s="26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26">
        <f t="shared" si="52"/>
        <v>33347.953898686959</v>
      </c>
      <c r="H616" s="26">
        <f t="shared" si="53"/>
        <v>1036.0470098215853</v>
      </c>
      <c r="I616" s="26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26">
        <f t="shared" si="52"/>
        <v>33507.68320852254</v>
      </c>
      <c r="H617" s="26">
        <f t="shared" si="53"/>
        <v>1039.352664836164</v>
      </c>
      <c r="I617" s="26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26">
        <f t="shared" si="52"/>
        <v>33689.483046713838</v>
      </c>
      <c r="H618" s="26">
        <f t="shared" si="53"/>
        <v>1043.1086927772619</v>
      </c>
      <c r="I618" s="26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26">
        <f t="shared" si="52"/>
        <v>33858.56905379604</v>
      </c>
      <c r="H619" s="26">
        <f t="shared" si="53"/>
        <v>1046.5959902872876</v>
      </c>
      <c r="I619" s="26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26">
        <f t="shared" si="52"/>
        <v>34037.030756061024</v>
      </c>
      <c r="H620" s="26">
        <f t="shared" si="53"/>
        <v>1050.2703650530327</v>
      </c>
      <c r="I620" s="26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26">
        <f t="shared" si="52"/>
        <v>34184.50255640829</v>
      </c>
      <c r="H621" s="26">
        <f t="shared" si="53"/>
        <v>1053.3018404409631</v>
      </c>
      <c r="I621" s="26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26">
        <f t="shared" si="52"/>
        <v>34307.057590530603</v>
      </c>
      <c r="H622" s="26">
        <f t="shared" si="53"/>
        <v>1055.8178037963748</v>
      </c>
      <c r="I622" s="26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26">
        <f t="shared" si="52"/>
        <v>34495.391739694416</v>
      </c>
      <c r="H623" s="26">
        <f t="shared" si="53"/>
        <v>1059.6783322277097</v>
      </c>
      <c r="I623" s="26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26">
        <f t="shared" si="52"/>
        <v>34660.61702253572</v>
      </c>
      <c r="H624" s="26">
        <f t="shared" si="53"/>
        <v>1063.0593863300435</v>
      </c>
      <c r="I624" s="26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26">
        <f t="shared" si="52"/>
        <v>34848.672237427585</v>
      </c>
      <c r="H625" s="26">
        <f t="shared" si="53"/>
        <v>1066.9010859698203</v>
      </c>
      <c r="I625" s="26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26">
        <f t="shared" si="52"/>
        <v>35023.576163159327</v>
      </c>
      <c r="H626" s="26">
        <f t="shared" si="53"/>
        <v>1070.4679256734</v>
      </c>
      <c r="I626" s="26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26">
        <f t="shared" si="52"/>
        <v>35208.178383399463</v>
      </c>
      <c r="H627" s="26">
        <f t="shared" si="53"/>
        <v>1074.2261097006044</v>
      </c>
      <c r="I627" s="26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26">
        <f t="shared" si="52"/>
        <v>35360.72439983549</v>
      </c>
      <c r="H628" s="26">
        <f t="shared" si="53"/>
        <v>1077.3267303798009</v>
      </c>
      <c r="I628" s="26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26">
        <f t="shared" si="52"/>
        <v>35487.496312875919</v>
      </c>
      <c r="H629" s="26">
        <f t="shared" si="53"/>
        <v>1079.900080649754</v>
      </c>
      <c r="I629" s="26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26">
        <f t="shared" si="52"/>
        <v>35682.310671595049</v>
      </c>
      <c r="H630" s="26">
        <f t="shared" si="53"/>
        <v>1083.8486643441747</v>
      </c>
      <c r="I630" s="26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26">
        <f t="shared" si="52"/>
        <v>35853.221033119124</v>
      </c>
      <c r="H631" s="26">
        <f t="shared" si="53"/>
        <v>1087.3068373212384</v>
      </c>
      <c r="I631" s="26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26">
        <f t="shared" si="52"/>
        <v>36047.746859983803</v>
      </c>
      <c r="H632" s="26">
        <f t="shared" si="53"/>
        <v>1091.2361627559012</v>
      </c>
      <c r="I632" s="26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26">
        <f t="shared" si="52"/>
        <v>36228.668887561762</v>
      </c>
      <c r="H633" s="26">
        <f t="shared" si="53"/>
        <v>1094.8843589406129</v>
      </c>
      <c r="I633" s="26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26">
        <f t="shared" si="52"/>
        <v>36419.6229089853</v>
      </c>
      <c r="H634" s="26">
        <f t="shared" si="53"/>
        <v>1098.7282638449267</v>
      </c>
      <c r="I634" s="26">
        <f t="shared" si="54"/>
        <v>21.005725998547444</v>
      </c>
    </row>
    <row r="635" spans="1:9" x14ac:dyDescent="0.25">
      <c r="A635" s="30">
        <v>44485</v>
      </c>
      <c r="B635" s="4">
        <f t="shared" si="55"/>
        <v>1337907488.1867993</v>
      </c>
      <c r="G635" s="26">
        <f t="shared" si="52"/>
        <v>36577.417735356867</v>
      </c>
      <c r="H635" s="26">
        <f t="shared" si="53"/>
        <v>1101.8996069587545</v>
      </c>
      <c r="I635" s="26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26">
        <f t="shared" si="52"/>
        <v>36708.551621867744</v>
      </c>
      <c r="H636" s="26">
        <f t="shared" si="53"/>
        <v>1104.5316530883722</v>
      </c>
      <c r="I636" s="26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26">
        <f t="shared" si="52"/>
        <v>36910.069161473024</v>
      </c>
      <c r="H637" s="26">
        <f t="shared" si="53"/>
        <v>1108.5703005090963</v>
      </c>
      <c r="I637" s="26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26">
        <f t="shared" si="52"/>
        <v>37086.860214113221</v>
      </c>
      <c r="H638" s="26">
        <f t="shared" si="53"/>
        <v>1112.1073513746946</v>
      </c>
      <c r="I638" s="26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26">
        <f t="shared" si="52"/>
        <v>37288.079294047522</v>
      </c>
      <c r="H639" s="26">
        <f t="shared" si="53"/>
        <v>1116.1263012716695</v>
      </c>
      <c r="I639" s="26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26">
        <f t="shared" si="52"/>
        <v>37475.226494580478</v>
      </c>
      <c r="H640" s="26">
        <f t="shared" si="53"/>
        <v>1119.8577096073977</v>
      </c>
      <c r="I640" s="26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26">
        <f t="shared" si="52"/>
        <v>37672.750870237433</v>
      </c>
      <c r="H641" s="26">
        <f t="shared" si="53"/>
        <v>1123.789290606745</v>
      </c>
      <c r="I641" s="26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26">
        <f t="shared" si="52"/>
        <v>37835.975107823971</v>
      </c>
      <c r="H642" s="26">
        <f t="shared" si="53"/>
        <v>1127.0329692718306</v>
      </c>
      <c r="I642" s="26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26">
        <f t="shared" ref="G643:G706" si="56">SQRT(B643)</f>
        <v>37971.621054777243</v>
      </c>
      <c r="H643" s="26">
        <f t="shared" ref="H643:H706" si="57">B643^(1/3)</f>
        <v>1129.7250500621221</v>
      </c>
      <c r="I643" s="26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26">
        <f t="shared" si="56"/>
        <v>38180.072418606709</v>
      </c>
      <c r="H644" s="26">
        <f t="shared" si="57"/>
        <v>1133.8558154836505</v>
      </c>
      <c r="I644" s="26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26">
        <f t="shared" si="56"/>
        <v>38362.946505437467</v>
      </c>
      <c r="H645" s="26">
        <f t="shared" si="57"/>
        <v>1137.4735433731475</v>
      </c>
      <c r="I645" s="26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26">
        <f t="shared" si="56"/>
        <v>38571.089140182674</v>
      </c>
      <c r="H646" s="26">
        <f t="shared" si="57"/>
        <v>1141.5841619877087</v>
      </c>
      <c r="I646" s="26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26">
        <f t="shared" si="56"/>
        <v>38764.675709691088</v>
      </c>
      <c r="H647" s="26">
        <f t="shared" si="57"/>
        <v>1145.4006804705391</v>
      </c>
      <c r="I647" s="26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26">
        <f t="shared" si="56"/>
        <v>38968.996512614271</v>
      </c>
      <c r="H648" s="26">
        <f t="shared" si="57"/>
        <v>1149.4219373796477</v>
      </c>
      <c r="I648" s="26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26">
        <f t="shared" si="56"/>
        <v>39137.836976831852</v>
      </c>
      <c r="H649" s="26">
        <f t="shared" si="57"/>
        <v>1152.739601506386</v>
      </c>
      <c r="I649" s="26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26">
        <f t="shared" si="56"/>
        <v>39278.150235398491</v>
      </c>
      <c r="H650" s="26">
        <f t="shared" si="57"/>
        <v>1155.4930862952369</v>
      </c>
      <c r="I650" s="26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26">
        <f t="shared" si="56"/>
        <v>39493.774002776139</v>
      </c>
      <c r="H651" s="26">
        <f t="shared" si="57"/>
        <v>1159.7180708482658</v>
      </c>
      <c r="I651" s="26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26">
        <f t="shared" si="56"/>
        <v>39682.940429101152</v>
      </c>
      <c r="H652" s="26">
        <f t="shared" si="57"/>
        <v>1163.4183159337251</v>
      </c>
      <c r="I652" s="26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26">
        <f t="shared" si="56"/>
        <v>39898.244844630848</v>
      </c>
      <c r="H653" s="26">
        <f t="shared" si="57"/>
        <v>1167.6226941488144</v>
      </c>
      <c r="I653" s="26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26">
        <f t="shared" si="56"/>
        <v>40098.492349201115</v>
      </c>
      <c r="H654" s="26">
        <f t="shared" si="57"/>
        <v>1171.5262640664548</v>
      </c>
      <c r="I654" s="26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26">
        <f t="shared" si="56"/>
        <v>40309.843431154055</v>
      </c>
      <c r="H655" s="26">
        <f t="shared" si="57"/>
        <v>1175.6392423140705</v>
      </c>
      <c r="I655" s="26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26">
        <f t="shared" si="56"/>
        <v>40484.493365371651</v>
      </c>
      <c r="H656" s="26">
        <f t="shared" si="57"/>
        <v>1179.0325794458686</v>
      </c>
      <c r="I656" s="26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26">
        <f t="shared" si="56"/>
        <v>40629.634528611648</v>
      </c>
      <c r="H657" s="26">
        <f t="shared" si="57"/>
        <v>1181.8488688045593</v>
      </c>
      <c r="I657" s="26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26">
        <f t="shared" si="56"/>
        <v>40852.677487909183</v>
      </c>
      <c r="H658" s="26">
        <f t="shared" si="57"/>
        <v>1186.1702215447333</v>
      </c>
      <c r="I658" s="26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26">
        <f t="shared" si="56"/>
        <v>41048.352760818088</v>
      </c>
      <c r="H659" s="26">
        <f t="shared" si="57"/>
        <v>1189.9548659709242</v>
      </c>
      <c r="I659" s="26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26">
        <f t="shared" si="56"/>
        <v>41271.065379995467</v>
      </c>
      <c r="H660" s="26">
        <f t="shared" si="57"/>
        <v>1194.2551423606874</v>
      </c>
      <c r="I660" s="26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26">
        <f t="shared" si="56"/>
        <v>41478.20300936947</v>
      </c>
      <c r="H661" s="26">
        <f t="shared" si="57"/>
        <v>1198.2477492799158</v>
      </c>
      <c r="I661" s="26">
        <f t="shared" si="58"/>
        <v>21.265846679095986</v>
      </c>
    </row>
    <row r="662" spans="1:9" x14ac:dyDescent="0.25">
      <c r="A662" s="30">
        <v>44512</v>
      </c>
      <c r="B662" s="4">
        <f t="shared" si="59"/>
        <v>1738625320.8652444</v>
      </c>
      <c r="G662" s="26">
        <f t="shared" si="56"/>
        <v>41696.826268497272</v>
      </c>
      <c r="H662" s="26">
        <f t="shared" si="57"/>
        <v>1202.4545409492173</v>
      </c>
      <c r="I662" s="26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26">
        <f t="shared" si="56"/>
        <v>41877.485565210081</v>
      </c>
      <c r="H663" s="26">
        <f t="shared" si="57"/>
        <v>1205.9252771208589</v>
      </c>
      <c r="I663" s="26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26">
        <f t="shared" si="56"/>
        <v>42027.620751876384</v>
      </c>
      <c r="H664" s="26">
        <f t="shared" si="57"/>
        <v>1208.8058035664696</v>
      </c>
      <c r="I664" s="26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26">
        <f t="shared" si="56"/>
        <v>42258.338182970474</v>
      </c>
      <c r="H665" s="26">
        <f t="shared" si="57"/>
        <v>1213.225722567505</v>
      </c>
      <c r="I665" s="26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26">
        <f t="shared" si="56"/>
        <v>42460.746259138228</v>
      </c>
      <c r="H666" s="26">
        <f t="shared" si="57"/>
        <v>1217.0966914092669</v>
      </c>
      <c r="I666" s="26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26">
        <f t="shared" si="56"/>
        <v>42691.121983755016</v>
      </c>
      <c r="H667" s="26">
        <f t="shared" si="57"/>
        <v>1221.4950533268473</v>
      </c>
      <c r="I667" s="26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26">
        <f t="shared" si="56"/>
        <v>42905.3868136452</v>
      </c>
      <c r="H668" s="26">
        <f t="shared" si="57"/>
        <v>1225.5787281034759</v>
      </c>
      <c r="I668" s="26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26">
        <f t="shared" si="56"/>
        <v>43131.532471334838</v>
      </c>
      <c r="H669" s="26">
        <f t="shared" si="57"/>
        <v>1229.8814729962221</v>
      </c>
      <c r="I669" s="26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26">
        <f t="shared" si="56"/>
        <v>43318.40790094767</v>
      </c>
      <c r="H670" s="26">
        <f t="shared" si="57"/>
        <v>1233.4313736118343</v>
      </c>
      <c r="I670" s="26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26">
        <f t="shared" si="56"/>
        <v>43473.708945614468</v>
      </c>
      <c r="H671" s="26">
        <f t="shared" si="57"/>
        <v>1236.3776023359037</v>
      </c>
      <c r="I671" s="26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26">
        <f t="shared" si="56"/>
        <v>43712.364912062825</v>
      </c>
      <c r="H672" s="26">
        <f t="shared" si="57"/>
        <v>1240.8983358076457</v>
      </c>
      <c r="I672" s="26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26">
        <f t="shared" si="56"/>
        <v>43921.737454075352</v>
      </c>
      <c r="H673" s="26">
        <f t="shared" si="57"/>
        <v>1244.8575980490859</v>
      </c>
      <c r="I673" s="26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26">
        <f t="shared" si="56"/>
        <v>44160.039956595152</v>
      </c>
      <c r="H674" s="26">
        <f t="shared" si="57"/>
        <v>1249.3562827392316</v>
      </c>
      <c r="I674" s="26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26">
        <f t="shared" si="56"/>
        <v>44381.677220025333</v>
      </c>
      <c r="H675" s="26">
        <f t="shared" si="57"/>
        <v>1253.533102551108</v>
      </c>
      <c r="I675" s="26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26">
        <f t="shared" si="56"/>
        <v>44615.604107292085</v>
      </c>
      <c r="H676" s="26">
        <f t="shared" si="57"/>
        <v>1257.9339892760568</v>
      </c>
      <c r="I676" s="26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26">
        <f t="shared" si="56"/>
        <v>44808.909554774793</v>
      </c>
      <c r="H677" s="26">
        <f t="shared" si="57"/>
        <v>1261.5648600070783</v>
      </c>
      <c r="I677" s="26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26">
        <f t="shared" si="56"/>
        <v>44969.554204507738</v>
      </c>
      <c r="H678" s="26">
        <f t="shared" si="57"/>
        <v>1264.5782896208775</v>
      </c>
      <c r="I678" s="26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26">
        <f t="shared" si="56"/>
        <v>45216.421855778412</v>
      </c>
      <c r="H679" s="26">
        <f t="shared" si="57"/>
        <v>1269.2021370528646</v>
      </c>
      <c r="I679" s="26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26">
        <f t="shared" si="56"/>
        <v>45432.998497277906</v>
      </c>
      <c r="H680" s="26">
        <f t="shared" si="57"/>
        <v>1273.2517065888878</v>
      </c>
      <c r="I680" s="26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26">
        <f t="shared" si="56"/>
        <v>45679.500522617869</v>
      </c>
      <c r="H681" s="26">
        <f t="shared" si="57"/>
        <v>1277.8530023259345</v>
      </c>
      <c r="I681" s="26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26">
        <f t="shared" si="56"/>
        <v>45908.763890600363</v>
      </c>
      <c r="H682" s="26">
        <f t="shared" si="57"/>
        <v>1282.1250917295099</v>
      </c>
      <c r="I682" s="26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26">
        <f t="shared" si="56"/>
        <v>46150.739744328283</v>
      </c>
      <c r="H683" s="26">
        <f t="shared" si="57"/>
        <v>1286.6263588156626</v>
      </c>
      <c r="I683" s="26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26">
        <f t="shared" si="56"/>
        <v>46350.696454014011</v>
      </c>
      <c r="H684" s="26">
        <f t="shared" si="57"/>
        <v>1290.340046519319</v>
      </c>
      <c r="I684" s="26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26">
        <f t="shared" si="56"/>
        <v>46516.868571807485</v>
      </c>
      <c r="H685" s="26">
        <f t="shared" si="57"/>
        <v>1293.4222098161238</v>
      </c>
      <c r="I685" s="26">
        <f t="shared" si="58"/>
        <v>21.495140581554494</v>
      </c>
    </row>
    <row r="686" spans="1:9" x14ac:dyDescent="0.25">
      <c r="A686" s="2">
        <v>44536</v>
      </c>
      <c r="B686" s="33">
        <f t="shared" si="59"/>
        <v>2187641541.8204956</v>
      </c>
      <c r="G686" s="26">
        <f t="shared" si="56"/>
        <v>46772.230455907229</v>
      </c>
      <c r="H686" s="26">
        <f t="shared" si="57"/>
        <v>1298.1515231472315</v>
      </c>
      <c r="I686" s="26">
        <f t="shared" si="58"/>
        <v>21.506089878935004</v>
      </c>
    </row>
    <row r="687" spans="1:9" x14ac:dyDescent="0.25">
      <c r="A687" s="30">
        <v>44537</v>
      </c>
      <c r="B687" s="4">
        <f t="shared" si="59"/>
        <v>2208648367.1254129</v>
      </c>
      <c r="G687" s="26">
        <f t="shared" si="56"/>
        <v>46996.259075860631</v>
      </c>
      <c r="H687" s="26">
        <f t="shared" si="57"/>
        <v>1302.2934598079166</v>
      </c>
      <c r="I687" s="26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26">
        <f t="shared" si="56"/>
        <v>47251.242753556813</v>
      </c>
      <c r="H688" s="26">
        <f t="shared" si="57"/>
        <v>1306.9997070597278</v>
      </c>
      <c r="I688" s="26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26">
        <f t="shared" si="56"/>
        <v>47488.394625427114</v>
      </c>
      <c r="H689" s="26">
        <f t="shared" si="57"/>
        <v>1311.3692390707204</v>
      </c>
      <c r="I689" s="26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26">
        <f t="shared" si="56"/>
        <v>47738.696394802537</v>
      </c>
      <c r="H690" s="26">
        <f t="shared" si="57"/>
        <v>1315.9731761059588</v>
      </c>
      <c r="I690" s="26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26">
        <f t="shared" si="56"/>
        <v>47945.533223609025</v>
      </c>
      <c r="H691" s="26">
        <f t="shared" si="57"/>
        <v>1319.7715697646615</v>
      </c>
      <c r="I691" s="26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26">
        <f t="shared" si="56"/>
        <v>48117.422998823284</v>
      </c>
      <c r="H692" s="26">
        <f t="shared" si="57"/>
        <v>1322.9240344994171</v>
      </c>
      <c r="I692" s="26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26">
        <f t="shared" si="56"/>
        <v>48381.571385682902</v>
      </c>
      <c r="H693" s="26">
        <f t="shared" si="57"/>
        <v>1327.7612193141797</v>
      </c>
      <c r="I693" s="26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26">
        <f t="shared" si="56"/>
        <v>48613.308392087369</v>
      </c>
      <c r="H694" s="26">
        <f t="shared" si="57"/>
        <v>1331.9976299125219</v>
      </c>
      <c r="I694" s="26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26">
        <f t="shared" si="56"/>
        <v>48877.065559201124</v>
      </c>
      <c r="H695" s="26">
        <f t="shared" si="57"/>
        <v>1336.8112225309778</v>
      </c>
      <c r="I695" s="26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26">
        <f t="shared" si="56"/>
        <v>49122.377362942396</v>
      </c>
      <c r="H696" s="26">
        <f t="shared" si="57"/>
        <v>1341.2804197296844</v>
      </c>
      <c r="I696" s="26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26">
        <f t="shared" si="56"/>
        <v>49381.291526431261</v>
      </c>
      <c r="H697" s="26">
        <f t="shared" si="57"/>
        <v>1345.9893685253796</v>
      </c>
      <c r="I697" s="26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26">
        <f t="shared" si="56"/>
        <v>49595.245205794992</v>
      </c>
      <c r="H698" s="26">
        <f t="shared" si="57"/>
        <v>1349.874400207575</v>
      </c>
      <c r="I698" s="26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26">
        <f t="shared" si="56"/>
        <v>49773.049371834015</v>
      </c>
      <c r="H699" s="26">
        <f t="shared" si="57"/>
        <v>1353.0987698943402</v>
      </c>
      <c r="I699" s="26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26">
        <f t="shared" si="56"/>
        <v>50046.286587820738</v>
      </c>
      <c r="H700" s="26">
        <f t="shared" si="57"/>
        <v>1358.0462866465652</v>
      </c>
      <c r="I700" s="26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26">
        <f t="shared" si="56"/>
        <v>50285.997211170885</v>
      </c>
      <c r="H701" s="26">
        <f t="shared" si="57"/>
        <v>1362.3793260501113</v>
      </c>
      <c r="I701" s="26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26">
        <f t="shared" si="56"/>
        <v>50558.829746305797</v>
      </c>
      <c r="H702" s="26">
        <f t="shared" si="57"/>
        <v>1367.3027124887512</v>
      </c>
      <c r="I702" s="26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26">
        <f t="shared" si="56"/>
        <v>50812.582249207015</v>
      </c>
      <c r="H703" s="26">
        <f t="shared" si="57"/>
        <v>1371.8738481505757</v>
      </c>
      <c r="I703" s="26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26">
        <f t="shared" si="56"/>
        <v>51080.405142438714</v>
      </c>
      <c r="H704" s="26">
        <f t="shared" si="57"/>
        <v>1376.690203932759</v>
      </c>
      <c r="I704" s="26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26">
        <f t="shared" si="56"/>
        <v>51301.720549261663</v>
      </c>
      <c r="H705" s="26">
        <f t="shared" si="57"/>
        <v>1380.6638497756715</v>
      </c>
      <c r="I705" s="26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26">
        <f t="shared" si="56"/>
        <v>51485.642608740913</v>
      </c>
      <c r="H706" s="26">
        <f t="shared" si="57"/>
        <v>1383.9617645032513</v>
      </c>
      <c r="I706" s="26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26">
        <f t="shared" ref="G707:G770" si="60">SQRT(B707)</f>
        <v>51768.281382680703</v>
      </c>
      <c r="H707" s="26">
        <f t="shared" ref="H707:H770" si="61">B707^(1/3)</f>
        <v>1389.0221297675366</v>
      </c>
      <c r="I707" s="26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26">
        <f t="shared" si="60"/>
        <v>52016.239979533486</v>
      </c>
      <c r="H708" s="26">
        <f t="shared" si="61"/>
        <v>1393.4540019944698</v>
      </c>
      <c r="I708" s="26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26">
        <f t="shared" si="60"/>
        <v>52298.460148345199</v>
      </c>
      <c r="H709" s="26">
        <f t="shared" si="61"/>
        <v>1398.4896865539076</v>
      </c>
      <c r="I709" s="26">
        <f t="shared" si="62"/>
        <v>21.729444413898612</v>
      </c>
    </row>
    <row r="710" spans="1:9" x14ac:dyDescent="0.25">
      <c r="A710" s="30">
        <v>44560</v>
      </c>
      <c r="B710" s="4">
        <f t="shared" si="59"/>
        <v>2762652810.8706975</v>
      </c>
      <c r="G710" s="26">
        <f t="shared" si="60"/>
        <v>52560.943778348366</v>
      </c>
      <c r="H710" s="26">
        <f t="shared" si="61"/>
        <v>1403.1650858056696</v>
      </c>
      <c r="I710" s="26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26">
        <f t="shared" si="60"/>
        <v>52837.981933281451</v>
      </c>
      <c r="H711" s="26">
        <f t="shared" si="61"/>
        <v>1408.091298433375</v>
      </c>
      <c r="I711" s="26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26">
        <f t="shared" si="60"/>
        <v>53066.912370200647</v>
      </c>
      <c r="H712" s="26">
        <f t="shared" si="61"/>
        <v>1412.1555796481891</v>
      </c>
      <c r="I712" s="26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26">
        <f t="shared" si="60"/>
        <v>53257.162827862398</v>
      </c>
      <c r="H713" s="26">
        <f t="shared" si="61"/>
        <v>1415.5287169143762</v>
      </c>
      <c r="I713" s="26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26">
        <f t="shared" si="60"/>
        <v>53549.526648968189</v>
      </c>
      <c r="H714" s="26">
        <f t="shared" si="61"/>
        <v>1420.7045046661738</v>
      </c>
      <c r="I714" s="26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26">
        <f t="shared" si="60"/>
        <v>53806.01701595285</v>
      </c>
      <c r="H715" s="26">
        <f t="shared" si="61"/>
        <v>1425.2374640063986</v>
      </c>
      <c r="I715" s="26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26">
        <f t="shared" si="60"/>
        <v>54097.9478285472</v>
      </c>
      <c r="H716" s="26">
        <f t="shared" si="61"/>
        <v>1430.3880081081463</v>
      </c>
      <c r="I716" s="26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26">
        <f t="shared" si="60"/>
        <v>54369.463006651509</v>
      </c>
      <c r="H717" s="26">
        <f t="shared" si="61"/>
        <v>1435.1700491107636</v>
      </c>
      <c r="I717" s="26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26">
        <f t="shared" si="60"/>
        <v>54656.033502409424</v>
      </c>
      <c r="H718" s="26">
        <f t="shared" si="61"/>
        <v>1440.2086243221574</v>
      </c>
      <c r="I718" s="26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26">
        <f t="shared" si="60"/>
        <v>54892.840987709984</v>
      </c>
      <c r="H719" s="26">
        <f t="shared" si="61"/>
        <v>1444.3656082221041</v>
      </c>
      <c r="I719" s="26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26">
        <f t="shared" si="60"/>
        <v>55089.637591352788</v>
      </c>
      <c r="H720" s="26">
        <f t="shared" si="61"/>
        <v>1447.8156837869428</v>
      </c>
      <c r="I720" s="26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26">
        <f t="shared" si="60"/>
        <v>55392.06107946836</v>
      </c>
      <c r="H721" s="26">
        <f t="shared" si="61"/>
        <v>1453.1095267118249</v>
      </c>
      <c r="I721" s="26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26">
        <f t="shared" si="60"/>
        <v>55657.376778100836</v>
      </c>
      <c r="H722" s="26">
        <f t="shared" si="61"/>
        <v>1457.745878873618</v>
      </c>
      <c r="I722" s="26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26">
        <f t="shared" si="60"/>
        <v>55959.352358729368</v>
      </c>
      <c r="H723" s="26">
        <f t="shared" si="61"/>
        <v>1463.0139023629624</v>
      </c>
      <c r="I723" s="26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26">
        <f t="shared" si="60"/>
        <v>56240.209842832752</v>
      </c>
      <c r="H724" s="26">
        <f t="shared" si="61"/>
        <v>1467.9050175211162</v>
      </c>
      <c r="I724" s="26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26">
        <f t="shared" si="60"/>
        <v>56536.640668611151</v>
      </c>
      <c r="H725" s="26">
        <f t="shared" si="61"/>
        <v>1473.0585182080522</v>
      </c>
      <c r="I725" s="26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26">
        <f t="shared" si="60"/>
        <v>56781.596236114696</v>
      </c>
      <c r="H726" s="26">
        <f t="shared" si="61"/>
        <v>1477.3103192599685</v>
      </c>
      <c r="I726" s="26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26">
        <f t="shared" si="60"/>
        <v>56985.164225812769</v>
      </c>
      <c r="H727" s="26">
        <f t="shared" si="61"/>
        <v>1480.8390880184802</v>
      </c>
      <c r="I727" s="26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26">
        <f t="shared" si="60"/>
        <v>57297.993514395966</v>
      </c>
      <c r="H728" s="26">
        <f t="shared" si="61"/>
        <v>1486.2536788512657</v>
      </c>
      <c r="I728" s="26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26">
        <f t="shared" si="60"/>
        <v>57572.43820706955</v>
      </c>
      <c r="H729" s="26">
        <f t="shared" si="61"/>
        <v>1490.995782134084</v>
      </c>
      <c r="I729" s="26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26">
        <f t="shared" si="60"/>
        <v>57884.804176545505</v>
      </c>
      <c r="H730" s="26">
        <f t="shared" si="61"/>
        <v>1496.3839646126826</v>
      </c>
      <c r="I730" s="26">
        <f t="shared" si="62"/>
        <v>21.932420359320059</v>
      </c>
    </row>
    <row r="731" spans="1:9" x14ac:dyDescent="0.25">
      <c r="A731" s="30">
        <v>44581</v>
      </c>
      <c r="B731" s="4">
        <f t="shared" si="63"/>
        <v>3384368487.3874726</v>
      </c>
      <c r="G731" s="26">
        <f t="shared" si="60"/>
        <v>58175.325417117114</v>
      </c>
      <c r="H731" s="26">
        <f t="shared" si="61"/>
        <v>1501.3866418120679</v>
      </c>
      <c r="I731" s="26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26">
        <f t="shared" si="60"/>
        <v>58481.955847578087</v>
      </c>
      <c r="H732" s="26">
        <f t="shared" si="61"/>
        <v>1506.6576893237125</v>
      </c>
      <c r="I732" s="26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26">
        <f t="shared" si="60"/>
        <v>58735.339856849685</v>
      </c>
      <c r="H733" s="26">
        <f t="shared" si="61"/>
        <v>1511.0064702235611</v>
      </c>
      <c r="I733" s="26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26">
        <f t="shared" si="60"/>
        <v>58945.912222747487</v>
      </c>
      <c r="H734" s="26">
        <f t="shared" si="61"/>
        <v>1514.6157270983826</v>
      </c>
      <c r="I734" s="26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26">
        <f t="shared" si="60"/>
        <v>59269.505355031142</v>
      </c>
      <c r="H735" s="26">
        <f t="shared" si="61"/>
        <v>1520.1538199928045</v>
      </c>
      <c r="I735" s="26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26">
        <f t="shared" si="60"/>
        <v>59553.393152567893</v>
      </c>
      <c r="H736" s="26">
        <f t="shared" si="61"/>
        <v>1525.0040864868465</v>
      </c>
      <c r="I736" s="26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26">
        <f t="shared" si="60"/>
        <v>59876.507023840422</v>
      </c>
      <c r="H737" s="26">
        <f t="shared" si="61"/>
        <v>1530.5151686757167</v>
      </c>
      <c r="I737" s="26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26">
        <f t="shared" si="60"/>
        <v>60177.024531831048</v>
      </c>
      <c r="H738" s="26">
        <f t="shared" si="61"/>
        <v>1535.6319525485158</v>
      </c>
      <c r="I738" s="26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26">
        <f t="shared" si="60"/>
        <v>60494.205515413938</v>
      </c>
      <c r="H739" s="26">
        <f t="shared" si="61"/>
        <v>1541.0232280247071</v>
      </c>
      <c r="I739" s="26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26">
        <f t="shared" si="60"/>
        <v>60756.307972642724</v>
      </c>
      <c r="H740" s="26">
        <f t="shared" si="61"/>
        <v>1545.4712007976527</v>
      </c>
      <c r="I740" s="26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26">
        <f t="shared" si="60"/>
        <v>60974.125721619668</v>
      </c>
      <c r="H741" s="26">
        <f t="shared" si="61"/>
        <v>1549.1627816520302</v>
      </c>
      <c r="I741" s="26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26">
        <f t="shared" si="60"/>
        <v>61308.853060403686</v>
      </c>
      <c r="H742" s="26">
        <f t="shared" si="61"/>
        <v>1554.8271935816529</v>
      </c>
      <c r="I742" s="26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26">
        <f t="shared" si="60"/>
        <v>61602.508881564419</v>
      </c>
      <c r="H743" s="26">
        <f t="shared" si="61"/>
        <v>1559.7880903947728</v>
      </c>
      <c r="I743" s="26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26">
        <f t="shared" si="60"/>
        <v>61936.740468903699</v>
      </c>
      <c r="H744" s="26">
        <f t="shared" si="61"/>
        <v>1565.4248755283713</v>
      </c>
      <c r="I744" s="26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26">
        <f t="shared" si="60"/>
        <v>62247.598196315317</v>
      </c>
      <c r="H745" s="26">
        <f t="shared" si="61"/>
        <v>1570.6583687475943</v>
      </c>
      <c r="I745" s="26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26">
        <f t="shared" si="60"/>
        <v>62575.69275690856</v>
      </c>
      <c r="H746" s="26">
        <f t="shared" si="61"/>
        <v>1576.1726144826159</v>
      </c>
      <c r="I746" s="26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26">
        <f t="shared" si="60"/>
        <v>62846.813646829163</v>
      </c>
      <c r="H747" s="26">
        <f t="shared" si="61"/>
        <v>1580.7220416081664</v>
      </c>
      <c r="I747" s="26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26">
        <f t="shared" si="60"/>
        <v>63072.126078339817</v>
      </c>
      <c r="H748" s="26">
        <f t="shared" si="61"/>
        <v>1584.4978241797726</v>
      </c>
      <c r="I748" s="26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26">
        <f t="shared" si="60"/>
        <v>63418.370729883332</v>
      </c>
      <c r="H749" s="26">
        <f t="shared" si="61"/>
        <v>1590.2914363708528</v>
      </c>
      <c r="I749" s="26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26">
        <f t="shared" si="60"/>
        <v>63722.130673247651</v>
      </c>
      <c r="H750" s="26">
        <f t="shared" si="61"/>
        <v>1595.3654868834685</v>
      </c>
      <c r="I750" s="26">
        <f t="shared" si="62"/>
        <v>22.124574403051913</v>
      </c>
    </row>
    <row r="751" spans="1:9" x14ac:dyDescent="0.25">
      <c r="A751" s="30">
        <v>44601</v>
      </c>
      <c r="B751" s="4">
        <f t="shared" si="63"/>
        <v>4104691007.3061967</v>
      </c>
      <c r="G751" s="26">
        <f t="shared" si="60"/>
        <v>64067.86251550926</v>
      </c>
      <c r="H751" s="26">
        <f t="shared" si="61"/>
        <v>1601.1308421355691</v>
      </c>
      <c r="I751" s="26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26">
        <f t="shared" si="60"/>
        <v>64389.416249059221</v>
      </c>
      <c r="H752" s="26">
        <f t="shared" si="61"/>
        <v>1606.4837067389115</v>
      </c>
      <c r="I752" s="26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26">
        <f t="shared" si="60"/>
        <v>64728.799901492916</v>
      </c>
      <c r="H753" s="26">
        <f t="shared" si="61"/>
        <v>1612.123727576371</v>
      </c>
      <c r="I753" s="26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26">
        <f t="shared" si="60"/>
        <v>65009.24953072772</v>
      </c>
      <c r="H754" s="26">
        <f t="shared" si="61"/>
        <v>1616.7769231392119</v>
      </c>
      <c r="I754" s="26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26">
        <f t="shared" si="60"/>
        <v>65242.314522133056</v>
      </c>
      <c r="H755" s="26">
        <f t="shared" si="61"/>
        <v>1620.6388279952696</v>
      </c>
      <c r="I755" s="26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26">
        <f t="shared" si="60"/>
        <v>65600.472774631955</v>
      </c>
      <c r="H756" s="26">
        <f t="shared" si="61"/>
        <v>1626.5645873923024</v>
      </c>
      <c r="I756" s="26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26">
        <f t="shared" si="60"/>
        <v>65914.684503273937</v>
      </c>
      <c r="H757" s="26">
        <f t="shared" si="61"/>
        <v>1631.7543725409259</v>
      </c>
      <c r="I757" s="26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26">
        <f t="shared" si="60"/>
        <v>66272.312301726968</v>
      </c>
      <c r="H758" s="26">
        <f t="shared" si="61"/>
        <v>1637.6512304830169</v>
      </c>
      <c r="I758" s="26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26">
        <f t="shared" si="60"/>
        <v>66604.93007005738</v>
      </c>
      <c r="H759" s="26">
        <f t="shared" si="61"/>
        <v>1643.1261892269135</v>
      </c>
      <c r="I759" s="26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26">
        <f t="shared" si="60"/>
        <v>66955.991249892162</v>
      </c>
      <c r="H760" s="26">
        <f t="shared" si="61"/>
        <v>1648.8948539864382</v>
      </c>
      <c r="I760" s="26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26">
        <f t="shared" si="60"/>
        <v>67246.090602107215</v>
      </c>
      <c r="H761" s="26">
        <f t="shared" si="61"/>
        <v>1653.6541848534871</v>
      </c>
      <c r="I761" s="26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26">
        <f t="shared" si="60"/>
        <v>67487.174903823601</v>
      </c>
      <c r="H762" s="26">
        <f t="shared" si="61"/>
        <v>1657.604176367671</v>
      </c>
      <c r="I762" s="26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26">
        <f t="shared" si="60"/>
        <v>67857.656680975168</v>
      </c>
      <c r="H763" s="26">
        <f t="shared" si="61"/>
        <v>1663.6650971323686</v>
      </c>
      <c r="I763" s="26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26">
        <f t="shared" si="60"/>
        <v>68182.679820374993</v>
      </c>
      <c r="H764" s="26">
        <f t="shared" si="61"/>
        <v>1668.9732567224055</v>
      </c>
      <c r="I764" s="26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26">
        <f t="shared" si="60"/>
        <v>68552.612891594908</v>
      </c>
      <c r="H765" s="26">
        <f t="shared" si="61"/>
        <v>1675.004616815356</v>
      </c>
      <c r="I765" s="26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26">
        <f t="shared" si="60"/>
        <v>68896.675386493371</v>
      </c>
      <c r="H766" s="26">
        <f t="shared" si="61"/>
        <v>1680.6044545599259</v>
      </c>
      <c r="I766" s="26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26">
        <f t="shared" si="60"/>
        <v>69259.815894597414</v>
      </c>
      <c r="H767" s="26">
        <f t="shared" si="61"/>
        <v>1686.5046974963993</v>
      </c>
      <c r="I767" s="26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26">
        <f t="shared" si="60"/>
        <v>69559.896997878663</v>
      </c>
      <c r="H768" s="26">
        <f t="shared" si="61"/>
        <v>1691.3725845207382</v>
      </c>
      <c r="I768" s="26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26">
        <f t="shared" si="60"/>
        <v>69809.276538682374</v>
      </c>
      <c r="H769" s="26">
        <f t="shared" si="61"/>
        <v>1695.4126718723583</v>
      </c>
      <c r="I769" s="26">
        <f t="shared" si="62"/>
        <v>22.307044363240273</v>
      </c>
    </row>
    <row r="770" spans="1:9" x14ac:dyDescent="0.25">
      <c r="A770" s="30">
        <v>44620</v>
      </c>
      <c r="B770" s="4">
        <f t="shared" si="63"/>
        <v>4926987880.1494112</v>
      </c>
      <c r="G770" s="26">
        <f t="shared" si="60"/>
        <v>70192.505868856199</v>
      </c>
      <c r="H770" s="26">
        <f t="shared" si="61"/>
        <v>1701.6118369168141</v>
      </c>
      <c r="I770" s="26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26">
        <f t="shared" ref="G771:G834" si="64">SQRT(B771)</f>
        <v>70528.712418503113</v>
      </c>
      <c r="H771" s="26">
        <f t="shared" ref="H771:H834" si="65">B771^(1/3)</f>
        <v>1707.0410709653131</v>
      </c>
      <c r="I771" s="26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26">
        <f t="shared" si="64"/>
        <v>70911.374162847846</v>
      </c>
      <c r="H772" s="26">
        <f t="shared" si="65"/>
        <v>1713.2100010850604</v>
      </c>
      <c r="I772" s="26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26">
        <f t="shared" si="64"/>
        <v>71267.275174961411</v>
      </c>
      <c r="H773" s="26">
        <f t="shared" si="65"/>
        <v>1718.9375662106368</v>
      </c>
      <c r="I773" s="26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26">
        <f t="shared" si="64"/>
        <v>71642.910637384615</v>
      </c>
      <c r="H774" s="26">
        <f t="shared" si="65"/>
        <v>1724.9723885067187</v>
      </c>
      <c r="I774" s="26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26">
        <f t="shared" si="64"/>
        <v>71953.316944254722</v>
      </c>
      <c r="H775" s="26">
        <f t="shared" si="65"/>
        <v>1729.9513077589554</v>
      </c>
      <c r="I775" s="26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26">
        <f t="shared" si="64"/>
        <v>72211.27714709127</v>
      </c>
      <c r="H776" s="26">
        <f t="shared" si="65"/>
        <v>1734.0835459549385</v>
      </c>
      <c r="I776" s="26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26">
        <f t="shared" si="64"/>
        <v>72607.692648643439</v>
      </c>
      <c r="H777" s="26">
        <f t="shared" si="65"/>
        <v>1740.4241085097622</v>
      </c>
      <c r="I777" s="26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26">
        <f t="shared" si="64"/>
        <v>72955.467407801247</v>
      </c>
      <c r="H778" s="26">
        <f t="shared" si="65"/>
        <v>1745.977178618791</v>
      </c>
      <c r="I778" s="26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26">
        <f t="shared" si="64"/>
        <v>73351.295794006553</v>
      </c>
      <c r="H779" s="26">
        <f t="shared" si="65"/>
        <v>1752.2868166168282</v>
      </c>
      <c r="I779" s="26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26">
        <f t="shared" si="64"/>
        <v>73719.442663547903</v>
      </c>
      <c r="H780" s="26">
        <f t="shared" si="65"/>
        <v>1758.145022472796</v>
      </c>
      <c r="I780" s="26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26">
        <f t="shared" si="64"/>
        <v>74108.003007219246</v>
      </c>
      <c r="H781" s="26">
        <f t="shared" si="65"/>
        <v>1764.3174937654876</v>
      </c>
      <c r="I781" s="26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26">
        <f t="shared" si="64"/>
        <v>74429.089787730176</v>
      </c>
      <c r="H782" s="26">
        <f t="shared" si="65"/>
        <v>1769.4099777932329</v>
      </c>
      <c r="I782" s="26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26">
        <f t="shared" si="64"/>
        <v>74695.925896390137</v>
      </c>
      <c r="H783" s="26">
        <f t="shared" si="65"/>
        <v>1773.6364687134096</v>
      </c>
      <c r="I783" s="26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26">
        <f t="shared" si="64"/>
        <v>75105.98127967614</v>
      </c>
      <c r="H784" s="26">
        <f t="shared" si="65"/>
        <v>1780.1216539316345</v>
      </c>
      <c r="I784" s="26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26">
        <f t="shared" si="64"/>
        <v>75465.722287798329</v>
      </c>
      <c r="H785" s="26">
        <f t="shared" si="65"/>
        <v>1785.8013846929755</v>
      </c>
      <c r="I785" s="26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26">
        <f t="shared" si="64"/>
        <v>75875.17035424721</v>
      </c>
      <c r="H786" s="26">
        <f t="shared" si="65"/>
        <v>1792.2549399924326</v>
      </c>
      <c r="I786" s="26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26">
        <f t="shared" si="64"/>
        <v>76255.98443720871</v>
      </c>
      <c r="H787" s="26">
        <f t="shared" si="65"/>
        <v>1798.246766379121</v>
      </c>
      <c r="I787" s="26">
        <f t="shared" si="66"/>
        <v>22.483702351624654</v>
      </c>
    </row>
    <row r="788" spans="1:9" x14ac:dyDescent="0.25">
      <c r="A788" s="30">
        <v>44638</v>
      </c>
      <c r="B788" s="4">
        <f t="shared" si="63"/>
        <v>5876435837.3982782</v>
      </c>
      <c r="G788" s="26">
        <f t="shared" si="64"/>
        <v>76657.914382001545</v>
      </c>
      <c r="H788" s="26">
        <f t="shared" si="65"/>
        <v>1804.5600263211472</v>
      </c>
      <c r="I788" s="26">
        <f t="shared" si="66"/>
        <v>22.494216264971371</v>
      </c>
    </row>
    <row r="789" spans="1:9" x14ac:dyDescent="0.25">
      <c r="A789" s="2">
        <v>44639</v>
      </c>
      <c r="B789" s="33">
        <f t="shared" ref="B789:B852" si="67">B782*1.07</f>
        <v>5927467665.0941019</v>
      </c>
      <c r="G789" s="26">
        <f t="shared" si="64"/>
        <v>76990.049130352563</v>
      </c>
      <c r="H789" s="26">
        <f t="shared" si="65"/>
        <v>1809.7686654371901</v>
      </c>
      <c r="I789" s="26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26">
        <f t="shared" si="64"/>
        <v>77266.066547387658</v>
      </c>
      <c r="H790" s="26">
        <f t="shared" si="65"/>
        <v>1814.0915589034219</v>
      </c>
      <c r="I790" s="26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26">
        <f t="shared" si="64"/>
        <v>77690.231134048488</v>
      </c>
      <c r="H791" s="26">
        <f t="shared" si="65"/>
        <v>1820.7246655009897</v>
      </c>
      <c r="I791" s="26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26">
        <f t="shared" si="64"/>
        <v>78062.35012634733</v>
      </c>
      <c r="H792" s="26">
        <f t="shared" si="65"/>
        <v>1826.5339459328834</v>
      </c>
      <c r="I792" s="26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26">
        <f t="shared" si="64"/>
        <v>78485.886499587024</v>
      </c>
      <c r="H793" s="26">
        <f t="shared" si="65"/>
        <v>1833.1347011610133</v>
      </c>
      <c r="I793" s="26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26">
        <f t="shared" si="64"/>
        <v>78879.803649996262</v>
      </c>
      <c r="H794" s="26">
        <f t="shared" si="65"/>
        <v>1839.2631958453799</v>
      </c>
      <c r="I794" s="26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26">
        <f t="shared" si="64"/>
        <v>79295.563217724601</v>
      </c>
      <c r="H795" s="26">
        <f t="shared" si="65"/>
        <v>1845.7204557021876</v>
      </c>
      <c r="I795" s="26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26">
        <f t="shared" si="64"/>
        <v>79639.126072871295</v>
      </c>
      <c r="H796" s="26">
        <f t="shared" si="65"/>
        <v>1851.047899302084</v>
      </c>
      <c r="I796" s="26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26">
        <f t="shared" si="64"/>
        <v>79924.640709137457</v>
      </c>
      <c r="H797" s="26">
        <f t="shared" si="65"/>
        <v>1855.4693941717844</v>
      </c>
      <c r="I797" s="26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26">
        <f t="shared" si="64"/>
        <v>80363.399969253471</v>
      </c>
      <c r="H798" s="26">
        <f t="shared" si="65"/>
        <v>1862.2537961054472</v>
      </c>
      <c r="I798" s="26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26">
        <f t="shared" si="64"/>
        <v>80748.322847944219</v>
      </c>
      <c r="H799" s="26">
        <f t="shared" si="65"/>
        <v>1868.1955811221062</v>
      </c>
      <c r="I799" s="26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26">
        <f t="shared" si="64"/>
        <v>81186.432279044515</v>
      </c>
      <c r="H800" s="26">
        <f t="shared" si="65"/>
        <v>1874.9468937800063</v>
      </c>
      <c r="I800" s="26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26">
        <f t="shared" si="64"/>
        <v>81593.903347813321</v>
      </c>
      <c r="H801" s="26">
        <f t="shared" si="65"/>
        <v>1881.2151740458935</v>
      </c>
      <c r="I801" s="26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26">
        <f t="shared" si="64"/>
        <v>82023.968388741647</v>
      </c>
      <c r="H802" s="26">
        <f t="shared" si="65"/>
        <v>1887.8197183290733</v>
      </c>
      <c r="I802" s="26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26">
        <f t="shared" si="64"/>
        <v>82379.352569477254</v>
      </c>
      <c r="H803" s="26">
        <f t="shared" si="65"/>
        <v>1893.2686762387575</v>
      </c>
      <c r="I803" s="26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26">
        <f t="shared" si="64"/>
        <v>82674.691205704803</v>
      </c>
      <c r="H804" s="26">
        <f t="shared" si="65"/>
        <v>1897.7910215233467</v>
      </c>
      <c r="I804" s="26">
        <f t="shared" si="66"/>
        <v>22.645337605609345</v>
      </c>
    </row>
    <row r="805" spans="1:9" x14ac:dyDescent="0.25">
      <c r="A805" s="30">
        <v>44655</v>
      </c>
      <c r="B805" s="4">
        <f t="shared" si="67"/>
        <v>6910355378.4414835</v>
      </c>
      <c r="G805" s="26">
        <f t="shared" si="64"/>
        <v>83128.547313431889</v>
      </c>
      <c r="H805" s="26">
        <f t="shared" si="65"/>
        <v>1904.730169706849</v>
      </c>
      <c r="I805" s="26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26">
        <f t="shared" si="64"/>
        <v>83526.714635191645</v>
      </c>
      <c r="H806" s="26">
        <f t="shared" si="65"/>
        <v>1910.8074816214821</v>
      </c>
      <c r="I806" s="26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26">
        <f t="shared" si="64"/>
        <v>83979.898554558124</v>
      </c>
      <c r="H807" s="26">
        <f t="shared" si="65"/>
        <v>1917.7127857919013</v>
      </c>
      <c r="I807" s="26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26">
        <f t="shared" si="64"/>
        <v>84401.389905496006</v>
      </c>
      <c r="H808" s="26">
        <f t="shared" si="65"/>
        <v>1924.1240400256595</v>
      </c>
      <c r="I808" s="26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26">
        <f t="shared" si="64"/>
        <v>84846.252642965323</v>
      </c>
      <c r="H809" s="26">
        <f t="shared" si="65"/>
        <v>1930.8792281636277</v>
      </c>
      <c r="I809" s="26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26">
        <f t="shared" si="64"/>
        <v>85213.864897972293</v>
      </c>
      <c r="H810" s="26">
        <f t="shared" si="65"/>
        <v>1936.4524720177935</v>
      </c>
      <c r="I810" s="26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26">
        <f t="shared" si="64"/>
        <v>85519.365558777092</v>
      </c>
      <c r="H811" s="26">
        <f t="shared" si="65"/>
        <v>1941.0779680266633</v>
      </c>
      <c r="I811" s="26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26">
        <f t="shared" si="64"/>
        <v>85988.837967101208</v>
      </c>
      <c r="H812" s="26">
        <f t="shared" si="65"/>
        <v>1948.1753920860608</v>
      </c>
      <c r="I812" s="26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26">
        <f t="shared" si="64"/>
        <v>86400.705447300308</v>
      </c>
      <c r="H813" s="26">
        <f t="shared" si="65"/>
        <v>1954.3913221481871</v>
      </c>
      <c r="I813" s="26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26">
        <f t="shared" si="64"/>
        <v>86869.482538577635</v>
      </c>
      <c r="H814" s="26">
        <f t="shared" si="65"/>
        <v>1961.4541302422861</v>
      </c>
      <c r="I814" s="26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26">
        <f t="shared" si="64"/>
        <v>87305.476582160263</v>
      </c>
      <c r="H815" s="26">
        <f t="shared" si="65"/>
        <v>1968.0116195545584</v>
      </c>
      <c r="I815" s="26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26">
        <f t="shared" si="64"/>
        <v>87765.646175953574</v>
      </c>
      <c r="H816" s="26">
        <f t="shared" si="65"/>
        <v>1974.9208876013424</v>
      </c>
      <c r="I816" s="26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26">
        <f t="shared" si="64"/>
        <v>88145.907249340671</v>
      </c>
      <c r="H817" s="26">
        <f t="shared" si="65"/>
        <v>1980.6212522532282</v>
      </c>
      <c r="I817" s="26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26">
        <f t="shared" si="64"/>
        <v>88461.919590104138</v>
      </c>
      <c r="H818" s="26">
        <f t="shared" si="65"/>
        <v>1985.3522517638094</v>
      </c>
      <c r="I818" s="26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26">
        <f t="shared" si="64"/>
        <v>88947.54562537212</v>
      </c>
      <c r="H819" s="26">
        <f t="shared" si="65"/>
        <v>1992.611561832827</v>
      </c>
      <c r="I819" s="26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26">
        <f t="shared" si="64"/>
        <v>89373.584659655069</v>
      </c>
      <c r="H820" s="26">
        <f t="shared" si="65"/>
        <v>1998.9692718006538</v>
      </c>
      <c r="I820" s="26">
        <f t="shared" si="66"/>
        <v>22.801160887790061</v>
      </c>
    </row>
    <row r="821" spans="1:9" x14ac:dyDescent="0.25">
      <c r="A821" s="30">
        <v>44671</v>
      </c>
      <c r="B821" s="4">
        <f t="shared" si="67"/>
        <v>8074548486.2766609</v>
      </c>
      <c r="G821" s="26">
        <f t="shared" si="64"/>
        <v>89858.491453377181</v>
      </c>
      <c r="H821" s="26">
        <f t="shared" si="65"/>
        <v>2006.1931763446069</v>
      </c>
      <c r="I821" s="26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26">
        <f t="shared" si="64"/>
        <v>90309.487198880743</v>
      </c>
      <c r="H822" s="26">
        <f t="shared" si="65"/>
        <v>2012.9002362291044</v>
      </c>
      <c r="I822" s="26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26">
        <f t="shared" si="64"/>
        <v>90785.490327972904</v>
      </c>
      <c r="H823" s="26">
        <f t="shared" si="65"/>
        <v>2019.9670986121068</v>
      </c>
      <c r="I823" s="26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26">
        <f t="shared" si="64"/>
        <v>91178.835440830371</v>
      </c>
      <c r="H824" s="26">
        <f t="shared" si="65"/>
        <v>2025.7974835754726</v>
      </c>
      <c r="I824" s="26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26">
        <f t="shared" si="64"/>
        <v>91505.721147891483</v>
      </c>
      <c r="H825" s="26">
        <f t="shared" si="65"/>
        <v>2030.6363930299829</v>
      </c>
      <c r="I825" s="26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26">
        <f t="shared" si="64"/>
        <v>92008.056624798308</v>
      </c>
      <c r="H826" s="26">
        <f t="shared" si="65"/>
        <v>2038.0612815863285</v>
      </c>
      <c r="I826" s="26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26">
        <f t="shared" si="64"/>
        <v>92448.754828611345</v>
      </c>
      <c r="H827" s="26">
        <f t="shared" si="65"/>
        <v>2044.5640053349878</v>
      </c>
      <c r="I827" s="26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26">
        <f t="shared" si="64"/>
        <v>92950.346316278068</v>
      </c>
      <c r="H828" s="26">
        <f t="shared" si="65"/>
        <v>2051.9526807973361</v>
      </c>
      <c r="I828" s="26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26">
        <f t="shared" si="64"/>
        <v>93416.859942911484</v>
      </c>
      <c r="H829" s="26">
        <f t="shared" si="65"/>
        <v>2058.8127228274557</v>
      </c>
      <c r="I829" s="26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26">
        <f t="shared" si="64"/>
        <v>93909.241408270318</v>
      </c>
      <c r="H830" s="26">
        <f t="shared" si="65"/>
        <v>2066.0407741350818</v>
      </c>
      <c r="I830" s="26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26">
        <f t="shared" si="64"/>
        <v>94316.120756794524</v>
      </c>
      <c r="H831" s="26">
        <f t="shared" si="65"/>
        <v>2072.0041450590393</v>
      </c>
      <c r="I831" s="26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26">
        <f t="shared" si="64"/>
        <v>94654.253961411436</v>
      </c>
      <c r="H832" s="26">
        <f t="shared" si="65"/>
        <v>2076.953425788528</v>
      </c>
      <c r="I832" s="26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26">
        <f t="shared" si="64"/>
        <v>95173.873819148168</v>
      </c>
      <c r="H833" s="26">
        <f t="shared" si="65"/>
        <v>2084.5476695320835</v>
      </c>
      <c r="I833" s="26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26">
        <f t="shared" si="64"/>
        <v>95629.735585830917</v>
      </c>
      <c r="H834" s="26">
        <f t="shared" si="65"/>
        <v>2091.1987146985584</v>
      </c>
      <c r="I834" s="26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26">
        <f t="shared" ref="G835:G898" si="68">SQRT(B835)</f>
        <v>96148.58585511359</v>
      </c>
      <c r="H835" s="26">
        <f t="shared" ref="H835:H898" si="69">B835^(1/3)</f>
        <v>2098.7559193592442</v>
      </c>
      <c r="I835" s="26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26">
        <f t="shared" si="68"/>
        <v>96631.151302802391</v>
      </c>
      <c r="H836" s="26">
        <f t="shared" si="69"/>
        <v>2105.7724329233756</v>
      </c>
      <c r="I836" s="26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26">
        <f t="shared" si="68"/>
        <v>97140.474650931006</v>
      </c>
      <c r="H837" s="26">
        <f t="shared" si="69"/>
        <v>2113.1653497334346</v>
      </c>
      <c r="I837" s="26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26">
        <f t="shared" si="68"/>
        <v>97561.353921688496</v>
      </c>
      <c r="H838" s="26">
        <f t="shared" si="69"/>
        <v>2119.264739910956</v>
      </c>
      <c r="I838" s="26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26">
        <f t="shared" si="68"/>
        <v>97911.121628243898</v>
      </c>
      <c r="H839" s="26">
        <f t="shared" si="69"/>
        <v>2124.3269093872764</v>
      </c>
      <c r="I839" s="26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26">
        <f t="shared" si="68"/>
        <v>98448.620588534191</v>
      </c>
      <c r="H840" s="26">
        <f t="shared" si="69"/>
        <v>2132.0943711611271</v>
      </c>
      <c r="I840" s="26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26">
        <f t="shared" si="68"/>
        <v>98920.167666614143</v>
      </c>
      <c r="H841" s="26">
        <f t="shared" si="69"/>
        <v>2138.8971208266998</v>
      </c>
      <c r="I841" s="26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26">
        <f t="shared" si="68"/>
        <v>99456.870558417533</v>
      </c>
      <c r="H842" s="26">
        <f t="shared" si="69"/>
        <v>2146.6266986887294</v>
      </c>
      <c r="I842" s="26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26">
        <f t="shared" si="68"/>
        <v>99956.040138915298</v>
      </c>
      <c r="H843" s="26">
        <f t="shared" si="69"/>
        <v>2153.8032527651435</v>
      </c>
      <c r="I843" s="26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26">
        <f t="shared" si="68"/>
        <v>100482.88830684926</v>
      </c>
      <c r="H844" s="26">
        <f t="shared" si="69"/>
        <v>2161.3647955149563</v>
      </c>
      <c r="I844" s="26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26">
        <f t="shared" si="68"/>
        <v>100918.24920977015</v>
      </c>
      <c r="H845" s="26">
        <f t="shared" si="69"/>
        <v>2167.6033074257539</v>
      </c>
      <c r="I845" s="26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26">
        <f t="shared" si="68"/>
        <v>101280.05173871026</v>
      </c>
      <c r="H846" s="26">
        <f t="shared" si="69"/>
        <v>2172.7809405420799</v>
      </c>
      <c r="I846" s="26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26">
        <f t="shared" si="68"/>
        <v>101836.04498648854</v>
      </c>
      <c r="H847" s="26">
        <f t="shared" si="69"/>
        <v>2180.7255712973715</v>
      </c>
      <c r="I847" s="26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26">
        <f t="shared" si="68"/>
        <v>102323.81707683908</v>
      </c>
      <c r="H848" s="26">
        <f t="shared" si="69"/>
        <v>2187.683485708435</v>
      </c>
      <c r="I848" s="26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26">
        <f t="shared" si="68"/>
        <v>102878.98686497155</v>
      </c>
      <c r="H849" s="26">
        <f t="shared" si="69"/>
        <v>2195.5893684531479</v>
      </c>
      <c r="I849" s="26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26">
        <f t="shared" si="68"/>
        <v>103395.33189399856</v>
      </c>
      <c r="H850" s="26">
        <f t="shared" si="69"/>
        <v>2202.9296134253777</v>
      </c>
      <c r="I850" s="26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26">
        <f t="shared" si="68"/>
        <v>103940.30787649618</v>
      </c>
      <c r="H851" s="26">
        <f t="shared" si="69"/>
        <v>2210.6636283245375</v>
      </c>
      <c r="I851" s="26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26">
        <f t="shared" si="68"/>
        <v>104390.64869620671</v>
      </c>
      <c r="H852" s="26">
        <f t="shared" si="69"/>
        <v>2217.0444352131722</v>
      </c>
      <c r="I852" s="26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26">
        <f t="shared" si="68"/>
        <v>104764.90014222098</v>
      </c>
      <c r="H853" s="26">
        <f t="shared" si="69"/>
        <v>2222.3401655937269</v>
      </c>
      <c r="I853" s="26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26">
        <f t="shared" si="68"/>
        <v>105340.02402973159</v>
      </c>
      <c r="H854" s="26">
        <f t="shared" si="69"/>
        <v>2230.4660063993315</v>
      </c>
      <c r="I854" s="26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26">
        <f t="shared" si="68"/>
        <v>105844.57940327712</v>
      </c>
      <c r="H855" s="26">
        <f t="shared" si="69"/>
        <v>2237.5826247274599</v>
      </c>
      <c r="I855" s="26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26">
        <f t="shared" si="68"/>
        <v>106418.85149750677</v>
      </c>
      <c r="H856" s="26">
        <f t="shared" si="69"/>
        <v>2245.6688337143937</v>
      </c>
      <c r="I856" s="26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26">
        <f t="shared" si="68"/>
        <v>106952.96294863937</v>
      </c>
      <c r="H857" s="26">
        <f t="shared" si="69"/>
        <v>2253.1765032280141</v>
      </c>
      <c r="I857" s="26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26">
        <f t="shared" si="68"/>
        <v>107516.69048832872</v>
      </c>
      <c r="H858" s="26">
        <f t="shared" si="69"/>
        <v>2261.0869242147774</v>
      </c>
      <c r="I858" s="26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26">
        <f t="shared" si="68"/>
        <v>107982.52665445406</v>
      </c>
      <c r="H859" s="26">
        <f t="shared" si="69"/>
        <v>2267.6132717047212</v>
      </c>
      <c r="I859" s="26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26">
        <f t="shared" si="68"/>
        <v>108369.65536041999</v>
      </c>
      <c r="H860" s="26">
        <f t="shared" si="69"/>
        <v>2273.0297930443858</v>
      </c>
      <c r="I860" s="26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26">
        <f t="shared" si="68"/>
        <v>108964.56813554275</v>
      </c>
      <c r="H861" s="26">
        <f t="shared" si="69"/>
        <v>2281.340977142404</v>
      </c>
      <c r="I861" s="26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26">
        <f t="shared" si="68"/>
        <v>109486.48427221783</v>
      </c>
      <c r="H862" s="26">
        <f t="shared" si="69"/>
        <v>2288.6199192845688</v>
      </c>
      <c r="I862" s="26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26">
        <f t="shared" si="68"/>
        <v>110080.51594551957</v>
      </c>
      <c r="H863" s="26">
        <f t="shared" si="69"/>
        <v>2296.8905675969409</v>
      </c>
      <c r="I863" s="26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26">
        <f t="shared" si="68"/>
        <v>110633.00512657847</v>
      </c>
      <c r="H864" s="26">
        <f t="shared" si="69"/>
        <v>2304.5694804587019</v>
      </c>
      <c r="I864" s="26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26">
        <f t="shared" si="68"/>
        <v>111216.12942785093</v>
      </c>
      <c r="H865" s="26">
        <f t="shared" si="69"/>
        <v>2312.6603312010016</v>
      </c>
      <c r="I865" s="26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26">
        <f t="shared" si="68"/>
        <v>111697.99410494119</v>
      </c>
      <c r="H866" s="26">
        <f t="shared" si="69"/>
        <v>2319.3355389455587</v>
      </c>
      <c r="I866" s="26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26">
        <f t="shared" si="68"/>
        <v>112098.44315217646</v>
      </c>
      <c r="H867" s="26">
        <f t="shared" si="69"/>
        <v>2324.8756063800279</v>
      </c>
      <c r="I867" s="26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26">
        <f t="shared" si="68"/>
        <v>112713.82571181281</v>
      </c>
      <c r="H868" s="26">
        <f t="shared" si="69"/>
        <v>2333.376361288188</v>
      </c>
      <c r="I868" s="26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26">
        <f t="shared" si="68"/>
        <v>113253.69996150653</v>
      </c>
      <c r="H869" s="26">
        <f t="shared" si="69"/>
        <v>2340.8213297080279</v>
      </c>
      <c r="I869" s="26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26">
        <f t="shared" si="68"/>
        <v>113868.17110233226</v>
      </c>
      <c r="H870" s="26">
        <f t="shared" si="69"/>
        <v>2349.2806242448705</v>
      </c>
      <c r="I870" s="26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26">
        <f t="shared" si="68"/>
        <v>114439.67035504415</v>
      </c>
      <c r="H871" s="26">
        <f t="shared" si="69"/>
        <v>2357.1346863651543</v>
      </c>
      <c r="I871" s="26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26">
        <f t="shared" si="68"/>
        <v>115042.85882251173</v>
      </c>
      <c r="H872" s="26">
        <f t="shared" si="69"/>
        <v>2365.4100823072554</v>
      </c>
      <c r="I872" s="26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26">
        <f t="shared" si="68"/>
        <v>115541.30352026586</v>
      </c>
      <c r="H873" s="26">
        <f t="shared" si="69"/>
        <v>2372.2375456780942</v>
      </c>
      <c r="I873" s="26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26">
        <f t="shared" si="68"/>
        <v>115955.53123564938</v>
      </c>
      <c r="H874" s="26">
        <f t="shared" si="69"/>
        <v>2377.9039771852858</v>
      </c>
      <c r="I874" s="26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26">
        <f t="shared" si="68"/>
        <v>116592.08790503076</v>
      </c>
      <c r="H875" s="26">
        <f t="shared" si="69"/>
        <v>2386.5986268472825</v>
      </c>
      <c r="I875" s="26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26">
        <f t="shared" si="68"/>
        <v>117150.53817127309</v>
      </c>
      <c r="H876" s="26">
        <f t="shared" si="69"/>
        <v>2394.2134084583799</v>
      </c>
      <c r="I876" s="26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26">
        <f t="shared" si="68"/>
        <v>117786.15206170594</v>
      </c>
      <c r="H877" s="26">
        <f t="shared" si="69"/>
        <v>2402.8656520743989</v>
      </c>
      <c r="I877" s="26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26">
        <f t="shared" si="68"/>
        <v>118377.31548543897</v>
      </c>
      <c r="H878" s="26">
        <f t="shared" si="69"/>
        <v>2410.8988584539729</v>
      </c>
      <c r="I878" s="26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26">
        <f t="shared" si="68"/>
        <v>119001.25848780051</v>
      </c>
      <c r="H879" s="26">
        <f t="shared" si="69"/>
        <v>2419.3630089098097</v>
      </c>
      <c r="I879" s="26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26">
        <f t="shared" si="68"/>
        <v>119516.85369228708</v>
      </c>
      <c r="H880" s="26">
        <f t="shared" si="69"/>
        <v>2426.3462007240541</v>
      </c>
      <c r="I880" s="26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26">
        <f t="shared" si="68"/>
        <v>119945.33417282882</v>
      </c>
      <c r="H881" s="26">
        <f t="shared" si="69"/>
        <v>2432.1418785574929</v>
      </c>
      <c r="I881" s="26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26">
        <f t="shared" si="68"/>
        <v>120603.79351163971</v>
      </c>
      <c r="H882" s="26">
        <f t="shared" si="69"/>
        <v>2441.0348455423746</v>
      </c>
      <c r="I882" s="26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26">
        <f t="shared" si="68"/>
        <v>121181.458958812</v>
      </c>
      <c r="H883" s="26">
        <f t="shared" si="69"/>
        <v>2448.8233136344888</v>
      </c>
      <c r="I883" s="26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26">
        <f t="shared" si="68"/>
        <v>121838.94307949551</v>
      </c>
      <c r="H884" s="26">
        <f t="shared" si="69"/>
        <v>2457.6729073287265</v>
      </c>
      <c r="I884" s="26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26">
        <f t="shared" si="68"/>
        <v>122450.44727989724</v>
      </c>
      <c r="H885" s="26">
        <f t="shared" si="69"/>
        <v>2465.8893440908132</v>
      </c>
      <c r="I885" s="26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26">
        <f t="shared" si="68"/>
        <v>123095.85894008756</v>
      </c>
      <c r="H886" s="26">
        <f t="shared" si="69"/>
        <v>2474.5465543850737</v>
      </c>
      <c r="I886" s="26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26">
        <f t="shared" si="68"/>
        <v>123629.19476668448</v>
      </c>
      <c r="H887" s="26">
        <f t="shared" si="69"/>
        <v>2481.689026671746</v>
      </c>
      <c r="I887" s="26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26">
        <f t="shared" si="68"/>
        <v>124072.41842214485</v>
      </c>
      <c r="H888" s="26">
        <f t="shared" si="69"/>
        <v>2487.6168988266277</v>
      </c>
      <c r="I888" s="26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26">
        <f t="shared" si="68"/>
        <v>124753.53405838292</v>
      </c>
      <c r="H889" s="26">
        <f t="shared" si="69"/>
        <v>2496.7127065783611</v>
      </c>
      <c r="I889" s="26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26">
        <f t="shared" si="68"/>
        <v>125351.07584326221</v>
      </c>
      <c r="H890" s="26">
        <f t="shared" si="69"/>
        <v>2504.6788227875877</v>
      </c>
      <c r="I890" s="26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26">
        <f t="shared" si="68"/>
        <v>126031.18270602537</v>
      </c>
      <c r="H891" s="26">
        <f t="shared" si="69"/>
        <v>2513.7302679420095</v>
      </c>
      <c r="I891" s="26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26">
        <f t="shared" si="68"/>
        <v>126663.72756941972</v>
      </c>
      <c r="H892" s="26">
        <f t="shared" si="69"/>
        <v>2522.1341144107155</v>
      </c>
      <c r="I892" s="26">
        <f t="shared" si="70"/>
        <v>23.498582078731875</v>
      </c>
    </row>
    <row r="893" spans="1:9" x14ac:dyDescent="0.25">
      <c r="A893" s="2">
        <v>44743</v>
      </c>
      <c r="B893" s="33">
        <f t="shared" si="71"/>
        <v>16213271822.371792</v>
      </c>
      <c r="G893" s="26">
        <f t="shared" si="68"/>
        <v>127331.34658194655</v>
      </c>
      <c r="H893" s="26">
        <f t="shared" si="69"/>
        <v>2530.9887880687634</v>
      </c>
      <c r="I893" s="26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26">
        <f t="shared" si="68"/>
        <v>127883.03345074719</v>
      </c>
      <c r="H894" s="26">
        <f t="shared" si="69"/>
        <v>2538.2941738755608</v>
      </c>
      <c r="I894" s="26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26">
        <f t="shared" si="68"/>
        <v>128341.50756492685</v>
      </c>
      <c r="H895" s="26">
        <f t="shared" si="69"/>
        <v>2544.3572555882583</v>
      </c>
      <c r="I895" s="26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26">
        <f t="shared" si="68"/>
        <v>129046.05905745451</v>
      </c>
      <c r="H896" s="26">
        <f t="shared" si="69"/>
        <v>2553.6605307265945</v>
      </c>
      <c r="I896" s="26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26">
        <f t="shared" si="68"/>
        <v>129664.16108592885</v>
      </c>
      <c r="H897" s="26">
        <f t="shared" si="69"/>
        <v>2561.8083470504689</v>
      </c>
      <c r="I897" s="26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26">
        <f t="shared" si="68"/>
        <v>130367.66909506021</v>
      </c>
      <c r="H898" s="26">
        <f t="shared" si="69"/>
        <v>2571.0662477196092</v>
      </c>
      <c r="I898" s="26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26">
        <f t="shared" ref="G899:G957" si="72">SQRT(B899)</f>
        <v>131021.97858949006</v>
      </c>
      <c r="H899" s="26">
        <f t="shared" ref="H899:H957" si="73">B899^(1/3)</f>
        <v>2579.6617785457538</v>
      </c>
      <c r="I899" s="26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26">
        <f t="shared" si="72"/>
        <v>131712.56906589371</v>
      </c>
      <c r="H900" s="26">
        <f t="shared" si="73"/>
        <v>2588.7184195334989</v>
      </c>
      <c r="I900" s="26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26">
        <f t="shared" si="72"/>
        <v>132283.23840035239</v>
      </c>
      <c r="H901" s="26">
        <f t="shared" si="73"/>
        <v>2596.1904347747354</v>
      </c>
      <c r="I901" s="26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26">
        <f t="shared" si="72"/>
        <v>132757.48771169499</v>
      </c>
      <c r="H902" s="26">
        <f t="shared" si="73"/>
        <v>2602.3918100565174</v>
      </c>
      <c r="I902" s="26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26">
        <f t="shared" si="72"/>
        <v>133486.28144246971</v>
      </c>
      <c r="H903" s="26">
        <f t="shared" si="73"/>
        <v>2611.9072847303387</v>
      </c>
      <c r="I903" s="26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26">
        <f t="shared" si="72"/>
        <v>134125.65115229058</v>
      </c>
      <c r="H904" s="26">
        <f t="shared" si="73"/>
        <v>2620.2409455889033</v>
      </c>
      <c r="I904" s="26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26">
        <f t="shared" si="72"/>
        <v>134853.36549544716</v>
      </c>
      <c r="H905" s="26">
        <f t="shared" si="73"/>
        <v>2629.7100108417376</v>
      </c>
      <c r="I905" s="26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26">
        <f t="shared" si="72"/>
        <v>135530.18849927912</v>
      </c>
      <c r="H906" s="26">
        <f t="shared" si="73"/>
        <v>2638.501598177168</v>
      </c>
      <c r="I906" s="26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26">
        <f t="shared" si="72"/>
        <v>136244.54084268282</v>
      </c>
      <c r="H907" s="26">
        <f t="shared" si="73"/>
        <v>2647.7648131920268</v>
      </c>
      <c r="I907" s="26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26">
        <f t="shared" si="72"/>
        <v>136834.84579229949</v>
      </c>
      <c r="H908" s="26">
        <f t="shared" si="73"/>
        <v>2655.4072585387707</v>
      </c>
      <c r="I908" s="26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26">
        <f t="shared" si="72"/>
        <v>137325.41309447173</v>
      </c>
      <c r="H909" s="26">
        <f t="shared" si="73"/>
        <v>2661.7500817444939</v>
      </c>
      <c r="I909" s="26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26">
        <f t="shared" si="72"/>
        <v>138079.28319147634</v>
      </c>
      <c r="H910" s="26">
        <f t="shared" si="73"/>
        <v>2671.4825960388466</v>
      </c>
      <c r="I910" s="26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26">
        <f t="shared" si="72"/>
        <v>138740.65236194388</v>
      </c>
      <c r="H911" s="26">
        <f t="shared" si="73"/>
        <v>2680.0063403827212</v>
      </c>
      <c r="I911" s="26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26">
        <f t="shared" si="72"/>
        <v>139493.40593171443</v>
      </c>
      <c r="H912" s="26">
        <f t="shared" si="73"/>
        <v>2689.6913866979526</v>
      </c>
      <c r="I912" s="26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26">
        <f t="shared" si="72"/>
        <v>140193.51709075438</v>
      </c>
      <c r="H913" s="26">
        <f t="shared" si="73"/>
        <v>2698.6835024194656</v>
      </c>
      <c r="I913" s="26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26">
        <f t="shared" si="72"/>
        <v>140932.44890050625</v>
      </c>
      <c r="H914" s="26">
        <f t="shared" si="73"/>
        <v>2708.1580032335769</v>
      </c>
      <c r="I914" s="26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26">
        <f t="shared" si="72"/>
        <v>141543.06508837707</v>
      </c>
      <c r="H915" s="26">
        <f t="shared" si="73"/>
        <v>2715.9747660468502</v>
      </c>
      <c r="I915" s="26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26">
        <f t="shared" si="72"/>
        <v>142050.51185151364</v>
      </c>
      <c r="H916" s="26">
        <f t="shared" si="73"/>
        <v>2722.4622634794341</v>
      </c>
      <c r="I916" s="26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26">
        <f t="shared" si="72"/>
        <v>142830.32114344262</v>
      </c>
      <c r="H917" s="26">
        <f t="shared" si="73"/>
        <v>2732.4167678774538</v>
      </c>
      <c r="I917" s="26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26">
        <f t="shared" si="72"/>
        <v>143514.44673295092</v>
      </c>
      <c r="H918" s="26">
        <f t="shared" si="73"/>
        <v>2741.1349313439996</v>
      </c>
      <c r="I918" s="26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26">
        <f t="shared" si="72"/>
        <v>144293.10108012846</v>
      </c>
      <c r="H919" s="26">
        <f t="shared" si="73"/>
        <v>2751.0408850599797</v>
      </c>
      <c r="I919" s="26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26">
        <f t="shared" si="72"/>
        <v>145017.30169422866</v>
      </c>
      <c r="H920" s="26">
        <f t="shared" si="73"/>
        <v>2760.2381030439542</v>
      </c>
      <c r="I920" s="26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26">
        <f t="shared" si="72"/>
        <v>145781.65870167062</v>
      </c>
      <c r="H921" s="26">
        <f t="shared" si="73"/>
        <v>2769.9287089008412</v>
      </c>
      <c r="I921" s="26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26">
        <f t="shared" si="72"/>
        <v>146413.28499776046</v>
      </c>
      <c r="H922" s="26">
        <f t="shared" si="73"/>
        <v>2777.9237652089696</v>
      </c>
      <c r="I922" s="26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26">
        <f t="shared" si="72"/>
        <v>146938.19201108476</v>
      </c>
      <c r="H923" s="26">
        <f t="shared" si="73"/>
        <v>2784.5592367604736</v>
      </c>
      <c r="I923" s="26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26">
        <f t="shared" si="72"/>
        <v>147744.83301487967</v>
      </c>
      <c r="H924" s="26">
        <f t="shared" si="73"/>
        <v>2794.7407946614649</v>
      </c>
      <c r="I924" s="26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26">
        <f t="shared" si="72"/>
        <v>148452.49802727997</v>
      </c>
      <c r="H925" s="26">
        <f t="shared" si="73"/>
        <v>2803.6578117801268</v>
      </c>
      <c r="I925" s="26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26">
        <f t="shared" si="72"/>
        <v>149257.94434693444</v>
      </c>
      <c r="H926" s="26">
        <f t="shared" si="73"/>
        <v>2813.7897116006593</v>
      </c>
      <c r="I926" s="26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26">
        <f t="shared" si="72"/>
        <v>150007.06328710719</v>
      </c>
      <c r="H927" s="26">
        <f t="shared" si="73"/>
        <v>2823.1967100495726</v>
      </c>
      <c r="I927" s="26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26">
        <f t="shared" si="72"/>
        <v>150797.7203235417</v>
      </c>
      <c r="H928" s="26">
        <f t="shared" si="73"/>
        <v>2833.1083501154712</v>
      </c>
      <c r="I928" s="26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26">
        <f t="shared" si="72"/>
        <v>151451.07964456349</v>
      </c>
      <c r="H929" s="26">
        <f t="shared" si="73"/>
        <v>2841.2857666364821</v>
      </c>
      <c r="I929" s="26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26">
        <f t="shared" si="72"/>
        <v>151994.04768111961</v>
      </c>
      <c r="H930" s="26">
        <f t="shared" si="73"/>
        <v>2848.0725874666064</v>
      </c>
      <c r="I930" s="26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26">
        <f t="shared" si="72"/>
        <v>152828.44362348362</v>
      </c>
      <c r="H931" s="26">
        <f t="shared" si="73"/>
        <v>2858.486377761566</v>
      </c>
      <c r="I931" s="26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26">
        <f t="shared" si="72"/>
        <v>153560.4580042575</v>
      </c>
      <c r="H932" s="26">
        <f t="shared" si="73"/>
        <v>2867.6067842095094</v>
      </c>
      <c r="I932" s="26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26">
        <f t="shared" si="72"/>
        <v>154393.61815573747</v>
      </c>
      <c r="H933" s="26">
        <f t="shared" si="73"/>
        <v>2877.9697837668073</v>
      </c>
      <c r="I933" s="26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26">
        <f t="shared" si="72"/>
        <v>155168.51281282469</v>
      </c>
      <c r="H934" s="26">
        <f t="shared" si="73"/>
        <v>2887.5913475888283</v>
      </c>
      <c r="I934" s="26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26">
        <f t="shared" si="72"/>
        <v>155986.37481078756</v>
      </c>
      <c r="H935" s="26">
        <f t="shared" si="73"/>
        <v>2897.7290634599276</v>
      </c>
      <c r="I935" s="26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26">
        <f t="shared" si="72"/>
        <v>156662.2149476037</v>
      </c>
      <c r="H936" s="26">
        <f t="shared" si="73"/>
        <v>2906.0929996701302</v>
      </c>
      <c r="I936" s="26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26">
        <f t="shared" si="72"/>
        <v>157223.86545186071</v>
      </c>
      <c r="H937" s="26">
        <f t="shared" si="73"/>
        <v>2913.0346219229973</v>
      </c>
      <c r="I937" s="26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26">
        <f t="shared" si="72"/>
        <v>158086.97132592127</v>
      </c>
      <c r="H938" s="26">
        <f t="shared" si="73"/>
        <v>2923.6859416288785</v>
      </c>
      <c r="I938" s="26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26">
        <f t="shared" si="72"/>
        <v>158844.17288918956</v>
      </c>
      <c r="H939" s="26">
        <f t="shared" si="73"/>
        <v>2933.0143765380822</v>
      </c>
      <c r="I939" s="26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26">
        <f t="shared" si="72"/>
        <v>159706.00045121985</v>
      </c>
      <c r="H940" s="26">
        <f t="shared" si="73"/>
        <v>2943.6137470141812</v>
      </c>
      <c r="I940" s="26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26">
        <f t="shared" si="72"/>
        <v>160507.55771720471</v>
      </c>
      <c r="H941" s="26">
        <f t="shared" si="73"/>
        <v>2953.4547702570335</v>
      </c>
      <c r="I941" s="26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26">
        <f t="shared" si="72"/>
        <v>161353.56074618964</v>
      </c>
      <c r="H942" s="26">
        <f t="shared" si="73"/>
        <v>2963.8237185239032</v>
      </c>
      <c r="I942" s="26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26">
        <f t="shared" si="72"/>
        <v>162052.65521968293</v>
      </c>
      <c r="H943" s="26">
        <f t="shared" si="73"/>
        <v>2972.3784287735953</v>
      </c>
      <c r="I943" s="26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26">
        <f t="shared" si="72"/>
        <v>162633.63101879801</v>
      </c>
      <c r="H944" s="26">
        <f t="shared" si="73"/>
        <v>2979.4783833337069</v>
      </c>
      <c r="I944" s="26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26">
        <f t="shared" si="72"/>
        <v>163526.43467712746</v>
      </c>
      <c r="H945" s="26">
        <f t="shared" si="73"/>
        <v>2990.3726502877648</v>
      </c>
      <c r="I945" s="26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26">
        <f t="shared" si="72"/>
        <v>164309.69006455553</v>
      </c>
      <c r="H946" s="26">
        <f t="shared" si="73"/>
        <v>2999.9138586047357</v>
      </c>
      <c r="I946" s="26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26">
        <f t="shared" si="72"/>
        <v>165201.17142663908</v>
      </c>
      <c r="H947" s="26">
        <f t="shared" si="73"/>
        <v>3010.7549914127057</v>
      </c>
      <c r="I947" s="26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26">
        <f t="shared" si="72"/>
        <v>166030.30870972242</v>
      </c>
      <c r="H948" s="26">
        <f t="shared" si="73"/>
        <v>3020.8204797530402</v>
      </c>
      <c r="I948" s="26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26">
        <f t="shared" si="72"/>
        <v>166905.42104754271</v>
      </c>
      <c r="H949" s="26">
        <f t="shared" si="73"/>
        <v>3031.4259346235517</v>
      </c>
      <c r="I949" s="26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26">
        <f t="shared" si="72"/>
        <v>167628.56999393596</v>
      </c>
      <c r="H950" s="26">
        <f t="shared" si="73"/>
        <v>3040.1757703010362</v>
      </c>
      <c r="I950" s="26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26">
        <f t="shared" si="72"/>
        <v>168229.53603349096</v>
      </c>
      <c r="H951" s="26">
        <f t="shared" si="73"/>
        <v>3047.4376685892717</v>
      </c>
      <c r="I951" s="26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26">
        <f t="shared" si="72"/>
        <v>169153.05931873576</v>
      </c>
      <c r="H952" s="26">
        <f t="shared" si="73"/>
        <v>3058.5804242048757</v>
      </c>
      <c r="I952" s="26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26">
        <f t="shared" si="72"/>
        <v>169963.26499143284</v>
      </c>
      <c r="H953" s="26">
        <f t="shared" si="73"/>
        <v>3068.3392591041779</v>
      </c>
      <c r="I953" s="26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26">
        <f t="shared" si="72"/>
        <v>170885.42048280526</v>
      </c>
      <c r="H954" s="26">
        <f t="shared" si="73"/>
        <v>3079.4276686304866</v>
      </c>
      <c r="I954" s="26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26">
        <f t="shared" si="72"/>
        <v>171743.08675740904</v>
      </c>
      <c r="H955" s="26">
        <f t="shared" si="73"/>
        <v>3089.7227419200467</v>
      </c>
      <c r="I955" s="26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26">
        <f t="shared" si="72"/>
        <v>172648.30999842292</v>
      </c>
      <c r="H956" s="26">
        <f t="shared" si="73"/>
        <v>3100.5700979021226</v>
      </c>
      <c r="I956" s="26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26">
        <f t="shared" si="72"/>
        <v>173396.34108506076</v>
      </c>
      <c r="H957" s="26">
        <f t="shared" si="73"/>
        <v>3109.5195096470393</v>
      </c>
      <c r="I957" s="26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2020-12-02T18:51:57Z</dcterms:modified>
</cp:coreProperties>
</file>