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76" i="2" l="1"/>
  <c r="M376" i="2"/>
  <c r="N376" i="2"/>
  <c r="O376" i="2"/>
  <c r="P376" i="2"/>
  <c r="Q376" i="2"/>
  <c r="R376" i="2"/>
  <c r="T376" i="2"/>
  <c r="U376" i="2"/>
  <c r="V376" i="2"/>
  <c r="W376" i="2"/>
  <c r="X376" i="2"/>
  <c r="Y376" i="2"/>
  <c r="Z376" i="2"/>
  <c r="AA376" i="2"/>
  <c r="L377" i="2"/>
  <c r="M377" i="2"/>
  <c r="N377" i="2"/>
  <c r="O377" i="2"/>
  <c r="P377" i="2" s="1"/>
  <c r="Q377" i="2"/>
  <c r="R377" i="2"/>
  <c r="T377" i="2"/>
  <c r="U377" i="2"/>
  <c r="V377" i="2"/>
  <c r="W377" i="2"/>
  <c r="X377" i="2"/>
  <c r="Y377" i="2"/>
  <c r="Z377" i="2"/>
  <c r="AA377" i="2"/>
  <c r="L378" i="2"/>
  <c r="M378" i="2"/>
  <c r="N378" i="2"/>
  <c r="O378" i="2"/>
  <c r="P378" i="2" s="1"/>
  <c r="Q378" i="2"/>
  <c r="R378" i="2" s="1"/>
  <c r="T378" i="2"/>
  <c r="U378" i="2"/>
  <c r="V378" i="2"/>
  <c r="W378" i="2"/>
  <c r="X378" i="2"/>
  <c r="Y378" i="2"/>
  <c r="Z378" i="2"/>
  <c r="AA378" i="2"/>
  <c r="L379" i="2"/>
  <c r="O379" i="2" s="1"/>
  <c r="P379" i="2" s="1"/>
  <c r="M379" i="2"/>
  <c r="N379" i="2"/>
  <c r="Q379" i="2"/>
  <c r="R379" i="2"/>
  <c r="T379" i="2"/>
  <c r="U379" i="2"/>
  <c r="V379" i="2"/>
  <c r="W379" i="2"/>
  <c r="X379" i="2"/>
  <c r="Y379" i="2"/>
  <c r="Z379" i="2"/>
  <c r="AA379" i="2"/>
  <c r="L380" i="2"/>
  <c r="M380" i="2"/>
  <c r="N380" i="2"/>
  <c r="O380" i="2"/>
  <c r="P380" i="2" s="1"/>
  <c r="Q380" i="2"/>
  <c r="R380" i="2" s="1"/>
  <c r="T380" i="2"/>
  <c r="U380" i="2"/>
  <c r="V380" i="2"/>
  <c r="W380" i="2"/>
  <c r="X380" i="2"/>
  <c r="Y380" i="2"/>
  <c r="Z380" i="2"/>
  <c r="AA380" i="2"/>
  <c r="L381" i="2"/>
  <c r="O381" i="2" s="1"/>
  <c r="P381" i="2" s="1"/>
  <c r="M381" i="2"/>
  <c r="N381" i="2"/>
  <c r="Q381" i="2"/>
  <c r="R381" i="2"/>
  <c r="T381" i="2"/>
  <c r="U381" i="2"/>
  <c r="V381" i="2"/>
  <c r="W381" i="2"/>
  <c r="X381" i="2"/>
  <c r="Y381" i="2"/>
  <c r="Z381" i="2"/>
  <c r="AA381" i="2"/>
  <c r="L361" i="2" l="1"/>
  <c r="O361" i="2" s="1"/>
  <c r="P361" i="2" s="1"/>
  <c r="M361" i="2"/>
  <c r="N361" i="2"/>
  <c r="Q361" i="2"/>
  <c r="R361" i="2" s="1"/>
  <c r="T361" i="2"/>
  <c r="U361" i="2"/>
  <c r="V361" i="2"/>
  <c r="W361" i="2"/>
  <c r="X361" i="2"/>
  <c r="Y361" i="2"/>
  <c r="Z361" i="2"/>
  <c r="AA361" i="2"/>
  <c r="L362" i="2"/>
  <c r="O362" i="2" s="1"/>
  <c r="P362" i="2" s="1"/>
  <c r="M362" i="2"/>
  <c r="N362" i="2"/>
  <c r="Q362" i="2"/>
  <c r="R362" i="2"/>
  <c r="T362" i="2"/>
  <c r="U362" i="2"/>
  <c r="V362" i="2"/>
  <c r="W362" i="2"/>
  <c r="X362" i="2"/>
  <c r="Y362" i="2"/>
  <c r="Z362" i="2"/>
  <c r="AA362" i="2"/>
  <c r="L363" i="2"/>
  <c r="M363" i="2"/>
  <c r="N363" i="2"/>
  <c r="O363" i="2"/>
  <c r="P363" i="2" s="1"/>
  <c r="Q363" i="2"/>
  <c r="R363" i="2" s="1"/>
  <c r="T363" i="2"/>
  <c r="U363" i="2"/>
  <c r="V363" i="2"/>
  <c r="W363" i="2"/>
  <c r="X363" i="2"/>
  <c r="Y363" i="2"/>
  <c r="Z363" i="2"/>
  <c r="AA363" i="2"/>
  <c r="L364" i="2"/>
  <c r="O364" i="2" s="1"/>
  <c r="P364" i="2" s="1"/>
  <c r="M364" i="2"/>
  <c r="N364" i="2"/>
  <c r="Q364" i="2"/>
  <c r="R364" i="2"/>
  <c r="T364" i="2"/>
  <c r="U364" i="2"/>
  <c r="V364" i="2"/>
  <c r="W364" i="2"/>
  <c r="X364" i="2"/>
  <c r="Y364" i="2"/>
  <c r="Z364" i="2"/>
  <c r="AA364" i="2"/>
  <c r="L365" i="2"/>
  <c r="M365" i="2"/>
  <c r="N365" i="2"/>
  <c r="O365" i="2"/>
  <c r="P365" i="2" s="1"/>
  <c r="Q365" i="2"/>
  <c r="R365" i="2" s="1"/>
  <c r="T365" i="2"/>
  <c r="U365" i="2"/>
  <c r="V365" i="2"/>
  <c r="W365" i="2"/>
  <c r="X365" i="2"/>
  <c r="Y365" i="2"/>
  <c r="Z365" i="2"/>
  <c r="AA365" i="2"/>
  <c r="L366" i="2"/>
  <c r="O366" i="2" s="1"/>
  <c r="P366" i="2" s="1"/>
  <c r="M366" i="2"/>
  <c r="N366" i="2"/>
  <c r="Q366" i="2"/>
  <c r="R366" i="2"/>
  <c r="T366" i="2"/>
  <c r="U366" i="2"/>
  <c r="V366" i="2"/>
  <c r="W366" i="2"/>
  <c r="X366" i="2"/>
  <c r="Y366" i="2"/>
  <c r="Z366" i="2"/>
  <c r="AA366" i="2"/>
  <c r="L367" i="2"/>
  <c r="M367" i="2"/>
  <c r="N367" i="2"/>
  <c r="O367" i="2"/>
  <c r="P367" i="2" s="1"/>
  <c r="Q367" i="2"/>
  <c r="R367" i="2" s="1"/>
  <c r="T367" i="2"/>
  <c r="U367" i="2"/>
  <c r="V367" i="2"/>
  <c r="W367" i="2"/>
  <c r="X367" i="2"/>
  <c r="Y367" i="2"/>
  <c r="Z367" i="2"/>
  <c r="AA367" i="2"/>
  <c r="L368" i="2"/>
  <c r="O368" i="2" s="1"/>
  <c r="P368" i="2" s="1"/>
  <c r="M368" i="2"/>
  <c r="N368" i="2"/>
  <c r="Q368" i="2"/>
  <c r="R368" i="2"/>
  <c r="T368" i="2"/>
  <c r="U368" i="2"/>
  <c r="V368" i="2"/>
  <c r="W368" i="2"/>
  <c r="X368" i="2"/>
  <c r="Y368" i="2"/>
  <c r="Z368" i="2"/>
  <c r="AA368" i="2"/>
  <c r="L369" i="2"/>
  <c r="M369" i="2"/>
  <c r="N369" i="2"/>
  <c r="O369" i="2"/>
  <c r="P369" i="2" s="1"/>
  <c r="Q369" i="2"/>
  <c r="R369" i="2" s="1"/>
  <c r="T369" i="2"/>
  <c r="U369" i="2"/>
  <c r="V369" i="2"/>
  <c r="W369" i="2"/>
  <c r="X369" i="2"/>
  <c r="Y369" i="2"/>
  <c r="Z369" i="2"/>
  <c r="AA369" i="2"/>
  <c r="L370" i="2"/>
  <c r="O370" i="2" s="1"/>
  <c r="P370" i="2" s="1"/>
  <c r="M370" i="2"/>
  <c r="N370" i="2"/>
  <c r="Q370" i="2"/>
  <c r="R370" i="2"/>
  <c r="T370" i="2"/>
  <c r="U370" i="2"/>
  <c r="V370" i="2"/>
  <c r="W370" i="2"/>
  <c r="X370" i="2"/>
  <c r="Y370" i="2"/>
  <c r="Z370" i="2"/>
  <c r="AA370" i="2"/>
  <c r="L371" i="2"/>
  <c r="M371" i="2"/>
  <c r="N371" i="2"/>
  <c r="O371" i="2"/>
  <c r="P371" i="2" s="1"/>
  <c r="Q371" i="2"/>
  <c r="R371" i="2" s="1"/>
  <c r="T371" i="2"/>
  <c r="U371" i="2"/>
  <c r="V371" i="2"/>
  <c r="W371" i="2"/>
  <c r="X371" i="2"/>
  <c r="Y371" i="2"/>
  <c r="Z371" i="2"/>
  <c r="AA371" i="2"/>
  <c r="L372" i="2"/>
  <c r="O372" i="2" s="1"/>
  <c r="P372" i="2" s="1"/>
  <c r="M372" i="2"/>
  <c r="N372" i="2"/>
  <c r="Q372" i="2"/>
  <c r="R372" i="2"/>
  <c r="T372" i="2"/>
  <c r="U372" i="2"/>
  <c r="V372" i="2"/>
  <c r="W372" i="2"/>
  <c r="X372" i="2"/>
  <c r="Y372" i="2"/>
  <c r="Z372" i="2"/>
  <c r="AA372" i="2"/>
  <c r="L373" i="2"/>
  <c r="M373" i="2"/>
  <c r="N373" i="2"/>
  <c r="O373" i="2"/>
  <c r="P373" i="2" s="1"/>
  <c r="Q373" i="2"/>
  <c r="R373" i="2" s="1"/>
  <c r="T373" i="2"/>
  <c r="U373" i="2"/>
  <c r="V373" i="2"/>
  <c r="W373" i="2"/>
  <c r="X373" i="2"/>
  <c r="Y373" i="2"/>
  <c r="Z373" i="2"/>
  <c r="AA373" i="2"/>
  <c r="L374" i="2"/>
  <c r="O374" i="2" s="1"/>
  <c r="P374" i="2" s="1"/>
  <c r="M374" i="2"/>
  <c r="N374" i="2"/>
  <c r="Q374" i="2"/>
  <c r="R374" i="2"/>
  <c r="T374" i="2"/>
  <c r="U374" i="2"/>
  <c r="V374" i="2"/>
  <c r="W374" i="2"/>
  <c r="X374" i="2"/>
  <c r="Y374" i="2"/>
  <c r="Z374" i="2"/>
  <c r="AA374" i="2"/>
  <c r="L375" i="2"/>
  <c r="M375" i="2"/>
  <c r="N375" i="2"/>
  <c r="O375" i="2"/>
  <c r="P375" i="2" s="1"/>
  <c r="Q375" i="2"/>
  <c r="R375" i="2" s="1"/>
  <c r="T375" i="2"/>
  <c r="U375" i="2"/>
  <c r="V375" i="2"/>
  <c r="W375" i="2"/>
  <c r="X375" i="2"/>
  <c r="Y375" i="2"/>
  <c r="Z375" i="2"/>
  <c r="AA375" i="2"/>
  <c r="L350" i="2" l="1"/>
  <c r="O350" i="2" s="1"/>
  <c r="P350" i="2" s="1"/>
  <c r="M350" i="2"/>
  <c r="N350" i="2"/>
  <c r="Q350" i="2"/>
  <c r="R350" i="2" s="1"/>
  <c r="T350" i="2"/>
  <c r="U350" i="2"/>
  <c r="V350" i="2"/>
  <c r="W350" i="2"/>
  <c r="X350" i="2"/>
  <c r="Y350" i="2"/>
  <c r="Z350" i="2"/>
  <c r="AA350" i="2"/>
  <c r="L351" i="2"/>
  <c r="O351" i="2" s="1"/>
  <c r="P351" i="2" s="1"/>
  <c r="M351" i="2"/>
  <c r="N351" i="2"/>
  <c r="Q351" i="2"/>
  <c r="R351" i="2"/>
  <c r="T351" i="2"/>
  <c r="U351" i="2"/>
  <c r="V351" i="2"/>
  <c r="W351" i="2"/>
  <c r="X351" i="2"/>
  <c r="Y351" i="2"/>
  <c r="Z351" i="2"/>
  <c r="AA351" i="2"/>
  <c r="L352" i="2"/>
  <c r="M352" i="2"/>
  <c r="N352" i="2"/>
  <c r="O352" i="2"/>
  <c r="P352" i="2" s="1"/>
  <c r="Q352" i="2"/>
  <c r="R352" i="2" s="1"/>
  <c r="T352" i="2"/>
  <c r="U352" i="2"/>
  <c r="V352" i="2"/>
  <c r="W352" i="2"/>
  <c r="X352" i="2"/>
  <c r="Y352" i="2"/>
  <c r="Z352" i="2"/>
  <c r="AA352" i="2"/>
  <c r="L353" i="2"/>
  <c r="O353" i="2" s="1"/>
  <c r="P353" i="2" s="1"/>
  <c r="M353" i="2"/>
  <c r="N353" i="2"/>
  <c r="Q353" i="2"/>
  <c r="R353" i="2"/>
  <c r="T353" i="2"/>
  <c r="U353" i="2"/>
  <c r="V353" i="2"/>
  <c r="W353" i="2"/>
  <c r="X353" i="2"/>
  <c r="Y353" i="2"/>
  <c r="Z353" i="2"/>
  <c r="AA353" i="2"/>
  <c r="L354" i="2"/>
  <c r="M354" i="2"/>
  <c r="N354" i="2"/>
  <c r="O354" i="2"/>
  <c r="P354" i="2" s="1"/>
  <c r="Q354" i="2"/>
  <c r="R354" i="2" s="1"/>
  <c r="T354" i="2"/>
  <c r="U354" i="2"/>
  <c r="V354" i="2"/>
  <c r="W354" i="2"/>
  <c r="X354" i="2"/>
  <c r="Y354" i="2"/>
  <c r="Z354" i="2"/>
  <c r="AA354" i="2"/>
  <c r="L355" i="2"/>
  <c r="O355" i="2" s="1"/>
  <c r="P355" i="2" s="1"/>
  <c r="M355" i="2"/>
  <c r="N355" i="2"/>
  <c r="Q355" i="2"/>
  <c r="R355" i="2"/>
  <c r="T355" i="2"/>
  <c r="U355" i="2"/>
  <c r="V355" i="2"/>
  <c r="W355" i="2"/>
  <c r="X355" i="2"/>
  <c r="Y355" i="2"/>
  <c r="Z355" i="2"/>
  <c r="AA355" i="2"/>
  <c r="L356" i="2"/>
  <c r="M356" i="2"/>
  <c r="N356" i="2"/>
  <c r="O356" i="2"/>
  <c r="P356" i="2" s="1"/>
  <c r="Q356" i="2"/>
  <c r="R356" i="2" s="1"/>
  <c r="T356" i="2"/>
  <c r="U356" i="2"/>
  <c r="V356" i="2"/>
  <c r="W356" i="2"/>
  <c r="X356" i="2"/>
  <c r="Y356" i="2"/>
  <c r="Z356" i="2"/>
  <c r="AA356" i="2"/>
  <c r="L357" i="2"/>
  <c r="O357" i="2" s="1"/>
  <c r="P357" i="2" s="1"/>
  <c r="M357" i="2"/>
  <c r="N357" i="2"/>
  <c r="Q357" i="2"/>
  <c r="R357" i="2"/>
  <c r="T357" i="2"/>
  <c r="U357" i="2"/>
  <c r="V357" i="2"/>
  <c r="W357" i="2"/>
  <c r="X357" i="2"/>
  <c r="Y357" i="2"/>
  <c r="Z357" i="2"/>
  <c r="AA357" i="2"/>
  <c r="L358" i="2"/>
  <c r="M358" i="2"/>
  <c r="N358" i="2"/>
  <c r="O358" i="2"/>
  <c r="P358" i="2" s="1"/>
  <c r="Q358" i="2"/>
  <c r="R358" i="2" s="1"/>
  <c r="T358" i="2"/>
  <c r="U358" i="2"/>
  <c r="V358" i="2"/>
  <c r="W358" i="2"/>
  <c r="X358" i="2"/>
  <c r="Y358" i="2"/>
  <c r="Z358" i="2"/>
  <c r="AA358" i="2"/>
  <c r="L359" i="2"/>
  <c r="O359" i="2" s="1"/>
  <c r="P359" i="2" s="1"/>
  <c r="M359" i="2"/>
  <c r="N359" i="2"/>
  <c r="Q359" i="2"/>
  <c r="R359" i="2"/>
  <c r="T359" i="2"/>
  <c r="U359" i="2"/>
  <c r="V359" i="2"/>
  <c r="W359" i="2"/>
  <c r="X359" i="2"/>
  <c r="Y359" i="2"/>
  <c r="Z359" i="2"/>
  <c r="AA359" i="2"/>
  <c r="L360" i="2"/>
  <c r="M360" i="2"/>
  <c r="N360" i="2"/>
  <c r="O360" i="2"/>
  <c r="P360" i="2" s="1"/>
  <c r="Q360" i="2"/>
  <c r="R360" i="2" s="1"/>
  <c r="T360" i="2"/>
  <c r="U360" i="2"/>
  <c r="V360" i="2"/>
  <c r="W360" i="2"/>
  <c r="X360" i="2"/>
  <c r="Y360" i="2"/>
  <c r="Z360" i="2"/>
  <c r="AA360" i="2"/>
  <c r="L346" i="2" l="1"/>
  <c r="O346" i="2" s="1"/>
  <c r="P346" i="2" s="1"/>
  <c r="M346" i="2"/>
  <c r="N346" i="2"/>
  <c r="Q346" i="2"/>
  <c r="R346" i="2"/>
  <c r="T346" i="2"/>
  <c r="U346" i="2"/>
  <c r="V346" i="2"/>
  <c r="W346" i="2"/>
  <c r="X346" i="2"/>
  <c r="Y346" i="2"/>
  <c r="Z346" i="2"/>
  <c r="AA346" i="2"/>
  <c r="L347" i="2"/>
  <c r="M347" i="2"/>
  <c r="N347" i="2"/>
  <c r="O347" i="2"/>
  <c r="P347" i="2" s="1"/>
  <c r="Q347" i="2"/>
  <c r="R347" i="2" s="1"/>
  <c r="T347" i="2"/>
  <c r="U347" i="2"/>
  <c r="V347" i="2"/>
  <c r="W347" i="2"/>
  <c r="X347" i="2"/>
  <c r="Y347" i="2"/>
  <c r="Z347" i="2"/>
  <c r="AA347" i="2"/>
  <c r="L348" i="2"/>
  <c r="O348" i="2" s="1"/>
  <c r="P348" i="2" s="1"/>
  <c r="M348" i="2"/>
  <c r="N348" i="2"/>
  <c r="Q348" i="2"/>
  <c r="R348" i="2"/>
  <c r="T348" i="2"/>
  <c r="U348" i="2"/>
  <c r="V348" i="2"/>
  <c r="W348" i="2"/>
  <c r="X348" i="2"/>
  <c r="Y348" i="2"/>
  <c r="Z348" i="2"/>
  <c r="AA348" i="2"/>
  <c r="L349" i="2"/>
  <c r="M349" i="2"/>
  <c r="N349" i="2"/>
  <c r="O349" i="2"/>
  <c r="P349" i="2" s="1"/>
  <c r="Q349" i="2"/>
  <c r="R349" i="2" s="1"/>
  <c r="T349" i="2"/>
  <c r="U349" i="2"/>
  <c r="V349" i="2"/>
  <c r="W349" i="2"/>
  <c r="X349" i="2"/>
  <c r="Y349" i="2"/>
  <c r="Z349" i="2"/>
  <c r="AA349" i="2"/>
  <c r="L339" i="2" l="1"/>
  <c r="M339" i="2"/>
  <c r="N339" i="2"/>
  <c r="O339" i="2"/>
  <c r="P339" i="2"/>
  <c r="Q339" i="2"/>
  <c r="R339" i="2"/>
  <c r="T339" i="2"/>
  <c r="U339" i="2"/>
  <c r="V339" i="2"/>
  <c r="W339" i="2"/>
  <c r="X339" i="2"/>
  <c r="Y339" i="2"/>
  <c r="Z339" i="2"/>
  <c r="AA339" i="2"/>
  <c r="L340" i="2"/>
  <c r="M340" i="2"/>
  <c r="N340" i="2"/>
  <c r="O340" i="2"/>
  <c r="P340" i="2" s="1"/>
  <c r="Q340" i="2"/>
  <c r="R340" i="2"/>
  <c r="T340" i="2"/>
  <c r="U340" i="2"/>
  <c r="V340" i="2"/>
  <c r="W340" i="2"/>
  <c r="X340" i="2"/>
  <c r="Y340" i="2"/>
  <c r="Z340" i="2"/>
  <c r="AA340" i="2"/>
  <c r="L341" i="2"/>
  <c r="M341" i="2"/>
  <c r="N341" i="2"/>
  <c r="O341" i="2"/>
  <c r="P341" i="2" s="1"/>
  <c r="Q341" i="2"/>
  <c r="R341" i="2"/>
  <c r="T341" i="2"/>
  <c r="U341" i="2"/>
  <c r="V341" i="2"/>
  <c r="W341" i="2"/>
  <c r="X341" i="2"/>
  <c r="Y341" i="2"/>
  <c r="Z341" i="2"/>
  <c r="AA341" i="2"/>
  <c r="L342" i="2"/>
  <c r="M342" i="2"/>
  <c r="N342" i="2"/>
  <c r="O342" i="2"/>
  <c r="P342" i="2" s="1"/>
  <c r="Q342" i="2"/>
  <c r="R342" i="2" s="1"/>
  <c r="T342" i="2"/>
  <c r="U342" i="2"/>
  <c r="V342" i="2"/>
  <c r="W342" i="2"/>
  <c r="X342" i="2"/>
  <c r="Y342" i="2"/>
  <c r="Z342" i="2"/>
  <c r="AA342" i="2"/>
  <c r="L343" i="2"/>
  <c r="O343" i="2" s="1"/>
  <c r="P343" i="2" s="1"/>
  <c r="M343" i="2"/>
  <c r="N343" i="2"/>
  <c r="Q343" i="2"/>
  <c r="R343" i="2"/>
  <c r="T343" i="2"/>
  <c r="U343" i="2"/>
  <c r="V343" i="2"/>
  <c r="W343" i="2"/>
  <c r="X343" i="2"/>
  <c r="Y343" i="2"/>
  <c r="Z343" i="2"/>
  <c r="AA343" i="2"/>
  <c r="L344" i="2"/>
  <c r="M344" i="2"/>
  <c r="N344" i="2"/>
  <c r="O344" i="2"/>
  <c r="P344" i="2" s="1"/>
  <c r="Q344" i="2"/>
  <c r="R344" i="2" s="1"/>
  <c r="T344" i="2"/>
  <c r="U344" i="2"/>
  <c r="V344" i="2"/>
  <c r="W344" i="2"/>
  <c r="X344" i="2"/>
  <c r="Y344" i="2"/>
  <c r="Z344" i="2"/>
  <c r="AA344" i="2"/>
  <c r="L345" i="2"/>
  <c r="O345" i="2" s="1"/>
  <c r="P345" i="2" s="1"/>
  <c r="M345" i="2"/>
  <c r="N345" i="2"/>
  <c r="Q345" i="2"/>
  <c r="R345" i="2"/>
  <c r="T345" i="2"/>
  <c r="U345" i="2"/>
  <c r="V345" i="2"/>
  <c r="W345" i="2"/>
  <c r="X345" i="2"/>
  <c r="Y345" i="2"/>
  <c r="Z345" i="2"/>
  <c r="AA345" i="2"/>
  <c r="L334" i="2" l="1"/>
  <c r="M334" i="2"/>
  <c r="N334" i="2"/>
  <c r="O334" i="2"/>
  <c r="P334" i="2"/>
  <c r="Q334" i="2"/>
  <c r="R334" i="2"/>
  <c r="T334" i="2"/>
  <c r="U334" i="2"/>
  <c r="V334" i="2"/>
  <c r="W334" i="2"/>
  <c r="X334" i="2"/>
  <c r="Y334" i="2"/>
  <c r="Z334" i="2"/>
  <c r="AA334" i="2"/>
  <c r="L335" i="2"/>
  <c r="M335" i="2"/>
  <c r="N335" i="2"/>
  <c r="O335" i="2"/>
  <c r="P335" i="2" s="1"/>
  <c r="Q335" i="2"/>
  <c r="R335" i="2"/>
  <c r="T335" i="2"/>
  <c r="U335" i="2"/>
  <c r="V335" i="2"/>
  <c r="W335" i="2"/>
  <c r="X335" i="2"/>
  <c r="Y335" i="2"/>
  <c r="Z335" i="2"/>
  <c r="AA335" i="2"/>
  <c r="L336" i="2"/>
  <c r="M336" i="2"/>
  <c r="N336" i="2"/>
  <c r="O336" i="2"/>
  <c r="P336" i="2" s="1"/>
  <c r="Q336" i="2"/>
  <c r="R336" i="2" s="1"/>
  <c r="T336" i="2"/>
  <c r="U336" i="2"/>
  <c r="V336" i="2"/>
  <c r="W336" i="2"/>
  <c r="X336" i="2"/>
  <c r="Y336" i="2"/>
  <c r="Z336" i="2"/>
  <c r="AA336" i="2"/>
  <c r="L337" i="2"/>
  <c r="M337" i="2"/>
  <c r="N337" i="2"/>
  <c r="O337" i="2"/>
  <c r="P337" i="2"/>
  <c r="Q337" i="2"/>
  <c r="R337" i="2"/>
  <c r="T337" i="2"/>
  <c r="U337" i="2"/>
  <c r="V337" i="2"/>
  <c r="W337" i="2"/>
  <c r="X337" i="2"/>
  <c r="Y337" i="2"/>
  <c r="Z337" i="2"/>
  <c r="AA337" i="2"/>
  <c r="L338" i="2"/>
  <c r="M338" i="2"/>
  <c r="N338" i="2"/>
  <c r="O338" i="2"/>
  <c r="P338" i="2" s="1"/>
  <c r="Q338" i="2"/>
  <c r="R338" i="2" s="1"/>
  <c r="T338" i="2"/>
  <c r="U338" i="2"/>
  <c r="V338" i="2"/>
  <c r="W338" i="2"/>
  <c r="X338" i="2"/>
  <c r="Y338" i="2"/>
  <c r="Z338" i="2"/>
  <c r="AA338" i="2"/>
  <c r="AA333" i="2"/>
  <c r="Z333" i="2"/>
  <c r="Y333" i="2"/>
  <c r="X333" i="2"/>
  <c r="W333" i="2"/>
  <c r="V333" i="2"/>
  <c r="U333" i="2"/>
  <c r="T333" i="2"/>
  <c r="R333" i="2"/>
  <c r="Q333" i="2"/>
  <c r="N333" i="2"/>
  <c r="M333" i="2"/>
  <c r="L333" i="2"/>
  <c r="O333" i="2" s="1"/>
  <c r="P333" i="2" s="1"/>
  <c r="L325" i="2" l="1"/>
  <c r="M325" i="2"/>
  <c r="N325" i="2"/>
  <c r="O325" i="2"/>
  <c r="P325" i="2"/>
  <c r="Q325" i="2"/>
  <c r="R325" i="2"/>
  <c r="T325" i="2"/>
  <c r="U325" i="2"/>
  <c r="V325" i="2"/>
  <c r="W325" i="2"/>
  <c r="X325" i="2"/>
  <c r="Y325" i="2"/>
  <c r="Z325" i="2"/>
  <c r="AA325" i="2"/>
  <c r="L326" i="2"/>
  <c r="M326" i="2"/>
  <c r="N326" i="2"/>
  <c r="O326" i="2"/>
  <c r="P326" i="2" s="1"/>
  <c r="Q326" i="2"/>
  <c r="R326" i="2"/>
  <c r="T326" i="2"/>
  <c r="U326" i="2"/>
  <c r="V326" i="2"/>
  <c r="W326" i="2"/>
  <c r="X326" i="2"/>
  <c r="Y326" i="2"/>
  <c r="Z326" i="2"/>
  <c r="AA326" i="2"/>
  <c r="L327" i="2"/>
  <c r="M327" i="2"/>
  <c r="N327" i="2"/>
  <c r="O327" i="2"/>
  <c r="P327" i="2" s="1"/>
  <c r="Q327" i="2"/>
  <c r="R327" i="2" s="1"/>
  <c r="T327" i="2"/>
  <c r="U327" i="2"/>
  <c r="V327" i="2"/>
  <c r="W327" i="2"/>
  <c r="X327" i="2"/>
  <c r="Y327" i="2"/>
  <c r="Z327" i="2"/>
  <c r="AA327" i="2"/>
  <c r="L328" i="2"/>
  <c r="O328" i="2" s="1"/>
  <c r="P328" i="2" s="1"/>
  <c r="M328" i="2"/>
  <c r="N328" i="2"/>
  <c r="Q328" i="2"/>
  <c r="R328" i="2"/>
  <c r="T328" i="2"/>
  <c r="U328" i="2"/>
  <c r="V328" i="2"/>
  <c r="W328" i="2"/>
  <c r="X328" i="2"/>
  <c r="Y328" i="2"/>
  <c r="Z328" i="2"/>
  <c r="AA328" i="2"/>
  <c r="L329" i="2"/>
  <c r="M329" i="2"/>
  <c r="N329" i="2"/>
  <c r="O329" i="2"/>
  <c r="P329" i="2" s="1"/>
  <c r="Q329" i="2"/>
  <c r="R329" i="2" s="1"/>
  <c r="T329" i="2"/>
  <c r="U329" i="2"/>
  <c r="V329" i="2"/>
  <c r="W329" i="2"/>
  <c r="X329" i="2"/>
  <c r="Y329" i="2"/>
  <c r="Z329" i="2"/>
  <c r="AA329" i="2"/>
  <c r="L330" i="2"/>
  <c r="O330" i="2" s="1"/>
  <c r="P330" i="2" s="1"/>
  <c r="M330" i="2"/>
  <c r="N330" i="2"/>
  <c r="Q330" i="2"/>
  <c r="R330" i="2"/>
  <c r="T330" i="2"/>
  <c r="U330" i="2"/>
  <c r="V330" i="2"/>
  <c r="W330" i="2"/>
  <c r="X330" i="2"/>
  <c r="Y330" i="2"/>
  <c r="Z330" i="2"/>
  <c r="AA330" i="2"/>
  <c r="L331" i="2"/>
  <c r="M331" i="2"/>
  <c r="N331" i="2"/>
  <c r="O331" i="2"/>
  <c r="P331" i="2" s="1"/>
  <c r="Q331" i="2"/>
  <c r="R331" i="2" s="1"/>
  <c r="T331" i="2"/>
  <c r="U331" i="2"/>
  <c r="V331" i="2"/>
  <c r="W331" i="2"/>
  <c r="X331" i="2"/>
  <c r="Y331" i="2"/>
  <c r="Z331" i="2"/>
  <c r="AA331" i="2"/>
  <c r="L332" i="2"/>
  <c r="O332" i="2" s="1"/>
  <c r="P332" i="2" s="1"/>
  <c r="M332" i="2"/>
  <c r="N332" i="2"/>
  <c r="Q332" i="2"/>
  <c r="R332" i="2"/>
  <c r="T332" i="2"/>
  <c r="U332" i="2"/>
  <c r="V332" i="2"/>
  <c r="W332" i="2"/>
  <c r="X332" i="2"/>
  <c r="Y332" i="2"/>
  <c r="Z332" i="2"/>
  <c r="AA332" i="2"/>
  <c r="L317" i="2" l="1"/>
  <c r="M317" i="2"/>
  <c r="N317" i="2"/>
  <c r="O317" i="2"/>
  <c r="P317" i="2"/>
  <c r="Q317" i="2"/>
  <c r="R317" i="2"/>
  <c r="T317" i="2"/>
  <c r="U317" i="2"/>
  <c r="V317" i="2"/>
  <c r="W317" i="2"/>
  <c r="X317" i="2"/>
  <c r="Y317" i="2"/>
  <c r="Z317" i="2"/>
  <c r="AA317" i="2"/>
  <c r="L318" i="2"/>
  <c r="M318" i="2"/>
  <c r="N318" i="2"/>
  <c r="O318" i="2"/>
  <c r="P318" i="2" s="1"/>
  <c r="Q318" i="2"/>
  <c r="R318" i="2"/>
  <c r="T318" i="2"/>
  <c r="U318" i="2"/>
  <c r="V318" i="2"/>
  <c r="W318" i="2"/>
  <c r="X318" i="2"/>
  <c r="Y318" i="2"/>
  <c r="Z318" i="2"/>
  <c r="AA318" i="2"/>
  <c r="L319" i="2"/>
  <c r="M319" i="2"/>
  <c r="N319" i="2"/>
  <c r="O319" i="2"/>
  <c r="P319" i="2" s="1"/>
  <c r="Q319" i="2"/>
  <c r="R319" i="2" s="1"/>
  <c r="T319" i="2"/>
  <c r="U319" i="2"/>
  <c r="V319" i="2"/>
  <c r="W319" i="2"/>
  <c r="X319" i="2"/>
  <c r="Y319" i="2"/>
  <c r="Z319" i="2"/>
  <c r="AA319" i="2"/>
  <c r="L320" i="2"/>
  <c r="O320" i="2" s="1"/>
  <c r="P320" i="2" s="1"/>
  <c r="M320" i="2"/>
  <c r="N320" i="2"/>
  <c r="Q320" i="2"/>
  <c r="R320" i="2"/>
  <c r="T320" i="2"/>
  <c r="U320" i="2"/>
  <c r="V320" i="2"/>
  <c r="W320" i="2"/>
  <c r="X320" i="2"/>
  <c r="Y320" i="2"/>
  <c r="Z320" i="2"/>
  <c r="AA320" i="2"/>
  <c r="L321" i="2"/>
  <c r="M321" i="2"/>
  <c r="N321" i="2"/>
  <c r="O321" i="2"/>
  <c r="P321" i="2" s="1"/>
  <c r="Q321" i="2"/>
  <c r="R321" i="2" s="1"/>
  <c r="T321" i="2"/>
  <c r="U321" i="2"/>
  <c r="V321" i="2"/>
  <c r="W321" i="2"/>
  <c r="X321" i="2"/>
  <c r="Y321" i="2"/>
  <c r="Z321" i="2"/>
  <c r="AA321" i="2"/>
  <c r="L322" i="2"/>
  <c r="O322" i="2" s="1"/>
  <c r="P322" i="2" s="1"/>
  <c r="M322" i="2"/>
  <c r="N322" i="2"/>
  <c r="Q322" i="2"/>
  <c r="R322" i="2"/>
  <c r="T322" i="2"/>
  <c r="U322" i="2"/>
  <c r="V322" i="2"/>
  <c r="W322" i="2"/>
  <c r="X322" i="2"/>
  <c r="Y322" i="2"/>
  <c r="Z322" i="2"/>
  <c r="AA322" i="2"/>
  <c r="L323" i="2"/>
  <c r="M323" i="2"/>
  <c r="N323" i="2"/>
  <c r="O323" i="2"/>
  <c r="P323" i="2" s="1"/>
  <c r="Q323" i="2"/>
  <c r="R323" i="2" s="1"/>
  <c r="T323" i="2"/>
  <c r="U323" i="2"/>
  <c r="V323" i="2"/>
  <c r="W323" i="2"/>
  <c r="X323" i="2"/>
  <c r="Y323" i="2"/>
  <c r="Z323" i="2"/>
  <c r="AA323" i="2"/>
  <c r="L324" i="2"/>
  <c r="O324" i="2" s="1"/>
  <c r="P324" i="2" s="1"/>
  <c r="M324" i="2"/>
  <c r="N324" i="2"/>
  <c r="Q324" i="2"/>
  <c r="R324" i="2"/>
  <c r="T324" i="2"/>
  <c r="U324" i="2"/>
  <c r="V324" i="2"/>
  <c r="W324" i="2"/>
  <c r="X324" i="2"/>
  <c r="Y324" i="2"/>
  <c r="Z324" i="2"/>
  <c r="AA324" i="2"/>
  <c r="L310" i="2" l="1"/>
  <c r="M310" i="2"/>
  <c r="N310" i="2"/>
  <c r="O310" i="2"/>
  <c r="P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P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P312" i="2" s="1"/>
  <c r="M312" i="2"/>
  <c r="N312" i="2"/>
  <c r="Q312" i="2"/>
  <c r="R312" i="2"/>
  <c r="T312" i="2"/>
  <c r="U312" i="2"/>
  <c r="V312" i="2"/>
  <c r="W312" i="2"/>
  <c r="X312" i="2"/>
  <c r="Y312" i="2"/>
  <c r="Z312" i="2"/>
  <c r="AA312" i="2"/>
  <c r="L313" i="2"/>
  <c r="M313" i="2"/>
  <c r="N313" i="2"/>
  <c r="O313" i="2"/>
  <c r="P313" i="2" s="1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P314" i="2" s="1"/>
  <c r="M314" i="2"/>
  <c r="N314" i="2"/>
  <c r="Q314" i="2"/>
  <c r="R314" i="2"/>
  <c r="T314" i="2"/>
  <c r="U314" i="2"/>
  <c r="V314" i="2"/>
  <c r="W314" i="2"/>
  <c r="X314" i="2"/>
  <c r="Y314" i="2"/>
  <c r="Z314" i="2"/>
  <c r="AA314" i="2"/>
  <c r="L315" i="2"/>
  <c r="M315" i="2"/>
  <c r="N315" i="2"/>
  <c r="O315" i="2"/>
  <c r="P315" i="2" s="1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P316" i="2" s="1"/>
  <c r="M316" i="2"/>
  <c r="N316" i="2"/>
  <c r="Q316" i="2"/>
  <c r="R316" i="2"/>
  <c r="T316" i="2"/>
  <c r="U316" i="2"/>
  <c r="V316" i="2"/>
  <c r="W316" i="2"/>
  <c r="X316" i="2"/>
  <c r="Y316" i="2"/>
  <c r="Z316" i="2"/>
  <c r="AA316" i="2"/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<sst xmlns="http://schemas.openxmlformats.org/spreadsheetml/2006/main" count="38" uniqueCount="36">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</sst>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0" fontId="0" fillId="35" borderId="0" xfId="0" applyFill="1"/>
    <xf numFmtId="166" fontId="0" fillId="35" borderId="0" xfId="0" applyNumberFormat="1" applyFill="1"/>
    <xf numFmtId="164" fontId="0" fillId="35" borderId="0" xfId="2" applyNumberFormat="1" applyFont="1" applyFill="1"/>
    <xf numFmtId="10" fontId="0" fillId="35" borderId="0" xfId="2" applyNumberFormat="1" applyFont="1" applyFill="1"/>
    <xf numFmtId="10" fontId="0" fillId="36" borderId="0" xfId="2" applyNumberFormat="1" applyFont="1" applyFill="1"/>
    <xf numFmtId="164" fontId="0" fillId="36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6" borderId="0" xfId="1" applyNumberFormat="1" applyFont="1" applyFill="1"/>
    <xf numFmtId="166" fontId="0" fillId="36" borderId="0" xfId="0" applyNumberForma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0" fontId="0" fillId="38" borderId="0" xfId="0" applyFill="1"/>
    <xf numFmtId="166" fontId="0" fillId="38" borderId="0" xfId="0" applyNumberFormat="1" applyFill="1"/>
    <xf numFmtId="10" fontId="0" fillId="38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Summary!$E$2:$E$381</c:f>
              <c:numCache>
                <c:formatCode>_-* #,##0_-;\-* #,##0_-;_-* "-"??_-;_-@_-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  <c:pt idx="315">
                  <c:v>393506</c:v>
                </c:pt>
                <c:pt idx="316">
                  <c:v>399770</c:v>
                </c:pt>
                <c:pt idx="317">
                  <c:v>406189</c:v>
                </c:pt>
                <c:pt idx="318">
                  <c:v>412543</c:v>
                </c:pt>
                <c:pt idx="319">
                  <c:v>418848</c:v>
                </c:pt>
                <c:pt idx="320">
                  <c:v>426572</c:v>
                </c:pt>
                <c:pt idx="321">
                  <c:v>432743</c:v>
                </c:pt>
                <c:pt idx="322">
                  <c:v>439142</c:v>
                </c:pt>
                <c:pt idx="323">
                  <c:v>445828</c:v>
                </c:pt>
                <c:pt idx="324">
                  <c:v>452543</c:v>
                </c:pt>
                <c:pt idx="325">
                  <c:v>458527</c:v>
                </c:pt>
                <c:pt idx="326">
                  <c:v>464443</c:v>
                </c:pt>
                <c:pt idx="327">
                  <c:v>472820</c:v>
                </c:pt>
                <c:pt idx="328">
                  <c:v>479064</c:v>
                </c:pt>
                <c:pt idx="329">
                  <c:v>485576</c:v>
                </c:pt>
                <c:pt idx="330">
                  <c:v>492582</c:v>
                </c:pt>
                <c:pt idx="331">
                  <c:v>499282</c:v>
                </c:pt>
                <c:pt idx="332">
                  <c:v>505741</c:v>
                </c:pt>
                <c:pt idx="333">
                  <c:v>511748</c:v>
                </c:pt>
                <c:pt idx="334">
                  <c:v>519325</c:v>
                </c:pt>
                <c:pt idx="335">
                  <c:v>525585</c:v>
                </c:pt>
                <c:pt idx="336">
                  <c:v>532506</c:v>
                </c:pt>
                <c:pt idx="337">
                  <c:v>539190</c:v>
                </c:pt>
                <c:pt idx="338">
                  <c:v>540939</c:v>
                </c:pt>
                <c:pt idx="339">
                  <c:v>544053</c:v>
                </c:pt>
                <c:pt idx="340">
                  <c:v>554153</c:v>
                </c:pt>
                <c:pt idx="341">
                  <c:v>560618</c:v>
                </c:pt>
                <c:pt idx="342">
                  <c:v>577266</c:v>
                </c:pt>
                <c:pt idx="343">
                  <c:v>584409</c:v>
                </c:pt>
                <c:pt idx="344">
                  <c:v>585400</c:v>
                </c:pt>
                <c:pt idx="345">
                  <c:v>589935</c:v>
                </c:pt>
                <c:pt idx="346">
                  <c:v>606076</c:v>
                </c:pt>
                <c:pt idx="347">
                  <c:v>616134</c:v>
                </c:pt>
                <c:pt idx="348">
                  <c:v>623384</c:v>
                </c:pt>
                <c:pt idx="349">
                  <c:v>631466</c:v>
                </c:pt>
                <c:pt idx="350">
                  <c:v>639693</c:v>
                </c:pt>
                <c:pt idx="351">
                  <c:v>648930</c:v>
                </c:pt>
                <c:pt idx="352">
                  <c:v>657323</c:v>
                </c:pt>
                <c:pt idx="353">
                  <c:v>664606</c:v>
                </c:pt>
                <c:pt idx="354">
                  <c:v>672931</c:v>
                </c:pt>
                <c:pt idx="355">
                  <c:v>679072</c:v>
                </c:pt>
                <c:pt idx="356">
                  <c:v>686211</c:v>
                </c:pt>
                <c:pt idx="357">
                  <c:v>693658</c:v>
                </c:pt>
                <c:pt idx="358">
                  <c:v>700538</c:v>
                </c:pt>
                <c:pt idx="359">
                  <c:v>706897</c:v>
                </c:pt>
                <c:pt idx="360">
                  <c:v>713181</c:v>
                </c:pt>
                <c:pt idx="361">
                  <c:v>719601</c:v>
                </c:pt>
                <c:pt idx="362">
                  <c:v>724629</c:v>
                </c:pt>
                <c:pt idx="363">
                  <c:v>730330</c:v>
                </c:pt>
                <c:pt idx="364">
                  <c:v>736441</c:v>
                </c:pt>
                <c:pt idx="365">
                  <c:v>742268</c:v>
                </c:pt>
                <c:pt idx="366">
                  <c:v>747362</c:v>
                </c:pt>
                <c:pt idx="367">
                  <c:v>752040</c:v>
                </c:pt>
                <c:pt idx="368">
                  <c:v>757657</c:v>
                </c:pt>
                <c:pt idx="369">
                  <c:v>761697</c:v>
                </c:pt>
                <c:pt idx="370">
                  <c:v>765865</c:v>
                </c:pt>
                <c:pt idx="371">
                  <c:v>770427</c:v>
                </c:pt>
                <c:pt idx="372">
                  <c:v>774925</c:v>
                </c:pt>
                <c:pt idx="373">
                  <c:v>778772</c:v>
                </c:pt>
                <c:pt idx="374">
                  <c:v>782477</c:v>
                </c:pt>
                <c:pt idx="375">
                  <c:v>788197</c:v>
                </c:pt>
                <c:pt idx="376">
                  <c:v>791145</c:v>
                </c:pt>
                <c:pt idx="377">
                  <c:v>794412</c:v>
                </c:pt>
                <c:pt idx="378">
                  <c:v>798394</c:v>
                </c:pt>
                <c:pt idx="379">
                  <c:v>802530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Summary!$H$2:$H$381</c:f>
              <c:numCache>
                <c:formatCode>_-* #,##0_-;\-* #,##0_-;_-* "-"??_-;_-@_-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  <c:pt idx="315">
                  <c:v>123639</c:v>
                </c:pt>
                <c:pt idx="316">
                  <c:v>125233</c:v>
                </c:pt>
                <c:pt idx="317">
                  <c:v>127130</c:v>
                </c:pt>
                <c:pt idx="318">
                  <c:v>128997</c:v>
                </c:pt>
                <c:pt idx="319">
                  <c:v>130962</c:v>
                </c:pt>
                <c:pt idx="320">
                  <c:v>132736</c:v>
                </c:pt>
                <c:pt idx="321">
                  <c:v>134605</c:v>
                </c:pt>
                <c:pt idx="322">
                  <c:v>136599</c:v>
                </c:pt>
                <c:pt idx="323">
                  <c:v>138529</c:v>
                </c:pt>
                <c:pt idx="324">
                  <c:v>140320</c:v>
                </c:pt>
                <c:pt idx="325">
                  <c:v>142171</c:v>
                </c:pt>
                <c:pt idx="326">
                  <c:v>143873</c:v>
                </c:pt>
                <c:pt idx="327">
                  <c:v>146067</c:v>
                </c:pt>
                <c:pt idx="328">
                  <c:v>148233</c:v>
                </c:pt>
                <c:pt idx="329">
                  <c:v>150468</c:v>
                </c:pt>
                <c:pt idx="330">
                  <c:v>152898</c:v>
                </c:pt>
                <c:pt idx="331">
                  <c:v>155180</c:v>
                </c:pt>
                <c:pt idx="332">
                  <c:v>157749</c:v>
                </c:pt>
                <c:pt idx="333">
                  <c:v>159871</c:v>
                </c:pt>
                <c:pt idx="334">
                  <c:v>162052</c:v>
                </c:pt>
                <c:pt idx="335">
                  <c:v>164318</c:v>
                </c:pt>
                <c:pt idx="336">
                  <c:v>166802</c:v>
                </c:pt>
                <c:pt idx="337">
                  <c:v>169137</c:v>
                </c:pt>
                <c:pt idx="338">
                  <c:v>169694</c:v>
                </c:pt>
                <c:pt idx="339">
                  <c:v>171892</c:v>
                </c:pt>
                <c:pt idx="340">
                  <c:v>173655</c:v>
                </c:pt>
                <c:pt idx="341">
                  <c:v>176814</c:v>
                </c:pt>
                <c:pt idx="342">
                  <c:v>183104</c:v>
                </c:pt>
                <c:pt idx="343">
                  <c:v>186355</c:v>
                </c:pt>
                <c:pt idx="344">
                  <c:v>187344</c:v>
                </c:pt>
                <c:pt idx="345">
                  <c:v>191035</c:v>
                </c:pt>
                <c:pt idx="346">
                  <c:v>195368</c:v>
                </c:pt>
                <c:pt idx="347">
                  <c:v>198929</c:v>
                </c:pt>
                <c:pt idx="348">
                  <c:v>202085</c:v>
                </c:pt>
                <c:pt idx="349">
                  <c:v>205283</c:v>
                </c:pt>
                <c:pt idx="350">
                  <c:v>208691</c:v>
                </c:pt>
                <c:pt idx="351">
                  <c:v>212962</c:v>
                </c:pt>
                <c:pt idx="352">
                  <c:v>216674</c:v>
                </c:pt>
                <c:pt idx="353">
                  <c:v>220394</c:v>
                </c:pt>
                <c:pt idx="354">
                  <c:v>223857</c:v>
                </c:pt>
                <c:pt idx="355">
                  <c:v>226609</c:v>
                </c:pt>
                <c:pt idx="356">
                  <c:v>229854</c:v>
                </c:pt>
                <c:pt idx="357">
                  <c:v>233065</c:v>
                </c:pt>
                <c:pt idx="358">
                  <c:v>236127</c:v>
                </c:pt>
                <c:pt idx="359">
                  <c:v>239066</c:v>
                </c:pt>
                <c:pt idx="360">
                  <c:v>242339</c:v>
                </c:pt>
                <c:pt idx="361">
                  <c:v>244883</c:v>
                </c:pt>
                <c:pt idx="362">
                  <c:v>247144</c:v>
                </c:pt>
                <c:pt idx="363">
                  <c:v>249753</c:v>
                </c:pt>
                <c:pt idx="364">
                  <c:v>252542</c:v>
                </c:pt>
                <c:pt idx="365">
                  <c:v>255074</c:v>
                </c:pt>
                <c:pt idx="366">
                  <c:v>257403</c:v>
                </c:pt>
                <c:pt idx="367">
                  <c:v>259647</c:v>
                </c:pt>
                <c:pt idx="368">
                  <c:v>261594</c:v>
                </c:pt>
                <c:pt idx="369">
                  <c:v>263364</c:v>
                </c:pt>
                <c:pt idx="370">
                  <c:v>265150</c:v>
                </c:pt>
                <c:pt idx="371">
                  <c:v>267173</c:v>
                </c:pt>
                <c:pt idx="372">
                  <c:v>269142</c:v>
                </c:pt>
                <c:pt idx="373">
                  <c:v>271060</c:v>
                </c:pt>
                <c:pt idx="374">
                  <c:v>272917</c:v>
                </c:pt>
                <c:pt idx="375">
                  <c:v>274773</c:v>
                </c:pt>
                <c:pt idx="376">
                  <c:v>275638</c:v>
                </c:pt>
                <c:pt idx="377">
                  <c:v>276842</c:v>
                </c:pt>
                <c:pt idx="378">
                  <c:v>278304</c:v>
                </c:pt>
                <c:pt idx="379">
                  <c:v>280088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Summary!$T$2:$T$381</c:f>
              <c:numCache>
                <c:formatCode>_-* #,##0_-;\-* #,##0_-;_-* "-"??_-;_-@_-</c:formatCode>
                <c:ptCount val="380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  <c:pt idx="315">
                  <c:v>645305.25</c:v>
                </c:pt>
                <c:pt idx="316">
                  <c:v>652210.64</c:v>
                </c:pt>
                <c:pt idx="317">
                  <c:v>658994.07999999996</c:v>
                </c:pt>
                <c:pt idx="318">
                  <c:v>665400.06999999995</c:v>
                </c:pt>
                <c:pt idx="319">
                  <c:v>670737.02</c:v>
                </c:pt>
                <c:pt idx="320">
                  <c:v>675913.11</c:v>
                </c:pt>
                <c:pt idx="321">
                  <c:v>682257.23</c:v>
                </c:pt>
                <c:pt idx="322">
                  <c:v>688945.96</c:v>
                </c:pt>
                <c:pt idx="323">
                  <c:v>704662.11</c:v>
                </c:pt>
                <c:pt idx="324">
                  <c:v>711646.8</c:v>
                </c:pt>
                <c:pt idx="325">
                  <c:v>717876.29</c:v>
                </c:pt>
                <c:pt idx="326">
                  <c:v>723356.3</c:v>
                </c:pt>
                <c:pt idx="327">
                  <c:v>728592.87</c:v>
                </c:pt>
                <c:pt idx="328">
                  <c:v>734851.76</c:v>
                </c:pt>
                <c:pt idx="329">
                  <c:v>742195.46</c:v>
                </c:pt>
                <c:pt idx="330">
                  <c:v>749551.61</c:v>
                </c:pt>
                <c:pt idx="331">
                  <c:v>756728.14</c:v>
                </c:pt>
                <c:pt idx="332">
                  <c:v>762890.42</c:v>
                </c:pt>
                <c:pt idx="333">
                  <c:v>768234.86</c:v>
                </c:pt>
                <c:pt idx="334">
                  <c:v>773646.41</c:v>
                </c:pt>
                <c:pt idx="335">
                  <c:v>780114.32</c:v>
                </c:pt>
                <c:pt idx="336">
                  <c:v>787044.34</c:v>
                </c:pt>
                <c:pt idx="337">
                  <c:v>793840.38</c:v>
                </c:pt>
                <c:pt idx="338">
                  <c:v>798515.73</c:v>
                </c:pt>
                <c:pt idx="339">
                  <c:v>803642.02</c:v>
                </c:pt>
                <c:pt idx="340">
                  <c:v>807971.22</c:v>
                </c:pt>
                <c:pt idx="341">
                  <c:v>812858.53</c:v>
                </c:pt>
                <c:pt idx="342">
                  <c:v>827082.8</c:v>
                </c:pt>
                <c:pt idx="343">
                  <c:v>834244.46</c:v>
                </c:pt>
                <c:pt idx="344">
                  <c:v>839637.72</c:v>
                </c:pt>
                <c:pt idx="345">
                  <c:v>845869.04</c:v>
                </c:pt>
                <c:pt idx="346">
                  <c:v>851220.8</c:v>
                </c:pt>
                <c:pt idx="347">
                  <c:v>856720.34</c:v>
                </c:pt>
                <c:pt idx="348">
                  <c:v>864650.18</c:v>
                </c:pt>
                <c:pt idx="349">
                  <c:v>872430.29</c:v>
                </c:pt>
                <c:pt idx="350">
                  <c:v>881052.1</c:v>
                </c:pt>
                <c:pt idx="351">
                  <c:v>889271.39</c:v>
                </c:pt>
                <c:pt idx="352">
                  <c:v>896921.38</c:v>
                </c:pt>
                <c:pt idx="353">
                  <c:v>902830.88</c:v>
                </c:pt>
                <c:pt idx="354">
                  <c:v>909009.67</c:v>
                </c:pt>
                <c:pt idx="355">
                  <c:v>916050.67</c:v>
                </c:pt>
                <c:pt idx="356">
                  <c:v>923552.64</c:v>
                </c:pt>
                <c:pt idx="357">
                  <c:v>931104.88</c:v>
                </c:pt>
                <c:pt idx="358">
                  <c:v>938505.71</c:v>
                </c:pt>
                <c:pt idx="359">
                  <c:v>945229.7</c:v>
                </c:pt>
                <c:pt idx="360">
                  <c:v>950722.38</c:v>
                </c:pt>
                <c:pt idx="361">
                  <c:v>955868.15</c:v>
                </c:pt>
                <c:pt idx="362">
                  <c:v>961950.33</c:v>
                </c:pt>
                <c:pt idx="363">
                  <c:v>968891.11</c:v>
                </c:pt>
                <c:pt idx="364">
                  <c:v>975458.1</c:v>
                </c:pt>
                <c:pt idx="365">
                  <c:v>982041.44</c:v>
                </c:pt>
                <c:pt idx="366">
                  <c:v>987715.14</c:v>
                </c:pt>
                <c:pt idx="367">
                  <c:v>992174.57</c:v>
                </c:pt>
                <c:pt idx="368">
                  <c:v>997261.95</c:v>
                </c:pt>
                <c:pt idx="369">
                  <c:v>1002765.48</c:v>
                </c:pt>
                <c:pt idx="370">
                  <c:v>1008660.32</c:v>
                </c:pt>
                <c:pt idx="371">
                  <c:v>1014575.52</c:v>
                </c:pt>
                <c:pt idx="372">
                  <c:v>1020692.23</c:v>
                </c:pt>
                <c:pt idx="373">
                  <c:v>1025838.19</c:v>
                </c:pt>
                <c:pt idx="374">
                  <c:v>1029658.69</c:v>
                </c:pt>
                <c:pt idx="375">
                  <c:v>1034129.98</c:v>
                </c:pt>
                <c:pt idx="376">
                  <c:v>1038698.38</c:v>
                </c:pt>
                <c:pt idx="377">
                  <c:v>1043918.68</c:v>
                </c:pt>
                <c:pt idx="378">
                  <c:v>1048579.8799999999</c:v>
                </c:pt>
                <c:pt idx="379">
                  <c:v>1053925.77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Summary!$U$2:$U$381</c:f>
              <c:numCache>
                <c:formatCode>_-* #,##0_-;\-* #,##0_-;_-* "-"??_-;_-@_-</c:formatCode>
                <c:ptCount val="380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  <c:pt idx="315">
                  <c:v>137213.04</c:v>
                </c:pt>
                <c:pt idx="316">
                  <c:v>139219.29</c:v>
                </c:pt>
                <c:pt idx="317">
                  <c:v>141396.09</c:v>
                </c:pt>
                <c:pt idx="318">
                  <c:v>143674.37</c:v>
                </c:pt>
                <c:pt idx="319">
                  <c:v>145813.18</c:v>
                </c:pt>
                <c:pt idx="320">
                  <c:v>147569.82</c:v>
                </c:pt>
                <c:pt idx="321">
                  <c:v>149494.17000000001</c:v>
                </c:pt>
                <c:pt idx="322">
                  <c:v>151652.95000000001</c:v>
                </c:pt>
                <c:pt idx="323">
                  <c:v>153865.62</c:v>
                </c:pt>
                <c:pt idx="324">
                  <c:v>156899.23000000001</c:v>
                </c:pt>
                <c:pt idx="325">
                  <c:v>159240.26</c:v>
                </c:pt>
                <c:pt idx="326">
                  <c:v>161432.19</c:v>
                </c:pt>
                <c:pt idx="327">
                  <c:v>163343.60999999999</c:v>
                </c:pt>
                <c:pt idx="328">
                  <c:v>165272.07</c:v>
                </c:pt>
                <c:pt idx="329">
                  <c:v>167259.73000000001</c:v>
                </c:pt>
                <c:pt idx="330">
                  <c:v>169733.76000000001</c:v>
                </c:pt>
                <c:pt idx="331">
                  <c:v>172095.87</c:v>
                </c:pt>
                <c:pt idx="332">
                  <c:v>174592.96</c:v>
                </c:pt>
                <c:pt idx="333">
                  <c:v>176555.91</c:v>
                </c:pt>
                <c:pt idx="334">
                  <c:v>178446.9</c:v>
                </c:pt>
                <c:pt idx="335">
                  <c:v>180352.09</c:v>
                </c:pt>
                <c:pt idx="336">
                  <c:v>182302.42</c:v>
                </c:pt>
                <c:pt idx="337">
                  <c:v>184583.73</c:v>
                </c:pt>
                <c:pt idx="338">
                  <c:v>186653.43</c:v>
                </c:pt>
                <c:pt idx="339">
                  <c:v>187655.29</c:v>
                </c:pt>
                <c:pt idx="340">
                  <c:v>189921.26</c:v>
                </c:pt>
                <c:pt idx="341">
                  <c:v>191426.03</c:v>
                </c:pt>
                <c:pt idx="342">
                  <c:v>193092.81</c:v>
                </c:pt>
                <c:pt idx="343">
                  <c:v>197407.72</c:v>
                </c:pt>
                <c:pt idx="344">
                  <c:v>199680.87</c:v>
                </c:pt>
                <c:pt idx="345">
                  <c:v>201286.93</c:v>
                </c:pt>
                <c:pt idx="346">
                  <c:v>204261.84</c:v>
                </c:pt>
                <c:pt idx="347">
                  <c:v>206366.63</c:v>
                </c:pt>
                <c:pt idx="348">
                  <c:v>208171.4</c:v>
                </c:pt>
                <c:pt idx="349">
                  <c:v>211051.34</c:v>
                </c:pt>
                <c:pt idx="350">
                  <c:v>213555.76</c:v>
                </c:pt>
                <c:pt idx="351">
                  <c:v>216364.31</c:v>
                </c:pt>
                <c:pt idx="352">
                  <c:v>219289.47</c:v>
                </c:pt>
                <c:pt idx="353">
                  <c:v>221937.77</c:v>
                </c:pt>
                <c:pt idx="354">
                  <c:v>224100.67</c:v>
                </c:pt>
                <c:pt idx="355">
                  <c:v>226233.71</c:v>
                </c:pt>
                <c:pt idx="356">
                  <c:v>228487.94</c:v>
                </c:pt>
                <c:pt idx="357">
                  <c:v>230789.6</c:v>
                </c:pt>
                <c:pt idx="358">
                  <c:v>233145.21</c:v>
                </c:pt>
                <c:pt idx="359">
                  <c:v>235304.62</c:v>
                </c:pt>
                <c:pt idx="360">
                  <c:v>237840.19</c:v>
                </c:pt>
                <c:pt idx="361">
                  <c:v>239614.23</c:v>
                </c:pt>
                <c:pt idx="362">
                  <c:v>241040.28</c:v>
                </c:pt>
                <c:pt idx="363">
                  <c:v>242810.12</c:v>
                </c:pt>
                <c:pt idx="364">
                  <c:v>244635.91</c:v>
                </c:pt>
                <c:pt idx="365">
                  <c:v>246566.46</c:v>
                </c:pt>
                <c:pt idx="366">
                  <c:v>248466.78</c:v>
                </c:pt>
                <c:pt idx="367">
                  <c:v>250168.16</c:v>
                </c:pt>
                <c:pt idx="368">
                  <c:v>251478.91</c:v>
                </c:pt>
                <c:pt idx="369">
                  <c:v>252989.86</c:v>
                </c:pt>
                <c:pt idx="370">
                  <c:v>254455.83</c:v>
                </c:pt>
                <c:pt idx="371">
                  <c:v>255980.61</c:v>
                </c:pt>
                <c:pt idx="372">
                  <c:v>257666.81</c:v>
                </c:pt>
                <c:pt idx="373">
                  <c:v>259327.94</c:v>
                </c:pt>
                <c:pt idx="374">
                  <c:v>260748.85</c:v>
                </c:pt>
                <c:pt idx="375">
                  <c:v>261867.81</c:v>
                </c:pt>
                <c:pt idx="376">
                  <c:v>263211.2</c:v>
                </c:pt>
                <c:pt idx="377">
                  <c:v>264355.57</c:v>
                </c:pt>
                <c:pt idx="378">
                  <c:v>265570.26</c:v>
                </c:pt>
                <c:pt idx="379">
                  <c:v>266802.14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8720"/>
        <c:axId val="198880256"/>
      </c:lineChart>
      <c:dateAx>
        <c:axId val="198878720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198880256"/>
        <c:crosses val="autoZero"/>
        <c:auto val="1"/>
        <c:lblOffset val="100"/>
        <c:baseTimeUnit val="days"/>
      </c:dateAx>
      <c:valAx>
        <c:axId val="198880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887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Summary!$B$2:$B$381</c:f>
              <c:numCache>
                <c:formatCode>_-* #,##0_-;\-* #,##0_-;_-* "-"??_-;_-@_-</c:formatCode>
                <c:ptCount val="380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  <c:pt idx="315">
                  <c:v>64530525</c:v>
                </c:pt>
                <c:pt idx="316">
                  <c:v>65221064</c:v>
                </c:pt>
                <c:pt idx="317">
                  <c:v>65899408</c:v>
                </c:pt>
                <c:pt idx="318">
                  <c:v>66540007</c:v>
                </c:pt>
                <c:pt idx="319">
                  <c:v>67073702</c:v>
                </c:pt>
                <c:pt idx="320">
                  <c:v>67591311</c:v>
                </c:pt>
                <c:pt idx="321">
                  <c:v>68225723</c:v>
                </c:pt>
                <c:pt idx="322">
                  <c:v>68894596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74955161</c:v>
                </c:pt>
                <c:pt idx="331">
                  <c:v>75672814</c:v>
                </c:pt>
                <c:pt idx="332">
                  <c:v>76289042</c:v>
                </c:pt>
                <c:pt idx="333">
                  <c:v>76823486</c:v>
                </c:pt>
                <c:pt idx="334">
                  <c:v>77364641</c:v>
                </c:pt>
                <c:pt idx="335">
                  <c:v>78011432</c:v>
                </c:pt>
                <c:pt idx="336">
                  <c:v>78704434</c:v>
                </c:pt>
                <c:pt idx="337">
                  <c:v>79384038</c:v>
                </c:pt>
                <c:pt idx="338">
                  <c:v>79851573</c:v>
                </c:pt>
                <c:pt idx="339">
                  <c:v>80364202</c:v>
                </c:pt>
                <c:pt idx="340">
                  <c:v>80797122</c:v>
                </c:pt>
                <c:pt idx="341">
                  <c:v>81285853</c:v>
                </c:pt>
                <c:pt idx="342">
                  <c:v>82708280</c:v>
                </c:pt>
                <c:pt idx="343">
                  <c:v>83424446</c:v>
                </c:pt>
                <c:pt idx="344">
                  <c:v>83963772</c:v>
                </c:pt>
                <c:pt idx="345">
                  <c:v>84586904</c:v>
                </c:pt>
                <c:pt idx="346">
                  <c:v>85122080</c:v>
                </c:pt>
                <c:pt idx="347">
                  <c:v>85672034</c:v>
                </c:pt>
                <c:pt idx="348">
                  <c:v>86465018</c:v>
                </c:pt>
                <c:pt idx="349">
                  <c:v>87243029</c:v>
                </c:pt>
                <c:pt idx="350">
                  <c:v>88105210</c:v>
                </c:pt>
                <c:pt idx="351">
                  <c:v>88927139</c:v>
                </c:pt>
                <c:pt idx="352">
                  <c:v>89692138</c:v>
                </c:pt>
                <c:pt idx="353">
                  <c:v>90283088</c:v>
                </c:pt>
                <c:pt idx="354">
                  <c:v>90900967</c:v>
                </c:pt>
                <c:pt idx="355">
                  <c:v>91605067</c:v>
                </c:pt>
                <c:pt idx="356">
                  <c:v>92355264</c:v>
                </c:pt>
                <c:pt idx="357">
                  <c:v>93110488</c:v>
                </c:pt>
                <c:pt idx="358">
                  <c:v>93850571</c:v>
                </c:pt>
                <c:pt idx="359">
                  <c:v>94522970</c:v>
                </c:pt>
                <c:pt idx="360">
                  <c:v>95072238</c:v>
                </c:pt>
                <c:pt idx="361">
                  <c:v>95586815</c:v>
                </c:pt>
                <c:pt idx="362">
                  <c:v>96195033</c:v>
                </c:pt>
                <c:pt idx="363">
                  <c:v>96889111</c:v>
                </c:pt>
                <c:pt idx="364">
                  <c:v>97545810</c:v>
                </c:pt>
                <c:pt idx="365">
                  <c:v>98204144</c:v>
                </c:pt>
                <c:pt idx="366">
                  <c:v>98771514</c:v>
                </c:pt>
                <c:pt idx="367">
                  <c:v>99217457</c:v>
                </c:pt>
                <c:pt idx="368">
                  <c:v>99726195</c:v>
                </c:pt>
                <c:pt idx="369">
                  <c:v>100276548</c:v>
                </c:pt>
                <c:pt idx="370">
                  <c:v>100866032</c:v>
                </c:pt>
                <c:pt idx="371">
                  <c:v>101457552</c:v>
                </c:pt>
                <c:pt idx="372">
                  <c:v>102069223</c:v>
                </c:pt>
                <c:pt idx="373">
                  <c:v>102583819</c:v>
                </c:pt>
                <c:pt idx="374">
                  <c:v>102965869</c:v>
                </c:pt>
                <c:pt idx="375">
                  <c:v>103412998</c:v>
                </c:pt>
                <c:pt idx="376">
                  <c:v>103869838</c:v>
                </c:pt>
                <c:pt idx="377">
                  <c:v>104391868</c:v>
                </c:pt>
                <c:pt idx="378">
                  <c:v>104857988</c:v>
                </c:pt>
                <c:pt idx="379">
                  <c:v>105392577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Summary!$N$2:$N$381</c:f>
              <c:numCache>
                <c:formatCode>_-* #,##0_-;\-* #,##0_-;_-* "-"??_-;_-@_-</c:formatCode>
                <c:ptCount val="380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  <c:pt idx="315">
                  <c:v>21540474</c:v>
                </c:pt>
                <c:pt idx="316">
                  <c:v>21782722</c:v>
                </c:pt>
                <c:pt idx="317">
                  <c:v>22028726</c:v>
                </c:pt>
                <c:pt idx="318">
                  <c:v>22221269</c:v>
                </c:pt>
                <c:pt idx="319">
                  <c:v>22433828</c:v>
                </c:pt>
                <c:pt idx="320">
                  <c:v>22531328</c:v>
                </c:pt>
                <c:pt idx="321">
                  <c:v>22712715</c:v>
                </c:pt>
                <c:pt idx="322">
                  <c:v>22943093</c:v>
                </c:pt>
                <c:pt idx="323">
                  <c:v>24012869</c:v>
                </c:pt>
                <c:pt idx="324">
                  <c:v>24219880</c:v>
                </c:pt>
                <c:pt idx="325">
                  <c:v>23325592</c:v>
                </c:pt>
                <c:pt idx="326">
                  <c:v>23473811</c:v>
                </c:pt>
                <c:pt idx="327">
                  <c:v>23581143</c:v>
                </c:pt>
                <c:pt idx="328">
                  <c:v>30234079</c:v>
                </c:pt>
                <c:pt idx="329">
                  <c:v>30593263</c:v>
                </c:pt>
                <c:pt idx="330">
                  <c:v>30942962</c:v>
                </c:pt>
                <c:pt idx="331">
                  <c:v>31259293</c:v>
                </c:pt>
                <c:pt idx="332">
                  <c:v>31509774</c:v>
                </c:pt>
                <c:pt idx="333">
                  <c:v>31763109</c:v>
                </c:pt>
                <c:pt idx="334">
                  <c:v>31954072</c:v>
                </c:pt>
                <c:pt idx="335">
                  <c:v>32225174</c:v>
                </c:pt>
                <c:pt idx="336">
                  <c:v>32579980</c:v>
                </c:pt>
                <c:pt idx="337">
                  <c:v>32929970</c:v>
                </c:pt>
                <c:pt idx="338">
                  <c:v>33098386</c:v>
                </c:pt>
                <c:pt idx="339">
                  <c:v>33196189</c:v>
                </c:pt>
                <c:pt idx="340">
                  <c:v>33334093</c:v>
                </c:pt>
                <c:pt idx="341">
                  <c:v>33517266</c:v>
                </c:pt>
                <c:pt idx="342">
                  <c:v>34171732</c:v>
                </c:pt>
                <c:pt idx="343">
                  <c:v>34596281</c:v>
                </c:pt>
                <c:pt idx="344">
                  <c:v>34847154</c:v>
                </c:pt>
                <c:pt idx="345">
                  <c:v>35155904</c:v>
                </c:pt>
                <c:pt idx="346">
                  <c:v>35418639</c:v>
                </c:pt>
                <c:pt idx="347">
                  <c:v>35670474</c:v>
                </c:pt>
                <c:pt idx="348">
                  <c:v>36131747</c:v>
                </c:pt>
                <c:pt idx="349">
                  <c:v>36581921</c:v>
                </c:pt>
                <c:pt idx="350">
                  <c:v>37108144</c:v>
                </c:pt>
                <c:pt idx="351">
                  <c:v>37616832</c:v>
                </c:pt>
                <c:pt idx="352">
                  <c:v>38035173</c:v>
                </c:pt>
                <c:pt idx="353">
                  <c:v>38350563</c:v>
                </c:pt>
                <c:pt idx="354">
                  <c:v>38670419</c:v>
                </c:pt>
                <c:pt idx="355">
                  <c:v>39013278</c:v>
                </c:pt>
                <c:pt idx="356">
                  <c:v>39381712</c:v>
                </c:pt>
                <c:pt idx="357">
                  <c:v>39753109</c:v>
                </c:pt>
                <c:pt idx="358">
                  <c:v>40156019</c:v>
                </c:pt>
                <c:pt idx="359">
                  <c:v>40494907</c:v>
                </c:pt>
                <c:pt idx="360">
                  <c:v>40722857</c:v>
                </c:pt>
                <c:pt idx="361">
                  <c:v>40911692</c:v>
                </c:pt>
                <c:pt idx="362">
                  <c:v>41102450</c:v>
                </c:pt>
                <c:pt idx="363">
                  <c:v>41446857</c:v>
                </c:pt>
                <c:pt idx="364">
                  <c:v>41720858</c:v>
                </c:pt>
                <c:pt idx="365">
                  <c:v>41980550</c:v>
                </c:pt>
                <c:pt idx="366">
                  <c:v>42214704</c:v>
                </c:pt>
                <c:pt idx="367">
                  <c:v>42343189</c:v>
                </c:pt>
                <c:pt idx="368">
                  <c:v>42528439</c:v>
                </c:pt>
                <c:pt idx="369">
                  <c:v>42730884</c:v>
                </c:pt>
                <c:pt idx="370">
                  <c:v>42800902</c:v>
                </c:pt>
                <c:pt idx="371">
                  <c:v>43222734</c:v>
                </c:pt>
                <c:pt idx="372">
                  <c:v>43453992</c:v>
                </c:pt>
                <c:pt idx="373">
                  <c:v>43601757</c:v>
                </c:pt>
                <c:pt idx="374">
                  <c:v>43688611</c:v>
                </c:pt>
                <c:pt idx="375">
                  <c:v>43854167</c:v>
                </c:pt>
                <c:pt idx="376">
                  <c:v>43945435</c:v>
                </c:pt>
                <c:pt idx="377">
                  <c:v>44121774</c:v>
                </c:pt>
                <c:pt idx="378">
                  <c:v>44280559</c:v>
                </c:pt>
                <c:pt idx="379">
                  <c:v>44516227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Summary!$O$2:$O$381</c:f>
              <c:numCache>
                <c:formatCode>_-* #,##0_-;\-* #,##0_-;_-* "-"??_-;_-@_-</c:formatCode>
                <c:ptCount val="380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  <c:pt idx="315">
                  <c:v>2242190.6627657874</c:v>
                </c:pt>
                <c:pt idx="316">
                  <c:v>2261592.1813861127</c:v>
                </c:pt>
                <c:pt idx="317">
                  <c:v>2281236.203438825</c:v>
                </c:pt>
                <c:pt idx="318">
                  <c:v>2295435.8691817666</c:v>
                </c:pt>
                <c:pt idx="319">
                  <c:v>2308001.4814918605</c:v>
                </c:pt>
                <c:pt idx="320">
                  <c:v>2316843.8115356592</c:v>
                </c:pt>
                <c:pt idx="321">
                  <c:v>2333753.1380255511</c:v>
                </c:pt>
                <c:pt idx="322">
                  <c:v>2352945.6197091965</c:v>
                </c:pt>
                <c:pt idx="323">
                  <c:v>2399747.2003241875</c:v>
                </c:pt>
                <c:pt idx="324">
                  <c:v>2417711.4932652819</c:v>
                </c:pt>
                <c:pt idx="325">
                  <c:v>2377666.0207408741</c:v>
                </c:pt>
                <c:pt idx="326">
                  <c:v>2387145.3293994237</c:v>
                </c:pt>
                <c:pt idx="327">
                  <c:v>2397367.81938711</c:v>
                </c:pt>
                <c:pt idx="328">
                  <c:v>2778629.1549562314</c:v>
                </c:pt>
                <c:pt idx="329">
                  <c:v>2805298.9454539595</c:v>
                </c:pt>
                <c:pt idx="330">
                  <c:v>2830820.1215876993</c:v>
                </c:pt>
                <c:pt idx="331">
                  <c:v>2853669.7327299947</c:v>
                </c:pt>
                <c:pt idx="332">
                  <c:v>2871578.0661285487</c:v>
                </c:pt>
                <c:pt idx="333">
                  <c:v>2886747.055237243</c:v>
                </c:pt>
                <c:pt idx="334">
                  <c:v>2900662.3613995234</c:v>
                </c:pt>
                <c:pt idx="335">
                  <c:v>2925548.5209723841</c:v>
                </c:pt>
                <c:pt idx="336">
                  <c:v>2953115.7563348501</c:v>
                </c:pt>
                <c:pt idx="337">
                  <c:v>2977368.7159419064</c:v>
                </c:pt>
                <c:pt idx="338">
                  <c:v>2989965.1447898946</c:v>
                </c:pt>
                <c:pt idx="339">
                  <c:v>2994782.2026729002</c:v>
                </c:pt>
                <c:pt idx="340">
                  <c:v>3004512.9327820609</c:v>
                </c:pt>
                <c:pt idx="341">
                  <c:v>3019406.973555027</c:v>
                </c:pt>
                <c:pt idx="342">
                  <c:v>3075808.0913838376</c:v>
                </c:pt>
                <c:pt idx="343">
                  <c:v>3106308.0102177914</c:v>
                </c:pt>
                <c:pt idx="344">
                  <c:v>3124139.2043906609</c:v>
                </c:pt>
                <c:pt idx="345">
                  <c:v>3141421.8470261977</c:v>
                </c:pt>
                <c:pt idx="346">
                  <c:v>3156551.775173876</c:v>
                </c:pt>
                <c:pt idx="347">
                  <c:v>3175478.7942887382</c:v>
                </c:pt>
                <c:pt idx="348">
                  <c:v>3210301.2138475962</c:v>
                </c:pt>
                <c:pt idx="349">
                  <c:v>3244026.4675101065</c:v>
                </c:pt>
                <c:pt idx="350">
                  <c:v>3280204.0171503201</c:v>
                </c:pt>
                <c:pt idx="351">
                  <c:v>3317052.5609832155</c:v>
                </c:pt>
                <c:pt idx="352">
                  <c:v>3345227.1416263808</c:v>
                </c:pt>
                <c:pt idx="353">
                  <c:v>3363598.6326072151</c:v>
                </c:pt>
                <c:pt idx="354">
                  <c:v>3385095.2616256485</c:v>
                </c:pt>
                <c:pt idx="355">
                  <c:v>3418069.579137553</c:v>
                </c:pt>
                <c:pt idx="356">
                  <c:v>3449780.8914649333</c:v>
                </c:pt>
                <c:pt idx="357">
                  <c:v>3479693.8027700344</c:v>
                </c:pt>
                <c:pt idx="358">
                  <c:v>3510925.0584142879</c:v>
                </c:pt>
                <c:pt idx="359">
                  <c:v>3537945.0841822699</c:v>
                </c:pt>
                <c:pt idx="360">
                  <c:v>3552682.7088602539</c:v>
                </c:pt>
                <c:pt idx="361">
                  <c:v>3566884.5639719917</c:v>
                </c:pt>
                <c:pt idx="362">
                  <c:v>3592247.2137005995</c:v>
                </c:pt>
                <c:pt idx="363">
                  <c:v>3626119.7938971245</c:v>
                </c:pt>
                <c:pt idx="364">
                  <c:v>3655004.8911712454</c:v>
                </c:pt>
                <c:pt idx="365">
                  <c:v>3681415.6563025839</c:v>
                </c:pt>
                <c:pt idx="366">
                  <c:v>3704063.8474373645</c:v>
                </c:pt>
                <c:pt idx="367">
                  <c:v>3715443.7132041156</c:v>
                </c:pt>
                <c:pt idx="368">
                  <c:v>3732034.8742998764</c:v>
                </c:pt>
                <c:pt idx="369">
                  <c:v>3760249.6166064567</c:v>
                </c:pt>
                <c:pt idx="370">
                  <c:v>3777448.3266210891</c:v>
                </c:pt>
                <c:pt idx="371">
                  <c:v>3817551.1544950991</c:v>
                </c:pt>
                <c:pt idx="372">
                  <c:v>3842198.482044897</c:v>
                </c:pt>
                <c:pt idx="373">
                  <c:v>3861072.6512684487</c:v>
                </c:pt>
                <c:pt idx="374">
                  <c:v>3869927.4720802708</c:v>
                </c:pt>
                <c:pt idx="375">
                  <c:v>3886099.2148711584</c:v>
                </c:pt>
                <c:pt idx="376">
                  <c:v>3905343.7492507352</c:v>
                </c:pt>
                <c:pt idx="377">
                  <c:v>3929709.4333849219</c:v>
                </c:pt>
                <c:pt idx="378">
                  <c:v>3951257.5274837767</c:v>
                </c:pt>
                <c:pt idx="379">
                  <c:v>3980565.5526094292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2032"/>
        <c:axId val="198813568"/>
      </c:lineChart>
      <c:dateAx>
        <c:axId val="19881203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198813568"/>
        <c:crosses val="autoZero"/>
        <c:auto val="1"/>
        <c:lblOffset val="100"/>
        <c:baseTimeUnit val="days"/>
        <c:majorUnit val="2"/>
        <c:majorTimeUnit val="days"/>
      </c:dateAx>
      <c:valAx>
        <c:axId val="198813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88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Summary!$X$2:$X$381</c:f>
              <c:numCache>
                <c:formatCode>0.0%</c:formatCode>
                <c:ptCount val="380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  <c:pt idx="315" formatCode="0.00%">
                  <c:v>1.0677872246494846</c:v>
                </c:pt>
                <c:pt idx="316" formatCode="0.00%">
                  <c:v>1.0689306254527045</c:v>
                </c:pt>
                <c:pt idx="317" formatCode="0.00%">
                  <c:v>1.0682817632565516</c:v>
                </c:pt>
                <c:pt idx="318" formatCode="0.00%">
                  <c:v>1.0682958889027621</c:v>
                </c:pt>
                <c:pt idx="319" formatCode="0.00%">
                  <c:v>1.0685148654282435</c:v>
                </c:pt>
                <c:pt idx="320" formatCode="0.00%">
                  <c:v>1.0681472637873859</c:v>
                </c:pt>
                <c:pt idx="321" formatCode="0.00%">
                  <c:v>1.0687150240378835</c:v>
                </c:pt>
                <c:pt idx="322" formatCode="0.00%">
                  <c:v>1.0676280101548841</c:v>
                </c:pt>
                <c:pt idx="323" formatCode="0.00%">
                  <c:v>1.0804210584482339</c:v>
                </c:pt>
                <c:pt idx="324" formatCode="0.00%">
                  <c:v>1.0798986236720063</c:v>
                </c:pt>
                <c:pt idx="325" formatCode="0.00%">
                  <c:v>1.0788641636301601</c:v>
                </c:pt>
                <c:pt idx="326" formatCode="0.00%">
                  <c:v>1.0784499415284996</c:v>
                </c:pt>
                <c:pt idx="327" formatCode="0.00%">
                  <c:v>1.0779386569377238</c:v>
                </c:pt>
                <c:pt idx="328" formatCode="0.00%">
                  <c:v>1.0770890035126488</c:v>
                </c:pt>
                <c:pt idx="329" formatCode="0.00%">
                  <c:v>1.0772912580835803</c:v>
                </c:pt>
                <c:pt idx="330" formatCode="0.00%">
                  <c:v>1.0637035812809632</c:v>
                </c:pt>
                <c:pt idx="331" formatCode="0.00%">
                  <c:v>1.0633479135998363</c:v>
                </c:pt>
                <c:pt idx="332" formatCode="0.00%">
                  <c:v>1.0627045782498263</c:v>
                </c:pt>
                <c:pt idx="333" formatCode="0.00%">
                  <c:v>1.0620421222570398</c:v>
                </c:pt>
                <c:pt idx="334" formatCode="0.00%">
                  <c:v>1.0618363723487989</c:v>
                </c:pt>
                <c:pt idx="335" formatCode="0.00%">
                  <c:v>1.0615941370270379</c:v>
                </c:pt>
                <c:pt idx="336" formatCode="0.00%">
                  <c:v>1.0604273165454285</c:v>
                </c:pt>
                <c:pt idx="337" formatCode="0.00%">
                  <c:v>1.0590870187044226</c:v>
                </c:pt>
                <c:pt idx="338" formatCode="0.00%">
                  <c:v>1.0552214035545182</c:v>
                </c:pt>
                <c:pt idx="339" formatCode="0.00%">
                  <c:v>1.053417370216813</c:v>
                </c:pt>
                <c:pt idx="340" formatCode="0.00%">
                  <c:v>1.0517242344352871</c:v>
                </c:pt>
                <c:pt idx="341" formatCode="0.00%">
                  <c:v>1.0506848083221894</c:v>
                </c:pt>
                <c:pt idx="342" formatCode="0.00%">
                  <c:v>1.0602071757893126</c:v>
                </c:pt>
                <c:pt idx="343" formatCode="0.00%">
                  <c:v>1.0599713606986869</c:v>
                </c:pt>
                <c:pt idx="344" formatCode="0.00%">
                  <c:v>1.0576908672748544</c:v>
                </c:pt>
                <c:pt idx="345" formatCode="0.00%">
                  <c:v>1.0593016620975018</c:v>
                </c:pt>
                <c:pt idx="346" formatCode="0.00%">
                  <c:v>1.0592039475486859</c:v>
                </c:pt>
                <c:pt idx="347" formatCode="0.00%">
                  <c:v>1.0603352183757238</c:v>
                </c:pt>
                <c:pt idx="348" formatCode="0.00%">
                  <c:v>1.0637154536595685</c:v>
                </c:pt>
                <c:pt idx="349" formatCode="0.00%">
                  <c:v>1.0548282348514562</c:v>
                </c:pt>
                <c:pt idx="350" formatCode="0.00%">
                  <c:v>1.0561078224001632</c:v>
                </c:pt>
                <c:pt idx="351" formatCode="0.00%">
                  <c:v>1.0591131970583694</c:v>
                </c:pt>
                <c:pt idx="352" formatCode="0.00%">
                  <c:v>1.0603548984367603</c:v>
                </c:pt>
                <c:pt idx="353" formatCode="0.00%">
                  <c:v>1.0606306612808334</c:v>
                </c:pt>
                <c:pt idx="354" formatCode="0.00%">
                  <c:v>1.0610343043798867</c:v>
                </c:pt>
                <c:pt idx="355" formatCode="0.00%">
                  <c:v>1.0594465729481488</c:v>
                </c:pt>
                <c:pt idx="356" formatCode="0.00%">
                  <c:v>1.0585976330555877</c:v>
                </c:pt>
                <c:pt idx="357" formatCode="0.00%">
                  <c:v>1.0568102385772646</c:v>
                </c:pt>
                <c:pt idx="358" formatCode="0.00%">
                  <c:v>1.0553647857714168</c:v>
                </c:pt>
                <c:pt idx="359" formatCode="0.00%">
                  <c:v>1.053860149927522</c:v>
                </c:pt>
                <c:pt idx="360" formatCode="0.00%">
                  <c:v>1.0530459259435168</c:v>
                </c:pt>
                <c:pt idx="361" formatCode="0.00%">
                  <c:v>1.0515489345674398</c:v>
                </c:pt>
                <c:pt idx="362" formatCode="0.00%">
                  <c:v>1.0501060274318668</c:v>
                </c:pt>
                <c:pt idx="363" formatCode="0.00%">
                  <c:v>1.0490913761017455</c:v>
                </c:pt>
                <c:pt idx="364" formatCode="0.00%">
                  <c:v>1.0476350419299703</c:v>
                </c:pt>
                <c:pt idx="365" formatCode="0.00%">
                  <c:v>1.0463883485589023</c:v>
                </c:pt>
                <c:pt idx="366" formatCode="0.00%">
                  <c:v>1.044947212301941</c:v>
                </c:pt>
                <c:pt idx="367" formatCode="0.00%">
                  <c:v>1.0436007302152706</c:v>
                </c:pt>
                <c:pt idx="368" formatCode="0.00%">
                  <c:v>1.0433049265215082</c:v>
                </c:pt>
                <c:pt idx="369" formatCode="0.00%">
                  <c:v>1.0424295815772526</c:v>
                </c:pt>
                <c:pt idx="370" formatCode="0.00%">
                  <c:v>1.041046108886271</c:v>
                </c:pt>
                <c:pt idx="371" formatCode="0.00%">
                  <c:v>1.040101589191786</c:v>
                </c:pt>
                <c:pt idx="372" formatCode="0.00%">
                  <c:v>1.0393575957446357</c:v>
                </c:pt>
                <c:pt idx="373" formatCode="0.00%">
                  <c:v>1.0385972113376738</c:v>
                </c:pt>
                <c:pt idx="374" formatCode="0.00%">
                  <c:v>1.0377797628899117</c:v>
                </c:pt>
                <c:pt idx="375" formatCode="0.00%">
                  <c:v>1.0369692536649975</c:v>
                </c:pt>
                <c:pt idx="376" formatCode="0.00%">
                  <c:v>1.0358338023363149</c:v>
                </c:pt>
                <c:pt idx="377" formatCode="0.00%">
                  <c:v>1.034955633032139</c:v>
                </c:pt>
                <c:pt idx="378" formatCode="0.00%">
                  <c:v>1.0335158490715408</c:v>
                </c:pt>
                <c:pt idx="379" formatCode="0.00%">
                  <c:v>1.0325598050256539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Summary!$Y$2:$Y$381</c:f>
              <c:numCache>
                <c:formatCode>_-* #,##0_-;\-* #,##0_-;_-* "-"??_-;_-@_-</c:formatCode>
                <c:ptCount val="380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  <c:pt idx="315" formatCode="0.00%">
                  <c:v>1.0899794271401564</c:v>
                </c:pt>
                <c:pt idx="316" formatCode="0.00%">
                  <c:v>1.0975176011296517</c:v>
                </c:pt>
                <c:pt idx="317" formatCode="0.00%">
                  <c:v>1.0976876374121092</c:v>
                </c:pt>
                <c:pt idx="318" formatCode="0.00%">
                  <c:v>1.1009407209090443</c:v>
                </c:pt>
                <c:pt idx="319" formatCode="0.00%">
                  <c:v>1.1026398531903892</c:v>
                </c:pt>
                <c:pt idx="320" formatCode="0.00%">
                  <c:v>1.1039932809604096</c:v>
                </c:pt>
                <c:pt idx="321" formatCode="0.00%">
                  <c:v>1.1052371553024407</c:v>
                </c:pt>
                <c:pt idx="322" formatCode="0.00%">
                  <c:v>1.105203309110397</c:v>
                </c:pt>
                <c:pt idx="323" formatCode="0.00%">
                  <c:v>1.1096433430372792</c:v>
                </c:pt>
                <c:pt idx="324" formatCode="0.00%">
                  <c:v>1.1083414529675684</c:v>
                </c:pt>
                <c:pt idx="325" formatCode="0.00%">
                  <c:v>1.1071165857571996</c:v>
                </c:pt>
                <c:pt idx="326" formatCode="0.00%">
                  <c:v>1.1068903519703419</c:v>
                </c:pt>
                <c:pt idx="327" formatCode="0.00%">
                  <c:v>1.105541908423586</c:v>
                </c:pt>
                <c:pt idx="328" formatCode="0.00%">
                  <c:v>1.1029111533933234</c:v>
                </c:pt>
                <c:pt idx="329" formatCode="0.00%">
                  <c:v>1.1031298609786904</c:v>
                </c:pt>
                <c:pt idx="330" formatCode="0.00%">
                  <c:v>1.096856052129765</c:v>
                </c:pt>
                <c:pt idx="331" formatCode="0.00%">
                  <c:v>1.0964121761670069</c:v>
                </c:pt>
                <c:pt idx="332" formatCode="0.00%">
                  <c:v>1.0936846610332178</c:v>
                </c:pt>
                <c:pt idx="333" formatCode="0.00%">
                  <c:v>1.0924633048088015</c:v>
                </c:pt>
                <c:pt idx="334" formatCode="0.00%">
                  <c:v>1.0912436081910271</c:v>
                </c:pt>
                <c:pt idx="335" formatCode="0.00%">
                  <c:v>1.0899361131337471</c:v>
                </c:pt>
                <c:pt idx="336" formatCode="0.00%">
                  <c:v>1.0874897840005429</c:v>
                </c:pt>
                <c:pt idx="337" formatCode="0.00%">
                  <c:v>1.0845898277512411</c:v>
                </c:pt>
                <c:pt idx="338" formatCode="0.00%">
                  <c:v>1.0748159032300042</c:v>
                </c:pt>
                <c:pt idx="339" formatCode="0.00%">
                  <c:v>1.0757003829551783</c:v>
                </c:pt>
                <c:pt idx="340" formatCode="0.00%">
                  <c:v>1.072733849677411</c:v>
                </c:pt>
                <c:pt idx="341" formatCode="0.00%">
                  <c:v>1.0706435949813502</c:v>
                </c:pt>
                <c:pt idx="342" formatCode="0.00%">
                  <c:v>1.0828584722023986</c:v>
                </c:pt>
                <c:pt idx="343" formatCode="0.00%">
                  <c:v>1.0817901989519878</c:v>
                </c:pt>
                <c:pt idx="344" formatCode="0.00%">
                  <c:v>1.0783993093510256</c:v>
                </c:pt>
                <c:pt idx="345" formatCode="0.00%">
                  <c:v>1.0884949739493088</c:v>
                </c:pt>
                <c:pt idx="346" formatCode="0.00%">
                  <c:v>1.0865904638585486</c:v>
                </c:pt>
                <c:pt idx="347" formatCode="0.00%">
                  <c:v>1.0874769747875981</c:v>
                </c:pt>
                <c:pt idx="348" formatCode="0.00%">
                  <c:v>1.0930046540831841</c:v>
                </c:pt>
                <c:pt idx="349" formatCode="0.00%">
                  <c:v>1.0818004483309973</c:v>
                </c:pt>
                <c:pt idx="350" formatCode="0.00%">
                  <c:v>1.0835505173830622</c:v>
                </c:pt>
                <c:pt idx="351" formatCode="0.00%">
                  <c:v>1.0894372029023445</c:v>
                </c:pt>
                <c:pt idx="352" formatCode="0.00%">
                  <c:v>1.0865356446412116</c:v>
                </c:pt>
                <c:pt idx="353" formatCode="0.00%">
                  <c:v>1.085934630031997</c:v>
                </c:pt>
                <c:pt idx="354" formatCode="0.00%">
                  <c:v>1.0867665298883515</c:v>
                </c:pt>
                <c:pt idx="355" formatCode="0.00%">
                  <c:v>1.082617812329455</c:v>
                </c:pt>
                <c:pt idx="356" formatCode="0.00%">
                  <c:v>1.0806994856987233</c:v>
                </c:pt>
                <c:pt idx="357" formatCode="0.00%">
                  <c:v>1.077558540038327</c:v>
                </c:pt>
                <c:pt idx="358" formatCode="0.00%">
                  <c:v>1.0730320065071981</c:v>
                </c:pt>
                <c:pt idx="359" formatCode="0.00%">
                  <c:v>1.0716526078458839</c:v>
                </c:pt>
                <c:pt idx="360" formatCode="0.00%">
                  <c:v>1.0692258528276599</c:v>
                </c:pt>
                <c:pt idx="361" formatCode="0.00%">
                  <c:v>1.0654481155792388</c:v>
                </c:pt>
                <c:pt idx="362" formatCode="0.00%">
                  <c:v>1.0626824330421991</c:v>
                </c:pt>
                <c:pt idx="363" formatCode="0.00%">
                  <c:v>1.0599953810743639</c:v>
                </c:pt>
                <c:pt idx="364" formatCode="0.00%">
                  <c:v>1.0575660550778634</c:v>
                </c:pt>
                <c:pt idx="365" formatCode="0.00%">
                  <c:v>1.0559366832661423</c:v>
                </c:pt>
                <c:pt idx="366" formatCode="0.00%">
                  <c:v>1.0518329976107066</c:v>
                </c:pt>
                <c:pt idx="367" formatCode="0.00%">
                  <c:v>1.0495157570566656</c:v>
                </c:pt>
                <c:pt idx="368" formatCode="0.00%">
                  <c:v>1.0495750336831671</c:v>
                </c:pt>
                <c:pt idx="369" formatCode="0.00%">
                  <c:v>1.0479622101418178</c:v>
                </c:pt>
                <c:pt idx="370" formatCode="0.00%">
                  <c:v>1.0463738132312628</c:v>
                </c:pt>
                <c:pt idx="371" formatCode="0.00%">
                  <c:v>1.0450197078710544</c:v>
                </c:pt>
                <c:pt idx="372" formatCode="0.00%">
                  <c:v>1.0437127248962619</c:v>
                </c:pt>
                <c:pt idx="373" formatCode="0.00%">
                  <c:v>1.0422943111545451</c:v>
                </c:pt>
                <c:pt idx="374" formatCode="0.00%">
                  <c:v>1.0413112177080774</c:v>
                </c:pt>
                <c:pt idx="375" formatCode="0.00%">
                  <c:v>1.0404021726404371</c:v>
                </c:pt>
                <c:pt idx="376" formatCode="0.00%">
                  <c:v>1.0389055342139342</c:v>
                </c:pt>
                <c:pt idx="377" formatCode="0.00%">
                  <c:v>1.0374624077972157</c:v>
                </c:pt>
                <c:pt idx="378" formatCode="0.00%">
                  <c:v>1.0354540423735599</c:v>
                </c:pt>
                <c:pt idx="379" formatCode="0.00%">
                  <c:v>1.0339715805400682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Summary!$Z$2:$Z$381</c:f>
              <c:numCache>
                <c:formatCode>_-* #,##0_-;\-* #,##0_-;_-* "-"??_-;_-@_-</c:formatCode>
                <c:ptCount val="380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  <c:pt idx="315" formatCode="0.00%">
                  <c:v>1.1211923492254345</c:v>
                </c:pt>
                <c:pt idx="316" formatCode="0.00%">
                  <c:v>1.1209028459273798</c:v>
                </c:pt>
                <c:pt idx="317" formatCode="0.00%">
                  <c:v>1.1201999977937365</c:v>
                </c:pt>
                <c:pt idx="318" formatCode="0.00%">
                  <c:v>1.1201914852598167</c:v>
                </c:pt>
                <c:pt idx="319" formatCode="0.00%">
                  <c:v>1.1209274692101419</c:v>
                </c:pt>
                <c:pt idx="320" formatCode="0.00%">
                  <c:v>1.117977130546681</c:v>
                </c:pt>
                <c:pt idx="321" formatCode="0.00%">
                  <c:v>1.11804873763732</c:v>
                </c:pt>
                <c:pt idx="322" formatCode="0.00%">
                  <c:v>1.1159728187117859</c:v>
                </c:pt>
                <c:pt idx="323" formatCode="0.00%">
                  <c:v>1.1152112464667183</c:v>
                </c:pt>
                <c:pt idx="324" formatCode="0.00%">
                  <c:v>1.1141192892963621</c:v>
                </c:pt>
                <c:pt idx="325" formatCode="0.00%">
                  <c:v>1.1114647442812022</c:v>
                </c:pt>
                <c:pt idx="326" formatCode="0.00%">
                  <c:v>1.1088581060432423</c:v>
                </c:pt>
                <c:pt idx="327" formatCode="0.00%">
                  <c:v>1.1084178052005289</c:v>
                </c:pt>
                <c:pt idx="328" formatCode="0.00%">
                  <c:v>1.1070404373958678</c:v>
                </c:pt>
                <c:pt idx="329" formatCode="0.00%">
                  <c:v>1.1057380072960454</c:v>
                </c:pt>
                <c:pt idx="330" formatCode="0.00%">
                  <c:v>1.1048700395668285</c:v>
                </c:pt>
                <c:pt idx="331" formatCode="0.00%">
                  <c:v>1.1032807932063915</c:v>
                </c:pt>
                <c:pt idx="332" formatCode="0.00%">
                  <c:v>1.1029688546148864</c:v>
                </c:pt>
                <c:pt idx="333" formatCode="0.00%">
                  <c:v>1.1018531875816839</c:v>
                </c:pt>
                <c:pt idx="334" formatCode="0.00%">
                  <c:v>1.0983566684996404</c:v>
                </c:pt>
                <c:pt idx="335" formatCode="0.00%">
                  <c:v>1.0971081108160914</c:v>
                </c:pt>
                <c:pt idx="336" formatCode="0.00%">
                  <c:v>1.0966481045191689</c:v>
                </c:pt>
                <c:pt idx="337" formatCode="0.00%">
                  <c:v>1.094619779041865</c:v>
                </c:pt>
                <c:pt idx="338" formatCode="0.00%">
                  <c:v>1.0834338109525279</c:v>
                </c:pt>
                <c:pt idx="339" formatCode="0.00%">
                  <c:v>1.0757541903859882</c:v>
                </c:pt>
                <c:pt idx="340" formatCode="0.00%">
                  <c:v>1.0828630497823146</c:v>
                </c:pt>
                <c:pt idx="341" formatCode="0.00%">
                  <c:v>1.0795128291532277</c:v>
                </c:pt>
                <c:pt idx="342" formatCode="0.00%">
                  <c:v>1.0983304318045606</c:v>
                </c:pt>
                <c:pt idx="343" formatCode="0.00%">
                  <c:v>1.0974693242893039</c:v>
                </c:pt>
                <c:pt idx="344" formatCode="0.00%">
                  <c:v>1.0857026280160982</c:v>
                </c:pt>
                <c:pt idx="345" formatCode="0.00%">
                  <c:v>1.0905758320254224</c:v>
                </c:pt>
                <c:pt idx="346" formatCode="0.00%">
                  <c:v>1.1140017608578576</c:v>
                </c:pt>
                <c:pt idx="347" formatCode="0.00%">
                  <c:v>1.1118481718947655</c:v>
                </c:pt>
                <c:pt idx="348" formatCode="0.00%">
                  <c:v>1.1119585885576275</c:v>
                </c:pt>
                <c:pt idx="349" formatCode="0.00%">
                  <c:v>1.0938908579407067</c:v>
                </c:pt>
                <c:pt idx="350" formatCode="0.00%">
                  <c:v>1.0945981324722924</c:v>
                </c:pt>
                <c:pt idx="351" formatCode="0.00%">
                  <c:v>1.1085240860949779</c:v>
                </c:pt>
                <c:pt idx="352" formatCode="0.00%">
                  <c:v>1.1142295337621941</c:v>
                </c:pt>
                <c:pt idx="353" formatCode="0.00%">
                  <c:v>1.0965720470700044</c:v>
                </c:pt>
                <c:pt idx="354" formatCode="0.00%">
                  <c:v>1.0921828693108966</c:v>
                </c:pt>
                <c:pt idx="355" formatCode="0.00%">
                  <c:v>1.0893317762406478</c:v>
                </c:pt>
                <c:pt idx="356" formatCode="0.00%">
                  <c:v>1.0866950873047796</c:v>
                </c:pt>
                <c:pt idx="357" formatCode="0.00%">
                  <c:v>1.0843607793113259</c:v>
                </c:pt>
                <c:pt idx="358" formatCode="0.00%">
                  <c:v>1.0795278381335429</c:v>
                </c:pt>
                <c:pt idx="359" formatCode="0.00%">
                  <c:v>1.0754180212772106</c:v>
                </c:pt>
                <c:pt idx="360" formatCode="0.00%">
                  <c:v>1.0730884162947671</c:v>
                </c:pt>
                <c:pt idx="361" formatCode="0.00%">
                  <c:v>1.06935332151439</c:v>
                </c:pt>
                <c:pt idx="362" formatCode="0.00%">
                  <c:v>1.0670871424532302</c:v>
                </c:pt>
                <c:pt idx="363" formatCode="0.00%">
                  <c:v>1.0642936356310231</c:v>
                </c:pt>
                <c:pt idx="364" formatCode="0.00%">
                  <c:v>1.06167736838615</c:v>
                </c:pt>
                <c:pt idx="365" formatCode="0.00%">
                  <c:v>1.0595685030647874</c:v>
                </c:pt>
                <c:pt idx="366" formatCode="0.00%">
                  <c:v>1.057243134431183</c:v>
                </c:pt>
                <c:pt idx="367" formatCode="0.00%">
                  <c:v>1.054486869392202</c:v>
                </c:pt>
                <c:pt idx="368" formatCode="0.00%">
                  <c:v>1.0528848625835707</c:v>
                </c:pt>
                <c:pt idx="369" formatCode="0.00%">
                  <c:v>1.0511544528303449</c:v>
                </c:pt>
                <c:pt idx="370" formatCode="0.00%">
                  <c:v>1.0486560869743815</c:v>
                </c:pt>
                <c:pt idx="371" formatCode="0.00%">
                  <c:v>1.0461489786690312</c:v>
                </c:pt>
                <c:pt idx="372" formatCode="0.00%">
                  <c:v>1.0439962385553465</c:v>
                </c:pt>
                <c:pt idx="373" formatCode="0.00%">
                  <c:v>1.0420278258728701</c:v>
                </c:pt>
                <c:pt idx="374" formatCode="0.00%">
                  <c:v>1.0404725812456783</c:v>
                </c:pt>
                <c:pt idx="375" formatCode="0.00%">
                  <c:v>1.0403084773188924</c:v>
                </c:pt>
                <c:pt idx="376" formatCode="0.00%">
                  <c:v>1.0386610423829947</c:v>
                </c:pt>
                <c:pt idx="377" formatCode="0.00%">
                  <c:v>1.0372741932324887</c:v>
                </c:pt>
                <c:pt idx="378" formatCode="0.00%">
                  <c:v>1.0363006488609563</c:v>
                </c:pt>
                <c:pt idx="379" formatCode="0.00%">
                  <c:v>1.0356228022066651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Summary!$AA$2:$AA$381</c:f>
              <c:numCache>
                <c:formatCode>_-* #,##0_-;\-* #,##0_-;_-* "-"??_-;_-@_-</c:formatCode>
                <c:ptCount val="380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  <c:pt idx="315" formatCode="0.00%">
                  <c:v>1.1101045108461427</c:v>
                </c:pt>
                <c:pt idx="316" formatCode="0.00%">
                  <c:v>1.1092579142234584</c:v>
                </c:pt>
                <c:pt idx="317" formatCode="0.00%">
                  <c:v>1.1078963651099356</c:v>
                </c:pt>
                <c:pt idx="318" formatCode="0.00%">
                  <c:v>1.1071088339040656</c:v>
                </c:pt>
                <c:pt idx="319" formatCode="0.00%">
                  <c:v>1.1084384257300042</c:v>
                </c:pt>
                <c:pt idx="320" formatCode="0.00%">
                  <c:v>1.107083580072896</c:v>
                </c:pt>
                <c:pt idx="321" formatCode="0.00%">
                  <c:v>1.1054036297938736</c:v>
                </c:pt>
                <c:pt idx="322" formatCode="0.00%">
                  <c:v>1.1048212942518139</c:v>
                </c:pt>
                <c:pt idx="323" formatCode="0.00%">
                  <c:v>1.106170098935584</c:v>
                </c:pt>
                <c:pt idx="324" formatCode="0.00%">
                  <c:v>1.1037520648155432</c:v>
                </c:pt>
                <c:pt idx="325" formatCode="0.00%">
                  <c:v>1.1021264060404505</c:v>
                </c:pt>
                <c:pt idx="326" formatCode="0.00%">
                  <c:v>1.0985858493303402</c:v>
                </c:pt>
                <c:pt idx="327" formatCode="0.00%">
                  <c:v>1.10043243731919</c:v>
                </c:pt>
                <c:pt idx="328" formatCode="0.00%">
                  <c:v>1.1012443817094462</c:v>
                </c:pt>
                <c:pt idx="329" formatCode="0.00%">
                  <c:v>1.1015307579118441</c:v>
                </c:pt>
                <c:pt idx="330" formatCode="0.00%">
                  <c:v>1.1037255737065885</c:v>
                </c:pt>
                <c:pt idx="331" formatCode="0.00%">
                  <c:v>1.1059007981755986</c:v>
                </c:pt>
                <c:pt idx="332" formatCode="0.00%">
                  <c:v>1.1095722756398985</c:v>
                </c:pt>
                <c:pt idx="333" formatCode="0.00%">
                  <c:v>1.1111952902907425</c:v>
                </c:pt>
                <c:pt idx="334" formatCode="0.00%">
                  <c:v>1.1094360807026913</c:v>
                </c:pt>
                <c:pt idx="335" formatCode="0.00%">
                  <c:v>1.1085115999811108</c:v>
                </c:pt>
                <c:pt idx="336" formatCode="0.00%">
                  <c:v>1.1085546428476487</c:v>
                </c:pt>
                <c:pt idx="337" formatCode="0.00%">
                  <c:v>1.1062080602754778</c:v>
                </c:pt>
                <c:pt idx="338" formatCode="0.00%">
                  <c:v>1.0935300940842891</c:v>
                </c:pt>
                <c:pt idx="339" formatCode="0.00%">
                  <c:v>1.089655084976767</c:v>
                </c:pt>
                <c:pt idx="340" formatCode="0.00%">
                  <c:v>1.0862195144835525</c:v>
                </c:pt>
                <c:pt idx="341" formatCode="0.00%">
                  <c:v>1.0910942166711919</c:v>
                </c:pt>
                <c:pt idx="342" formatCode="0.00%">
                  <c:v>1.1143270974573694</c:v>
                </c:pt>
                <c:pt idx="343" formatCode="0.00%">
                  <c:v>1.1172228150741599</c:v>
                </c:pt>
                <c:pt idx="344" formatCode="0.00%">
                  <c:v>1.1076464641089767</c:v>
                </c:pt>
                <c:pt idx="345" formatCode="0.00%">
                  <c:v>1.1257616651148539</c:v>
                </c:pt>
                <c:pt idx="346" formatCode="0.00%">
                  <c:v>1.1365741279407999</c:v>
                </c:pt>
                <c:pt idx="347" formatCode="0.00%">
                  <c:v>1.1455414471221674</c:v>
                </c:pt>
                <c:pt idx="348" formatCode="0.00%">
                  <c:v>1.1429242028346172</c:v>
                </c:pt>
                <c:pt idx="349" formatCode="0.00%">
                  <c:v>1.1211278836071303</c:v>
                </c:pt>
                <c:pt idx="350" formatCode="0.00%">
                  <c:v>1.1198572616779803</c:v>
                </c:pt>
                <c:pt idx="351" formatCode="0.00%">
                  <c:v>1.1367431035955249</c:v>
                </c:pt>
                <c:pt idx="352" formatCode="0.00%">
                  <c:v>1.1342110084539483</c:v>
                </c:pt>
                <c:pt idx="353" formatCode="0.00%">
                  <c:v>1.1280967200360346</c:v>
                </c:pt>
                <c:pt idx="354" formatCode="0.00%">
                  <c:v>1.1253110406225337</c:v>
                </c:pt>
                <c:pt idx="355" formatCode="0.00%">
                  <c:v>1.1213548754237079</c:v>
                </c:pt>
                <c:pt idx="356" formatCode="0.00%">
                  <c:v>1.1196933014423991</c:v>
                </c:pt>
                <c:pt idx="357" formatCode="0.00%">
                  <c:v>1.1167946868815617</c:v>
                </c:pt>
                <c:pt idx="358" formatCode="0.00%">
                  <c:v>1.1087752744621107</c:v>
                </c:pt>
                <c:pt idx="359" formatCode="0.00%">
                  <c:v>1.103344194504186</c:v>
                </c:pt>
                <c:pt idx="360" formatCode="0.00%">
                  <c:v>1.0995716761799323</c:v>
                </c:pt>
                <c:pt idx="361" formatCode="0.00%">
                  <c:v>1.093926033137226</c:v>
                </c:pt>
                <c:pt idx="362" formatCode="0.00%">
                  <c:v>1.0906186426840947</c:v>
                </c:pt>
                <c:pt idx="363" formatCode="0.00%">
                  <c:v>1.0865723459239343</c:v>
                </c:pt>
                <c:pt idx="364" formatCode="0.00%">
                  <c:v>1.0835689614485229</c:v>
                </c:pt>
                <c:pt idx="365" formatCode="0.00%">
                  <c:v>1.0802407179187472</c:v>
                </c:pt>
                <c:pt idx="366" formatCode="0.00%">
                  <c:v>1.0767026678825093</c:v>
                </c:pt>
                <c:pt idx="367" formatCode="0.00%">
                  <c:v>1.0714206132731421</c:v>
                </c:pt>
                <c:pt idx="368" formatCode="0.00%">
                  <c:v>1.0682407517059167</c:v>
                </c:pt>
                <c:pt idx="369" formatCode="0.00%">
                  <c:v>1.0656297543132749</c:v>
                </c:pt>
                <c:pt idx="370" formatCode="0.00%">
                  <c:v>1.0616489091222128</c:v>
                </c:pt>
                <c:pt idx="371" formatCode="0.00%">
                  <c:v>1.0579349177562545</c:v>
                </c:pt>
                <c:pt idx="372" formatCode="0.00%">
                  <c:v>1.0551526223762515</c:v>
                </c:pt>
                <c:pt idx="373" formatCode="0.00%">
                  <c:v>1.053056879678947</c:v>
                </c:pt>
                <c:pt idx="374" formatCode="0.00%">
                  <c:v>1.0511078502736408</c:v>
                </c:pt>
                <c:pt idx="375" formatCode="0.00%">
                  <c:v>1.0503795958622903</c:v>
                </c:pt>
                <c:pt idx="376" formatCode="0.00%">
                  <c:v>1.046604699199587</c:v>
                </c:pt>
                <c:pt idx="377" formatCode="0.00%">
                  <c:v>1.0440957948331133</c:v>
                </c:pt>
                <c:pt idx="378" formatCode="0.00%">
                  <c:v>1.0416621440040723</c:v>
                </c:pt>
                <c:pt idx="379" formatCode="0.00%">
                  <c:v>1.0406699809022746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6304"/>
        <c:axId val="199267840"/>
      </c:lineChart>
      <c:dateAx>
        <c:axId val="199266304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9267840"/>
        <c:crosses val="autoZero"/>
        <c:auto val="1"/>
        <c:lblOffset val="100"/>
        <c:baseTimeUnit val="days"/>
        <c:majorUnit val="7"/>
        <c:majorTimeUnit val="days"/>
      </c:dateAx>
      <c:valAx>
        <c:axId val="199267840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99266304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Summary!$V$2:$V$381</c:f>
              <c:numCache>
                <c:formatCode>_-* #,##0_-;\-* #,##0_-;_-* "-"??_-;_-@_-</c:formatCode>
                <c:ptCount val="3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  <c:pt idx="315">
                  <c:v>1751.8571428571429</c:v>
                </c:pt>
                <c:pt idx="316">
                  <c:v>1762.1428571428571</c:v>
                </c:pt>
                <c:pt idx="317">
                  <c:v>1768.7142857142858</c:v>
                </c:pt>
                <c:pt idx="318">
                  <c:v>1782.8571428571429</c:v>
                </c:pt>
                <c:pt idx="319">
                  <c:v>1830.2857142857142</c:v>
                </c:pt>
                <c:pt idx="320">
                  <c:v>1834.1428571428571</c:v>
                </c:pt>
                <c:pt idx="321">
                  <c:v>1833.5714285714287</c:v>
                </c:pt>
                <c:pt idx="322">
                  <c:v>1851.4285714285713</c:v>
                </c:pt>
                <c:pt idx="323">
                  <c:v>1899.4285714285713</c:v>
                </c:pt>
                <c:pt idx="324">
                  <c:v>1884.2857142857142</c:v>
                </c:pt>
                <c:pt idx="325">
                  <c:v>1882</c:v>
                </c:pt>
                <c:pt idx="326">
                  <c:v>1844.4285714285713</c:v>
                </c:pt>
                <c:pt idx="327">
                  <c:v>1904.4285714285713</c:v>
                </c:pt>
                <c:pt idx="328">
                  <c:v>1946.8571428571429</c:v>
                </c:pt>
                <c:pt idx="329">
                  <c:v>1981.2857142857142</c:v>
                </c:pt>
                <c:pt idx="330">
                  <c:v>2052.7142857142858</c:v>
                </c:pt>
                <c:pt idx="331">
                  <c:v>2122.8571428571427</c:v>
                </c:pt>
                <c:pt idx="332">
                  <c:v>2225.4285714285716</c:v>
                </c:pt>
                <c:pt idx="333">
                  <c:v>2285.4285714285716</c:v>
                </c:pt>
                <c:pt idx="334">
                  <c:v>2283.5714285714284</c:v>
                </c:pt>
                <c:pt idx="335">
                  <c:v>2297.8571428571427</c:v>
                </c:pt>
                <c:pt idx="336">
                  <c:v>2333.4285714285716</c:v>
                </c:pt>
                <c:pt idx="337">
                  <c:v>2319.8571428571427</c:v>
                </c:pt>
                <c:pt idx="338">
                  <c:v>2073.4285714285716</c:v>
                </c:pt>
                <c:pt idx="339">
                  <c:v>2020.4285714285713</c:v>
                </c:pt>
                <c:pt idx="340">
                  <c:v>1969.1428571428571</c:v>
                </c:pt>
                <c:pt idx="341">
                  <c:v>2108.8571428571427</c:v>
                </c:pt>
                <c:pt idx="342">
                  <c:v>2683.7142857142858</c:v>
                </c:pt>
                <c:pt idx="343">
                  <c:v>2793.2857142857142</c:v>
                </c:pt>
                <c:pt idx="344">
                  <c:v>2601</c:v>
                </c:pt>
                <c:pt idx="345">
                  <c:v>3048.7142857142858</c:v>
                </c:pt>
                <c:pt idx="346">
                  <c:v>3353.7142857142858</c:v>
                </c:pt>
                <c:pt idx="347">
                  <c:v>3610.5714285714284</c:v>
                </c:pt>
                <c:pt idx="348">
                  <c:v>3610.1428571428573</c:v>
                </c:pt>
                <c:pt idx="349">
                  <c:v>3168.4285714285716</c:v>
                </c:pt>
                <c:pt idx="350">
                  <c:v>3190.8571428571427</c:v>
                </c:pt>
                <c:pt idx="351">
                  <c:v>3659.7142857142858</c:v>
                </c:pt>
                <c:pt idx="352">
                  <c:v>3662.7142857142858</c:v>
                </c:pt>
                <c:pt idx="353">
                  <c:v>3575.1428571428573</c:v>
                </c:pt>
                <c:pt idx="354">
                  <c:v>3561.1428571428573</c:v>
                </c:pt>
                <c:pt idx="355">
                  <c:v>3503.4285714285716</c:v>
                </c:pt>
                <c:pt idx="356">
                  <c:v>3510.1428571428573</c:v>
                </c:pt>
                <c:pt idx="357">
                  <c:v>3482</c:v>
                </c:pt>
                <c:pt idx="358">
                  <c:v>3309.2857142857142</c:v>
                </c:pt>
                <c:pt idx="359">
                  <c:v>3198.8571428571427</c:v>
                </c:pt>
                <c:pt idx="360">
                  <c:v>3135</c:v>
                </c:pt>
                <c:pt idx="361">
                  <c:v>3003.7142857142858</c:v>
                </c:pt>
                <c:pt idx="362">
                  <c:v>2933.5714285714284</c:v>
                </c:pt>
                <c:pt idx="363">
                  <c:v>2842.7142857142858</c:v>
                </c:pt>
                <c:pt idx="364">
                  <c:v>2782.4285714285716</c:v>
                </c:pt>
                <c:pt idx="365">
                  <c:v>2706.7142857142858</c:v>
                </c:pt>
                <c:pt idx="366">
                  <c:v>2619.5714285714284</c:v>
                </c:pt>
                <c:pt idx="367">
                  <c:v>2472.5714285714284</c:v>
                </c:pt>
                <c:pt idx="368">
                  <c:v>2387.2857142857142</c:v>
                </c:pt>
                <c:pt idx="369">
                  <c:v>2317.1428571428573</c:v>
                </c:pt>
                <c:pt idx="370">
                  <c:v>2199.5714285714284</c:v>
                </c:pt>
                <c:pt idx="371">
                  <c:v>2090.1428571428573</c:v>
                </c:pt>
                <c:pt idx="372">
                  <c:v>2009.7142857142858</c:v>
                </c:pt>
                <c:pt idx="373">
                  <c:v>1951</c:v>
                </c:pt>
                <c:pt idx="374">
                  <c:v>1895.7142857142858</c:v>
                </c:pt>
                <c:pt idx="375">
                  <c:v>1882.7142857142858</c:v>
                </c:pt>
                <c:pt idx="376">
                  <c:v>1753.4285714285713</c:v>
                </c:pt>
                <c:pt idx="377">
                  <c:v>1670.2857142857142</c:v>
                </c:pt>
                <c:pt idx="378">
                  <c:v>1590.1428571428571</c:v>
                </c:pt>
                <c:pt idx="379">
                  <c:v>1563.7142857142858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Summary!$A$2:$A$381</c:f>
              <c:numCache>
                <c:formatCode>m/d/yyyy</c:formatCode>
                <c:ptCount val="38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  <c:pt idx="344" formatCode="dd/mm/yyyy;@">
                  <c:v>44197</c:v>
                </c:pt>
                <c:pt idx="345" formatCode="dd/mm/yyyy;@">
                  <c:v>44198</c:v>
                </c:pt>
                <c:pt idx="346" formatCode="dd/mm/yyyy;@">
                  <c:v>44199</c:v>
                </c:pt>
                <c:pt idx="347" formatCode="dd/mm/yyyy;@">
                  <c:v>44200</c:v>
                </c:pt>
                <c:pt idx="348" formatCode="dd/mm/yyyy;@">
                  <c:v>44201</c:v>
                </c:pt>
                <c:pt idx="349" formatCode="dd/mm/yyyy;@">
                  <c:v>44202</c:v>
                </c:pt>
                <c:pt idx="350" formatCode="dd/mm/yyyy;@">
                  <c:v>44203</c:v>
                </c:pt>
                <c:pt idx="351" formatCode="dd/mm/yyyy;@">
                  <c:v>44204</c:v>
                </c:pt>
                <c:pt idx="352" formatCode="dd/mm/yyyy;@">
                  <c:v>44205</c:v>
                </c:pt>
                <c:pt idx="353" formatCode="dd/mm/yyyy;@">
                  <c:v>44206</c:v>
                </c:pt>
                <c:pt idx="354" formatCode="dd/mm/yyyy;@">
                  <c:v>44207</c:v>
                </c:pt>
                <c:pt idx="355" formatCode="dd/mm/yyyy;@">
                  <c:v>44208</c:v>
                </c:pt>
                <c:pt idx="356" formatCode="dd/mm/yyyy;@">
                  <c:v>44209</c:v>
                </c:pt>
                <c:pt idx="357" formatCode="dd/mm/yyyy;@">
                  <c:v>44210</c:v>
                </c:pt>
                <c:pt idx="358" formatCode="dd/mm/yyyy;@">
                  <c:v>44211</c:v>
                </c:pt>
                <c:pt idx="359" formatCode="dd/mm/yyyy;@">
                  <c:v>44212</c:v>
                </c:pt>
                <c:pt idx="360" formatCode="dd/mm/yyyy;@">
                  <c:v>44213</c:v>
                </c:pt>
                <c:pt idx="361" formatCode="dd/mm/yyyy;@">
                  <c:v>44214</c:v>
                </c:pt>
                <c:pt idx="362" formatCode="dd/mm/yyyy;@">
                  <c:v>44215</c:v>
                </c:pt>
                <c:pt idx="363" formatCode="dd/mm/yyyy;@">
                  <c:v>44216</c:v>
                </c:pt>
                <c:pt idx="364" formatCode="dd/mm/yyyy;@">
                  <c:v>44217</c:v>
                </c:pt>
                <c:pt idx="365" formatCode="dd/mm/yyyy;@">
                  <c:v>44218</c:v>
                </c:pt>
                <c:pt idx="366" formatCode="dd/mm/yyyy;@">
                  <c:v>44219</c:v>
                </c:pt>
                <c:pt idx="367" formatCode="dd/mm/yyyy;@">
                  <c:v>44220</c:v>
                </c:pt>
                <c:pt idx="368" formatCode="dd/mm/yyyy;@">
                  <c:v>44221</c:v>
                </c:pt>
                <c:pt idx="369" formatCode="dd/mm/yyyy;@">
                  <c:v>44222</c:v>
                </c:pt>
                <c:pt idx="370" formatCode="dd/mm/yyyy;@">
                  <c:v>44223</c:v>
                </c:pt>
                <c:pt idx="371" formatCode="dd/mm/yyyy;@">
                  <c:v>44224</c:v>
                </c:pt>
                <c:pt idx="372" formatCode="dd/mm/yyyy;@">
                  <c:v>44225</c:v>
                </c:pt>
                <c:pt idx="373" formatCode="dd/mm/yyyy;@">
                  <c:v>44226</c:v>
                </c:pt>
                <c:pt idx="374" formatCode="dd/mm/yyyy;@">
                  <c:v>44227</c:v>
                </c:pt>
                <c:pt idx="375" formatCode="dd/mm/yyyy;@">
                  <c:v>44228</c:v>
                </c:pt>
                <c:pt idx="376" formatCode="dd/mm/yyyy;@">
                  <c:v>44229</c:v>
                </c:pt>
                <c:pt idx="377" formatCode="dd/mm/yyyy;@">
                  <c:v>44230</c:v>
                </c:pt>
                <c:pt idx="378" formatCode="dd/mm/yyyy;@">
                  <c:v>44231</c:v>
                </c:pt>
                <c:pt idx="379" formatCode="dd/mm/yyyy;@">
                  <c:v>44232</c:v>
                </c:pt>
              </c:numCache>
            </c:numRef>
          </c:cat>
          <c:val>
            <c:numRef>
              <c:f>Summary!$W$2:$W$381</c:f>
              <c:numCache>
                <c:formatCode>_-* #,##0_-;\-* #,##0_-;_-* "-"??_-;_-@_-</c:formatCode>
                <c:ptCount val="3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  <c:pt idx="315">
                  <c:v>6076.4285714285716</c:v>
                </c:pt>
                <c:pt idx="316">
                  <c:v>6160</c:v>
                </c:pt>
                <c:pt idx="317">
                  <c:v>6226.4285714285716</c:v>
                </c:pt>
                <c:pt idx="318">
                  <c:v>6323.4285714285716</c:v>
                </c:pt>
                <c:pt idx="319">
                  <c:v>6455.1428571428569</c:v>
                </c:pt>
                <c:pt idx="320">
                  <c:v>6430.7142857142853</c:v>
                </c:pt>
                <c:pt idx="321">
                  <c:v>6527.2857142857147</c:v>
                </c:pt>
                <c:pt idx="322">
                  <c:v>6519.4285714285716</c:v>
                </c:pt>
                <c:pt idx="323">
                  <c:v>6579.7142857142853</c:v>
                </c:pt>
                <c:pt idx="324">
                  <c:v>6622</c:v>
                </c:pt>
                <c:pt idx="325">
                  <c:v>6569.1428571428569</c:v>
                </c:pt>
                <c:pt idx="326">
                  <c:v>6513.5714285714284</c:v>
                </c:pt>
                <c:pt idx="327">
                  <c:v>6606.8571428571431</c:v>
                </c:pt>
                <c:pt idx="328">
                  <c:v>6617.2857142857147</c:v>
                </c:pt>
                <c:pt idx="329">
                  <c:v>6633.4285714285716</c:v>
                </c:pt>
                <c:pt idx="330">
                  <c:v>6679.1428571428569</c:v>
                </c:pt>
                <c:pt idx="331">
                  <c:v>6677</c:v>
                </c:pt>
                <c:pt idx="332">
                  <c:v>6744.8571428571431</c:v>
                </c:pt>
                <c:pt idx="333">
                  <c:v>6757.8571428571431</c:v>
                </c:pt>
                <c:pt idx="334">
                  <c:v>6643.5714285714284</c:v>
                </c:pt>
                <c:pt idx="335">
                  <c:v>6645.8571428571431</c:v>
                </c:pt>
                <c:pt idx="336">
                  <c:v>6704.2857142857147</c:v>
                </c:pt>
                <c:pt idx="337">
                  <c:v>6658.2857142857147</c:v>
                </c:pt>
                <c:pt idx="338">
                  <c:v>5951</c:v>
                </c:pt>
                <c:pt idx="339">
                  <c:v>5473.1428571428569</c:v>
                </c:pt>
                <c:pt idx="340">
                  <c:v>6057.8571428571431</c:v>
                </c:pt>
                <c:pt idx="341">
                  <c:v>5899</c:v>
                </c:pt>
                <c:pt idx="342">
                  <c:v>7383</c:v>
                </c:pt>
                <c:pt idx="343">
                  <c:v>7414.7142857142853</c:v>
                </c:pt>
                <c:pt idx="344">
                  <c:v>6601.4285714285716</c:v>
                </c:pt>
                <c:pt idx="345">
                  <c:v>6999.4285714285716</c:v>
                </c:pt>
                <c:pt idx="346">
                  <c:v>8860.4285714285706</c:v>
                </c:pt>
                <c:pt idx="347">
                  <c:v>8854.4285714285706</c:v>
                </c:pt>
                <c:pt idx="348">
                  <c:v>8966.5714285714294</c:v>
                </c:pt>
                <c:pt idx="349">
                  <c:v>7742.8571428571431</c:v>
                </c:pt>
                <c:pt idx="350">
                  <c:v>7897.7142857142853</c:v>
                </c:pt>
                <c:pt idx="351">
                  <c:v>9075.7142857142862</c:v>
                </c:pt>
                <c:pt idx="352">
                  <c:v>9626.8571428571431</c:v>
                </c:pt>
                <c:pt idx="353">
                  <c:v>8361.4285714285706</c:v>
                </c:pt>
                <c:pt idx="354">
                  <c:v>8113.8571428571431</c:v>
                </c:pt>
                <c:pt idx="355">
                  <c:v>7955.4285714285716</c:v>
                </c:pt>
                <c:pt idx="356">
                  <c:v>7820.7142857142853</c:v>
                </c:pt>
                <c:pt idx="357">
                  <c:v>7709.2857142857147</c:v>
                </c:pt>
                <c:pt idx="358">
                  <c:v>7372.5714285714284</c:v>
                </c:pt>
                <c:pt idx="359">
                  <c:v>7082</c:v>
                </c:pt>
                <c:pt idx="360">
                  <c:v>6939.2857142857147</c:v>
                </c:pt>
                <c:pt idx="361">
                  <c:v>6667.1428571428569</c:v>
                </c:pt>
                <c:pt idx="362">
                  <c:v>6508.1428571428569</c:v>
                </c:pt>
                <c:pt idx="363">
                  <c:v>6302.7142857142853</c:v>
                </c:pt>
                <c:pt idx="364">
                  <c:v>6111.8571428571431</c:v>
                </c:pt>
                <c:pt idx="365">
                  <c:v>5961.4285714285716</c:v>
                </c:pt>
                <c:pt idx="366">
                  <c:v>5780.7142857142853</c:v>
                </c:pt>
                <c:pt idx="367">
                  <c:v>5551.2857142857147</c:v>
                </c:pt>
                <c:pt idx="368">
                  <c:v>5436.5714285714284</c:v>
                </c:pt>
                <c:pt idx="369">
                  <c:v>5295.4285714285716</c:v>
                </c:pt>
                <c:pt idx="370">
                  <c:v>5076.4285714285716</c:v>
                </c:pt>
                <c:pt idx="371">
                  <c:v>4855.1428571428569</c:v>
                </c:pt>
                <c:pt idx="372">
                  <c:v>4665.2857142857147</c:v>
                </c:pt>
                <c:pt idx="373">
                  <c:v>4487.1428571428569</c:v>
                </c:pt>
                <c:pt idx="374">
                  <c:v>4348.1428571428569</c:v>
                </c:pt>
                <c:pt idx="375">
                  <c:v>4362.8571428571431</c:v>
                </c:pt>
                <c:pt idx="376">
                  <c:v>4206.8571428571431</c:v>
                </c:pt>
                <c:pt idx="377">
                  <c:v>4078.1428571428573</c:v>
                </c:pt>
                <c:pt idx="378">
                  <c:v>3995.2857142857142</c:v>
                </c:pt>
                <c:pt idx="379">
                  <c:v>3943.5714285714284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53760"/>
        <c:axId val="198855296"/>
      </c:lineChart>
      <c:dateAx>
        <c:axId val="198853760"/>
        <c:scaling>
          <c:orientation val="minMax"/>
          <c:min val="4390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855296"/>
        <c:crosses val="autoZero"/>
        <c:auto val="1"/>
        <c:lblOffset val="100"/>
        <c:baseTimeUnit val="days"/>
        <c:majorUnit val="4"/>
        <c:majorTimeUnit val="days"/>
      </c:dateAx>
      <c:valAx>
        <c:axId val="1988552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88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54</xdr:row>
      <xdr:rowOff>28575</xdr:rowOff>
    </xdr:from>
    <xdr:to>
      <xdr:col>17</xdr:col>
      <xdr:colOff>9525</xdr:colOff>
      <xdr:row>76</xdr:row>
      <xdr:rowOff>28575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0.25954</cdr:x>
      <cdr:y>0.01818</cdr:y>
    </cdr:from>
    <cdr:to>
      <cdr:x>0.7814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526" y="76192"/>
          <a:ext cx="5343473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February</a:t>
          </a:r>
          <a:r>
            <a:rPr lang="en-US" sz="1600" b="1" baseline="0"/>
            <a:t> 5, 2021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0.06046</cdr:x>
      <cdr:y>0.73864</cdr:y>
    </cdr:from>
    <cdr:to>
      <cdr:x>0.34232</cdr:x>
      <cdr:y>0.79773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19087" y="3095644"/>
          <a:ext cx="2886070" cy="247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0.68637</cdr:y>
    </cdr:from>
    <cdr:to>
      <cdr:x>1</cdr:x>
      <cdr:y>0.75682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2876588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103.26% World</a:t>
          </a:r>
        </a:p>
      </cdr:txBody>
    </cdr:sp>
  </cdr:relSizeAnchor>
  <cdr:relSizeAnchor xmlns:cdr="http://schemas.openxmlformats.org/drawingml/2006/chartDrawing">
    <cdr:from>
      <cdr:x>0.85023</cdr:x>
      <cdr:y>0.64091</cdr:y>
    </cdr:from>
    <cdr:to>
      <cdr:x>1</cdr:x>
      <cdr:y>0.69773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824" y="2686035"/>
          <a:ext cx="1533551" cy="23813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103.40%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0.58864</cdr:y>
    </cdr:from>
    <cdr:to>
      <cdr:x>1</cdr:x>
      <cdr:y>0.65683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824" y="2466971"/>
          <a:ext cx="1533551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103.56%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0.53636</cdr:y>
    </cdr:from>
    <cdr:to>
      <cdr:x>1</cdr:x>
      <cdr:y>0.60682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24" y="2247873"/>
          <a:ext cx="1533551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104.07% Ontario  </a:t>
          </a:r>
          <a:endParaRPr lang="en-US" sz="12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0.71442</cdr:x>
      <cdr:y>0.08636</cdr:y>
    </cdr:from>
    <cdr:to>
      <cdr:x>0.87814</cdr:x>
      <cdr:y>0.14318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315257" y="361942"/>
          <a:ext cx="1676343" cy="238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v 114.5%Ontario Jan 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1"/>
  <sheetViews>
    <sheetView workbookViewId="0">
      <pane xSplit="1" ySplit="1" topLeftCell="I362" activePane="bottomRight" state="frozen"/>
      <selection pane="topRight" activeCell="B1" sqref="B1"/>
      <selection pane="bottomLeft" activeCell="A2" sqref="A2"/>
      <selection pane="bottomRight" activeCell="X381" sqref="X381:AA381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9" customWidth="1"/>
    <col min="19" max="19" width="1.7109375" customWidth="1"/>
    <col min="20" max="20" width="10.5703125" bestFit="1" customWidth="1"/>
    <col min="21" max="21" width="9" bestFit="1" customWidth="1"/>
    <col min="22" max="22" width="8" customWidth="1"/>
    <col min="23" max="23" width="8.28515625" bestFit="1" customWidth="1"/>
    <col min="24" max="24" width="9.140625" style="16"/>
    <col min="25" max="25" width="8.5703125" style="25" customWidth="1"/>
    <col min="26" max="26" width="9.42578125" style="11" customWidth="1"/>
    <col min="27" max="27" width="8.5703125" style="29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9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6" t="s">
        <v>20</v>
      </c>
      <c r="Y1" s="25" t="s">
        <v>24</v>
      </c>
      <c r="Z1" s="11" t="s">
        <v>25</v>
      </c>
      <c r="AA1" s="29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9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26"/>
      <c r="Z3" s="12"/>
      <c r="AA3" s="30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9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26"/>
      <c r="Z4" s="12"/>
      <c r="AA4" s="30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9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26"/>
      <c r="Z5" s="12"/>
      <c r="AA5" s="30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9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26"/>
      <c r="Z6" s="12"/>
      <c r="AA6" s="30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9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26"/>
      <c r="Z7" s="12"/>
      <c r="AA7" s="30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9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26"/>
      <c r="Z8" s="12"/>
      <c r="AA8" s="30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9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6">
        <f t="shared" ref="X9:X72" si="11">B9/B2</f>
        <v>11.108108108108109</v>
      </c>
      <c r="Y9" s="26"/>
      <c r="Z9" s="12"/>
      <c r="AA9" s="30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9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6">
        <f t="shared" si="11"/>
        <v>12.611026033690658</v>
      </c>
      <c r="Y10" s="26"/>
      <c r="Z10" s="12"/>
      <c r="AA10" s="30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9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6">
        <f t="shared" si="11"/>
        <v>10.547290116896917</v>
      </c>
      <c r="Y11" s="26"/>
      <c r="Z11" s="12"/>
      <c r="AA11" s="30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9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6">
        <f t="shared" si="11"/>
        <v>8.3713490959666199</v>
      </c>
      <c r="Y12" s="26"/>
      <c r="Z12" s="12"/>
      <c r="AA12" s="30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9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6">
        <f t="shared" si="11"/>
        <v>7.9258734655335221</v>
      </c>
      <c r="Y13" s="27">
        <f t="shared" ref="Y13:Y76" si="14">K13/K6</f>
        <v>1.6</v>
      </c>
      <c r="Z13" s="13">
        <f t="shared" ref="Z13:Z44" si="15">E13/E6</f>
        <v>4</v>
      </c>
      <c r="AA13" s="31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9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6">
        <f t="shared" si="11"/>
        <v>6.7922787837376157</v>
      </c>
      <c r="Y14" s="27">
        <f t="shared" si="14"/>
        <v>2.2000000000000002</v>
      </c>
      <c r="Z14" s="13">
        <f t="shared" si="15"/>
        <v>4</v>
      </c>
      <c r="AA14" s="31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9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6">
        <f t="shared" si="11"/>
        <v>4.2832556471853707</v>
      </c>
      <c r="Y15" s="27">
        <f t="shared" si="14"/>
        <v>2.2000000000000002</v>
      </c>
      <c r="Z15" s="13">
        <f t="shared" si="15"/>
        <v>2</v>
      </c>
      <c r="AA15" s="31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9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6">
        <f t="shared" si="11"/>
        <v>4.4827250608272502</v>
      </c>
      <c r="Y16" s="27">
        <f t="shared" si="14"/>
        <v>2.4</v>
      </c>
      <c r="Z16" s="13">
        <f t="shared" si="15"/>
        <v>2.5</v>
      </c>
      <c r="AA16" s="31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9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6">
        <f t="shared" si="11"/>
        <v>3.7423193685488769</v>
      </c>
      <c r="Y17" s="27">
        <f t="shared" si="14"/>
        <v>2.4</v>
      </c>
      <c r="Z17" s="13">
        <f t="shared" si="15"/>
        <v>1.6666666666666667</v>
      </c>
      <c r="AA17" s="31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9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6">
        <f t="shared" si="11"/>
        <v>3.4651889168765742</v>
      </c>
      <c r="Y18" s="27">
        <f t="shared" si="14"/>
        <v>2</v>
      </c>
      <c r="Z18" s="13">
        <f t="shared" si="15"/>
        <v>2.3333333333333335</v>
      </c>
      <c r="AA18" s="31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9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6">
        <f t="shared" si="11"/>
        <v>3.0836517693969099</v>
      </c>
      <c r="Y19" s="27">
        <f t="shared" si="14"/>
        <v>1.5</v>
      </c>
      <c r="Z19" s="13">
        <f t="shared" si="15"/>
        <v>1.75</v>
      </c>
      <c r="AA19" s="31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9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6">
        <f t="shared" si="11"/>
        <v>2.3917912670518855</v>
      </c>
      <c r="Y20" s="27">
        <f t="shared" si="14"/>
        <v>1.5</v>
      </c>
      <c r="Z20" s="13">
        <f t="shared" si="15"/>
        <v>1.75</v>
      </c>
      <c r="AA20" s="31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9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6">
        <f t="shared" si="11"/>
        <v>2.1509481414415772</v>
      </c>
      <c r="Y21" s="27">
        <f t="shared" si="14"/>
        <v>1.0909090909090908</v>
      </c>
      <c r="Z21" s="13">
        <f t="shared" si="15"/>
        <v>1.75</v>
      </c>
      <c r="AA21" s="31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9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6">
        <f t="shared" si="11"/>
        <v>1.8752302025782688</v>
      </c>
      <c r="Y22" s="27">
        <f t="shared" si="14"/>
        <v>1.1818181818181819</v>
      </c>
      <c r="Z22" s="13">
        <f t="shared" si="15"/>
        <v>1.75</v>
      </c>
      <c r="AA22" s="31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9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6">
        <f t="shared" si="11"/>
        <v>1.6363438992618324</v>
      </c>
      <c r="Y23" s="27">
        <f t="shared" si="14"/>
        <v>1.0833333333333333</v>
      </c>
      <c r="Z23" s="13">
        <f t="shared" si="15"/>
        <v>1.4</v>
      </c>
      <c r="AA23" s="31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9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6">
        <f t="shared" si="11"/>
        <v>1.9589201116230774</v>
      </c>
      <c r="Y24" s="27">
        <f t="shared" si="14"/>
        <v>1.25</v>
      </c>
      <c r="Z24" s="13">
        <f t="shared" si="15"/>
        <v>1.4</v>
      </c>
      <c r="AA24" s="31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9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6">
        <f t="shared" si="11"/>
        <v>1.9448418236799256</v>
      </c>
      <c r="Y25" s="27">
        <f t="shared" si="14"/>
        <v>1.25</v>
      </c>
      <c r="Z25" s="13">
        <f t="shared" si="15"/>
        <v>1</v>
      </c>
      <c r="AA25" s="31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9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6">
        <f t="shared" si="11"/>
        <v>1.8596481775814229</v>
      </c>
      <c r="Y26" s="27">
        <f t="shared" si="14"/>
        <v>1.25</v>
      </c>
      <c r="Z26" s="13">
        <f t="shared" si="15"/>
        <v>1</v>
      </c>
      <c r="AA26" s="31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9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6">
        <f t="shared" si="11"/>
        <v>1.7739533261936191</v>
      </c>
      <c r="Y27" s="27">
        <f t="shared" si="14"/>
        <v>1.25</v>
      </c>
      <c r="Z27" s="13">
        <f t="shared" si="15"/>
        <v>1</v>
      </c>
      <c r="AA27" s="31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9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6">
        <f t="shared" si="11"/>
        <v>1.7131632486027641</v>
      </c>
      <c r="Y28" s="27">
        <f t="shared" si="14"/>
        <v>1.25</v>
      </c>
      <c r="Z28" s="13">
        <f t="shared" si="15"/>
        <v>1.1428571428571428</v>
      </c>
      <c r="AA28" s="31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9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6">
        <f t="shared" si="11"/>
        <v>1.6770751958574202</v>
      </c>
      <c r="Y29" s="27">
        <f t="shared" si="14"/>
        <v>1.1538461538461537</v>
      </c>
      <c r="Z29" s="13">
        <f t="shared" si="15"/>
        <v>1.1428571428571428</v>
      </c>
      <c r="AA29" s="31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9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6">
        <f t="shared" si="11"/>
        <v>1.6726593251072486</v>
      </c>
      <c r="Y30" s="27">
        <f t="shared" si="14"/>
        <v>1.1538461538461537</v>
      </c>
      <c r="Z30" s="13">
        <f t="shared" si="15"/>
        <v>1.1428571428571428</v>
      </c>
      <c r="AA30" s="31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9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6">
        <f t="shared" si="11"/>
        <v>1.2621997680967367</v>
      </c>
      <c r="Y31" s="27">
        <f t="shared" si="14"/>
        <v>1</v>
      </c>
      <c r="Z31" s="13">
        <f t="shared" si="15"/>
        <v>1.1428571428571428</v>
      </c>
      <c r="AA31" s="31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9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6">
        <f t="shared" si="11"/>
        <v>1.1488480571710498</v>
      </c>
      <c r="Y32" s="27">
        <f t="shared" si="14"/>
        <v>2.3333333333333335</v>
      </c>
      <c r="Z32" s="13">
        <f t="shared" si="15"/>
        <v>1.2857142857142858</v>
      </c>
      <c r="AA32" s="31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9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6">
        <f t="shared" si="11"/>
        <v>1.1385879012631823</v>
      </c>
      <c r="Y33" s="27">
        <f t="shared" si="14"/>
        <v>2.3333333333333335</v>
      </c>
      <c r="Z33" s="13">
        <f t="shared" si="15"/>
        <v>1.2857142857142858</v>
      </c>
      <c r="AA33" s="31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9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6">
        <f t="shared" si="11"/>
        <v>1.1089349394883892</v>
      </c>
      <c r="Y34" s="27">
        <f t="shared" si="14"/>
        <v>2.3333333333333335</v>
      </c>
      <c r="Z34" s="13">
        <f t="shared" si="15"/>
        <v>1.2857142857142858</v>
      </c>
      <c r="AA34" s="31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9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6">
        <f t="shared" si="11"/>
        <v>1.0861315861315861</v>
      </c>
      <c r="Y35" s="27">
        <f t="shared" si="14"/>
        <v>3.5333333333333332</v>
      </c>
      <c r="Z35" s="13">
        <f t="shared" si="15"/>
        <v>1.25</v>
      </c>
      <c r="AA35" s="31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9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6">
        <f t="shared" si="11"/>
        <v>1.0702307753733131</v>
      </c>
      <c r="Y36" s="27">
        <f t="shared" si="14"/>
        <v>3.5333333333333332</v>
      </c>
      <c r="Z36" s="13">
        <f t="shared" si="15"/>
        <v>1.375</v>
      </c>
      <c r="AA36" s="31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9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6">
        <f t="shared" si="11"/>
        <v>1.0760962969817955</v>
      </c>
      <c r="Y37" s="27">
        <f t="shared" si="14"/>
        <v>3.9333333333333331</v>
      </c>
      <c r="Z37" s="13">
        <f t="shared" si="15"/>
        <v>1.375</v>
      </c>
      <c r="AA37" s="31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9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6">
        <f t="shared" si="11"/>
        <v>1.0860509980445938</v>
      </c>
      <c r="Y38" s="27">
        <f t="shared" si="14"/>
        <v>4</v>
      </c>
      <c r="Z38" s="13">
        <f t="shared" si="15"/>
        <v>1.625</v>
      </c>
      <c r="AA38" s="31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9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6">
        <f t="shared" si="11"/>
        <v>1.0947516364535481</v>
      </c>
      <c r="Y39" s="27">
        <f t="shared" si="14"/>
        <v>1.7714285714285714</v>
      </c>
      <c r="Z39" s="13">
        <f t="shared" si="15"/>
        <v>1.5555555555555556</v>
      </c>
      <c r="AA39" s="31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9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6">
        <f t="shared" si="11"/>
        <v>1.0943268998333313</v>
      </c>
      <c r="Y40" s="27">
        <f t="shared" si="14"/>
        <v>2</v>
      </c>
      <c r="Z40" s="13">
        <f t="shared" si="15"/>
        <v>2.2222222222222223</v>
      </c>
      <c r="AA40" s="31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9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6">
        <f t="shared" si="11"/>
        <v>1.1188326897512186</v>
      </c>
      <c r="Y41" s="27">
        <f t="shared" si="14"/>
        <v>2.1714285714285713</v>
      </c>
      <c r="Z41" s="13">
        <f t="shared" si="15"/>
        <v>2.6666666666666665</v>
      </c>
      <c r="AA41" s="31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9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6">
        <f t="shared" si="11"/>
        <v>1.1349629257257761</v>
      </c>
      <c r="Y42" s="27">
        <f t="shared" si="14"/>
        <v>1.9056603773584906</v>
      </c>
      <c r="Z42" s="13">
        <f t="shared" si="15"/>
        <v>2.7</v>
      </c>
      <c r="AA42" s="31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9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6">
        <f t="shared" si="11"/>
        <v>1.1545607162842753</v>
      </c>
      <c r="Y43" s="27">
        <f t="shared" si="14"/>
        <v>2.3018867924528301</v>
      </c>
      <c r="Z43" s="13">
        <f t="shared" si="15"/>
        <v>2.7272727272727271</v>
      </c>
      <c r="AA43" s="31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9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6">
        <f t="shared" si="11"/>
        <v>1.1686425789648267</v>
      </c>
      <c r="Y44" s="27">
        <f t="shared" si="14"/>
        <v>2.593220338983051</v>
      </c>
      <c r="Z44" s="13">
        <f t="shared" si="15"/>
        <v>3</v>
      </c>
      <c r="AA44" s="31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9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6">
        <f t="shared" si="11"/>
        <v>1.1828266228430566</v>
      </c>
      <c r="Y45" s="27">
        <f t="shared" si="14"/>
        <v>3.6833333333333331</v>
      </c>
      <c r="Z45" s="13">
        <f t="shared" ref="Z45:Z76" si="31">E45/E38</f>
        <v>2.8461538461538463</v>
      </c>
      <c r="AA45" s="31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9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6">
        <f t="shared" si="11"/>
        <v>1.2101183966525606</v>
      </c>
      <c r="Y46" s="27">
        <f t="shared" si="14"/>
        <v>4.4838709677419351</v>
      </c>
      <c r="Z46" s="13">
        <f t="shared" si="31"/>
        <v>3.5</v>
      </c>
      <c r="AA46" s="31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9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6">
        <f t="shared" si="11"/>
        <v>1.2304651622429168</v>
      </c>
      <c r="Y47" s="27">
        <f t="shared" si="14"/>
        <v>5.9571428571428573</v>
      </c>
      <c r="Z47" s="13">
        <f t="shared" si="31"/>
        <v>2.7</v>
      </c>
      <c r="AA47" s="31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9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6">
        <f t="shared" si="11"/>
        <v>1.2428851093684581</v>
      </c>
      <c r="Y48" s="27">
        <f t="shared" si="14"/>
        <v>7.0657894736842106</v>
      </c>
      <c r="Z48" s="13">
        <f t="shared" si="31"/>
        <v>2.6666666666666665</v>
      </c>
      <c r="AA48" s="31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9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6">
        <f t="shared" si="11"/>
        <v>1.2577041047957569</v>
      </c>
      <c r="Y49" s="27">
        <f t="shared" si="14"/>
        <v>5.9900990099009901</v>
      </c>
      <c r="Z49" s="13">
        <f t="shared" si="31"/>
        <v>2.8148148148148149</v>
      </c>
      <c r="AA49" s="31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9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6">
        <f t="shared" si="11"/>
        <v>1.2772176985050192</v>
      </c>
      <c r="Y50" s="27">
        <f t="shared" si="14"/>
        <v>7.860655737704918</v>
      </c>
      <c r="Z50" s="13">
        <f t="shared" si="31"/>
        <v>2.6333333333333333</v>
      </c>
      <c r="AA50" s="31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9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6">
        <f t="shared" si="11"/>
        <v>1.3231676548505109</v>
      </c>
      <c r="Y51" s="27">
        <f t="shared" si="14"/>
        <v>8.3725490196078436</v>
      </c>
      <c r="Z51" s="13">
        <f t="shared" si="31"/>
        <v>3.2727272727272729</v>
      </c>
      <c r="AA51" s="31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9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6">
        <f t="shared" si="11"/>
        <v>1.3111476615654944</v>
      </c>
      <c r="Y52" s="27">
        <f t="shared" si="14"/>
        <v>7.5248868778280542</v>
      </c>
      <c r="Z52" s="13">
        <f t="shared" si="31"/>
        <v>3.1621621621621623</v>
      </c>
      <c r="AA52" s="31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9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6">
        <f t="shared" si="11"/>
        <v>1.4262573673870333</v>
      </c>
      <c r="Y53" s="27">
        <f t="shared" si="14"/>
        <v>7.8381294964028774</v>
      </c>
      <c r="Z53" s="13">
        <f t="shared" si="31"/>
        <v>3.9387755102040818</v>
      </c>
      <c r="AA53" s="31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9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6">
        <f t="shared" si="11"/>
        <v>1.4749140179145093</v>
      </c>
      <c r="Y54" s="27">
        <f t="shared" si="14"/>
        <v>6.537170263788969</v>
      </c>
      <c r="Z54" s="13">
        <f t="shared" si="31"/>
        <v>3.6296296296296298</v>
      </c>
      <c r="AA54" s="31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9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6">
        <f t="shared" si="11"/>
        <v>1.5245322529248417</v>
      </c>
      <c r="Y55" s="27">
        <f t="shared" si="14"/>
        <v>6.5158286778398509</v>
      </c>
      <c r="Z55" s="13">
        <f t="shared" si="31"/>
        <v>3.90625</v>
      </c>
      <c r="AA55" s="31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9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6">
        <f t="shared" si="11"/>
        <v>1.5983694599496399</v>
      </c>
      <c r="Y56" s="27">
        <f t="shared" si="14"/>
        <v>7.6561983471074377</v>
      </c>
      <c r="Z56" s="13">
        <f t="shared" si="31"/>
        <v>5.4605263157894735</v>
      </c>
      <c r="AA56" s="31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9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6">
        <f t="shared" si="11"/>
        <v>1.6627144085948964</v>
      </c>
      <c r="Y57" s="27">
        <f t="shared" si="14"/>
        <v>6.6955161626694473</v>
      </c>
      <c r="Z57" s="13">
        <f t="shared" si="31"/>
        <v>6.0506329113924053</v>
      </c>
      <c r="AA57" s="31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9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6">
        <f t="shared" si="11"/>
        <v>1.707504071822985</v>
      </c>
      <c r="Y58" s="27">
        <f t="shared" si="14"/>
        <v>6.0780640124902421</v>
      </c>
      <c r="Z58" s="13">
        <f t="shared" si="31"/>
        <v>6.083333333333333</v>
      </c>
      <c r="AA58" s="31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9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6">
        <f t="shared" si="11"/>
        <v>1.8911276812915392</v>
      </c>
      <c r="Y59" s="27">
        <f t="shared" si="14"/>
        <v>8.2260974143114858</v>
      </c>
      <c r="Z59" s="13">
        <f t="shared" si="31"/>
        <v>6.8376068376068373</v>
      </c>
      <c r="AA59" s="31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9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6">
        <f t="shared" si="11"/>
        <v>1.8745187440165849</v>
      </c>
      <c r="Y60" s="27">
        <f t="shared" si="14"/>
        <v>8.7659476824231302</v>
      </c>
      <c r="Z60" s="13">
        <f t="shared" si="31"/>
        <v>4.8860103626943001</v>
      </c>
      <c r="AA60" s="31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9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6">
        <f t="shared" si="11"/>
        <v>1.950864515467748</v>
      </c>
      <c r="Y61" s="27">
        <f t="shared" si="14"/>
        <v>9.3517975055025673</v>
      </c>
      <c r="Z61" s="13">
        <f t="shared" si="31"/>
        <v>6.5204081632653059</v>
      </c>
      <c r="AA61" s="31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9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6">
        <f t="shared" si="11"/>
        <v>2.0126965547307507</v>
      </c>
      <c r="Y62" s="27">
        <f t="shared" si="14"/>
        <v>9.6444698485281517</v>
      </c>
      <c r="Z62" s="13">
        <f t="shared" si="31"/>
        <v>5.88</v>
      </c>
      <c r="AA62" s="31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9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6">
        <f t="shared" si="11"/>
        <v>2.0836757626166369</v>
      </c>
      <c r="Y63" s="27">
        <f t="shared" si="14"/>
        <v>9.4263816925734023</v>
      </c>
      <c r="Z63" s="13">
        <f t="shared" si="31"/>
        <v>5.0313253012048191</v>
      </c>
      <c r="AA63" s="31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9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6">
        <f t="shared" si="11"/>
        <v>2.1198267467337497</v>
      </c>
      <c r="Y64" s="27">
        <f t="shared" si="14"/>
        <v>8.3687899081140014</v>
      </c>
      <c r="Z64" s="13">
        <f t="shared" si="31"/>
        <v>5.8368200836820083</v>
      </c>
      <c r="AA64" s="31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9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6">
        <f t="shared" si="11"/>
        <v>2.1757159807365705</v>
      </c>
      <c r="Y65" s="27">
        <f t="shared" si="14"/>
        <v>8.4482404315437964</v>
      </c>
      <c r="Z65" s="13">
        <f t="shared" si="31"/>
        <v>4.9482496194824961</v>
      </c>
      <c r="AA65" s="31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9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6">
        <f t="shared" si="11"/>
        <v>2.1819638832695407</v>
      </c>
      <c r="Y66" s="27">
        <f t="shared" si="14"/>
        <v>6.1283625730994151</v>
      </c>
      <c r="Z66" s="13">
        <f t="shared" si="31"/>
        <v>5.0525000000000002</v>
      </c>
      <c r="AA66" s="31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9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6">
        <f t="shared" si="11"/>
        <v>2.1798785304610773</v>
      </c>
      <c r="Y67" s="27">
        <f t="shared" si="14"/>
        <v>5.3220773781477408</v>
      </c>
      <c r="Z67" s="13">
        <f t="shared" si="31"/>
        <v>4.9650053022269356</v>
      </c>
      <c r="AA67" s="31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9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6">
        <f t="shared" si="11"/>
        <v>2.1695640466558084</v>
      </c>
      <c r="Y68" s="27">
        <f t="shared" si="14"/>
        <v>4.7646412740752364</v>
      </c>
      <c r="Z68" s="13">
        <f t="shared" si="31"/>
        <v>4.3630672926447573</v>
      </c>
      <c r="AA68" s="31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9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6">
        <f t="shared" si="11"/>
        <v>2.1367871342947007</v>
      </c>
      <c r="Y69" s="27">
        <f t="shared" si="14"/>
        <v>4.1755763646061759</v>
      </c>
      <c r="Z69" s="13">
        <f t="shared" si="31"/>
        <v>4.2721088435374153</v>
      </c>
      <c r="AA69" s="31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9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6">
        <f t="shared" si="11"/>
        <v>2.0682637073302264</v>
      </c>
      <c r="Y70" s="27">
        <f t="shared" si="14"/>
        <v>3.7063646565742161</v>
      </c>
      <c r="Z70" s="13">
        <f t="shared" si="31"/>
        <v>3.5431034482758621</v>
      </c>
      <c r="AA70" s="31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9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6">
        <f t="shared" si="11"/>
        <v>2.0515908144759569</v>
      </c>
      <c r="Y71" s="27">
        <f t="shared" si="14"/>
        <v>3.501786511835641</v>
      </c>
      <c r="Z71" s="13">
        <f t="shared" si="31"/>
        <v>3.0562724014336919</v>
      </c>
      <c r="AA71" s="31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9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6">
        <f t="shared" si="11"/>
        <v>1.9944759770228018</v>
      </c>
      <c r="Y72" s="27">
        <f t="shared" si="14"/>
        <v>3.2438201222293168</v>
      </c>
      <c r="Z72" s="13">
        <f t="shared" si="31"/>
        <v>2.940633651184251</v>
      </c>
      <c r="AA72" s="31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9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6">
        <f t="shared" ref="X73:X136" si="48">B73/B66</f>
        <v>1.913368996074329</v>
      </c>
      <c r="Y73" s="27">
        <f t="shared" si="14"/>
        <v>2.9056610525311322</v>
      </c>
      <c r="Z73" s="13">
        <f t="shared" si="31"/>
        <v>2.7916872835230082</v>
      </c>
      <c r="AA73" s="31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9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6">
        <f t="shared" si="48"/>
        <v>1.8471829169834026</v>
      </c>
      <c r="Y74" s="27">
        <f t="shared" si="14"/>
        <v>2.7109397286955152</v>
      </c>
      <c r="Z74" s="13">
        <f t="shared" si="31"/>
        <v>2.6563434429730886</v>
      </c>
      <c r="AA74" s="31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9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6">
        <f t="shared" si="48"/>
        <v>1.8123515762994311</v>
      </c>
      <c r="Y75" s="27">
        <f t="shared" si="14"/>
        <v>2.5427324743753346</v>
      </c>
      <c r="Z75" s="13">
        <f t="shared" si="31"/>
        <v>2.3274748923959829</v>
      </c>
      <c r="AA75" s="31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9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6">
        <f t="shared" si="48"/>
        <v>1.7664829061015914</v>
      </c>
      <c r="Y76" s="27">
        <f t="shared" si="14"/>
        <v>2.392125414274461</v>
      </c>
      <c r="Z76" s="13">
        <f t="shared" si="31"/>
        <v>2.5089171974522295</v>
      </c>
      <c r="AA76" s="31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9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6">
        <f t="shared" si="48"/>
        <v>1.7192227907089697</v>
      </c>
      <c r="Y77" s="27">
        <f t="shared" ref="Y77:Y140" si="51">K77/K70</f>
        <v>2.2657401857493311</v>
      </c>
      <c r="Z77" s="13">
        <f t="shared" ref="Z77:Z108" si="52">E77/E70</f>
        <v>2.2388483373884833</v>
      </c>
      <c r="AA77" s="31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9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6">
        <f t="shared" si="48"/>
        <v>1.6631109276292235</v>
      </c>
      <c r="Y78" s="27">
        <f t="shared" si="51"/>
        <v>2.1056427098611907</v>
      </c>
      <c r="Z78" s="13">
        <f t="shared" si="52"/>
        <v>2.0959305734724993</v>
      </c>
      <c r="AA78" s="31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9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6">
        <f t="shared" si="48"/>
        <v>1.620304416124726</v>
      </c>
      <c r="Y79" s="27">
        <f t="shared" si="51"/>
        <v>2.0108167894569111</v>
      </c>
      <c r="Z79" s="13">
        <f t="shared" si="52"/>
        <v>2.0021966527196651</v>
      </c>
      <c r="AA79" s="31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9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6">
        <f t="shared" si="48"/>
        <v>1.5744056812226945</v>
      </c>
      <c r="Y80" s="27">
        <f t="shared" si="51"/>
        <v>1.8942483343527683</v>
      </c>
      <c r="Z80" s="13">
        <f t="shared" si="52"/>
        <v>1.8303792981212337</v>
      </c>
      <c r="AA80" s="31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9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6">
        <f t="shared" si="48"/>
        <v>1.5436561345430357</v>
      </c>
      <c r="Y81" s="27">
        <f t="shared" si="51"/>
        <v>1.8017424687756272</v>
      </c>
      <c r="Z81" s="13">
        <f t="shared" si="52"/>
        <v>1.7736592425826163</v>
      </c>
      <c r="AA81" s="31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9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6">
        <f t="shared" si="48"/>
        <v>1.4794572944226194</v>
      </c>
      <c r="Y82" s="27">
        <f t="shared" si="51"/>
        <v>1.7043577365283809</v>
      </c>
      <c r="Z82" s="13">
        <f t="shared" si="52"/>
        <v>1.7965788257050392</v>
      </c>
      <c r="AA82" s="31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9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6">
        <f t="shared" si="48"/>
        <v>1.4516612098748933</v>
      </c>
      <c r="Y83" s="27">
        <f t="shared" si="51"/>
        <v>1.6474610765652442</v>
      </c>
      <c r="Z83" s="13">
        <f t="shared" si="52"/>
        <v>1.5422061436912922</v>
      </c>
      <c r="AA83" s="31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9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6">
        <f t="shared" si="48"/>
        <v>1.425409690424734</v>
      </c>
      <c r="Y84" s="27">
        <f t="shared" si="51"/>
        <v>1.5835049240864327</v>
      </c>
      <c r="Z84" s="13">
        <f t="shared" si="52"/>
        <v>1.5504437601883716</v>
      </c>
      <c r="AA84" s="31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9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6">
        <f t="shared" si="48"/>
        <v>1.3857356026522758</v>
      </c>
      <c r="Y85" s="27">
        <f t="shared" si="51"/>
        <v>1.5336565519921863</v>
      </c>
      <c r="Z85" s="13">
        <f t="shared" si="52"/>
        <v>1.5127014324082364</v>
      </c>
      <c r="AA85" s="31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9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6">
        <f t="shared" si="48"/>
        <v>1.3606310353225191</v>
      </c>
      <c r="Y86" s="27">
        <f t="shared" si="51"/>
        <v>1.4831535571445886</v>
      </c>
      <c r="Z86" s="13">
        <f t="shared" si="52"/>
        <v>1.4737474531111228</v>
      </c>
      <c r="AA86" s="31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9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6">
        <f t="shared" si="48"/>
        <v>1.3493258532610399</v>
      </c>
      <c r="Y87" s="27">
        <f t="shared" si="51"/>
        <v>1.4472203139323461</v>
      </c>
      <c r="Z87" s="13">
        <f t="shared" si="52"/>
        <v>1.4916723152900164</v>
      </c>
      <c r="AA87" s="31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9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6">
        <f t="shared" si="48"/>
        <v>1.3242098717340174</v>
      </c>
      <c r="Y88" s="27">
        <f t="shared" si="51"/>
        <v>1.4091776007733594</v>
      </c>
      <c r="Z88" s="13">
        <f t="shared" si="52"/>
        <v>1.4875560995512036</v>
      </c>
      <c r="AA88" s="31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9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6">
        <f t="shared" si="48"/>
        <v>1.3083492425123369</v>
      </c>
      <c r="Y89" s="27">
        <f t="shared" si="51"/>
        <v>1.3909623173428369</v>
      </c>
      <c r="Z89" s="13">
        <f t="shared" si="52"/>
        <v>1.4734945959855892</v>
      </c>
      <c r="AA89" s="31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9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6">
        <f t="shared" si="48"/>
        <v>1.3003763510732775</v>
      </c>
      <c r="Y90" s="27">
        <f t="shared" si="51"/>
        <v>1.3669516110733946</v>
      </c>
      <c r="Z90" s="13">
        <f t="shared" si="52"/>
        <v>1.4664389481048603</v>
      </c>
      <c r="AA90" s="31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9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6">
        <f t="shared" si="48"/>
        <v>1.2894347318131558</v>
      </c>
      <c r="Y91" s="27">
        <f t="shared" si="51"/>
        <v>1.3508445297174223</v>
      </c>
      <c r="Z91" s="13">
        <f t="shared" si="52"/>
        <v>1.4664330218068535</v>
      </c>
      <c r="AA91" s="31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9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6">
        <f t="shared" si="48"/>
        <v>1.2900031980698232</v>
      </c>
      <c r="Y92" s="27">
        <f t="shared" si="51"/>
        <v>1.3363108265999637</v>
      </c>
      <c r="Z92" s="13">
        <f t="shared" si="52"/>
        <v>1.4574440540040687</v>
      </c>
      <c r="AA92" s="31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9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6">
        <f t="shared" si="48"/>
        <v>1.2759459255710572</v>
      </c>
      <c r="Y93" s="27">
        <f t="shared" si="51"/>
        <v>1.3195175610905947</v>
      </c>
      <c r="Z93" s="13">
        <f t="shared" si="52"/>
        <v>1.4764791378638022</v>
      </c>
      <c r="AA93" s="31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9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6">
        <f t="shared" si="48"/>
        <v>1.258397219794978</v>
      </c>
      <c r="Y94" s="27">
        <f t="shared" si="51"/>
        <v>1.3015404289601245</v>
      </c>
      <c r="Z94" s="13">
        <f t="shared" si="52"/>
        <v>1.4049790645590574</v>
      </c>
      <c r="AA94" s="31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9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6">
        <f t="shared" si="48"/>
        <v>1.2548898732295595</v>
      </c>
      <c r="Y95" s="27">
        <f t="shared" si="51"/>
        <v>1.2938762851826338</v>
      </c>
      <c r="Z95" s="13">
        <f t="shared" si="52"/>
        <v>1.3425976717254831</v>
      </c>
      <c r="AA95" s="31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9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6">
        <f t="shared" si="48"/>
        <v>1.2498046604500295</v>
      </c>
      <c r="Y96" s="27">
        <f t="shared" si="51"/>
        <v>1.2812863204847875</v>
      </c>
      <c r="Z96" s="13">
        <f t="shared" si="52"/>
        <v>1.3241646291768541</v>
      </c>
      <c r="AA96" s="31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9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6">
        <f t="shared" si="48"/>
        <v>1.2374035918528479</v>
      </c>
      <c r="Y97" s="27">
        <f t="shared" si="51"/>
        <v>1.2722972100657897</v>
      </c>
      <c r="Z97" s="13">
        <f t="shared" si="52"/>
        <v>1.3231274380489995</v>
      </c>
      <c r="AA97" s="31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7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9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6">
        <f t="shared" si="48"/>
        <v>1.2303581461327475</v>
      </c>
      <c r="Y98" s="27">
        <f t="shared" si="51"/>
        <v>1.2599314570726967</v>
      </c>
      <c r="Z98" s="13">
        <f t="shared" si="52"/>
        <v>1.3175420893302885</v>
      </c>
      <c r="AA98" s="31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9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6">
        <f t="shared" si="48"/>
        <v>1.2224553150793906</v>
      </c>
      <c r="Y99" s="27">
        <f t="shared" si="51"/>
        <v>1.2469668832416296</v>
      </c>
      <c r="Z99" s="13">
        <f t="shared" si="52"/>
        <v>1.2981574539363485</v>
      </c>
      <c r="AA99" s="31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9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6">
        <f t="shared" si="48"/>
        <v>1.2174535862606564</v>
      </c>
      <c r="Y100" s="27">
        <f t="shared" si="51"/>
        <v>1.2384660731830768</v>
      </c>
      <c r="Z100" s="13">
        <f t="shared" si="52"/>
        <v>1.2692677070828331</v>
      </c>
      <c r="AA100" s="31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9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6">
        <f t="shared" si="48"/>
        <v>1.2022828580762934</v>
      </c>
      <c r="Y101" s="27">
        <f t="shared" si="51"/>
        <v>1.2303968153525777</v>
      </c>
      <c r="Z101" s="13">
        <f t="shared" si="52"/>
        <v>1.2580742041306658</v>
      </c>
      <c r="AA101" s="31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8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9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6">
        <f t="shared" si="48"/>
        <v>1.1894512400962864</v>
      </c>
      <c r="Y102" s="27">
        <f t="shared" si="51"/>
        <v>1.2188454414011198</v>
      </c>
      <c r="Z102" s="13">
        <f t="shared" si="52"/>
        <v>1.2788950426729617</v>
      </c>
      <c r="AA102" s="31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9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6">
        <f t="shared" si="48"/>
        <v>1.1831700121446616</v>
      </c>
      <c r="Y103" s="27">
        <f t="shared" si="51"/>
        <v>1.2071994576583376</v>
      </c>
      <c r="Z103" s="13">
        <f t="shared" si="52"/>
        <v>1.2732947926054559</v>
      </c>
      <c r="AA103" s="31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9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6">
        <f t="shared" si="48"/>
        <v>1.1801307431494459</v>
      </c>
      <c r="Y104" s="27">
        <f t="shared" si="51"/>
        <v>1.19906852781629</v>
      </c>
      <c r="Z104" s="13">
        <f t="shared" si="52"/>
        <v>1.2833054064945808</v>
      </c>
      <c r="AA104" s="31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9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6">
        <f t="shared" si="48"/>
        <v>1.1779529904358128</v>
      </c>
      <c r="Y105" s="27">
        <f t="shared" si="51"/>
        <v>1.1944733691763889</v>
      </c>
      <c r="Z105" s="13">
        <f t="shared" si="52"/>
        <v>1.2487302483069977</v>
      </c>
      <c r="AA105" s="31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9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6">
        <f t="shared" si="48"/>
        <v>1.1752962875730251</v>
      </c>
      <c r="Y106" s="27">
        <f t="shared" si="51"/>
        <v>1.189386143541955</v>
      </c>
      <c r="Z106" s="13">
        <f t="shared" si="52"/>
        <v>1.2358748778103616</v>
      </c>
      <c r="AA106" s="31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9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6">
        <f t="shared" si="48"/>
        <v>1.1757905573336056</v>
      </c>
      <c r="Y107" s="27">
        <f t="shared" si="51"/>
        <v>1.1814524155478989</v>
      </c>
      <c r="Z107" s="13">
        <f t="shared" si="52"/>
        <v>1.2237586304738486</v>
      </c>
      <c r="AA107" s="31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9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6">
        <f t="shared" si="48"/>
        <v>1.1808105142214278</v>
      </c>
      <c r="Y108" s="27">
        <f t="shared" si="51"/>
        <v>1.175420600248358</v>
      </c>
      <c r="Z108" s="13">
        <f t="shared" si="52"/>
        <v>1.2156563894448831</v>
      </c>
      <c r="AA108" s="31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9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6">
        <f t="shared" si="48"/>
        <v>1.1777292564665647</v>
      </c>
      <c r="Y109" s="27">
        <f t="shared" si="51"/>
        <v>1.1635472390958992</v>
      </c>
      <c r="Z109" s="13">
        <f t="shared" ref="Z109:Z140" si="65">E109/E102</f>
        <v>1.2011075022629254</v>
      </c>
      <c r="AA109" s="31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9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6">
        <f t="shared" si="48"/>
        <v>1.1740899583146478</v>
      </c>
      <c r="Y110" s="27">
        <f t="shared" si="51"/>
        <v>1.1562957213835461</v>
      </c>
      <c r="Z110" s="13">
        <f t="shared" si="65"/>
        <v>1.189759348133826</v>
      </c>
      <c r="AA110" s="31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9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6">
        <f t="shared" si="48"/>
        <v>1.1696652350381225</v>
      </c>
      <c r="Y111" s="27">
        <f t="shared" si="51"/>
        <v>1.1478532693171219</v>
      </c>
      <c r="Z111" s="13">
        <f t="shared" si="65"/>
        <v>1.1584523337300012</v>
      </c>
      <c r="AA111" s="31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9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6">
        <f t="shared" si="48"/>
        <v>1.1659056308094629</v>
      </c>
      <c r="Y112" s="27">
        <f t="shared" si="51"/>
        <v>1.1419091390447951</v>
      </c>
      <c r="Z112" s="13">
        <f t="shared" si="65"/>
        <v>1.1502170860435463</v>
      </c>
      <c r="AA112" s="31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9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6">
        <f t="shared" si="48"/>
        <v>1.1636130375180433</v>
      </c>
      <c r="Y113" s="27">
        <f t="shared" si="51"/>
        <v>1.137188411019711</v>
      </c>
      <c r="Z113" s="13">
        <f t="shared" si="65"/>
        <v>1.1455983548208495</v>
      </c>
      <c r="AA113" s="31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9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6">
        <f t="shared" si="48"/>
        <v>1.1575561313872695</v>
      </c>
      <c r="Y114" s="27">
        <f t="shared" si="51"/>
        <v>1.1316967319793294</v>
      </c>
      <c r="Z114" s="13">
        <f t="shared" si="65"/>
        <v>1.1371688255479642</v>
      </c>
      <c r="AA114" s="31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9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6">
        <f t="shared" si="48"/>
        <v>1.1550932751699423</v>
      </c>
      <c r="Y115" s="27">
        <f t="shared" si="51"/>
        <v>1.1278823060516792</v>
      </c>
      <c r="Z115" s="13">
        <f t="shared" si="65"/>
        <v>1.1296052929714053</v>
      </c>
      <c r="AA115" s="31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9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6">
        <f t="shared" si="48"/>
        <v>1.1534467189969488</v>
      </c>
      <c r="Y116" s="27">
        <f t="shared" si="51"/>
        <v>1.123756843252236</v>
      </c>
      <c r="Z116" s="13">
        <f t="shared" si="65"/>
        <v>1.1224251558944351</v>
      </c>
      <c r="AA116" s="31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9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6">
        <f t="shared" si="48"/>
        <v>1.1516047802079965</v>
      </c>
      <c r="Y117" s="27">
        <f t="shared" si="51"/>
        <v>1.120858310106525</v>
      </c>
      <c r="Z117" s="13">
        <f t="shared" si="65"/>
        <v>1.1202588583534054</v>
      </c>
      <c r="AA117" s="31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9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6">
        <f t="shared" si="48"/>
        <v>1.1491872026689427</v>
      </c>
      <c r="Y118" s="27">
        <f t="shared" si="51"/>
        <v>1.1184847208221116</v>
      </c>
      <c r="Z118" s="13">
        <f t="shared" si="65"/>
        <v>1.1175757229886862</v>
      </c>
      <c r="AA118" s="31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9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6">
        <f t="shared" si="48"/>
        <v>1.1494765774012425</v>
      </c>
      <c r="Y119" s="27">
        <f t="shared" si="51"/>
        <v>1.1190216346992057</v>
      </c>
      <c r="Z119" s="13">
        <f t="shared" si="65"/>
        <v>1.1143213964975303</v>
      </c>
      <c r="AA119" s="31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9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6">
        <f t="shared" si="48"/>
        <v>1.149118655640428</v>
      </c>
      <c r="Y120" s="27">
        <f t="shared" si="51"/>
        <v>1.1160901126919758</v>
      </c>
      <c r="Z120" s="13">
        <f t="shared" si="65"/>
        <v>1.1114900785705408</v>
      </c>
      <c r="AA120" s="31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9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6">
        <f t="shared" si="48"/>
        <v>1.1494021878906413</v>
      </c>
      <c r="Y121" s="27">
        <f t="shared" si="51"/>
        <v>1.1161150052574571</v>
      </c>
      <c r="Z121" s="13">
        <f t="shared" si="65"/>
        <v>1.1088380817746846</v>
      </c>
      <c r="AA121" s="31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9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6">
        <f t="shared" si="48"/>
        <v>1.148635023073219</v>
      </c>
      <c r="Y122" s="27">
        <f t="shared" si="51"/>
        <v>1.1124107227244964</v>
      </c>
      <c r="Z122" s="13">
        <f t="shared" si="65"/>
        <v>1.1064575226327542</v>
      </c>
      <c r="AA122" s="31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9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6">
        <f t="shared" si="48"/>
        <v>1.1471640101471772</v>
      </c>
      <c r="Y123" s="27">
        <f t="shared" si="51"/>
        <v>1.1095857845447539</v>
      </c>
      <c r="Z123" s="13">
        <f t="shared" si="65"/>
        <v>1.1051619952869312</v>
      </c>
      <c r="AA123" s="31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9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6">
        <f t="shared" si="48"/>
        <v>1.1459395934630221</v>
      </c>
      <c r="Y124" s="27">
        <f t="shared" si="51"/>
        <v>1.1054570723930728</v>
      </c>
      <c r="Z124" s="13">
        <f t="shared" si="65"/>
        <v>1.102906509856747</v>
      </c>
      <c r="AA124" s="31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9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6">
        <f t="shared" si="48"/>
        <v>1.147231427225784</v>
      </c>
      <c r="Y125" s="27">
        <f t="shared" si="51"/>
        <v>1.1052552636375683</v>
      </c>
      <c r="Z125" s="13">
        <f t="shared" si="65"/>
        <v>1.0992442424551907</v>
      </c>
      <c r="AA125" s="31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9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6">
        <f t="shared" si="48"/>
        <v>1.1443411552365366</v>
      </c>
      <c r="Y126" s="27">
        <f t="shared" si="51"/>
        <v>1.1020971843946992</v>
      </c>
      <c r="Z126" s="13">
        <f t="shared" si="65"/>
        <v>1.0970646384002216</v>
      </c>
      <c r="AA126" s="31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9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6">
        <f t="shared" si="48"/>
        <v>1.141324171637238</v>
      </c>
      <c r="Y127" s="27">
        <f t="shared" si="51"/>
        <v>1.0996651768190882</v>
      </c>
      <c r="Z127" s="13">
        <f t="shared" si="65"/>
        <v>1.094380877840309</v>
      </c>
      <c r="AA127" s="31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9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6">
        <f t="shared" si="48"/>
        <v>1.1391617925608308</v>
      </c>
      <c r="Y128" s="27">
        <f t="shared" si="51"/>
        <v>1.0949336051803875</v>
      </c>
      <c r="Z128" s="13">
        <f t="shared" si="65"/>
        <v>1.090885688017162</v>
      </c>
      <c r="AA128" s="31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9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6">
        <f t="shared" si="48"/>
        <v>1.1384679125058992</v>
      </c>
      <c r="Y129" s="27">
        <f t="shared" si="51"/>
        <v>1.0916883461085112</v>
      </c>
      <c r="Z129" s="13">
        <f t="shared" si="65"/>
        <v>1.0874283918687002</v>
      </c>
      <c r="AA129" s="31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9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6">
        <f t="shared" si="48"/>
        <v>1.1369186444275436</v>
      </c>
      <c r="Y130" s="27">
        <f t="shared" si="51"/>
        <v>1.0906231788009146</v>
      </c>
      <c r="Z130" s="13">
        <f t="shared" si="65"/>
        <v>1.0829332793310065</v>
      </c>
      <c r="AA130" s="31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9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6">
        <f t="shared" si="48"/>
        <v>1.1409800311165228</v>
      </c>
      <c r="Y131" s="27">
        <f t="shared" si="51"/>
        <v>1.0909354793382522</v>
      </c>
      <c r="Z131" s="13">
        <f t="shared" si="65"/>
        <v>1.076687296684713</v>
      </c>
      <c r="AA131" s="31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9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6">
        <f t="shared" si="48"/>
        <v>1.1404192570733149</v>
      </c>
      <c r="Y132" s="27">
        <f t="shared" si="51"/>
        <v>1.0894120539468832</v>
      </c>
      <c r="Z132" s="13">
        <f t="shared" si="65"/>
        <v>1.0740134253129863</v>
      </c>
      <c r="AA132" s="31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9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6">
        <f t="shared" si="48"/>
        <v>1.1402697804446575</v>
      </c>
      <c r="Y133" s="27">
        <f t="shared" si="51"/>
        <v>1.0894650911807842</v>
      </c>
      <c r="Z133" s="13">
        <f t="shared" si="65"/>
        <v>1.0708111892928065</v>
      </c>
      <c r="AA133" s="31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9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6">
        <f t="shared" si="48"/>
        <v>1.1410849312637374</v>
      </c>
      <c r="Y134" s="27">
        <f t="shared" si="51"/>
        <v>1.089777400734006</v>
      </c>
      <c r="Z134" s="13">
        <f t="shared" si="65"/>
        <v>1.0666363945964354</v>
      </c>
      <c r="AA134" s="31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9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6">
        <f t="shared" si="48"/>
        <v>1.143512849209124</v>
      </c>
      <c r="Y135" s="27">
        <f t="shared" si="51"/>
        <v>1.0896575752011564</v>
      </c>
      <c r="Z135" s="13">
        <f t="shared" si="65"/>
        <v>1.0635134679567138</v>
      </c>
      <c r="AA135" s="31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9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6">
        <f t="shared" si="48"/>
        <v>1.1418568876350375</v>
      </c>
      <c r="Y136" s="27">
        <f t="shared" si="51"/>
        <v>1.0876472990028185</v>
      </c>
      <c r="Z136" s="13">
        <f t="shared" si="65"/>
        <v>1.058826798257313</v>
      </c>
      <c r="AA136" s="31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9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6">
        <f t="shared" ref="X137:X200" si="76">B137/B130</f>
        <v>1.1427845601360505</v>
      </c>
      <c r="Y137" s="27">
        <f t="shared" si="51"/>
        <v>1.0896971911531317</v>
      </c>
      <c r="Z137" s="13">
        <f t="shared" si="65"/>
        <v>1.0554180554180554</v>
      </c>
      <c r="AA137" s="31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9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6">
        <f t="shared" si="76"/>
        <v>1.1382897588833305</v>
      </c>
      <c r="Y138" s="27">
        <f t="shared" si="51"/>
        <v>1.0879014103205069</v>
      </c>
      <c r="Z138" s="13">
        <f t="shared" si="65"/>
        <v>1.0522900055627666</v>
      </c>
      <c r="AA138" s="31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9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6">
        <f t="shared" si="76"/>
        <v>1.136799641183821</v>
      </c>
      <c r="Y139" s="27">
        <f t="shared" si="51"/>
        <v>1.0858621406211246</v>
      </c>
      <c r="Z139" s="13">
        <f t="shared" si="65"/>
        <v>1.0508115355918641</v>
      </c>
      <c r="AA139" s="31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9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6">
        <f t="shared" si="76"/>
        <v>1.1361586580723579</v>
      </c>
      <c r="Y140" s="27">
        <f t="shared" si="51"/>
        <v>1.0830515400161236</v>
      </c>
      <c r="Z140" s="13">
        <f t="shared" si="65"/>
        <v>1.0481412400308721</v>
      </c>
      <c r="AA140" s="31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9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6">
        <f t="shared" si="76"/>
        <v>1.1354723671333682</v>
      </c>
      <c r="Y141" s="27">
        <f t="shared" ref="Y141:Y204" si="79">K141/K134</f>
        <v>1.0806126799507156</v>
      </c>
      <c r="Z141" s="13">
        <f t="shared" ref="Z141:Z166" si="80">E141/E134</f>
        <v>1.0455619412515964</v>
      </c>
      <c r="AA141" s="31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9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6">
        <f t="shared" si="76"/>
        <v>1.1308421811946745</v>
      </c>
      <c r="Y142" s="27">
        <f t="shared" si="79"/>
        <v>1.0804441755962668</v>
      </c>
      <c r="Z142" s="13">
        <f t="shared" si="80"/>
        <v>1.0430997136547584</v>
      </c>
      <c r="AA142" s="31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9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6">
        <f t="shared" si="76"/>
        <v>1.1328958229213544</v>
      </c>
      <c r="Y143" s="27">
        <f t="shared" si="79"/>
        <v>1.0804668225945981</v>
      </c>
      <c r="Z143" s="13">
        <f t="shared" si="80"/>
        <v>1.0408317500970934</v>
      </c>
      <c r="AA143" s="31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9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6">
        <f t="shared" si="76"/>
        <v>1.1274165936749003</v>
      </c>
      <c r="Y144" s="27">
        <f t="shared" si="79"/>
        <v>1.0769218640283564</v>
      </c>
      <c r="Z144" s="14">
        <f t="shared" si="80"/>
        <v>1.0380209907553128</v>
      </c>
      <c r="AA144" s="31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9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6">
        <f t="shared" si="76"/>
        <v>1.1261483935503356</v>
      </c>
      <c r="Y145" s="27">
        <f t="shared" si="79"/>
        <v>1.0772477431046883</v>
      </c>
      <c r="Z145" s="14">
        <f t="shared" si="80"/>
        <v>1.0369836745270795</v>
      </c>
      <c r="AA145" s="31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9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6">
        <f t="shared" si="76"/>
        <v>1.1269997269841505</v>
      </c>
      <c r="Y146" s="27">
        <f t="shared" si="79"/>
        <v>1.0772568265530793</v>
      </c>
      <c r="Z146" s="14">
        <f t="shared" si="80"/>
        <v>1.0331968140937249</v>
      </c>
      <c r="AA146" s="31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9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6">
        <f t="shared" si="76"/>
        <v>1.1285997672145618</v>
      </c>
      <c r="Y147" s="27">
        <f t="shared" si="79"/>
        <v>1.077799439999837</v>
      </c>
      <c r="Z147" s="14">
        <f t="shared" si="80"/>
        <v>1.0305178003456774</v>
      </c>
      <c r="AA147" s="31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9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6">
        <f t="shared" si="76"/>
        <v>1.1286366662142329</v>
      </c>
      <c r="Y148" s="27">
        <f t="shared" si="79"/>
        <v>1.0799408332150369</v>
      </c>
      <c r="Z148" s="14">
        <f t="shared" si="80"/>
        <v>1.0289695748211032</v>
      </c>
      <c r="AA148" s="31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9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6">
        <f t="shared" si="76"/>
        <v>1.1344672367296769</v>
      </c>
      <c r="Y149" s="27">
        <f t="shared" si="79"/>
        <v>1.081394116564957</v>
      </c>
      <c r="Z149" s="14">
        <f t="shared" si="80"/>
        <v>1.0280692868719612</v>
      </c>
      <c r="AA149" s="31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9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6">
        <f t="shared" si="76"/>
        <v>1.1296824092043083</v>
      </c>
      <c r="Y150" s="27">
        <f t="shared" si="79"/>
        <v>1.0828854368528977</v>
      </c>
      <c r="Z150" s="14">
        <f t="shared" si="80"/>
        <v>1.0274105224941761</v>
      </c>
      <c r="AA150" s="31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9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6">
        <f t="shared" si="76"/>
        <v>1.1352300243082423</v>
      </c>
      <c r="Y151" s="27">
        <f t="shared" si="79"/>
        <v>1.0848351330853407</v>
      </c>
      <c r="Z151" s="14">
        <f t="shared" si="80"/>
        <v>1.027300567297555</v>
      </c>
      <c r="AA151" s="31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9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6">
        <f t="shared" si="76"/>
        <v>1.1319503455152033</v>
      </c>
      <c r="Y152" s="27">
        <f t="shared" si="79"/>
        <v>1.0870526568478776</v>
      </c>
      <c r="Z152" s="14">
        <f t="shared" si="80"/>
        <v>1.0271783133252701</v>
      </c>
      <c r="AA152" s="31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9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6">
        <f t="shared" si="76"/>
        <v>1.1334795778316562</v>
      </c>
      <c r="Y153" s="27">
        <f t="shared" si="79"/>
        <v>1.0894110860348662</v>
      </c>
      <c r="Z153" s="14">
        <f t="shared" si="80"/>
        <v>1.0266324050834628</v>
      </c>
      <c r="AA153" s="31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9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6">
        <f t="shared" si="76"/>
        <v>1.1324458858941386</v>
      </c>
      <c r="Y154" s="27">
        <f t="shared" si="79"/>
        <v>1.0937897641750858</v>
      </c>
      <c r="Z154" s="14">
        <f t="shared" si="80"/>
        <v>1.0263489574546212</v>
      </c>
      <c r="AA154" s="31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9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6">
        <f t="shared" si="76"/>
        <v>1.1332926348859913</v>
      </c>
      <c r="Y155" s="27">
        <f t="shared" si="79"/>
        <v>1.097903337697774</v>
      </c>
      <c r="Z155" s="14">
        <f t="shared" si="80"/>
        <v>1.0265118165540574</v>
      </c>
      <c r="AA155" s="31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9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6">
        <f t="shared" si="76"/>
        <v>1.1294098767058485</v>
      </c>
      <c r="Y156" s="27">
        <f t="shared" si="79"/>
        <v>1.1008662731302785</v>
      </c>
      <c r="Z156" s="14">
        <f t="shared" si="80"/>
        <v>1.0255786227350208</v>
      </c>
      <c r="AA156" s="31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9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6">
        <f t="shared" si="76"/>
        <v>1.1320361687868867</v>
      </c>
      <c r="Y157" s="27">
        <f t="shared" si="79"/>
        <v>1.1055410343793601</v>
      </c>
      <c r="Z157" s="14">
        <f t="shared" si="80"/>
        <v>1.0253835507523779</v>
      </c>
      <c r="AA157" s="31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9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6">
        <f t="shared" si="76"/>
        <v>1.1311699753467577</v>
      </c>
      <c r="Y158" s="27">
        <f t="shared" si="79"/>
        <v>1.1101046782184008</v>
      </c>
      <c r="Z158" s="14">
        <f t="shared" si="80"/>
        <v>1.0226264245362315</v>
      </c>
      <c r="AA158" s="31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9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6">
        <f t="shared" si="76"/>
        <v>1.1350952546257855</v>
      </c>
      <c r="Y159" s="27">
        <f t="shared" si="79"/>
        <v>1.1130902626424592</v>
      </c>
      <c r="Z159" s="14">
        <f t="shared" si="80"/>
        <v>1.0205912691461825</v>
      </c>
      <c r="AA159" s="31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9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6">
        <f t="shared" si="76"/>
        <v>1.1329071760752232</v>
      </c>
      <c r="Y160" s="27">
        <f t="shared" si="79"/>
        <v>1.1173485177246207</v>
      </c>
      <c r="Z160" s="14">
        <f t="shared" si="80"/>
        <v>1.0205184423446323</v>
      </c>
      <c r="AA160" s="31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0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9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6">
        <f t="shared" si="76"/>
        <v>1.1322735999804805</v>
      </c>
      <c r="Y161" s="27">
        <f t="shared" si="79"/>
        <v>1.1203784111058255</v>
      </c>
      <c r="Z161" s="14">
        <f t="shared" si="80"/>
        <v>1.0233228258136882</v>
      </c>
      <c r="AA161" s="31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0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9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6">
        <f t="shared" si="76"/>
        <v>1.1308767150438075</v>
      </c>
      <c r="Y162" s="27">
        <f t="shared" si="79"/>
        <v>1.1228769905011542</v>
      </c>
      <c r="Z162" s="14">
        <f t="shared" si="80"/>
        <v>1.0224541520907418</v>
      </c>
      <c r="AA162" s="31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0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9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6">
        <f t="shared" si="76"/>
        <v>1.1338245966604585</v>
      </c>
      <c r="Y163" s="27">
        <f t="shared" si="79"/>
        <v>1.1279722426225902</v>
      </c>
      <c r="Z163" s="14">
        <f t="shared" si="80"/>
        <v>1.0211457722866448</v>
      </c>
      <c r="AA163" s="31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0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9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6">
        <f t="shared" si="76"/>
        <v>1.1311063911751187</v>
      </c>
      <c r="Y164" s="27">
        <f t="shared" si="79"/>
        <v>1.1311068534479021</v>
      </c>
      <c r="Z164" s="14">
        <f t="shared" si="80"/>
        <v>1.0208686329130889</v>
      </c>
      <c r="AA164" s="31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0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9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6">
        <f t="shared" si="76"/>
        <v>1.1299083453144048</v>
      </c>
      <c r="Y165" s="27">
        <f t="shared" si="79"/>
        <v>1.1323573871129062</v>
      </c>
      <c r="Z165" s="14">
        <f t="shared" si="80"/>
        <v>1.0222978332966959</v>
      </c>
      <c r="AA165" s="31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0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9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6">
        <f t="shared" si="76"/>
        <v>1.1290414833957694</v>
      </c>
      <c r="Y166" s="27">
        <f t="shared" si="79"/>
        <v>1.1311813512414193</v>
      </c>
      <c r="Z166" s="14">
        <f t="shared" si="80"/>
        <v>1.0219969869753427</v>
      </c>
      <c r="AA166" s="31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9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6">
        <f t="shared" si="76"/>
        <v>1.128517924329409</v>
      </c>
      <c r="Y167" s="27">
        <f t="shared" si="79"/>
        <v>1.1332442263542195</v>
      </c>
      <c r="Z167" s="14">
        <f t="shared" ref="Z167:Z174" si="117">E167/E160</f>
        <v>1.02092344547641</v>
      </c>
      <c r="AA167" s="31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9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6">
        <f t="shared" si="76"/>
        <v>1.1279291091734143</v>
      </c>
      <c r="Y168" s="27">
        <f t="shared" si="79"/>
        <v>1.1333355978863999</v>
      </c>
      <c r="Z168" s="14">
        <f t="shared" si="117"/>
        <v>1.018756496267599</v>
      </c>
      <c r="AA168" s="31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9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6">
        <f t="shared" si="76"/>
        <v>1.1292272751831405</v>
      </c>
      <c r="Y169" s="27">
        <f t="shared" si="79"/>
        <v>1.1368591763656377</v>
      </c>
      <c r="Z169" s="14">
        <f t="shared" si="117"/>
        <v>1.0181531994307096</v>
      </c>
      <c r="AA169" s="31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9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6">
        <f t="shared" si="76"/>
        <v>1.126155956609419</v>
      </c>
      <c r="Y170" s="27">
        <f t="shared" si="79"/>
        <v>1.1371577115824318</v>
      </c>
      <c r="Z170" s="14">
        <f t="shared" si="117"/>
        <v>1.0192495860304081</v>
      </c>
      <c r="AA170" s="31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9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5">
        <f t="shared" si="76"/>
        <v>1.128685610574458</v>
      </c>
      <c r="Y171" s="28">
        <f t="shared" si="79"/>
        <v>1.1379867505097854</v>
      </c>
      <c r="Z171" s="14">
        <f t="shared" si="117"/>
        <v>1.0188760631265061</v>
      </c>
      <c r="AA171" s="31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9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5">
        <f t="shared" si="76"/>
        <v>1.1285421834895157</v>
      </c>
      <c r="Y172" s="28">
        <f t="shared" si="79"/>
        <v>1.1397274952373762</v>
      </c>
      <c r="Z172" s="14">
        <f t="shared" si="117"/>
        <v>1.0189039097997419</v>
      </c>
      <c r="AA172" s="31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9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5">
        <f t="shared" si="76"/>
        <v>1.1287440505980622</v>
      </c>
      <c r="Y173" s="28">
        <f t="shared" si="79"/>
        <v>1.143158359617896</v>
      </c>
      <c r="Z173" s="14">
        <f t="shared" si="117"/>
        <v>1.0183327891029528</v>
      </c>
      <c r="AA173" s="31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9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5">
        <f t="shared" si="76"/>
        <v>1.1275709500688533</v>
      </c>
      <c r="Y174" s="28">
        <f t="shared" si="79"/>
        <v>1.1441189350679473</v>
      </c>
      <c r="Z174" s="14">
        <f t="shared" si="117"/>
        <v>1.0181946849917127</v>
      </c>
      <c r="AA174" s="31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9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5">
        <f t="shared" si="76"/>
        <v>1.1277351753376219</v>
      </c>
      <c r="Y175" s="28">
        <f t="shared" si="79"/>
        <v>1.1457999909402921</v>
      </c>
      <c r="Z175" s="14">
        <f t="shared" ref="Z175:Z182" si="126">E175/E168</f>
        <v>1.0201177943699857</v>
      </c>
      <c r="AA175" s="31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9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5">
        <f t="shared" si="76"/>
        <v>1.1263318072746658</v>
      </c>
      <c r="Y176" s="28">
        <f t="shared" si="79"/>
        <v>1.1453477155954177</v>
      </c>
      <c r="Z176" s="14">
        <f t="shared" si="126"/>
        <v>1.0215417087101821</v>
      </c>
      <c r="AA176" s="31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9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5">
        <f t="shared" si="76"/>
        <v>1.1256487574617073</v>
      </c>
      <c r="Y177" s="28">
        <f t="shared" si="79"/>
        <v>1.1450709218813375</v>
      </c>
      <c r="Z177" s="14">
        <f t="shared" si="126"/>
        <v>1.0217752506138424</v>
      </c>
      <c r="AA177" s="31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9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5">
        <f t="shared" si="76"/>
        <v>1.1252619101997487</v>
      </c>
      <c r="Y178" s="28">
        <f t="shared" si="79"/>
        <v>1.146959248171713</v>
      </c>
      <c r="Z178" s="14">
        <f t="shared" si="126"/>
        <v>1.0228979531733176</v>
      </c>
      <c r="AA178" s="31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9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5">
        <f t="shared" si="76"/>
        <v>1.1245618362635994</v>
      </c>
      <c r="Y179" s="28">
        <f t="shared" si="79"/>
        <v>1.1454329983957032</v>
      </c>
      <c r="Z179" s="14">
        <f t="shared" si="126"/>
        <v>1.0236273214416796</v>
      </c>
      <c r="AA179" s="31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9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5">
        <f t="shared" si="76"/>
        <v>1.1238422231077627</v>
      </c>
      <c r="Y180" s="28">
        <f t="shared" si="79"/>
        <v>1.1434068870968985</v>
      </c>
      <c r="Z180" s="14">
        <f t="shared" si="126"/>
        <v>1.0249656436097114</v>
      </c>
      <c r="AA180" s="31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9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5">
        <f t="shared" si="76"/>
        <v>1.1237095147717449</v>
      </c>
      <c r="Y181" s="28">
        <f t="shared" si="79"/>
        <v>1.1417023354721505</v>
      </c>
      <c r="Z181" s="14">
        <f t="shared" si="126"/>
        <v>1.0257892233968613</v>
      </c>
      <c r="AA181" s="31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9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5">
        <f t="shared" si="76"/>
        <v>1.1220126902501613</v>
      </c>
      <c r="Y182" s="28">
        <f t="shared" si="79"/>
        <v>1.1384754040908316</v>
      </c>
      <c r="Z182" s="14">
        <f t="shared" si="126"/>
        <v>1.0268584521384929</v>
      </c>
      <c r="AA182" s="31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9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5">
        <f t="shared" si="76"/>
        <v>1.1218375904576212</v>
      </c>
      <c r="Y183" s="28">
        <f t="shared" si="79"/>
        <v>1.1362747823593489</v>
      </c>
      <c r="Z183" s="14">
        <f>E183/E176</f>
        <v>1.0283008608971453</v>
      </c>
      <c r="AA183" s="31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9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5">
        <f t="shared" si="76"/>
        <v>1.1235948093017532</v>
      </c>
      <c r="Y184" s="28">
        <f t="shared" si="79"/>
        <v>1.1350081921822195</v>
      </c>
      <c r="Z184" s="14">
        <f t="shared" ref="Z184:Z189" si="135">E184/E177</f>
        <v>1.0279782822762054</v>
      </c>
      <c r="AA184" s="31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9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5">
        <f t="shared" si="76"/>
        <v>1.1235656953679225</v>
      </c>
      <c r="Y185" s="28">
        <f t="shared" si="79"/>
        <v>1.1293542201866418</v>
      </c>
      <c r="Z185" s="14">
        <f t="shared" si="135"/>
        <v>1.029277333909163</v>
      </c>
      <c r="AA185" s="31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9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5">
        <f t="shared" si="76"/>
        <v>1.1235897578557383</v>
      </c>
      <c r="Y186" s="28">
        <f t="shared" si="79"/>
        <v>1.1274266218715003</v>
      </c>
      <c r="Z186" s="14">
        <f t="shared" si="135"/>
        <v>1.0318755098199159</v>
      </c>
      <c r="AA186" s="31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9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5">
        <f t="shared" si="76"/>
        <v>1.122722561558791</v>
      </c>
      <c r="Y187" s="28">
        <f t="shared" si="79"/>
        <v>1.1257224674268265</v>
      </c>
      <c r="Z187" s="14">
        <f t="shared" si="135"/>
        <v>1.0321340782122905</v>
      </c>
      <c r="AA187" s="31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9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5">
        <f t="shared" si="76"/>
        <v>1.1202861335567948</v>
      </c>
      <c r="Y188" s="28">
        <f t="shared" si="79"/>
        <v>1.1220862066223902</v>
      </c>
      <c r="Z188" s="14">
        <f t="shared" si="135"/>
        <v>1.0322819342414948</v>
      </c>
      <c r="AA188" s="31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9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5">
        <f t="shared" si="76"/>
        <v>1.1209210072872791</v>
      </c>
      <c r="Y189" s="28">
        <f t="shared" si="79"/>
        <v>1.1201691379395877</v>
      </c>
      <c r="Z189" s="14">
        <f t="shared" si="135"/>
        <v>1.0312826506578832</v>
      </c>
      <c r="AA189" s="31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9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5">
        <f t="shared" si="76"/>
        <v>1.1164006275862308</v>
      </c>
      <c r="Y190" s="28">
        <f t="shared" si="79"/>
        <v>1.1161224668272633</v>
      </c>
      <c r="Z190" s="14">
        <f t="shared" ref="Z190:Z203" si="145">E190/E183</f>
        <v>1.0299454495783138</v>
      </c>
      <c r="AA190" s="31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9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5">
        <f t="shared" si="76"/>
        <v>1.1181513932608174</v>
      </c>
      <c r="Y191" s="28">
        <f t="shared" si="79"/>
        <v>1.1150849415062902</v>
      </c>
      <c r="Z191" s="14">
        <f t="shared" si="145"/>
        <v>1.0313472185605062</v>
      </c>
      <c r="AA191" s="31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9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5">
        <f t="shared" si="76"/>
        <v>1.1157076806069335</v>
      </c>
      <c r="Y192" s="28">
        <f t="shared" si="79"/>
        <v>1.1129723864920515</v>
      </c>
      <c r="Z192" s="14">
        <f t="shared" si="145"/>
        <v>1.0286630885155335</v>
      </c>
      <c r="AA192" s="31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9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5">
        <f t="shared" si="76"/>
        <v>1.1139522263571251</v>
      </c>
      <c r="Y193" s="28">
        <f t="shared" si="79"/>
        <v>1.1093017900655338</v>
      </c>
      <c r="Z193" s="14">
        <f t="shared" si="145"/>
        <v>1.027502931850758</v>
      </c>
      <c r="AA193" s="31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9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5">
        <f t="shared" si="76"/>
        <v>1.1123492598547791</v>
      </c>
      <c r="Y194" s="28">
        <f t="shared" si="79"/>
        <v>1.1058929574552163</v>
      </c>
      <c r="Z194" s="14">
        <f t="shared" si="145"/>
        <v>1.0264397679050836</v>
      </c>
      <c r="AA194" s="31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9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5">
        <f t="shared" si="76"/>
        <v>1.1124116530455146</v>
      </c>
      <c r="Y195" s="28">
        <f t="shared" si="79"/>
        <v>1.1025129649263816</v>
      </c>
      <c r="Z195" s="14">
        <f t="shared" si="145"/>
        <v>1.0257278325229513</v>
      </c>
      <c r="AA195" s="31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9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5">
        <f t="shared" si="76"/>
        <v>1.1092744898287323</v>
      </c>
      <c r="Y196" s="28">
        <f t="shared" si="79"/>
        <v>1.0986609433136787</v>
      </c>
      <c r="Z196" s="14">
        <f t="shared" si="145"/>
        <v>1.0214817422362648</v>
      </c>
      <c r="AA196" s="31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9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5">
        <f t="shared" si="76"/>
        <v>1.1110304843474548</v>
      </c>
      <c r="Y197" s="28">
        <f t="shared" si="79"/>
        <v>1.0962967116015934</v>
      </c>
      <c r="Z197" s="14">
        <f t="shared" si="145"/>
        <v>1.0238553618947386</v>
      </c>
      <c r="AA197" s="31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9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5">
        <f t="shared" si="76"/>
        <v>1.1046909256507442</v>
      </c>
      <c r="Y198" s="28">
        <f t="shared" si="79"/>
        <v>1.089656565127213</v>
      </c>
      <c r="Z198" s="14">
        <f t="shared" si="145"/>
        <v>1.0228022188706256</v>
      </c>
      <c r="AA198" s="31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9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5">
        <f t="shared" si="76"/>
        <v>1.103504021196912</v>
      </c>
      <c r="Y199" s="28">
        <f t="shared" si="79"/>
        <v>1.0864439829455519</v>
      </c>
      <c r="Z199" s="14">
        <f t="shared" si="145"/>
        <v>1.0230291390841031</v>
      </c>
      <c r="AA199" s="31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9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5">
        <f t="shared" si="76"/>
        <v>1.1015274698089492</v>
      </c>
      <c r="Y200" s="28">
        <f t="shared" si="79"/>
        <v>1.0832340721405653</v>
      </c>
      <c r="Z200" s="14">
        <f t="shared" si="145"/>
        <v>1.0221675501559844</v>
      </c>
      <c r="AA200" s="31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9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5">
        <f t="shared" ref="X201:X247" si="146">B201/B194</f>
        <v>1.100149452211175</v>
      </c>
      <c r="Y201" s="28">
        <f t="shared" si="79"/>
        <v>1.0816988583781126</v>
      </c>
      <c r="Z201" s="14">
        <f t="shared" si="145"/>
        <v>1.0221476000438734</v>
      </c>
      <c r="AA201" s="31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9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5">
        <f t="shared" si="146"/>
        <v>1.0985738224408219</v>
      </c>
      <c r="Y202" s="28">
        <f t="shared" si="79"/>
        <v>1.0807439231954892</v>
      </c>
      <c r="Z202" s="14">
        <f t="shared" si="145"/>
        <v>1.0218829987875522</v>
      </c>
      <c r="AA202" s="31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9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5">
        <f t="shared" si="146"/>
        <v>1.0988620192921992</v>
      </c>
      <c r="Y203" s="28">
        <f t="shared" si="79"/>
        <v>1.0808012661396742</v>
      </c>
      <c r="Z203" s="14">
        <f t="shared" si="145"/>
        <v>1.0258882267405209</v>
      </c>
      <c r="AA203" s="31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9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5">
        <f t="shared" si="146"/>
        <v>1.0972739171738866</v>
      </c>
      <c r="Y204" s="28">
        <f t="shared" si="79"/>
        <v>1.077577403858246</v>
      </c>
      <c r="Z204" s="14">
        <f t="shared" ref="Z204:Z210" si="156">E204/E197</f>
        <v>1.0228148321480206</v>
      </c>
      <c r="AA204" s="31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9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5">
        <f t="shared" si="146"/>
        <v>1.0966840072373134</v>
      </c>
      <c r="Y205" s="28">
        <f t="shared" ref="Y205:Y247" si="159">K205/K198</f>
        <v>1.0774314920116337</v>
      </c>
      <c r="Z205" s="14">
        <f t="shared" si="156"/>
        <v>1.0222438829321936</v>
      </c>
      <c r="AA205" s="31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9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5">
        <f t="shared" si="146"/>
        <v>1.0947181173483016</v>
      </c>
      <c r="Y206" s="28">
        <f t="shared" si="159"/>
        <v>1.0748172140858903</v>
      </c>
      <c r="Z206" s="14">
        <f t="shared" si="156"/>
        <v>1.0232001794213661</v>
      </c>
      <c r="AA206" s="31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9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5">
        <f t="shared" si="146"/>
        <v>1.0919541588218744</v>
      </c>
      <c r="Y207" s="28">
        <f t="shared" si="159"/>
        <v>1.0751751149136288</v>
      </c>
      <c r="Z207" s="14">
        <f t="shared" si="156"/>
        <v>1.0223484942474546</v>
      </c>
      <c r="AA207" s="31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9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5">
        <f t="shared" si="146"/>
        <v>1.0927914675112003</v>
      </c>
      <c r="Y208" s="28">
        <f t="shared" si="159"/>
        <v>1.0726773029388772</v>
      </c>
      <c r="Z208" s="14">
        <f t="shared" si="156"/>
        <v>1.0220969392808796</v>
      </c>
      <c r="AA208" s="31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9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5">
        <f t="shared" si="146"/>
        <v>1.091155568236589</v>
      </c>
      <c r="Y209" s="28">
        <f t="shared" si="159"/>
        <v>1.0710324401212798</v>
      </c>
      <c r="Z209" s="14">
        <f t="shared" si="156"/>
        <v>1.0217274877025879</v>
      </c>
      <c r="AA209" s="31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9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5">
        <f t="shared" si="146"/>
        <v>1.0892119235282851</v>
      </c>
      <c r="Y210" s="28">
        <f t="shared" si="159"/>
        <v>1.0675104035804019</v>
      </c>
      <c r="Z210" s="14">
        <f t="shared" si="156"/>
        <v>1.0177381957018672</v>
      </c>
      <c r="AA210" s="31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9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5">
        <f t="shared" si="146"/>
        <v>1.0882015951069401</v>
      </c>
      <c r="Y211" s="28">
        <f t="shared" si="159"/>
        <v>1.0665563424004632</v>
      </c>
      <c r="Z211" s="14">
        <f>E211/E204</f>
        <v>1.0220199527735336</v>
      </c>
      <c r="AA211" s="31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9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5">
        <f t="shared" si="146"/>
        <v>1.0863046882210106</v>
      </c>
      <c r="Y212" s="28">
        <f t="shared" si="159"/>
        <v>1.0639574203387032</v>
      </c>
      <c r="Z212" s="14">
        <f>E212/E205</f>
        <v>1.0220451007717823</v>
      </c>
      <c r="AA212" s="31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9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5">
        <f t="shared" si="146"/>
        <v>1.0847837187371374</v>
      </c>
      <c r="Y213" s="28">
        <f t="shared" si="159"/>
        <v>1.0618959039108333</v>
      </c>
      <c r="Z213" s="14">
        <f>E213/E206</f>
        <v>1.0198490014612762</v>
      </c>
      <c r="AA213" s="31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9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5">
        <f t="shared" si="146"/>
        <v>1.0845611140340892</v>
      </c>
      <c r="Y214" s="28">
        <f t="shared" si="159"/>
        <v>1.0582106777544149</v>
      </c>
      <c r="Z214" s="14">
        <f t="shared" ref="Z214:Z219" si="170">E214/E207</f>
        <v>1.0219570405727925</v>
      </c>
      <c r="AA214" s="31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9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5">
        <f t="shared" si="146"/>
        <v>1.0812608322232293</v>
      </c>
      <c r="Y215" s="28">
        <f t="shared" si="159"/>
        <v>1.0570672605674327</v>
      </c>
      <c r="Z215" s="14">
        <f t="shared" si="170"/>
        <v>1.0220876236624268</v>
      </c>
      <c r="AA215" s="31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9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5">
        <f t="shared" si="146"/>
        <v>1.0806670817609263</v>
      </c>
      <c r="Y216" s="28">
        <f t="shared" si="159"/>
        <v>1.0552386145058505</v>
      </c>
      <c r="Z216" s="14">
        <f t="shared" si="170"/>
        <v>1.0226847521047708</v>
      </c>
      <c r="AA216" s="31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9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5">
        <f t="shared" si="146"/>
        <v>1.0806841448290176</v>
      </c>
      <c r="Y217" s="28">
        <f t="shared" si="159"/>
        <v>1.0554212924016126</v>
      </c>
      <c r="Z217" s="14">
        <f t="shared" si="170"/>
        <v>1.0271780257289604</v>
      </c>
      <c r="AA217" s="31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9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5">
        <f t="shared" si="146"/>
        <v>1.0791051519460315</v>
      </c>
      <c r="Y218" s="28">
        <f t="shared" si="159"/>
        <v>1.0536752095602209</v>
      </c>
      <c r="Z218" s="14">
        <f t="shared" si="170"/>
        <v>1.0225368552332832</v>
      </c>
      <c r="AA218" s="31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9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5">
        <f t="shared" si="146"/>
        <v>1.0787788303222035</v>
      </c>
      <c r="Y219" s="28">
        <f t="shared" si="159"/>
        <v>1.0528036697008802</v>
      </c>
      <c r="Z219" s="14">
        <f t="shared" si="170"/>
        <v>1.0236986476141874</v>
      </c>
      <c r="AA219" s="31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9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5">
        <f t="shared" si="146"/>
        <v>1.0782303648793441</v>
      </c>
      <c r="Y220" s="28">
        <f t="shared" si="159"/>
        <v>1.0527352114257891</v>
      </c>
      <c r="Z220" s="14">
        <f t="shared" ref="Z220:Z232" si="180">E220/E213</f>
        <v>1.0255601990049752</v>
      </c>
      <c r="AA220" s="31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9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5">
        <f t="shared" si="146"/>
        <v>1.0777896987760027</v>
      </c>
      <c r="Y221" s="28">
        <f t="shared" si="159"/>
        <v>1.051827288022851</v>
      </c>
      <c r="Z221" s="14">
        <f t="shared" si="180"/>
        <v>1.0239314750750086</v>
      </c>
      <c r="AA221" s="31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9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5">
        <f t="shared" si="146"/>
        <v>1.0772694432899268</v>
      </c>
      <c r="Y222" s="28">
        <f t="shared" si="159"/>
        <v>1.0518750996980473</v>
      </c>
      <c r="Z222" s="14">
        <f t="shared" si="180"/>
        <v>1.024328381795196</v>
      </c>
      <c r="AA222" s="31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9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5">
        <f t="shared" si="146"/>
        <v>1.0769538357513517</v>
      </c>
      <c r="Y223" s="28">
        <f t="shared" si="159"/>
        <v>1.0516956496498664</v>
      </c>
      <c r="Z223" s="14">
        <f t="shared" si="180"/>
        <v>1.0242159962781014</v>
      </c>
      <c r="AA223" s="31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9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5">
        <f t="shared" si="146"/>
        <v>1.0776995266747766</v>
      </c>
      <c r="Y224" s="28">
        <f t="shared" si="159"/>
        <v>1.0506754331741386</v>
      </c>
      <c r="Z224" s="14">
        <f t="shared" si="180"/>
        <v>1.0260513817264134</v>
      </c>
      <c r="AA224" s="31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9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5">
        <f t="shared" si="146"/>
        <v>1.0778802092163178</v>
      </c>
      <c r="Y225" s="28">
        <f t="shared" si="159"/>
        <v>1.051253870478096</v>
      </c>
      <c r="Z225" s="14">
        <f t="shared" si="180"/>
        <v>1.0275130372235211</v>
      </c>
      <c r="AA225" s="31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9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5">
        <f t="shared" si="146"/>
        <v>1.0767087140765648</v>
      </c>
      <c r="Y226" s="28">
        <f t="shared" si="159"/>
        <v>1.0501030691610302</v>
      </c>
      <c r="Z226" s="14">
        <f t="shared" si="180"/>
        <v>1.0277379654151737</v>
      </c>
      <c r="AA226" s="31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9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5">
        <f t="shared" si="146"/>
        <v>1.0757475607224074</v>
      </c>
      <c r="Y227" s="28">
        <f t="shared" si="159"/>
        <v>1.0480983880629573</v>
      </c>
      <c r="Z227" s="14">
        <f t="shared" si="180"/>
        <v>1.028648824862616</v>
      </c>
      <c r="AA227" s="31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9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5">
        <f t="shared" si="146"/>
        <v>1.0758065835954778</v>
      </c>
      <c r="Y228" s="28">
        <f t="shared" si="159"/>
        <v>1.0484578726774583</v>
      </c>
      <c r="Z228" s="14">
        <f t="shared" si="180"/>
        <v>1.0293717431306149</v>
      </c>
      <c r="AA228" s="31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9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5">
        <f t="shared" si="146"/>
        <v>1.0750782430917407</v>
      </c>
      <c r="Y229" s="28">
        <f t="shared" si="159"/>
        <v>1.0476214600876954</v>
      </c>
      <c r="Z229" s="14">
        <f t="shared" si="180"/>
        <v>1.0298675552881462</v>
      </c>
      <c r="AA229" s="31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9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5">
        <f t="shared" si="146"/>
        <v>1.0745810452001805</v>
      </c>
      <c r="Y230" s="28">
        <f t="shared" si="159"/>
        <v>1.0466834355302346</v>
      </c>
      <c r="Z230" s="14">
        <f t="shared" si="180"/>
        <v>1.0308111603843311</v>
      </c>
      <c r="AA230" s="31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9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5">
        <f t="shared" si="146"/>
        <v>1.0725008001838903</v>
      </c>
      <c r="Y231" s="28">
        <f t="shared" si="159"/>
        <v>1.044777564771058</v>
      </c>
      <c r="Z231" s="14">
        <f t="shared" si="180"/>
        <v>1.0257947723002185</v>
      </c>
      <c r="AA231" s="31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9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5">
        <f t="shared" si="146"/>
        <v>1.0707233133571332</v>
      </c>
      <c r="Y232" s="28">
        <f t="shared" si="159"/>
        <v>1.0416818684720046</v>
      </c>
      <c r="Z232" s="14">
        <f t="shared" si="180"/>
        <v>1.03298534491942</v>
      </c>
      <c r="AA232" s="31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9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5">
        <f t="shared" si="146"/>
        <v>1.0703889263009572</v>
      </c>
      <c r="Y233" s="28">
        <f t="shared" si="159"/>
        <v>1.0405258190466689</v>
      </c>
      <c r="Z233" s="14">
        <f t="shared" ref="Z233:Z238" si="190">E233/E226</f>
        <v>1.0317869350694628</v>
      </c>
      <c r="AA233" s="31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9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5">
        <f t="shared" si="146"/>
        <v>1.0705964328411455</v>
      </c>
      <c r="Y234" s="28">
        <f t="shared" si="159"/>
        <v>1.0400868875788292</v>
      </c>
      <c r="Z234" s="14">
        <f t="shared" si="190"/>
        <v>1.03341960506161</v>
      </c>
      <c r="AA234" s="31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9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5">
        <f t="shared" si="146"/>
        <v>1.0703482690869368</v>
      </c>
      <c r="Y235" s="28">
        <f t="shared" si="159"/>
        <v>1.0392265613937417</v>
      </c>
      <c r="Z235" s="14">
        <f t="shared" si="190"/>
        <v>1.0340616339069106</v>
      </c>
      <c r="AA235" s="31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9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5">
        <f t="shared" si="146"/>
        <v>1.0701774924305476</v>
      </c>
      <c r="Y236" s="28">
        <f t="shared" si="159"/>
        <v>1.0384700006565284</v>
      </c>
      <c r="Z236" s="14">
        <f t="shared" si="190"/>
        <v>1.0348510609612691</v>
      </c>
      <c r="AA236" s="31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9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5">
        <f t="shared" si="146"/>
        <v>1.0663709521656428</v>
      </c>
      <c r="Y237" s="28">
        <f t="shared" si="159"/>
        <v>1.0387498177687244</v>
      </c>
      <c r="Z237" s="14">
        <f t="shared" si="190"/>
        <v>1.0354768840092614</v>
      </c>
      <c r="AA237" s="31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9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5">
        <f t="shared" si="146"/>
        <v>1.0679835197986216</v>
      </c>
      <c r="Y238" s="28">
        <f t="shared" si="159"/>
        <v>1.040119372341334</v>
      </c>
      <c r="Z238" s="14">
        <f t="shared" si="190"/>
        <v>1.0432108418034922</v>
      </c>
      <c r="AA238" s="31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9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5">
        <f t="shared" si="146"/>
        <v>1.0721100288124272</v>
      </c>
      <c r="Y239" s="28">
        <f t="shared" si="159"/>
        <v>1.0420830759052184</v>
      </c>
      <c r="Z239" s="14">
        <f>E239/E232</f>
        <v>1.0378838660253247</v>
      </c>
      <c r="AA239" s="31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9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5">
        <f t="shared" si="146"/>
        <v>1.0682005530271195</v>
      </c>
      <c r="Y240" s="28">
        <f t="shared" si="159"/>
        <v>1.0422535454819128</v>
      </c>
      <c r="Z240" s="14">
        <f>E240/E233</f>
        <v>1.0419950784148089</v>
      </c>
      <c r="AA240" s="31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9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5">
        <f t="shared" si="146"/>
        <v>1.0680708695458419</v>
      </c>
      <c r="Y241" s="28">
        <f t="shared" si="159"/>
        <v>1.0434390345672222</v>
      </c>
      <c r="Z241" s="14">
        <f t="shared" ref="Z241:Z247" si="200">E241/E234</f>
        <v>1.0432474663395543</v>
      </c>
      <c r="AA241" s="31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9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5">
        <f t="shared" si="146"/>
        <v>1.0675803549493841</v>
      </c>
      <c r="Y242" s="28">
        <f t="shared" si="159"/>
        <v>1.0434824914649761</v>
      </c>
      <c r="Z242" s="14">
        <f t="shared" si="200"/>
        <v>1.0463188936343299</v>
      </c>
      <c r="AA242" s="31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9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5">
        <f t="shared" si="146"/>
        <v>1.0670785348994312</v>
      </c>
      <c r="Y243" s="28">
        <f t="shared" si="159"/>
        <v>1.0436230785907759</v>
      </c>
      <c r="Z243" s="14">
        <f t="shared" si="200"/>
        <v>1.0466329868851509</v>
      </c>
      <c r="AA243" s="31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9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5">
        <f t="shared" si="146"/>
        <v>1.070313647976717</v>
      </c>
      <c r="Y244" s="28">
        <f t="shared" si="159"/>
        <v>1.0437514849515452</v>
      </c>
      <c r="Z244" s="14">
        <f t="shared" si="200"/>
        <v>1.0512839007501442</v>
      </c>
      <c r="AA244" s="31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9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5">
        <f t="shared" si="146"/>
        <v>1.0704065639239606</v>
      </c>
      <c r="Y245" s="28">
        <f t="shared" si="159"/>
        <v>1.0463095563081082</v>
      </c>
      <c r="Z245" s="14">
        <f t="shared" si="200"/>
        <v>1.0534268868934602</v>
      </c>
      <c r="AA245" s="31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9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5">
        <f t="shared" si="146"/>
        <v>1.0662480692343135</v>
      </c>
      <c r="Y246" s="28">
        <f t="shared" si="159"/>
        <v>1.0459482238628517</v>
      </c>
      <c r="Z246" s="14">
        <f t="shared" si="200"/>
        <v>1.056458481192335</v>
      </c>
      <c r="AA246" s="31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9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5">
        <f t="shared" si="146"/>
        <v>1.0677253149814432</v>
      </c>
      <c r="Y247" s="28">
        <f t="shared" si="159"/>
        <v>1.0457759676358447</v>
      </c>
      <c r="Z247" s="14">
        <f t="shared" si="200"/>
        <v>1.0570101232270253</v>
      </c>
      <c r="AA247" s="31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9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5">
        <f t="shared" ref="X248:X255" si="210">B248/B241</f>
        <v>1.0714251114793503</v>
      </c>
      <c r="Y248" s="28">
        <f t="shared" ref="Y248:Y255" si="211">K248/K241</f>
        <v>1.045434271278769</v>
      </c>
      <c r="Z248" s="14">
        <f t="shared" ref="Z248:Z255" si="212">E248/E241</f>
        <v>1.0574472105767818</v>
      </c>
      <c r="AA248" s="31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9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5">
        <f t="shared" si="210"/>
        <v>1.0709025860748058</v>
      </c>
      <c r="Y249" s="28">
        <f t="shared" si="211"/>
        <v>1.0459223790599936</v>
      </c>
      <c r="Z249" s="14">
        <f t="shared" si="212"/>
        <v>1.0601445301382131</v>
      </c>
      <c r="AA249" s="31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9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5">
        <f t="shared" si="210"/>
        <v>1.0701202907311129</v>
      </c>
      <c r="Y250" s="28">
        <f t="shared" si="211"/>
        <v>1.0457985446177882</v>
      </c>
      <c r="Z250" s="14">
        <f t="shared" si="212"/>
        <v>1.0633648440255312</v>
      </c>
      <c r="AA250" s="31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9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5">
        <f t="shared" si="210"/>
        <v>1.0693309273431324</v>
      </c>
      <c r="Y251" s="28">
        <f t="shared" si="211"/>
        <v>1.0455844935658785</v>
      </c>
      <c r="Z251" s="14">
        <f t="shared" si="212"/>
        <v>1.066401372212693</v>
      </c>
      <c r="AA251" s="31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9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5">
        <f t="shared" si="210"/>
        <v>1.0674592489991535</v>
      </c>
      <c r="Y252" s="28">
        <f t="shared" si="211"/>
        <v>1.042462582129142</v>
      </c>
      <c r="Z252" s="14">
        <f t="shared" si="212"/>
        <v>1.0652920729352298</v>
      </c>
      <c r="AA252" s="31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9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5">
        <f t="shared" si="210"/>
        <v>1.0674068006348429</v>
      </c>
      <c r="Y253" s="28">
        <f t="shared" si="211"/>
        <v>1.0426338030497295</v>
      </c>
      <c r="Z253" s="14">
        <f t="shared" si="212"/>
        <v>1.0680931107453562</v>
      </c>
      <c r="AA253" s="31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9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5">
        <f t="shared" si="210"/>
        <v>1.0688568080985945</v>
      </c>
      <c r="Y254" s="28">
        <f t="shared" si="211"/>
        <v>1.0431949126190516</v>
      </c>
      <c r="Z254" s="14">
        <f t="shared" si="212"/>
        <v>1.0744836233401582</v>
      </c>
      <c r="AA254" s="31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9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5">
        <f t="shared" si="210"/>
        <v>1.0636858025578766</v>
      </c>
      <c r="Y255" s="28">
        <f t="shared" si="211"/>
        <v>1.0430088433683622</v>
      </c>
      <c r="Z255" s="14">
        <f t="shared" si="212"/>
        <v>1.078385301184086</v>
      </c>
      <c r="AA255" s="31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9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5">
        <f t="shared" ref="X256:X262" si="223">B256/B249</f>
        <v>1.0621472986595601</v>
      </c>
      <c r="Y256" s="28">
        <f t="shared" ref="Y256:Y262" si="224">K256/K249</f>
        <v>1.0425987869260109</v>
      </c>
      <c r="Z256" s="14">
        <f t="shared" ref="Z256:Z262" si="225">E256/E249</f>
        <v>1.080783409836495</v>
      </c>
      <c r="AA256" s="31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9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5">
        <f t="shared" si="223"/>
        <v>1.0624704400229816</v>
      </c>
      <c r="Y257" s="28">
        <f t="shared" si="224"/>
        <v>1.0429850486480179</v>
      </c>
      <c r="Z257" s="14">
        <f t="shared" si="225"/>
        <v>1.0818755283865513</v>
      </c>
      <c r="AA257" s="31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9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5">
        <f t="shared" si="223"/>
        <v>1.0626919526995415</v>
      </c>
      <c r="Y258" s="28">
        <f t="shared" si="224"/>
        <v>1.0425631285305652</v>
      </c>
      <c r="Z258" s="14">
        <f t="shared" si="225"/>
        <v>1.0841096842267803</v>
      </c>
      <c r="AA258" s="31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9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5">
        <f t="shared" si="223"/>
        <v>1.063724306945439</v>
      </c>
      <c r="Y259" s="28">
        <f t="shared" si="224"/>
        <v>1.0432785467914654</v>
      </c>
      <c r="Z259" s="14">
        <f t="shared" si="225"/>
        <v>1.0900972528765607</v>
      </c>
      <c r="AA259" s="31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9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5">
        <f t="shared" si="223"/>
        <v>1.0643673911248985</v>
      </c>
      <c r="Y260" s="28">
        <f t="shared" si="224"/>
        <v>1.0429904189434831</v>
      </c>
      <c r="Z260" s="14">
        <f t="shared" si="225"/>
        <v>1.0928668918366449</v>
      </c>
      <c r="AA260" s="31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9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5">
        <f t="shared" si="223"/>
        <v>1.064417304792471</v>
      </c>
      <c r="Y261" s="28">
        <f t="shared" si="224"/>
        <v>1.0437768783867147</v>
      </c>
      <c r="Z261" s="14">
        <f t="shared" si="225"/>
        <v>1.0885932951392552</v>
      </c>
      <c r="AA261" s="31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9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5">
        <f t="shared" si="223"/>
        <v>1.065224205453158</v>
      </c>
      <c r="Y262" s="28">
        <f t="shared" si="224"/>
        <v>1.0450844827370622</v>
      </c>
      <c r="Z262" s="14">
        <f t="shared" si="225"/>
        <v>1.0908365555760142</v>
      </c>
      <c r="AA262" s="31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9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5">
        <f>B263/B256</f>
        <v>1.0662275644398902</v>
      </c>
      <c r="Y263" s="28">
        <f>K263/K256</f>
        <v>1.0451421975951056</v>
      </c>
      <c r="Z263" s="14">
        <f>E263/E256</f>
        <v>1.0943388224459873</v>
      </c>
      <c r="AA263" s="31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9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5">
        <f>B264/B257</f>
        <v>1.0663632177677902</v>
      </c>
      <c r="Y264" s="28">
        <f>K264/K257</f>
        <v>1.0454586153633381</v>
      </c>
      <c r="Z264" s="14">
        <f>E264/E257</f>
        <v>1.0986234671796105</v>
      </c>
      <c r="AA264" s="31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9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5">
        <f>B265/B258</f>
        <v>1.0660451864402276</v>
      </c>
      <c r="Y265" s="28">
        <f>K265/K258</f>
        <v>1.0464691564733424</v>
      </c>
      <c r="Z265" s="14">
        <f>E265/E258</f>
        <v>1.0943733271612632</v>
      </c>
      <c r="AA265" s="31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9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5">
        <f>B266/B259</f>
        <v>1.0654604600331616</v>
      </c>
      <c r="Y266" s="28">
        <f>K266/K259</f>
        <v>1.0465037287784673</v>
      </c>
      <c r="Z266" s="14">
        <f>E266/E259</f>
        <v>1.0816528964197358</v>
      </c>
      <c r="AA266" s="31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9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5">
        <f t="shared" ref="X267:X273" si="236">B267/B260</f>
        <v>1.0648911334921032</v>
      </c>
      <c r="Y267" s="28">
        <f t="shared" ref="Y267:Y273" si="237">K267/K260</f>
        <v>1.0476393859140423</v>
      </c>
      <c r="Z267" s="14">
        <f t="shared" ref="Z267:Z273" si="238">E267/E260</f>
        <v>1.0905465135016921</v>
      </c>
      <c r="AA267" s="31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9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5">
        <f t="shared" si="236"/>
        <v>1.0651317147978885</v>
      </c>
      <c r="Y268" s="28">
        <f t="shared" si="237"/>
        <v>1.0485340971977364</v>
      </c>
      <c r="Z268" s="14">
        <f t="shared" si="238"/>
        <v>1.0951305736115862</v>
      </c>
      <c r="AA268" s="31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9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5">
        <f t="shared" si="236"/>
        <v>1.065786744134275</v>
      </c>
      <c r="Y269" s="28">
        <f t="shared" si="237"/>
        <v>1.049150965313252</v>
      </c>
      <c r="Z269" s="14">
        <f t="shared" si="238"/>
        <v>1.0935801496652224</v>
      </c>
      <c r="AA269" s="31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9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5">
        <f t="shared" si="236"/>
        <v>1.0665168538838332</v>
      </c>
      <c r="Y270" s="28">
        <f t="shared" si="237"/>
        <v>1.0503141404093514</v>
      </c>
      <c r="Z270" s="14">
        <f t="shared" si="238"/>
        <v>1.0902588235294117</v>
      </c>
      <c r="AA270" s="31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9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5">
        <f t="shared" si="236"/>
        <v>1.0662138636764527</v>
      </c>
      <c r="Y271" s="28">
        <f t="shared" si="237"/>
        <v>1.0503310990560684</v>
      </c>
      <c r="Z271" s="14">
        <f t="shared" si="238"/>
        <v>1.0782416957109324</v>
      </c>
      <c r="AA271" s="31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9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5">
        <f t="shared" si="236"/>
        <v>1.0661852031970369</v>
      </c>
      <c r="Y272" s="28">
        <f t="shared" si="237"/>
        <v>1.0505050791325423</v>
      </c>
      <c r="Z272" s="14">
        <f t="shared" si="238"/>
        <v>1.0889410692884607</v>
      </c>
      <c r="AA272" s="31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9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5">
        <f t="shared" si="236"/>
        <v>1.0686215948001676</v>
      </c>
      <c r="Y273" s="28">
        <f t="shared" si="237"/>
        <v>1.0523797509520196</v>
      </c>
      <c r="Z273" s="14">
        <f t="shared" si="238"/>
        <v>1.1010529836334408</v>
      </c>
      <c r="AA273" s="31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9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5">
        <f t="shared" ref="X274:X275" si="251">B274/B267</f>
        <v>1.0695741236411445</v>
      </c>
      <c r="Y274" s="28">
        <f t="shared" ref="Y274:Y275" si="252">K274/K267</f>
        <v>1.0530370306258237</v>
      </c>
      <c r="Z274" s="14">
        <f t="shared" ref="Z274:Z275" si="253">E274/E267</f>
        <v>1.0889761410952614</v>
      </c>
      <c r="AA274" s="31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9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5">
        <f t="shared" si="251"/>
        <v>1.0705258994779772</v>
      </c>
      <c r="Y275" s="28">
        <f t="shared" si="252"/>
        <v>1.0530478459150145</v>
      </c>
      <c r="Z275" s="14">
        <f t="shared" si="253"/>
        <v>1.088366377874042</v>
      </c>
      <c r="AA275" s="31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9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5">
        <f t="shared" ref="X276:X283" si="266">B276/B269</f>
        <v>1.0713958339323522</v>
      </c>
      <c r="Y276" s="28">
        <f t="shared" ref="Y276:Y283" si="267">K276/K269</f>
        <v>1.05370258489376</v>
      </c>
      <c r="Z276" s="14">
        <f t="shared" ref="Z276:Z283" si="268">E276/E269</f>
        <v>1.0887776417200894</v>
      </c>
      <c r="AA276" s="31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9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5">
        <f t="shared" si="266"/>
        <v>1.0730752566671939</v>
      </c>
      <c r="Y277" s="28">
        <f t="shared" si="267"/>
        <v>1.0550572037175427</v>
      </c>
      <c r="Z277" s="14">
        <f t="shared" si="268"/>
        <v>1.0893270636984076</v>
      </c>
      <c r="AA277" s="31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9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5">
        <f t="shared" si="266"/>
        <v>1.0741946949233037</v>
      </c>
      <c r="Y278" s="28">
        <f t="shared" si="267"/>
        <v>1.0579017722328476</v>
      </c>
      <c r="Z278" s="14">
        <f t="shared" si="268"/>
        <v>1.0963327193289591</v>
      </c>
      <c r="AA278" s="31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9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5">
        <f t="shared" si="266"/>
        <v>1.0763137626863513</v>
      </c>
      <c r="Y279" s="28">
        <f t="shared" si="267"/>
        <v>1.0591039848213166</v>
      </c>
      <c r="Z279" s="14">
        <f t="shared" si="268"/>
        <v>1.0899882472460707</v>
      </c>
      <c r="AA279" s="31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9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5">
        <f t="shared" si="266"/>
        <v>1.0767843677345761</v>
      </c>
      <c r="Y280" s="28">
        <f t="shared" si="267"/>
        <v>1.0597080402353298</v>
      </c>
      <c r="Z280" s="14">
        <f t="shared" si="268"/>
        <v>1.0924105021287436</v>
      </c>
      <c r="AA280" s="31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9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5">
        <f t="shared" si="266"/>
        <v>1.0780183371063121</v>
      </c>
      <c r="Y281" s="28">
        <f t="shared" si="267"/>
        <v>1.0610106298626327</v>
      </c>
      <c r="Z281" s="14">
        <f t="shared" si="268"/>
        <v>1.0937925553310168</v>
      </c>
      <c r="AA281" s="31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9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5">
        <f t="shared" si="266"/>
        <v>1.0789404299726957</v>
      </c>
      <c r="Y282" s="28">
        <f t="shared" si="267"/>
        <v>1.0624256315745466</v>
      </c>
      <c r="Z282" s="14">
        <f t="shared" si="268"/>
        <v>1.0924721100671655</v>
      </c>
      <c r="AA282" s="31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9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5">
        <f t="shared" si="266"/>
        <v>1.0796707684783702</v>
      </c>
      <c r="Y283" s="28">
        <f t="shared" si="267"/>
        <v>1.0638295291285691</v>
      </c>
      <c r="Z283" s="14">
        <f t="shared" si="268"/>
        <v>1.0934045941488633</v>
      </c>
      <c r="AA283" s="31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9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5">
        <f t="shared" ref="X284:X289" si="281">B284/B277</f>
        <v>1.0801136607721034</v>
      </c>
      <c r="Y284" s="28">
        <f t="shared" ref="Y284:Y289" si="282">K284/K277</f>
        <v>1.0650334614419454</v>
      </c>
      <c r="Z284" s="14">
        <f t="shared" ref="Z284:Z289" si="283">E284/E277</f>
        <v>1.0951897034761489</v>
      </c>
      <c r="AA284" s="31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9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5">
        <f t="shared" si="281"/>
        <v>1.0811097348821752</v>
      </c>
      <c r="Y285" s="28">
        <f t="shared" si="282"/>
        <v>1.0650258554404171</v>
      </c>
      <c r="Z285" s="14">
        <f t="shared" si="283"/>
        <v>1.0984119490305531</v>
      </c>
      <c r="AA285" s="31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9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5">
        <f t="shared" si="281"/>
        <v>1.0814898066499643</v>
      </c>
      <c r="Y286" s="28">
        <f t="shared" si="282"/>
        <v>1.0660488437356388</v>
      </c>
      <c r="Z286" s="14">
        <f t="shared" si="283"/>
        <v>1.0949176238383727</v>
      </c>
      <c r="AA286" s="31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9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5">
        <f t="shared" si="281"/>
        <v>1.079593336336127</v>
      </c>
      <c r="Y287" s="28">
        <f t="shared" si="282"/>
        <v>1.0675285022040908</v>
      </c>
      <c r="Z287" s="14">
        <f t="shared" si="283"/>
        <v>1.0906163526525634</v>
      </c>
      <c r="AA287" s="31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9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5">
        <f t="shared" si="281"/>
        <v>1.0782461751636747</v>
      </c>
      <c r="Y288" s="28">
        <f t="shared" si="282"/>
        <v>1.0688719767647845</v>
      </c>
      <c r="Z288" s="14">
        <f t="shared" si="283"/>
        <v>1.0984169461637638</v>
      </c>
      <c r="AA288" s="31">
        <f t="shared" si="284"/>
        <v>1.0910815178917279</v>
      </c>
    </row>
    <row r="289" spans="1:27" x14ac:dyDescent="0.25">
      <c r="A289" s="2">
        <v>44139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9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5">
        <f t="shared" si="281"/>
        <v>1.0811350662734829</v>
      </c>
      <c r="Y289" s="28">
        <f t="shared" si="282"/>
        <v>1.0710259334111902</v>
      </c>
      <c r="Z289" s="14">
        <f t="shared" si="283"/>
        <v>1.0977903891122145</v>
      </c>
      <c r="AA289" s="31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9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5">
        <f t="shared" ref="X290:X291" si="296">B290/B283</f>
        <v>1.0813390245231977</v>
      </c>
      <c r="Y290" s="28">
        <f t="shared" ref="Y290:Y291" si="297">K290/K283</f>
        <v>1.0740533133056096</v>
      </c>
      <c r="Z290" s="14">
        <f t="shared" ref="Z290:Z291" si="298">E290/E283</f>
        <v>1.0955083130567069</v>
      </c>
      <c r="AA290" s="31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9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5">
        <f t="shared" si="296"/>
        <v>1.0820164691368543</v>
      </c>
      <c r="Y291" s="28">
        <f t="shared" si="297"/>
        <v>1.0762402482541999</v>
      </c>
      <c r="Z291" s="14">
        <f t="shared" si="298"/>
        <v>1.1018775086298997</v>
      </c>
      <c r="AA291" s="31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9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5">
        <f t="shared" ref="X292:X308" si="311">B292/B285</f>
        <v>1.0831322734941122</v>
      </c>
      <c r="Y292" s="28">
        <f t="shared" ref="Y292:Y308" si="312">K292/K285</f>
        <v>1.0870284507287753</v>
      </c>
      <c r="Z292" s="14">
        <f t="shared" ref="Z292:Z308" si="313">E292/E285</f>
        <v>1.1091722745909411</v>
      </c>
      <c r="AA292" s="31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9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5">
        <f t="shared" si="311"/>
        <v>1.0850606185801084</v>
      </c>
      <c r="Y293" s="28">
        <f t="shared" si="312"/>
        <v>1.0902793722774784</v>
      </c>
      <c r="Z293" s="14">
        <f t="shared" si="313"/>
        <v>1.1148179212097693</v>
      </c>
      <c r="AA293" s="31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9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5">
        <f t="shared" si="311"/>
        <v>1.0846318087989477</v>
      </c>
      <c r="Y294" s="28">
        <f t="shared" si="312"/>
        <v>1.0898644044555821</v>
      </c>
      <c r="Z294" s="14">
        <f t="shared" si="313"/>
        <v>1.118670274449169</v>
      </c>
      <c r="AA294" s="31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9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5">
        <f t="shared" si="311"/>
        <v>1.0862536426497449</v>
      </c>
      <c r="Y295" s="28">
        <f t="shared" si="312"/>
        <v>1.0944117190331866</v>
      </c>
      <c r="Z295" s="14">
        <f t="shared" si="313"/>
        <v>1.1152204779038062</v>
      </c>
      <c r="AA295" s="31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9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5">
        <f t="shared" si="311"/>
        <v>1.0841863362742352</v>
      </c>
      <c r="Y296" s="28">
        <f t="shared" si="312"/>
        <v>1.0976807842918963</v>
      </c>
      <c r="Z296" s="14">
        <f t="shared" si="313"/>
        <v>1.1187364877262682</v>
      </c>
      <c r="AA296" s="31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9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5">
        <f t="shared" si="311"/>
        <v>1.0843560869211801</v>
      </c>
      <c r="Y297" s="28">
        <f t="shared" si="312"/>
        <v>1.1005383802544222</v>
      </c>
      <c r="Z297" s="14">
        <f t="shared" si="313"/>
        <v>1.1280445948824769</v>
      </c>
      <c r="AA297" s="31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9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5">
        <f t="shared" si="311"/>
        <v>1.0833797300385883</v>
      </c>
      <c r="Y298" s="28">
        <f t="shared" si="312"/>
        <v>1.1044805038435079</v>
      </c>
      <c r="Z298" s="14">
        <f t="shared" si="313"/>
        <v>1.1229748835340745</v>
      </c>
      <c r="AA298" s="31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9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5">
        <f t="shared" si="311"/>
        <v>1.082743605119864</v>
      </c>
      <c r="Y299" s="28">
        <f t="shared" si="312"/>
        <v>1.0996396149580945</v>
      </c>
      <c r="Z299" s="14">
        <f t="shared" si="313"/>
        <v>1.121259322014581</v>
      </c>
      <c r="AA299" s="31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9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5">
        <f t="shared" si="311"/>
        <v>1.0799447169316791</v>
      </c>
      <c r="Y300" s="28">
        <f t="shared" si="312"/>
        <v>1.1008718694586679</v>
      </c>
      <c r="Z300" s="14">
        <f t="shared" si="313"/>
        <v>1.1208054947317201</v>
      </c>
      <c r="AA300" s="31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9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5">
        <f t="shared" si="311"/>
        <v>1.0804264632981817</v>
      </c>
      <c r="Y301" s="28">
        <f t="shared" si="312"/>
        <v>1.1071540905735469</v>
      </c>
      <c r="Z301" s="14">
        <f t="shared" si="313"/>
        <v>1.1229138790454205</v>
      </c>
      <c r="AA301" s="31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9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5">
        <f t="shared" si="311"/>
        <v>1.0804866046974573</v>
      </c>
      <c r="Y302" s="28">
        <f t="shared" si="312"/>
        <v>1.1074299850240241</v>
      </c>
      <c r="Z302" s="14">
        <f t="shared" si="313"/>
        <v>1.1209992730061016</v>
      </c>
      <c r="AA302" s="31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9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5">
        <f t="shared" si="311"/>
        <v>1.0790821213853228</v>
      </c>
      <c r="Y303" s="28">
        <f t="shared" si="312"/>
        <v>1.1085279150180072</v>
      </c>
      <c r="Z303" s="14">
        <f t="shared" si="313"/>
        <v>1.1211844615192625</v>
      </c>
      <c r="AA303" s="31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9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5">
        <f t="shared" si="311"/>
        <v>1.078174321853026</v>
      </c>
      <c r="Y304" s="28">
        <f t="shared" si="312"/>
        <v>1.1093994632866626</v>
      </c>
      <c r="Z304" s="14">
        <f t="shared" si="313"/>
        <v>1.1164863834594092</v>
      </c>
      <c r="AA304" s="31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9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5">
        <f t="shared" si="311"/>
        <v>1.0775500660602004</v>
      </c>
      <c r="Y305" s="28">
        <f t="shared" si="312"/>
        <v>1.109307949819595</v>
      </c>
      <c r="Z305" s="14">
        <f t="shared" si="313"/>
        <v>1.1153215070740843</v>
      </c>
      <c r="AA305" s="31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9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5">
        <f t="shared" si="311"/>
        <v>1.0765555357843997</v>
      </c>
      <c r="Y306" s="28">
        <f t="shared" si="312"/>
        <v>1.1086797284254784</v>
      </c>
      <c r="Z306" s="14">
        <f t="shared" si="313"/>
        <v>1.1153761447995689</v>
      </c>
      <c r="AA306" s="31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9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5">
        <f t="shared" si="311"/>
        <v>1.0761391601437069</v>
      </c>
      <c r="Y307" s="28">
        <f t="shared" si="312"/>
        <v>1.1082271899194012</v>
      </c>
      <c r="Z307" s="14">
        <f t="shared" si="313"/>
        <v>1.1152017098584024</v>
      </c>
      <c r="AA307" s="31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9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5">
        <f t="shared" si="311"/>
        <v>1.0752506558600583</v>
      </c>
      <c r="Y308" s="28">
        <f t="shared" si="312"/>
        <v>1.1076755385525199</v>
      </c>
      <c r="Z308" s="14">
        <f t="shared" si="313"/>
        <v>1.1154210028382214</v>
      </c>
      <c r="AA308" s="31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9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5">
        <f t="shared" ref="X309" si="326">B309/B302</f>
        <v>1.0740599159763866</v>
      </c>
      <c r="Y309" s="28">
        <f t="shared" ref="Y309" si="327">K309/K302</f>
        <v>1.1072478462764865</v>
      </c>
      <c r="Z309" s="14">
        <f t="shared" ref="Z309" si="328">E309/E302</f>
        <v>1.1164050526723346</v>
      </c>
      <c r="AA309" s="31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9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5">
        <f t="shared" ref="X310:X316" si="341">B310/B303</f>
        <v>1.0741403789479655</v>
      </c>
      <c r="Y310" s="28">
        <f t="shared" ref="Y310:Y316" si="342">K310/K303</f>
        <v>1.1066252376324144</v>
      </c>
      <c r="Z310" s="14">
        <f t="shared" ref="Z310:Z316" si="343">E310/E303</f>
        <v>1.1161318225617183</v>
      </c>
      <c r="AA310" s="31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9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5">
        <f t="shared" si="341"/>
        <v>1.0720769657330331</v>
      </c>
      <c r="Y311" s="28">
        <f t="shared" si="342"/>
        <v>1.0983222518699782</v>
      </c>
      <c r="Z311" s="14">
        <f t="shared" si="343"/>
        <v>1.1171600672833262</v>
      </c>
      <c r="AA311" s="31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9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5">
        <f t="shared" si="341"/>
        <v>1.0713455603966886</v>
      </c>
      <c r="Y312" s="28">
        <f t="shared" si="342"/>
        <v>1.0975067916970032</v>
      </c>
      <c r="Z312" s="14">
        <f t="shared" si="343"/>
        <v>1.1183404578175022</v>
      </c>
      <c r="AA312" s="31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9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5">
        <f t="shared" si="341"/>
        <v>1.070841753979201</v>
      </c>
      <c r="Y313" s="28">
        <f t="shared" si="342"/>
        <v>1.094215299496895</v>
      </c>
      <c r="Z313" s="14">
        <f t="shared" si="343"/>
        <v>1.1187395767198982</v>
      </c>
      <c r="AA313" s="31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9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5">
        <f t="shared" si="341"/>
        <v>1.0703069968237851</v>
      </c>
      <c r="Y314" s="28">
        <f t="shared" si="342"/>
        <v>1.0928044187338928</v>
      </c>
      <c r="Z314" s="14">
        <f t="shared" si="343"/>
        <v>1.1189629150495903</v>
      </c>
      <c r="AA314" s="31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9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5">
        <f t="shared" si="341"/>
        <v>1.0694248125748191</v>
      </c>
      <c r="Y315" s="28">
        <f t="shared" si="342"/>
        <v>1.0904310180164192</v>
      </c>
      <c r="Z315" s="14">
        <f t="shared" si="343"/>
        <v>1.1198188600391512</v>
      </c>
      <c r="AA315" s="31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9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5">
        <f t="shared" si="341"/>
        <v>1.0682657888636071</v>
      </c>
      <c r="Y316" s="28">
        <f t="shared" si="342"/>
        <v>1.0897566809356689</v>
      </c>
      <c r="Z316" s="14">
        <f t="shared" si="343"/>
        <v>1.1186053703184562</v>
      </c>
      <c r="AA316" s="31">
        <f t="shared" si="344"/>
        <v>1.1063361982810314</v>
      </c>
    </row>
    <row r="317" spans="1:27" x14ac:dyDescent="0.25">
      <c r="A317" s="2">
        <v>44167</v>
      </c>
      <c r="B317" s="3">
        <v>64530525</v>
      </c>
      <c r="C317" s="3">
        <v>1493741</v>
      </c>
      <c r="D317" s="3">
        <v>41496310</v>
      </c>
      <c r="E317" s="3">
        <v>393506</v>
      </c>
      <c r="F317" s="3">
        <v>12342</v>
      </c>
      <c r="G317" s="3">
        <v>314529</v>
      </c>
      <c r="H317" s="3">
        <v>123639</v>
      </c>
      <c r="I317" s="3">
        <v>3714</v>
      </c>
      <c r="J317" s="3">
        <v>106328</v>
      </c>
      <c r="K317" s="3">
        <v>13921929</v>
      </c>
      <c r="L317" s="1">
        <f t="shared" ref="L317:L324" si="345">C317/(C317+D317)</f>
        <v>3.4746202092200355E-2</v>
      </c>
      <c r="M317" s="1">
        <f t="shared" ref="M317:M324" si="346">C317/B291</f>
        <v>3.0284983462119882E-2</v>
      </c>
      <c r="N317" s="4">
        <f t="shared" ref="N317:N324" si="347">B317-C317-D317</f>
        <v>21540474</v>
      </c>
      <c r="O317" s="3">
        <f t="shared" ref="O317:O324" si="348">L317*B317</f>
        <v>2242190.6627657874</v>
      </c>
      <c r="P317" s="4">
        <f t="shared" ref="P317:P324" si="349">(O317+O316)/2-O315</f>
        <v>22491.283193322364</v>
      </c>
      <c r="Q317">
        <f t="shared" ref="Q317:Q324" si="350">B317-B316</f>
        <v>691502</v>
      </c>
      <c r="R317" s="9">
        <f t="shared" ref="R317:R324" si="351">Q317/B316</f>
        <v>1.083196401674255E-2</v>
      </c>
      <c r="S317" s="4"/>
      <c r="T317" s="3">
        <f t="shared" ref="T317:T324" si="352">B317/$S$2</f>
        <v>645305.25</v>
      </c>
      <c r="U317" s="3">
        <f t="shared" ref="U317:U324" si="353">K316/100</f>
        <v>137213.04</v>
      </c>
      <c r="V317" s="4">
        <f t="shared" ref="V317:V324" si="354">(H317-H310)/7</f>
        <v>1751.8571428571429</v>
      </c>
      <c r="W317" s="4">
        <f t="shared" ref="W317:W324" si="355">(E317-E310)/7</f>
        <v>6076.4285714285716</v>
      </c>
      <c r="X317" s="15">
        <f t="shared" ref="X317:X324" si="356">B317/B310</f>
        <v>1.0677872246494846</v>
      </c>
      <c r="Y317" s="28">
        <f t="shared" ref="Y317:Y324" si="357">K317/K310</f>
        <v>1.0899794271401564</v>
      </c>
      <c r="Z317" s="14">
        <f t="shared" ref="Z317:Z324" si="358">E317/E310</f>
        <v>1.1211923492254345</v>
      </c>
      <c r="AA317" s="31">
        <f t="shared" ref="AA317:AA324" si="359">H317/H310</f>
        <v>1.1101045108461427</v>
      </c>
    </row>
    <row r="318" spans="1:27" x14ac:dyDescent="0.25">
      <c r="A318" s="2">
        <v>44168</v>
      </c>
      <c r="B318" s="3">
        <v>65221064</v>
      </c>
      <c r="C318" s="3">
        <v>1506259</v>
      </c>
      <c r="D318" s="3">
        <v>41932083</v>
      </c>
      <c r="E318" s="3">
        <v>399770</v>
      </c>
      <c r="F318" s="3">
        <v>12423</v>
      </c>
      <c r="G318" s="3">
        <v>319250</v>
      </c>
      <c r="H318" s="3">
        <v>125233</v>
      </c>
      <c r="I318" s="3">
        <v>3727</v>
      </c>
      <c r="J318" s="3">
        <v>107858</v>
      </c>
      <c r="K318" s="3">
        <v>14139609</v>
      </c>
      <c r="L318" s="1">
        <f t="shared" si="345"/>
        <v>3.467579402547178E-2</v>
      </c>
      <c r="M318" s="1">
        <f t="shared" si="346"/>
        <v>3.0185316394734246E-2</v>
      </c>
      <c r="N318" s="4">
        <f t="shared" si="347"/>
        <v>21782722</v>
      </c>
      <c r="O318" s="3">
        <f t="shared" si="348"/>
        <v>2261592.1813861127</v>
      </c>
      <c r="P318" s="4">
        <f t="shared" si="349"/>
        <v>27226.749350885395</v>
      </c>
      <c r="Q318">
        <f t="shared" si="350"/>
        <v>690539</v>
      </c>
      <c r="R318" s="9">
        <f t="shared" si="351"/>
        <v>1.0700966713040069E-2</v>
      </c>
      <c r="S318" s="4"/>
      <c r="T318" s="3">
        <f t="shared" si="352"/>
        <v>652210.64</v>
      </c>
      <c r="U318" s="3">
        <f t="shared" si="353"/>
        <v>139219.29</v>
      </c>
      <c r="V318" s="4">
        <f t="shared" si="354"/>
        <v>1762.1428571428571</v>
      </c>
      <c r="W318" s="4">
        <f t="shared" si="355"/>
        <v>6160</v>
      </c>
      <c r="X318" s="15">
        <f t="shared" si="356"/>
        <v>1.0689306254527045</v>
      </c>
      <c r="Y318" s="28">
        <f t="shared" si="357"/>
        <v>1.0975176011296517</v>
      </c>
      <c r="Z318" s="14">
        <f t="shared" si="358"/>
        <v>1.1209028459273798</v>
      </c>
      <c r="AA318" s="31">
        <f t="shared" si="359"/>
        <v>1.1092579142234584</v>
      </c>
    </row>
    <row r="319" spans="1:27" x14ac:dyDescent="0.25">
      <c r="A319" s="2">
        <v>44169</v>
      </c>
      <c r="B319" s="3">
        <v>65899408</v>
      </c>
      <c r="C319" s="3">
        <v>1518669</v>
      </c>
      <c r="D319" s="3">
        <v>42352013</v>
      </c>
      <c r="E319" s="3">
        <v>406189</v>
      </c>
      <c r="F319" s="3">
        <v>12519</v>
      </c>
      <c r="G319" s="3">
        <v>324802</v>
      </c>
      <c r="H319" s="3">
        <v>127130</v>
      </c>
      <c r="I319" s="3">
        <v>3759</v>
      </c>
      <c r="J319" s="3">
        <v>109483</v>
      </c>
      <c r="K319" s="3">
        <v>14367437</v>
      </c>
      <c r="L319" s="1">
        <f t="shared" si="345"/>
        <v>3.4616945321251216E-2</v>
      </c>
      <c r="M319" s="1">
        <f t="shared" si="346"/>
        <v>3.0093295082145553E-2</v>
      </c>
      <c r="N319" s="4">
        <f t="shared" si="347"/>
        <v>22028726</v>
      </c>
      <c r="O319" s="3">
        <f t="shared" si="348"/>
        <v>2281236.203438825</v>
      </c>
      <c r="P319" s="4">
        <f t="shared" si="349"/>
        <v>29223.529646681156</v>
      </c>
      <c r="Q319">
        <f t="shared" si="350"/>
        <v>678344</v>
      </c>
      <c r="R319" s="9">
        <f t="shared" si="351"/>
        <v>1.0400688955335044E-2</v>
      </c>
      <c r="S319" s="4"/>
      <c r="T319" s="3">
        <f t="shared" si="352"/>
        <v>658994.07999999996</v>
      </c>
      <c r="U319" s="3">
        <f t="shared" si="353"/>
        <v>141396.09</v>
      </c>
      <c r="V319" s="4">
        <f t="shared" si="354"/>
        <v>1768.7142857142858</v>
      </c>
      <c r="W319" s="4">
        <f t="shared" si="355"/>
        <v>6226.4285714285716</v>
      </c>
      <c r="X319" s="15">
        <f t="shared" si="356"/>
        <v>1.0682817632565516</v>
      </c>
      <c r="Y319" s="28">
        <f t="shared" si="357"/>
        <v>1.0976876374121092</v>
      </c>
      <c r="Z319" s="14">
        <f t="shared" si="358"/>
        <v>1.1201999977937365</v>
      </c>
      <c r="AA319" s="31">
        <f t="shared" si="359"/>
        <v>1.1078963651099356</v>
      </c>
    </row>
    <row r="320" spans="1:27" x14ac:dyDescent="0.25">
      <c r="A320" s="2">
        <v>44170</v>
      </c>
      <c r="B320" s="3">
        <v>66540007</v>
      </c>
      <c r="C320" s="3">
        <v>1528867</v>
      </c>
      <c r="D320" s="3">
        <v>42789871</v>
      </c>
      <c r="E320" s="3">
        <v>412543</v>
      </c>
      <c r="F320" s="3">
        <v>12607</v>
      </c>
      <c r="G320" s="3">
        <v>329676</v>
      </c>
      <c r="H320" s="3">
        <v>128997</v>
      </c>
      <c r="I320" s="3">
        <v>3774</v>
      </c>
      <c r="J320" s="3">
        <v>111197</v>
      </c>
      <c r="K320" s="3">
        <v>14581318</v>
      </c>
      <c r="L320" s="1">
        <f t="shared" si="345"/>
        <v>3.4497078865377437E-2</v>
      </c>
      <c r="M320" s="1">
        <f t="shared" si="346"/>
        <v>3.0016852718953557E-2</v>
      </c>
      <c r="N320" s="4">
        <f t="shared" si="347"/>
        <v>22221269</v>
      </c>
      <c r="O320" s="3">
        <f t="shared" si="348"/>
        <v>2295435.8691817666</v>
      </c>
      <c r="P320" s="4">
        <f t="shared" si="349"/>
        <v>26743.854924182873</v>
      </c>
      <c r="Q320">
        <f t="shared" si="350"/>
        <v>640599</v>
      </c>
      <c r="R320" s="9">
        <f t="shared" si="351"/>
        <v>9.7208612253390798E-3</v>
      </c>
      <c r="S320" s="4"/>
      <c r="T320" s="3">
        <f t="shared" si="352"/>
        <v>665400.06999999995</v>
      </c>
      <c r="U320" s="3">
        <f t="shared" si="353"/>
        <v>143674.37</v>
      </c>
      <c r="V320" s="4">
        <f t="shared" si="354"/>
        <v>1782.8571428571429</v>
      </c>
      <c r="W320" s="4">
        <f t="shared" si="355"/>
        <v>6323.4285714285716</v>
      </c>
      <c r="X320" s="15">
        <f t="shared" si="356"/>
        <v>1.0682958889027621</v>
      </c>
      <c r="Y320" s="28">
        <f t="shared" si="357"/>
        <v>1.1009407209090443</v>
      </c>
      <c r="Z320" s="14">
        <f t="shared" si="358"/>
        <v>1.1201914852598167</v>
      </c>
      <c r="AA320" s="31">
        <f t="shared" si="359"/>
        <v>1.1071088339040656</v>
      </c>
    </row>
    <row r="321" spans="1:27" x14ac:dyDescent="0.25">
      <c r="A321" s="2">
        <v>44171</v>
      </c>
      <c r="B321" s="3">
        <v>67073702</v>
      </c>
      <c r="C321" s="3">
        <v>1536055</v>
      </c>
      <c r="D321" s="3">
        <v>43103819</v>
      </c>
      <c r="E321" s="3">
        <v>418848</v>
      </c>
      <c r="F321" s="3">
        <v>12688</v>
      </c>
      <c r="G321" s="3">
        <v>334375</v>
      </c>
      <c r="H321" s="3">
        <v>130962</v>
      </c>
      <c r="I321" s="3">
        <v>3794</v>
      </c>
      <c r="J321" s="3">
        <v>113214</v>
      </c>
      <c r="K321" s="3">
        <v>14756982</v>
      </c>
      <c r="L321" s="1">
        <f t="shared" si="345"/>
        <v>3.440993135419692E-2</v>
      </c>
      <c r="M321" s="1">
        <f t="shared" si="346"/>
        <v>2.9829622057267989E-2</v>
      </c>
      <c r="N321" s="4">
        <f t="shared" si="347"/>
        <v>22433828</v>
      </c>
      <c r="O321" s="3">
        <f t="shared" si="348"/>
        <v>2308001.4814918605</v>
      </c>
      <c r="P321" s="4">
        <f t="shared" si="349"/>
        <v>20482.47189798858</v>
      </c>
      <c r="Q321">
        <f t="shared" si="350"/>
        <v>533695</v>
      </c>
      <c r="R321" s="9">
        <f t="shared" si="351"/>
        <v>8.0206634183251583E-3</v>
      </c>
      <c r="S321" s="4"/>
      <c r="T321" s="3">
        <f t="shared" si="352"/>
        <v>670737.02</v>
      </c>
      <c r="U321" s="3">
        <f t="shared" si="353"/>
        <v>145813.18</v>
      </c>
      <c r="V321" s="4">
        <f t="shared" si="354"/>
        <v>1830.2857142857142</v>
      </c>
      <c r="W321" s="4">
        <f t="shared" si="355"/>
        <v>6455.1428571428569</v>
      </c>
      <c r="X321" s="15">
        <f t="shared" si="356"/>
        <v>1.0685148654282435</v>
      </c>
      <c r="Y321" s="28">
        <f t="shared" si="357"/>
        <v>1.1026398531903892</v>
      </c>
      <c r="Z321" s="14">
        <f t="shared" si="358"/>
        <v>1.1209274692101419</v>
      </c>
      <c r="AA321" s="31">
        <f t="shared" si="359"/>
        <v>1.1084384257300042</v>
      </c>
    </row>
    <row r="322" spans="1:27" x14ac:dyDescent="0.25">
      <c r="A322" s="2">
        <v>44172</v>
      </c>
      <c r="B322" s="3">
        <v>67591311</v>
      </c>
      <c r="C322" s="3">
        <v>1544532</v>
      </c>
      <c r="D322" s="3">
        <v>43515451</v>
      </c>
      <c r="E322" s="3">
        <v>426572</v>
      </c>
      <c r="F322" s="3">
        <v>12796</v>
      </c>
      <c r="G322" s="3">
        <v>344034</v>
      </c>
      <c r="H322" s="3">
        <v>132736</v>
      </c>
      <c r="I322" s="3">
        <v>3816</v>
      </c>
      <c r="J322" s="3">
        <v>114682</v>
      </c>
      <c r="K322" s="3">
        <v>14949417</v>
      </c>
      <c r="L322" s="1">
        <f t="shared" si="345"/>
        <v>3.4277243291458856E-2</v>
      </c>
      <c r="M322" s="1">
        <f t="shared" si="346"/>
        <v>2.9623200125801535E-2</v>
      </c>
      <c r="N322" s="4">
        <f t="shared" si="347"/>
        <v>22531328</v>
      </c>
      <c r="O322" s="3">
        <f t="shared" si="348"/>
        <v>2316843.8115356592</v>
      </c>
      <c r="P322" s="4">
        <f t="shared" si="349"/>
        <v>16986.777331993449</v>
      </c>
      <c r="Q322">
        <f t="shared" si="350"/>
        <v>517609</v>
      </c>
      <c r="R322" s="9">
        <f t="shared" si="351"/>
        <v>7.7170185119646443E-3</v>
      </c>
      <c r="S322" s="4"/>
      <c r="T322" s="3">
        <f t="shared" si="352"/>
        <v>675913.11</v>
      </c>
      <c r="U322" s="3">
        <f t="shared" si="353"/>
        <v>147569.82</v>
      </c>
      <c r="V322" s="4">
        <f t="shared" si="354"/>
        <v>1834.1428571428571</v>
      </c>
      <c r="W322" s="4">
        <f t="shared" si="355"/>
        <v>6430.7142857142853</v>
      </c>
      <c r="X322" s="15">
        <f t="shared" si="356"/>
        <v>1.0681472637873859</v>
      </c>
      <c r="Y322" s="28">
        <f t="shared" si="357"/>
        <v>1.1039932809604096</v>
      </c>
      <c r="Z322" s="14">
        <f t="shared" si="358"/>
        <v>1.117977130546681</v>
      </c>
      <c r="AA322" s="31">
        <f t="shared" si="359"/>
        <v>1.107083580072896</v>
      </c>
    </row>
    <row r="323" spans="1:27" x14ac:dyDescent="0.25">
      <c r="A323" s="2">
        <v>44173</v>
      </c>
      <c r="B323" s="3">
        <v>68225723</v>
      </c>
      <c r="C323" s="3">
        <v>1556834</v>
      </c>
      <c r="D323" s="3">
        <v>43956174</v>
      </c>
      <c r="E323" s="3">
        <v>432743</v>
      </c>
      <c r="F323" s="3">
        <v>12887</v>
      </c>
      <c r="G323" s="3">
        <v>349629</v>
      </c>
      <c r="H323" s="3">
        <v>134605</v>
      </c>
      <c r="I323" s="3">
        <v>3827</v>
      </c>
      <c r="J323" s="3">
        <v>116368</v>
      </c>
      <c r="K323" s="3">
        <v>15165295</v>
      </c>
      <c r="L323" s="1">
        <f t="shared" si="345"/>
        <v>3.4206352610225192E-2</v>
      </c>
      <c r="M323" s="1">
        <f t="shared" si="346"/>
        <v>2.9492996380935256E-2</v>
      </c>
      <c r="N323" s="4">
        <f t="shared" si="347"/>
        <v>22712715</v>
      </c>
      <c r="O323" s="3">
        <f t="shared" si="348"/>
        <v>2333753.1380255511</v>
      </c>
      <c r="P323" s="4">
        <f t="shared" si="349"/>
        <v>17296.993288744707</v>
      </c>
      <c r="Q323">
        <f t="shared" si="350"/>
        <v>634412</v>
      </c>
      <c r="R323" s="9">
        <f t="shared" si="351"/>
        <v>9.3859993335533905E-3</v>
      </c>
      <c r="S323" s="4"/>
      <c r="T323" s="3">
        <f t="shared" si="352"/>
        <v>682257.23</v>
      </c>
      <c r="U323" s="3">
        <f t="shared" si="353"/>
        <v>149494.17000000001</v>
      </c>
      <c r="V323" s="4">
        <f t="shared" si="354"/>
        <v>1833.5714285714287</v>
      </c>
      <c r="W323" s="4">
        <f t="shared" si="355"/>
        <v>6527.2857142857147</v>
      </c>
      <c r="X323" s="15">
        <f t="shared" si="356"/>
        <v>1.0687150240378835</v>
      </c>
      <c r="Y323" s="28">
        <f t="shared" si="357"/>
        <v>1.1052371553024407</v>
      </c>
      <c r="Z323" s="14">
        <f t="shared" si="358"/>
        <v>1.11804873763732</v>
      </c>
      <c r="AA323" s="31">
        <f t="shared" si="359"/>
        <v>1.1054036297938736</v>
      </c>
    </row>
    <row r="324" spans="1:27" x14ac:dyDescent="0.25">
      <c r="A324" s="2">
        <v>44174</v>
      </c>
      <c r="B324" s="3">
        <v>68894596</v>
      </c>
      <c r="C324" s="3">
        <v>1569374</v>
      </c>
      <c r="D324" s="3">
        <v>44382129</v>
      </c>
      <c r="E324" s="3">
        <v>439142</v>
      </c>
      <c r="F324" s="3">
        <v>13009</v>
      </c>
      <c r="G324" s="3">
        <v>355401</v>
      </c>
      <c r="H324" s="3">
        <v>136599</v>
      </c>
      <c r="I324" s="3">
        <v>3861</v>
      </c>
      <c r="J324" s="3">
        <v>118253</v>
      </c>
      <c r="K324" s="3">
        <v>15386562</v>
      </c>
      <c r="L324" s="1">
        <f t="shared" si="345"/>
        <v>3.4152832824641231E-2</v>
      </c>
      <c r="M324" s="1">
        <f t="shared" si="346"/>
        <v>2.9369583442990763E-2</v>
      </c>
      <c r="N324" s="4">
        <f t="shared" si="347"/>
        <v>22943093</v>
      </c>
      <c r="O324" s="3">
        <f t="shared" si="348"/>
        <v>2352945.6197091965</v>
      </c>
      <c r="P324" s="4">
        <f t="shared" si="349"/>
        <v>26505.567331714556</v>
      </c>
      <c r="Q324">
        <f t="shared" si="350"/>
        <v>668873</v>
      </c>
      <c r="R324" s="9">
        <f t="shared" si="351"/>
        <v>9.8038242848668671E-3</v>
      </c>
      <c r="S324" s="4"/>
      <c r="T324" s="3">
        <f t="shared" si="352"/>
        <v>688945.96</v>
      </c>
      <c r="U324" s="3">
        <f t="shared" si="353"/>
        <v>151652.95000000001</v>
      </c>
      <c r="V324" s="4">
        <f t="shared" si="354"/>
        <v>1851.4285714285713</v>
      </c>
      <c r="W324" s="4">
        <f t="shared" si="355"/>
        <v>6519.4285714285716</v>
      </c>
      <c r="X324" s="15">
        <f t="shared" si="356"/>
        <v>1.0676280101548841</v>
      </c>
      <c r="Y324" s="28">
        <f t="shared" si="357"/>
        <v>1.105203309110397</v>
      </c>
      <c r="Z324" s="14">
        <f t="shared" si="358"/>
        <v>1.1159728187117859</v>
      </c>
      <c r="AA324" s="31">
        <f t="shared" si="359"/>
        <v>1.1048212942518139</v>
      </c>
    </row>
    <row r="325" spans="1:27" x14ac:dyDescent="0.25">
      <c r="A325" s="2">
        <v>44175</v>
      </c>
      <c r="B325" s="3">
        <v>70466211</v>
      </c>
      <c r="C325" s="3">
        <v>1581982</v>
      </c>
      <c r="D325" s="3">
        <v>44871360</v>
      </c>
      <c r="E325" s="3">
        <v>445828</v>
      </c>
      <c r="F325" s="3">
        <v>13130</v>
      </c>
      <c r="G325" s="3">
        <v>361020</v>
      </c>
      <c r="H325" s="3">
        <v>138529</v>
      </c>
      <c r="I325" s="3">
        <v>3891</v>
      </c>
      <c r="J325" s="3">
        <v>119951</v>
      </c>
      <c r="K325" s="3">
        <v>15689923</v>
      </c>
      <c r="L325" s="1">
        <f t="shared" ref="L325:L332" si="360">C325/(C325+D325)</f>
        <v>3.4055289283599875E-2</v>
      </c>
      <c r="M325" s="1">
        <f t="shared" ref="M325:M332" si="361">C325/B299</f>
        <v>2.928006172055524E-2</v>
      </c>
      <c r="N325" s="4">
        <f t="shared" ref="N325:N332" si="362">B325-C325-D325</f>
        <v>24012869</v>
      </c>
      <c r="O325" s="3">
        <f t="shared" ref="O325:O332" si="363">L325*B325</f>
        <v>2399747.2003241875</v>
      </c>
      <c r="P325" s="4">
        <f t="shared" ref="P325:P332" si="364">(O325+O324)/2-O323</f>
        <v>42593.27199114114</v>
      </c>
      <c r="Q325">
        <f t="shared" ref="Q325:Q332" si="365">B325-B324</f>
        <v>1571615</v>
      </c>
      <c r="R325" s="9">
        <f t="shared" ref="R325:R332" si="366">Q325/B324</f>
        <v>2.2811876275462883E-2</v>
      </c>
      <c r="S325" s="4"/>
      <c r="T325" s="3">
        <f t="shared" ref="T325:T332" si="367">B325/$S$2</f>
        <v>704662.11</v>
      </c>
      <c r="U325" s="3">
        <f t="shared" ref="U325:U332" si="368">K324/100</f>
        <v>153865.62</v>
      </c>
      <c r="V325" s="4">
        <f t="shared" ref="V325:V332" si="369">(H325-H318)/7</f>
        <v>1899.4285714285713</v>
      </c>
      <c r="W325" s="4">
        <f t="shared" ref="W325:W332" si="370">(E325-E318)/7</f>
        <v>6579.7142857142853</v>
      </c>
      <c r="X325" s="15">
        <f t="shared" ref="X325:X332" si="371">B325/B318</f>
        <v>1.0804210584482339</v>
      </c>
      <c r="Y325" s="28">
        <f t="shared" ref="Y325:Y332" si="372">K325/K318</f>
        <v>1.1096433430372792</v>
      </c>
      <c r="Z325" s="14">
        <f t="shared" ref="Z325:Z332" si="373">E325/E318</f>
        <v>1.1152112464667183</v>
      </c>
      <c r="AA325" s="31">
        <f t="shared" ref="AA325:AA332" si="374">H325/H318</f>
        <v>1.106170098935584</v>
      </c>
    </row>
    <row r="326" spans="1:27" x14ac:dyDescent="0.25">
      <c r="A326" s="2">
        <v>44176</v>
      </c>
      <c r="B326" s="3">
        <v>71164680</v>
      </c>
      <c r="C326" s="3">
        <v>1594878</v>
      </c>
      <c r="D326" s="3">
        <v>45349922</v>
      </c>
      <c r="E326" s="3">
        <v>452543</v>
      </c>
      <c r="F326" s="3">
        <v>13267</v>
      </c>
      <c r="G326" s="3">
        <v>367837</v>
      </c>
      <c r="H326" s="3">
        <v>140320</v>
      </c>
      <c r="I326" s="3">
        <v>3931</v>
      </c>
      <c r="J326" s="3">
        <v>121956</v>
      </c>
      <c r="K326" s="3">
        <v>15924026</v>
      </c>
      <c r="L326" s="1">
        <f t="shared" si="360"/>
        <v>3.3973475230483462E-2</v>
      </c>
      <c r="M326" s="1">
        <f t="shared" si="361"/>
        <v>2.9263923904307907E-2</v>
      </c>
      <c r="N326" s="4">
        <f t="shared" si="362"/>
        <v>24219880</v>
      </c>
      <c r="O326" s="3">
        <f t="shared" si="363"/>
        <v>2417711.4932652819</v>
      </c>
      <c r="P326" s="4">
        <f t="shared" si="364"/>
        <v>55783.727085538208</v>
      </c>
      <c r="Q326">
        <f t="shared" si="365"/>
        <v>698469</v>
      </c>
      <c r="R326" s="9">
        <f t="shared" si="366"/>
        <v>9.9121123455892923E-3</v>
      </c>
      <c r="S326" s="4"/>
      <c r="T326" s="3">
        <f t="shared" si="367"/>
        <v>711646.8</v>
      </c>
      <c r="U326" s="3">
        <f t="shared" si="368"/>
        <v>156899.23000000001</v>
      </c>
      <c r="V326" s="4">
        <f t="shared" si="369"/>
        <v>1884.2857142857142</v>
      </c>
      <c r="W326" s="4">
        <f t="shared" si="370"/>
        <v>6622</v>
      </c>
      <c r="X326" s="15">
        <f t="shared" si="371"/>
        <v>1.0798986236720063</v>
      </c>
      <c r="Y326" s="28">
        <f t="shared" si="372"/>
        <v>1.1083414529675684</v>
      </c>
      <c r="Z326" s="14">
        <f t="shared" si="373"/>
        <v>1.1141192892963621</v>
      </c>
      <c r="AA326" s="31">
        <f t="shared" si="374"/>
        <v>1.1037520648155432</v>
      </c>
    </row>
    <row r="327" spans="1:27" x14ac:dyDescent="0.25">
      <c r="A327" s="2">
        <v>44177</v>
      </c>
      <c r="B327" s="3">
        <v>71787629</v>
      </c>
      <c r="C327" s="3">
        <v>1605103</v>
      </c>
      <c r="D327" s="3">
        <v>46856934</v>
      </c>
      <c r="E327" s="3">
        <v>458527</v>
      </c>
      <c r="F327" s="3">
        <v>13367</v>
      </c>
      <c r="G327" s="3">
        <v>373898</v>
      </c>
      <c r="H327" s="3">
        <v>142171</v>
      </c>
      <c r="I327" s="3">
        <v>3949</v>
      </c>
      <c r="J327" s="3">
        <v>123761</v>
      </c>
      <c r="K327" s="3">
        <v>16143219</v>
      </c>
      <c r="L327" s="1">
        <f t="shared" si="360"/>
        <v>3.312083229188241E-2</v>
      </c>
      <c r="M327" s="1">
        <f t="shared" si="361"/>
        <v>2.9167764249164892E-2</v>
      </c>
      <c r="N327" s="4">
        <f t="shared" si="362"/>
        <v>23325592</v>
      </c>
      <c r="O327" s="3">
        <f t="shared" si="363"/>
        <v>2377666.0207408741</v>
      </c>
      <c r="P327" s="4">
        <f t="shared" si="364"/>
        <v>-2058.4433211092837</v>
      </c>
      <c r="Q327">
        <f t="shared" si="365"/>
        <v>622949</v>
      </c>
      <c r="R327" s="9">
        <f t="shared" si="366"/>
        <v>8.7536260965411488E-3</v>
      </c>
      <c r="S327" s="4"/>
      <c r="T327" s="3">
        <f t="shared" si="367"/>
        <v>717876.29</v>
      </c>
      <c r="U327" s="3">
        <f t="shared" si="368"/>
        <v>159240.26</v>
      </c>
      <c r="V327" s="4">
        <f t="shared" si="369"/>
        <v>1882</v>
      </c>
      <c r="W327" s="4">
        <f t="shared" si="370"/>
        <v>6569.1428571428569</v>
      </c>
      <c r="X327" s="15">
        <f t="shared" si="371"/>
        <v>1.0788641636301601</v>
      </c>
      <c r="Y327" s="28">
        <f t="shared" si="372"/>
        <v>1.1071165857571996</v>
      </c>
      <c r="Z327" s="14">
        <f t="shared" si="373"/>
        <v>1.1114647442812022</v>
      </c>
      <c r="AA327" s="31">
        <f t="shared" si="374"/>
        <v>1.1021264060404505</v>
      </c>
    </row>
    <row r="328" spans="1:27" x14ac:dyDescent="0.25">
      <c r="A328" s="2">
        <v>44178</v>
      </c>
      <c r="B328" s="3">
        <v>72335630</v>
      </c>
      <c r="C328" s="3">
        <v>1612487</v>
      </c>
      <c r="D328" s="3">
        <v>47249332</v>
      </c>
      <c r="E328" s="3">
        <v>464443</v>
      </c>
      <c r="F328" s="3">
        <v>13451</v>
      </c>
      <c r="G328" s="3">
        <v>378653</v>
      </c>
      <c r="H328" s="3">
        <v>143873</v>
      </c>
      <c r="I328" s="3">
        <v>3968</v>
      </c>
      <c r="J328" s="3">
        <v>125415</v>
      </c>
      <c r="K328" s="3">
        <v>16334361</v>
      </c>
      <c r="L328" s="1">
        <f t="shared" si="360"/>
        <v>3.300096134366181E-2</v>
      </c>
      <c r="M328" s="1">
        <f t="shared" si="361"/>
        <v>2.8981297126328003E-2</v>
      </c>
      <c r="N328" s="4">
        <f t="shared" si="362"/>
        <v>23473811</v>
      </c>
      <c r="O328" s="3">
        <f t="shared" si="363"/>
        <v>2387145.3293994237</v>
      </c>
      <c r="P328" s="4">
        <f t="shared" si="364"/>
        <v>-35305.818195133004</v>
      </c>
      <c r="Q328">
        <f t="shared" si="365"/>
        <v>548001</v>
      </c>
      <c r="R328" s="9">
        <f t="shared" si="366"/>
        <v>7.633641166780978E-3</v>
      </c>
      <c r="S328" s="4"/>
      <c r="T328" s="3">
        <f t="shared" si="367"/>
        <v>723356.3</v>
      </c>
      <c r="U328" s="3">
        <f t="shared" si="368"/>
        <v>161432.19</v>
      </c>
      <c r="V328" s="4">
        <f t="shared" si="369"/>
        <v>1844.4285714285713</v>
      </c>
      <c r="W328" s="4">
        <f t="shared" si="370"/>
        <v>6513.5714285714284</v>
      </c>
      <c r="X328" s="15">
        <f t="shared" si="371"/>
        <v>1.0784499415284996</v>
      </c>
      <c r="Y328" s="28">
        <f t="shared" si="372"/>
        <v>1.1068903519703419</v>
      </c>
      <c r="Z328" s="14">
        <f t="shared" si="373"/>
        <v>1.1088581060432423</v>
      </c>
      <c r="AA328" s="31">
        <f t="shared" si="374"/>
        <v>1.0985858493303402</v>
      </c>
    </row>
    <row r="329" spans="1:27" x14ac:dyDescent="0.25">
      <c r="A329" s="2">
        <v>44179</v>
      </c>
      <c r="B329" s="3">
        <v>72859287</v>
      </c>
      <c r="C329" s="3">
        <v>1621452</v>
      </c>
      <c r="D329" s="3">
        <v>47656692</v>
      </c>
      <c r="E329" s="3">
        <v>472820</v>
      </c>
      <c r="F329" s="3">
        <v>13570</v>
      </c>
      <c r="G329" s="3">
        <v>385021</v>
      </c>
      <c r="H329" s="3">
        <v>146067</v>
      </c>
      <c r="I329" s="3">
        <v>3988</v>
      </c>
      <c r="J329" s="3">
        <v>127104</v>
      </c>
      <c r="K329" s="3">
        <v>16527207</v>
      </c>
      <c r="L329" s="1">
        <f t="shared" si="360"/>
        <v>3.2904080153668122E-2</v>
      </c>
      <c r="M329" s="1">
        <f t="shared" si="361"/>
        <v>2.8819381871988639E-2</v>
      </c>
      <c r="N329" s="4">
        <f t="shared" si="362"/>
        <v>23581143</v>
      </c>
      <c r="O329" s="3">
        <f t="shared" si="363"/>
        <v>2397367.81938711</v>
      </c>
      <c r="P329" s="4">
        <f t="shared" si="364"/>
        <v>14590.5536523927</v>
      </c>
      <c r="Q329">
        <f t="shared" si="365"/>
        <v>523657</v>
      </c>
      <c r="R329" s="9">
        <f t="shared" si="366"/>
        <v>7.2392678407584201E-3</v>
      </c>
      <c r="S329" s="4"/>
      <c r="T329" s="3">
        <f t="shared" si="367"/>
        <v>728592.87</v>
      </c>
      <c r="U329" s="3">
        <f t="shared" si="368"/>
        <v>163343.60999999999</v>
      </c>
      <c r="V329" s="4">
        <f t="shared" si="369"/>
        <v>1904.4285714285713</v>
      </c>
      <c r="W329" s="4">
        <f t="shared" si="370"/>
        <v>6606.8571428571431</v>
      </c>
      <c r="X329" s="15">
        <f t="shared" si="371"/>
        <v>1.0779386569377238</v>
      </c>
      <c r="Y329" s="28">
        <f t="shared" si="372"/>
        <v>1.105541908423586</v>
      </c>
      <c r="Z329" s="14">
        <f t="shared" si="373"/>
        <v>1.1084178052005289</v>
      </c>
      <c r="AA329" s="31">
        <f t="shared" si="374"/>
        <v>1.10043243731919</v>
      </c>
    </row>
    <row r="330" spans="1:27" x14ac:dyDescent="0.25">
      <c r="A330" s="2">
        <v>44180</v>
      </c>
      <c r="B330" s="3">
        <v>73485176</v>
      </c>
      <c r="C330" s="3">
        <v>1635415</v>
      </c>
      <c r="D330" s="3">
        <v>41615682</v>
      </c>
      <c r="E330" s="3">
        <v>479064</v>
      </c>
      <c r="F330" s="3">
        <v>13685</v>
      </c>
      <c r="G330" s="3">
        <v>391435</v>
      </c>
      <c r="H330" s="3">
        <v>148233</v>
      </c>
      <c r="I330" s="3">
        <v>4017</v>
      </c>
      <c r="J330" s="3">
        <v>128820</v>
      </c>
      <c r="K330" s="3">
        <v>16725973</v>
      </c>
      <c r="L330" s="1">
        <f t="shared" si="360"/>
        <v>3.7812104511476319E-2</v>
      </c>
      <c r="M330" s="1">
        <f t="shared" si="361"/>
        <v>2.8735289859350532E-2</v>
      </c>
      <c r="N330" s="4">
        <f t="shared" si="362"/>
        <v>30234079</v>
      </c>
      <c r="O330" s="3">
        <f t="shared" si="363"/>
        <v>2778629.1549562314</v>
      </c>
      <c r="P330" s="4">
        <f t="shared" si="364"/>
        <v>200853.15777224675</v>
      </c>
      <c r="Q330">
        <f t="shared" si="365"/>
        <v>625889</v>
      </c>
      <c r="R330" s="9">
        <f t="shared" si="366"/>
        <v>8.5903805234876923E-3</v>
      </c>
      <c r="S330" s="4"/>
      <c r="T330" s="3">
        <f t="shared" si="367"/>
        <v>734851.76</v>
      </c>
      <c r="U330" s="3">
        <f t="shared" si="368"/>
        <v>165272.07</v>
      </c>
      <c r="V330" s="4">
        <f t="shared" si="369"/>
        <v>1946.8571428571429</v>
      </c>
      <c r="W330" s="4">
        <f t="shared" si="370"/>
        <v>6617.2857142857147</v>
      </c>
      <c r="X330" s="15">
        <f t="shared" si="371"/>
        <v>1.0770890035126488</v>
      </c>
      <c r="Y330" s="28">
        <f t="shared" si="372"/>
        <v>1.1029111533933234</v>
      </c>
      <c r="Z330" s="14">
        <f t="shared" si="373"/>
        <v>1.1070404373958678</v>
      </c>
      <c r="AA330" s="31">
        <f t="shared" si="374"/>
        <v>1.1012443817094462</v>
      </c>
    </row>
    <row r="331" spans="1:27" x14ac:dyDescent="0.25">
      <c r="A331" s="2">
        <v>44181</v>
      </c>
      <c r="B331" s="3">
        <v>74219546</v>
      </c>
      <c r="C331" s="3">
        <v>1648956</v>
      </c>
      <c r="D331" s="3">
        <v>41977327</v>
      </c>
      <c r="E331" s="3">
        <v>485576</v>
      </c>
      <c r="F331" s="3">
        <v>13815</v>
      </c>
      <c r="G331" s="3">
        <v>397217</v>
      </c>
      <c r="H331" s="3">
        <v>150468</v>
      </c>
      <c r="I331" s="3">
        <v>4050</v>
      </c>
      <c r="J331" s="3">
        <v>130674</v>
      </c>
      <c r="K331" s="3">
        <v>16973376</v>
      </c>
      <c r="L331" s="1">
        <f t="shared" si="360"/>
        <v>3.7797306729065137E-2</v>
      </c>
      <c r="M331" s="1">
        <f t="shared" si="361"/>
        <v>2.8638017025086775E-2</v>
      </c>
      <c r="N331" s="4">
        <f t="shared" si="362"/>
        <v>30593263</v>
      </c>
      <c r="O331" s="3">
        <f t="shared" si="363"/>
        <v>2805298.9454539595</v>
      </c>
      <c r="P331" s="4">
        <f t="shared" si="364"/>
        <v>394596.23081798572</v>
      </c>
      <c r="Q331">
        <f t="shared" si="365"/>
        <v>734370</v>
      </c>
      <c r="R331" s="9">
        <f t="shared" si="366"/>
        <v>9.993444119940598E-3</v>
      </c>
      <c r="S331" s="4"/>
      <c r="T331" s="3">
        <f t="shared" si="367"/>
        <v>742195.46</v>
      </c>
      <c r="U331" s="3">
        <f t="shared" si="368"/>
        <v>167259.73000000001</v>
      </c>
      <c r="V331" s="4">
        <f t="shared" si="369"/>
        <v>1981.2857142857142</v>
      </c>
      <c r="W331" s="4">
        <f t="shared" si="370"/>
        <v>6633.4285714285716</v>
      </c>
      <c r="X331" s="15">
        <f t="shared" si="371"/>
        <v>1.0772912580835803</v>
      </c>
      <c r="Y331" s="28">
        <f t="shared" si="372"/>
        <v>1.1031298609786904</v>
      </c>
      <c r="Z331" s="14">
        <f t="shared" si="373"/>
        <v>1.1057380072960454</v>
      </c>
      <c r="AA331" s="31">
        <f t="shared" si="374"/>
        <v>1.1015307579118441</v>
      </c>
    </row>
    <row r="332" spans="1:27" x14ac:dyDescent="0.25">
      <c r="A332" s="2">
        <v>44182</v>
      </c>
      <c r="B332" s="3">
        <v>74955161</v>
      </c>
      <c r="C332" s="3">
        <v>1662202</v>
      </c>
      <c r="D332" s="3">
        <v>42349997</v>
      </c>
      <c r="E332" s="3">
        <v>492582</v>
      </c>
      <c r="F332" s="3">
        <v>13940</v>
      </c>
      <c r="G332" s="3">
        <v>403667</v>
      </c>
      <c r="H332" s="3">
        <v>152898</v>
      </c>
      <c r="I332" s="3">
        <v>4081</v>
      </c>
      <c r="J332" s="3">
        <v>132667</v>
      </c>
      <c r="K332" s="3">
        <v>17209587</v>
      </c>
      <c r="L332" s="1">
        <f t="shared" si="360"/>
        <v>3.7766847323397773E-2</v>
      </c>
      <c r="M332" s="1">
        <f t="shared" si="361"/>
        <v>2.8577077470400444E-2</v>
      </c>
      <c r="N332" s="4">
        <f t="shared" si="362"/>
        <v>30942962</v>
      </c>
      <c r="O332" s="3">
        <f t="shared" si="363"/>
        <v>2830820.1215876993</v>
      </c>
      <c r="P332" s="4">
        <f t="shared" si="364"/>
        <v>39430.378564598039</v>
      </c>
      <c r="Q332">
        <f t="shared" si="365"/>
        <v>735615</v>
      </c>
      <c r="R332" s="9">
        <f t="shared" si="366"/>
        <v>9.9113379109055724E-3</v>
      </c>
      <c r="S332" s="4"/>
      <c r="T332" s="3">
        <f t="shared" si="367"/>
        <v>749551.61</v>
      </c>
      <c r="U332" s="3">
        <f t="shared" si="368"/>
        <v>169733.76000000001</v>
      </c>
      <c r="V332" s="4">
        <f t="shared" si="369"/>
        <v>2052.7142857142858</v>
      </c>
      <c r="W332" s="4">
        <f t="shared" si="370"/>
        <v>6679.1428571428569</v>
      </c>
      <c r="X332" s="15">
        <f t="shared" si="371"/>
        <v>1.0637035812809632</v>
      </c>
      <c r="Y332" s="28">
        <f t="shared" si="372"/>
        <v>1.096856052129765</v>
      </c>
      <c r="Z332" s="14">
        <f t="shared" si="373"/>
        <v>1.1048700395668285</v>
      </c>
      <c r="AA332" s="31">
        <f t="shared" si="374"/>
        <v>1.1037255737065885</v>
      </c>
    </row>
    <row r="333" spans="1:27" x14ac:dyDescent="0.25">
      <c r="A333" s="2">
        <v>44183</v>
      </c>
      <c r="B333" s="3">
        <v>75672814</v>
      </c>
      <c r="C333" s="3">
        <v>1674862</v>
      </c>
      <c r="D333" s="3">
        <v>42738659</v>
      </c>
      <c r="E333" s="3">
        <v>499282</v>
      </c>
      <c r="F333" s="3">
        <v>14055</v>
      </c>
      <c r="G333" s="3">
        <v>410988</v>
      </c>
      <c r="H333" s="3">
        <v>155180</v>
      </c>
      <c r="I333" s="3">
        <v>4112</v>
      </c>
      <c r="J333" s="3">
        <v>134781</v>
      </c>
      <c r="K333" s="3">
        <v>17459296</v>
      </c>
      <c r="L333" s="1">
        <f t="shared" ref="L333" si="375">C333/(C333+D333)</f>
        <v>3.7710633210098342E-2</v>
      </c>
      <c r="M333" s="1">
        <f t="shared" ref="M333" si="376">C333/B307</f>
        <v>2.8557204085179502E-2</v>
      </c>
      <c r="N333" s="4">
        <f t="shared" ref="N333" si="377">B333-C333-D333</f>
        <v>31259293</v>
      </c>
      <c r="O333" s="3">
        <f t="shared" ref="O333" si="378">L333*B333</f>
        <v>2853669.7327299947</v>
      </c>
      <c r="P333" s="4">
        <f t="shared" ref="P333" si="379">(O333+O332)/2-O331</f>
        <v>36945.981704887468</v>
      </c>
      <c r="Q333">
        <f t="shared" ref="Q333" si="380">B333-B332</f>
        <v>717653</v>
      </c>
      <c r="R333" s="9">
        <f t="shared" ref="R333" si="381">Q333/B332</f>
        <v>9.5744307720184874E-3</v>
      </c>
      <c r="S333" s="4"/>
      <c r="T333" s="3">
        <f t="shared" ref="T333" si="382">B333/$S$2</f>
        <v>756728.14</v>
      </c>
      <c r="U333" s="3">
        <f t="shared" ref="U333" si="383">K332/100</f>
        <v>172095.87</v>
      </c>
      <c r="V333" s="4">
        <f t="shared" ref="V333" si="384">(H333-H326)/7</f>
        <v>2122.8571428571427</v>
      </c>
      <c r="W333" s="4">
        <f t="shared" ref="W333" si="385">(E333-E326)/7</f>
        <v>6677</v>
      </c>
      <c r="X333" s="15">
        <f t="shared" ref="X333" si="386">B333/B326</f>
        <v>1.0633479135998363</v>
      </c>
      <c r="Y333" s="28">
        <f t="shared" ref="Y333" si="387">K333/K326</f>
        <v>1.0964121761670069</v>
      </c>
      <c r="Z333" s="14">
        <f t="shared" ref="Z333" si="388">E333/E326</f>
        <v>1.1032807932063915</v>
      </c>
      <c r="AA333" s="31">
        <f t="shared" ref="AA333" si="389">H333/H326</f>
        <v>1.1059007981755986</v>
      </c>
    </row>
    <row r="334" spans="1:27" x14ac:dyDescent="0.25">
      <c r="A334" s="2">
        <v>44184</v>
      </c>
      <c r="B334" s="3">
        <v>76289042</v>
      </c>
      <c r="C334" s="3">
        <v>1685526</v>
      </c>
      <c r="D334" s="3">
        <v>43093742</v>
      </c>
      <c r="E334" s="3">
        <v>505741</v>
      </c>
      <c r="F334" s="3">
        <v>14171</v>
      </c>
      <c r="G334" s="3">
        <v>416901</v>
      </c>
      <c r="H334" s="3">
        <v>157749</v>
      </c>
      <c r="I334" s="3">
        <v>4141</v>
      </c>
      <c r="J334" s="3">
        <v>136785</v>
      </c>
      <c r="K334" s="3">
        <v>17655591</v>
      </c>
      <c r="L334" s="1">
        <f t="shared" ref="L334:L338" si="390">C334/(C334+D334)</f>
        <v>3.7640767151441601E-2</v>
      </c>
      <c r="M334" s="1">
        <f t="shared" ref="M334:M338" si="391">C334/B308</f>
        <v>2.8485639555189447E-2</v>
      </c>
      <c r="N334" s="4">
        <f t="shared" ref="N334:N338" si="392">B334-C334-D334</f>
        <v>31509774</v>
      </c>
      <c r="O334" s="3">
        <f t="shared" ref="O334:O338" si="393">L334*B334</f>
        <v>2871578.0661285487</v>
      </c>
      <c r="P334" s="4">
        <f t="shared" ref="P334:P338" si="394">(O334+O333)/2-O332</f>
        <v>31803.77784157265</v>
      </c>
      <c r="Q334">
        <f t="shared" ref="Q334:Q338" si="395">B334-B333</f>
        <v>616228</v>
      </c>
      <c r="R334" s="9">
        <f t="shared" ref="R334:R338" si="396">Q334/B333</f>
        <v>8.1433207968187888E-3</v>
      </c>
      <c r="S334" s="4"/>
      <c r="T334" s="3">
        <f t="shared" ref="T334:T338" si="397">B334/$S$2</f>
        <v>762890.42</v>
      </c>
      <c r="U334" s="3">
        <f t="shared" ref="U334:U338" si="398">K333/100</f>
        <v>174592.96</v>
      </c>
      <c r="V334" s="4">
        <f t="shared" ref="V334:V338" si="399">(H334-H327)/7</f>
        <v>2225.4285714285716</v>
      </c>
      <c r="W334" s="4">
        <f t="shared" ref="W334:W338" si="400">(E334-E327)/7</f>
        <v>6744.8571428571431</v>
      </c>
      <c r="X334" s="15">
        <f t="shared" ref="X334:X338" si="401">B334/B327</f>
        <v>1.0627045782498263</v>
      </c>
      <c r="Y334" s="28">
        <f t="shared" ref="Y334:Y338" si="402">K334/K327</f>
        <v>1.0936846610332178</v>
      </c>
      <c r="Z334" s="14">
        <f t="shared" ref="Z334:Z338" si="403">E334/E327</f>
        <v>1.1029688546148864</v>
      </c>
      <c r="AA334" s="31">
        <f t="shared" ref="AA334:AA338" si="404">H334/H327</f>
        <v>1.1095722756398985</v>
      </c>
    </row>
    <row r="335" spans="1:27" x14ac:dyDescent="0.25">
      <c r="A335" s="2">
        <v>44185</v>
      </c>
      <c r="B335" s="3">
        <v>76823486</v>
      </c>
      <c r="C335" s="3">
        <v>1693205</v>
      </c>
      <c r="D335" s="3">
        <v>43367172</v>
      </c>
      <c r="E335" s="3">
        <v>511748</v>
      </c>
      <c r="F335" s="3">
        <v>14245</v>
      </c>
      <c r="G335" s="3">
        <v>422175</v>
      </c>
      <c r="H335" s="3">
        <v>159871</v>
      </c>
      <c r="I335" s="3">
        <v>4167</v>
      </c>
      <c r="J335" s="3">
        <v>138678</v>
      </c>
      <c r="K335" s="3">
        <v>17844690</v>
      </c>
      <c r="L335" s="1">
        <f t="shared" si="390"/>
        <v>3.7576361156498976E-2</v>
      </c>
      <c r="M335" s="1">
        <f t="shared" si="391"/>
        <v>2.8333656908139149E-2</v>
      </c>
      <c r="N335" s="4">
        <f t="shared" si="392"/>
        <v>31763109</v>
      </c>
      <c r="O335" s="3">
        <f t="shared" si="393"/>
        <v>2886747.055237243</v>
      </c>
      <c r="P335" s="4">
        <f t="shared" si="394"/>
        <v>25492.827952900901</v>
      </c>
      <c r="Q335">
        <f t="shared" si="395"/>
        <v>534444</v>
      </c>
      <c r="R335" s="9">
        <f t="shared" si="396"/>
        <v>7.0055146321014233E-3</v>
      </c>
      <c r="S335" s="4"/>
      <c r="T335" s="3">
        <f t="shared" si="397"/>
        <v>768234.86</v>
      </c>
      <c r="U335" s="3">
        <f t="shared" si="398"/>
        <v>176555.91</v>
      </c>
      <c r="V335" s="4">
        <f t="shared" si="399"/>
        <v>2285.4285714285716</v>
      </c>
      <c r="W335" s="4">
        <f t="shared" si="400"/>
        <v>6757.8571428571431</v>
      </c>
      <c r="X335" s="15">
        <f t="shared" si="401"/>
        <v>1.0620421222570398</v>
      </c>
      <c r="Y335" s="28">
        <f t="shared" si="402"/>
        <v>1.0924633048088015</v>
      </c>
      <c r="Z335" s="14">
        <f t="shared" si="403"/>
        <v>1.1018531875816839</v>
      </c>
      <c r="AA335" s="31">
        <f t="shared" si="404"/>
        <v>1.1111952902907425</v>
      </c>
    </row>
    <row r="336" spans="1:27" x14ac:dyDescent="0.25">
      <c r="A336" s="2">
        <v>44186</v>
      </c>
      <c r="B336" s="3">
        <v>77364641</v>
      </c>
      <c r="C336" s="3">
        <v>1702596</v>
      </c>
      <c r="D336" s="3">
        <v>43707973</v>
      </c>
      <c r="E336" s="3">
        <v>519325</v>
      </c>
      <c r="F336" s="3">
        <v>14346</v>
      </c>
      <c r="G336" s="3">
        <v>429372</v>
      </c>
      <c r="H336" s="3">
        <v>162052</v>
      </c>
      <c r="I336" s="3">
        <v>4181</v>
      </c>
      <c r="J336" s="3">
        <v>140616</v>
      </c>
      <c r="K336" s="3">
        <v>18035209</v>
      </c>
      <c r="L336" s="1">
        <f t="shared" si="390"/>
        <v>3.7493386176244564E-2</v>
      </c>
      <c r="M336" s="1">
        <f t="shared" si="391"/>
        <v>2.8172872567506835E-2</v>
      </c>
      <c r="N336" s="4">
        <f t="shared" si="392"/>
        <v>31954072</v>
      </c>
      <c r="O336" s="3">
        <f t="shared" si="393"/>
        <v>2900662.3613995234</v>
      </c>
      <c r="P336" s="4">
        <f t="shared" si="394"/>
        <v>22126.642189834733</v>
      </c>
      <c r="Q336">
        <f t="shared" si="395"/>
        <v>541155</v>
      </c>
      <c r="R336" s="9">
        <f t="shared" si="396"/>
        <v>7.0441349146796069E-3</v>
      </c>
      <c r="S336" s="4"/>
      <c r="T336" s="3">
        <f t="shared" si="397"/>
        <v>773646.41</v>
      </c>
      <c r="U336" s="3">
        <f t="shared" si="398"/>
        <v>178446.9</v>
      </c>
      <c r="V336" s="4">
        <f t="shared" si="399"/>
        <v>2283.5714285714284</v>
      </c>
      <c r="W336" s="4">
        <f t="shared" si="400"/>
        <v>6643.5714285714284</v>
      </c>
      <c r="X336" s="15">
        <f t="shared" si="401"/>
        <v>1.0618363723487989</v>
      </c>
      <c r="Y336" s="28">
        <f t="shared" si="402"/>
        <v>1.0912436081910271</v>
      </c>
      <c r="Z336" s="14">
        <f t="shared" si="403"/>
        <v>1.0983566684996404</v>
      </c>
      <c r="AA336" s="31">
        <f t="shared" si="404"/>
        <v>1.1094360807026913</v>
      </c>
    </row>
    <row r="337" spans="1:27" x14ac:dyDescent="0.25">
      <c r="A337" s="2">
        <v>44187</v>
      </c>
      <c r="B337" s="3">
        <v>78011432</v>
      </c>
      <c r="C337" s="3">
        <v>1717055</v>
      </c>
      <c r="D337" s="3">
        <v>44069203</v>
      </c>
      <c r="E337" s="3">
        <v>525585</v>
      </c>
      <c r="F337" s="3">
        <v>14444</v>
      </c>
      <c r="G337" s="3">
        <v>437458</v>
      </c>
      <c r="H337" s="3">
        <v>164318</v>
      </c>
      <c r="I337" s="3">
        <v>4207</v>
      </c>
      <c r="J337" s="3">
        <v>142651</v>
      </c>
      <c r="K337" s="3">
        <v>18230242</v>
      </c>
      <c r="L337" s="1">
        <f t="shared" si="390"/>
        <v>3.7501535941198774E-2</v>
      </c>
      <c r="M337" s="1">
        <f t="shared" si="391"/>
        <v>2.814140957722943E-2</v>
      </c>
      <c r="N337" s="4">
        <f t="shared" si="392"/>
        <v>32225174</v>
      </c>
      <c r="O337" s="3">
        <f t="shared" si="393"/>
        <v>2925548.5209723841</v>
      </c>
      <c r="P337" s="4">
        <f t="shared" si="394"/>
        <v>26358.385948711075</v>
      </c>
      <c r="Q337">
        <f t="shared" si="395"/>
        <v>646791</v>
      </c>
      <c r="R337" s="9">
        <f t="shared" si="396"/>
        <v>8.3602921391440314E-3</v>
      </c>
      <c r="S337" s="4"/>
      <c r="T337" s="3">
        <f t="shared" si="397"/>
        <v>780114.32</v>
      </c>
      <c r="U337" s="3">
        <f t="shared" si="398"/>
        <v>180352.09</v>
      </c>
      <c r="V337" s="4">
        <f t="shared" si="399"/>
        <v>2297.8571428571427</v>
      </c>
      <c r="W337" s="4">
        <f t="shared" si="400"/>
        <v>6645.8571428571431</v>
      </c>
      <c r="X337" s="15">
        <f t="shared" si="401"/>
        <v>1.0615941370270379</v>
      </c>
      <c r="Y337" s="28">
        <f t="shared" si="402"/>
        <v>1.0899361131337471</v>
      </c>
      <c r="Z337" s="14">
        <f t="shared" si="403"/>
        <v>1.0971081108160914</v>
      </c>
      <c r="AA337" s="31">
        <f t="shared" si="404"/>
        <v>1.1085115999811108</v>
      </c>
    </row>
    <row r="338" spans="1:27" x14ac:dyDescent="0.25">
      <c r="A338" s="2">
        <v>44188</v>
      </c>
      <c r="B338" s="3">
        <v>78704434</v>
      </c>
      <c r="C338" s="3">
        <v>1730663</v>
      </c>
      <c r="D338" s="3">
        <v>44393791</v>
      </c>
      <c r="E338" s="3">
        <v>532506</v>
      </c>
      <c r="F338" s="3">
        <v>14616</v>
      </c>
      <c r="G338" s="3">
        <v>444166</v>
      </c>
      <c r="H338" s="3">
        <v>166802</v>
      </c>
      <c r="I338" s="3">
        <v>4248</v>
      </c>
      <c r="J338" s="3">
        <v>144711</v>
      </c>
      <c r="K338" s="3">
        <v>18458373</v>
      </c>
      <c r="L338" s="1">
        <f t="shared" si="390"/>
        <v>3.7521593209536963E-2</v>
      </c>
      <c r="M338" s="1">
        <f t="shared" si="391"/>
        <v>2.8055422307327452E-2</v>
      </c>
      <c r="N338" s="4">
        <f t="shared" si="392"/>
        <v>32579980</v>
      </c>
      <c r="O338" s="3">
        <f t="shared" si="393"/>
        <v>2953115.7563348501</v>
      </c>
      <c r="P338" s="4">
        <f t="shared" si="394"/>
        <v>38669.777254093904</v>
      </c>
      <c r="Q338">
        <f t="shared" si="395"/>
        <v>693002</v>
      </c>
      <c r="R338" s="9">
        <f t="shared" si="396"/>
        <v>8.8833390470258265E-3</v>
      </c>
      <c r="S338" s="4"/>
      <c r="T338" s="3">
        <f t="shared" si="397"/>
        <v>787044.34</v>
      </c>
      <c r="U338" s="3">
        <f t="shared" si="398"/>
        <v>182302.42</v>
      </c>
      <c r="V338" s="4">
        <f t="shared" si="399"/>
        <v>2333.4285714285716</v>
      </c>
      <c r="W338" s="4">
        <f t="shared" si="400"/>
        <v>6704.2857142857147</v>
      </c>
      <c r="X338" s="15">
        <f t="shared" si="401"/>
        <v>1.0604273165454285</v>
      </c>
      <c r="Y338" s="28">
        <f t="shared" si="402"/>
        <v>1.0874897840005429</v>
      </c>
      <c r="Z338" s="14">
        <f t="shared" si="403"/>
        <v>1.0966481045191689</v>
      </c>
      <c r="AA338" s="31">
        <f t="shared" si="404"/>
        <v>1.1085546428476487</v>
      </c>
    </row>
    <row r="339" spans="1:27" x14ac:dyDescent="0.25">
      <c r="A339" s="2">
        <v>44189</v>
      </c>
      <c r="B339" s="3">
        <v>79384038</v>
      </c>
      <c r="C339" s="3">
        <v>1742301</v>
      </c>
      <c r="D339" s="3">
        <v>44711767</v>
      </c>
      <c r="E339" s="3">
        <v>539190</v>
      </c>
      <c r="F339" s="3">
        <v>14775</v>
      </c>
      <c r="G339" s="3">
        <v>448119</v>
      </c>
      <c r="H339" s="3">
        <v>169137</v>
      </c>
      <c r="I339" s="3">
        <v>4303</v>
      </c>
      <c r="J339" s="3">
        <v>146991</v>
      </c>
      <c r="K339" s="3">
        <v>18665343</v>
      </c>
      <c r="L339" s="1">
        <f t="shared" ref="L339:L345" si="405">C339/(C339+D339)</f>
        <v>3.7505886459717586E-2</v>
      </c>
      <c r="M339" s="1">
        <f t="shared" ref="M339:M345" si="406">C339/B313</f>
        <v>2.7972539821511763E-2</v>
      </c>
      <c r="N339" s="4">
        <f t="shared" ref="N339:N345" si="407">B339-C339-D339</f>
        <v>32929970</v>
      </c>
      <c r="O339" s="3">
        <f t="shared" ref="O339:O345" si="408">L339*B339</f>
        <v>2977368.7159419064</v>
      </c>
      <c r="P339" s="4">
        <f t="shared" ref="P339:P345" si="409">(O339+O338)/2-O337</f>
        <v>39693.71516599413</v>
      </c>
      <c r="Q339">
        <f t="shared" ref="Q339:Q345" si="410">B339-B338</f>
        <v>679604</v>
      </c>
      <c r="R339" s="9">
        <f t="shared" ref="R339:R345" si="411">Q339/B338</f>
        <v>8.6348883469513291E-3</v>
      </c>
      <c r="S339" s="4"/>
      <c r="T339" s="3">
        <f t="shared" ref="T339:T345" si="412">B339/$S$2</f>
        <v>793840.38</v>
      </c>
      <c r="U339" s="3">
        <f t="shared" ref="U339:U345" si="413">K338/100</f>
        <v>184583.73</v>
      </c>
      <c r="V339" s="4">
        <f t="shared" ref="V339:V345" si="414">(H339-H332)/7</f>
        <v>2319.8571428571427</v>
      </c>
      <c r="W339" s="4">
        <f t="shared" ref="W339:W345" si="415">(E339-E332)/7</f>
        <v>6658.2857142857147</v>
      </c>
      <c r="X339" s="15">
        <f t="shared" ref="X339:X345" si="416">B339/B332</f>
        <v>1.0590870187044226</v>
      </c>
      <c r="Y339" s="28">
        <f t="shared" ref="Y339:Y345" si="417">K339/K332</f>
        <v>1.0845898277512411</v>
      </c>
      <c r="Z339" s="14">
        <f t="shared" ref="Z339:Z345" si="418">E339/E332</f>
        <v>1.094619779041865</v>
      </c>
      <c r="AA339" s="31">
        <f t="shared" ref="AA339:AA345" si="419">H339/H332</f>
        <v>1.1062080602754778</v>
      </c>
    </row>
    <row r="340" spans="1:27" x14ac:dyDescent="0.25">
      <c r="A340" s="2">
        <v>44190</v>
      </c>
      <c r="B340" s="3">
        <v>79851573</v>
      </c>
      <c r="C340" s="3">
        <v>1750628</v>
      </c>
      <c r="D340" s="3">
        <v>45002559</v>
      </c>
      <c r="E340" s="3">
        <v>540939</v>
      </c>
      <c r="F340" s="3">
        <v>14794</v>
      </c>
      <c r="G340" s="3">
        <v>448829</v>
      </c>
      <c r="H340" s="3">
        <v>169694</v>
      </c>
      <c r="I340" s="3">
        <v>4304</v>
      </c>
      <c r="J340" s="3">
        <v>147699</v>
      </c>
      <c r="K340" s="3">
        <v>18765529</v>
      </c>
      <c r="L340" s="1">
        <f t="shared" si="405"/>
        <v>3.7444035633335544E-2</v>
      </c>
      <c r="M340" s="1">
        <f t="shared" si="406"/>
        <v>2.7888307728040938E-2</v>
      </c>
      <c r="N340" s="4">
        <f t="shared" si="407"/>
        <v>33098386</v>
      </c>
      <c r="O340" s="3">
        <f t="shared" si="408"/>
        <v>2989965.1447898946</v>
      </c>
      <c r="P340" s="4">
        <f t="shared" si="409"/>
        <v>30551.17403105041</v>
      </c>
      <c r="Q340">
        <f t="shared" si="410"/>
        <v>467535</v>
      </c>
      <c r="R340" s="9">
        <f t="shared" si="411"/>
        <v>5.8895341151580117E-3</v>
      </c>
      <c r="S340" s="4"/>
      <c r="T340" s="3">
        <f t="shared" si="412"/>
        <v>798515.73</v>
      </c>
      <c r="U340" s="3">
        <f t="shared" si="413"/>
        <v>186653.43</v>
      </c>
      <c r="V340" s="4">
        <f t="shared" si="414"/>
        <v>2073.4285714285716</v>
      </c>
      <c r="W340" s="4">
        <f t="shared" si="415"/>
        <v>5951</v>
      </c>
      <c r="X340" s="15">
        <f t="shared" si="416"/>
        <v>1.0552214035545182</v>
      </c>
      <c r="Y340" s="28">
        <f t="shared" si="417"/>
        <v>1.0748159032300042</v>
      </c>
      <c r="Z340" s="14">
        <f t="shared" si="418"/>
        <v>1.0834338109525279</v>
      </c>
      <c r="AA340" s="31">
        <f t="shared" si="419"/>
        <v>1.0935300940842891</v>
      </c>
    </row>
    <row r="341" spans="1:27" x14ac:dyDescent="0.25">
      <c r="A341" s="2">
        <v>44191</v>
      </c>
      <c r="B341" s="3">
        <v>80364202</v>
      </c>
      <c r="C341" s="3">
        <v>1757722</v>
      </c>
      <c r="D341" s="3">
        <v>45410291</v>
      </c>
      <c r="E341" s="3">
        <v>544053</v>
      </c>
      <c r="F341" s="3">
        <v>14834</v>
      </c>
      <c r="G341" s="3">
        <v>450669</v>
      </c>
      <c r="H341" s="3">
        <v>171892</v>
      </c>
      <c r="I341" s="3">
        <v>4327</v>
      </c>
      <c r="J341" s="3">
        <v>149532</v>
      </c>
      <c r="K341" s="3">
        <v>18992126</v>
      </c>
      <c r="L341" s="1">
        <f t="shared" si="405"/>
        <v>3.7265127110612015E-2</v>
      </c>
      <c r="M341" s="1">
        <f t="shared" si="406"/>
        <v>2.7777326952555949E-2</v>
      </c>
      <c r="N341" s="4">
        <f t="shared" si="407"/>
        <v>33196189</v>
      </c>
      <c r="O341" s="3">
        <f t="shared" si="408"/>
        <v>2994782.2026729002</v>
      </c>
      <c r="P341" s="4">
        <f t="shared" si="409"/>
        <v>15004.957789490931</v>
      </c>
      <c r="Q341">
        <f t="shared" si="410"/>
        <v>512629</v>
      </c>
      <c r="R341" s="9">
        <f t="shared" si="411"/>
        <v>6.4197733462307621E-3</v>
      </c>
      <c r="S341" s="4"/>
      <c r="T341" s="3">
        <f t="shared" si="412"/>
        <v>803642.02</v>
      </c>
      <c r="U341" s="3">
        <f t="shared" si="413"/>
        <v>187655.29</v>
      </c>
      <c r="V341" s="4">
        <f t="shared" si="414"/>
        <v>2020.4285714285713</v>
      </c>
      <c r="W341" s="4">
        <f t="shared" si="415"/>
        <v>5473.1428571428569</v>
      </c>
      <c r="X341" s="15">
        <f t="shared" si="416"/>
        <v>1.053417370216813</v>
      </c>
      <c r="Y341" s="28">
        <f t="shared" si="417"/>
        <v>1.0757003829551783</v>
      </c>
      <c r="Z341" s="14">
        <f t="shared" si="418"/>
        <v>1.0757541903859882</v>
      </c>
      <c r="AA341" s="31">
        <f t="shared" si="419"/>
        <v>1.089655084976767</v>
      </c>
    </row>
    <row r="342" spans="1:27" x14ac:dyDescent="0.25">
      <c r="A342" s="2">
        <v>44192</v>
      </c>
      <c r="B342" s="3">
        <v>80797122</v>
      </c>
      <c r="C342" s="3">
        <v>1764955</v>
      </c>
      <c r="D342" s="3">
        <v>45698074</v>
      </c>
      <c r="E342" s="3">
        <v>554153</v>
      </c>
      <c r="F342" s="3">
        <v>15021</v>
      </c>
      <c r="G342" s="3">
        <v>461134</v>
      </c>
      <c r="H342" s="3">
        <v>173655</v>
      </c>
      <c r="I342" s="3">
        <v>4342</v>
      </c>
      <c r="J342" s="3">
        <v>151106</v>
      </c>
      <c r="K342" s="3">
        <v>19142603</v>
      </c>
      <c r="L342" s="1">
        <f t="shared" si="405"/>
        <v>3.7185890517016942E-2</v>
      </c>
      <c r="M342" s="1">
        <f t="shared" si="406"/>
        <v>2.7646961326460148E-2</v>
      </c>
      <c r="N342" s="4">
        <f t="shared" si="407"/>
        <v>33334093</v>
      </c>
      <c r="O342" s="3">
        <f t="shared" si="408"/>
        <v>3004512.9327820609</v>
      </c>
      <c r="P342" s="4">
        <f t="shared" si="409"/>
        <v>9682.4229375859722</v>
      </c>
      <c r="Q342">
        <f t="shared" si="410"/>
        <v>432920</v>
      </c>
      <c r="R342" s="9">
        <f t="shared" si="411"/>
        <v>5.3869756586396519E-3</v>
      </c>
      <c r="S342" s="4"/>
      <c r="T342" s="3">
        <f t="shared" si="412"/>
        <v>807971.22</v>
      </c>
      <c r="U342" s="3">
        <f t="shared" si="413"/>
        <v>189921.26</v>
      </c>
      <c r="V342" s="4">
        <f t="shared" si="414"/>
        <v>1969.1428571428571</v>
      </c>
      <c r="W342" s="4">
        <f t="shared" si="415"/>
        <v>6057.8571428571431</v>
      </c>
      <c r="X342" s="15">
        <f t="shared" si="416"/>
        <v>1.0517242344352871</v>
      </c>
      <c r="Y342" s="28">
        <f t="shared" si="417"/>
        <v>1.072733849677411</v>
      </c>
      <c r="Z342" s="14">
        <f t="shared" si="418"/>
        <v>1.0828630497823146</v>
      </c>
      <c r="AA342" s="31">
        <f t="shared" si="419"/>
        <v>1.0862195144835525</v>
      </c>
    </row>
    <row r="343" spans="1:27" x14ac:dyDescent="0.25">
      <c r="A343" s="2">
        <v>44193</v>
      </c>
      <c r="B343" s="3">
        <v>81285853</v>
      </c>
      <c r="C343" s="3">
        <v>1774390</v>
      </c>
      <c r="D343" s="3">
        <v>45994197</v>
      </c>
      <c r="E343" s="3">
        <v>560618</v>
      </c>
      <c r="F343" s="3">
        <v>15169</v>
      </c>
      <c r="G343" s="3">
        <v>473200</v>
      </c>
      <c r="H343" s="3">
        <v>176814</v>
      </c>
      <c r="I343" s="3">
        <v>4424</v>
      </c>
      <c r="J343" s="3">
        <v>154392</v>
      </c>
      <c r="K343" s="3">
        <v>19309281</v>
      </c>
      <c r="L343" s="1">
        <f t="shared" si="405"/>
        <v>3.7145540855123053E-2</v>
      </c>
      <c r="M343" s="1">
        <f t="shared" si="406"/>
        <v>2.7496909408376888E-2</v>
      </c>
      <c r="N343" s="4">
        <f t="shared" si="407"/>
        <v>33517266</v>
      </c>
      <c r="O343" s="3">
        <f t="shared" si="408"/>
        <v>3019406.973555027</v>
      </c>
      <c r="P343" s="4">
        <f t="shared" si="409"/>
        <v>17177.750495643821</v>
      </c>
      <c r="Q343">
        <f t="shared" si="410"/>
        <v>488731</v>
      </c>
      <c r="R343" s="9">
        <f t="shared" si="411"/>
        <v>6.048866443534957E-3</v>
      </c>
      <c r="S343" s="4"/>
      <c r="T343" s="3">
        <f t="shared" si="412"/>
        <v>812858.53</v>
      </c>
      <c r="U343" s="3">
        <f t="shared" si="413"/>
        <v>191426.03</v>
      </c>
      <c r="V343" s="4">
        <f t="shared" si="414"/>
        <v>2108.8571428571427</v>
      </c>
      <c r="W343" s="4">
        <f t="shared" si="415"/>
        <v>5899</v>
      </c>
      <c r="X343" s="15">
        <f t="shared" si="416"/>
        <v>1.0506848083221894</v>
      </c>
      <c r="Y343" s="28">
        <f t="shared" si="417"/>
        <v>1.0706435949813502</v>
      </c>
      <c r="Z343" s="14">
        <f t="shared" si="418"/>
        <v>1.0795128291532277</v>
      </c>
      <c r="AA343" s="31">
        <f t="shared" si="419"/>
        <v>1.0910942166711919</v>
      </c>
    </row>
    <row r="344" spans="1:27" x14ac:dyDescent="0.25">
      <c r="A344" s="2">
        <v>44195</v>
      </c>
      <c r="B344" s="3">
        <v>82708280</v>
      </c>
      <c r="C344" s="3">
        <v>1805008</v>
      </c>
      <c r="D344" s="3">
        <v>46731540</v>
      </c>
      <c r="E344" s="3">
        <v>577266</v>
      </c>
      <c r="F344" s="3">
        <v>15498</v>
      </c>
      <c r="G344" s="3">
        <v>490229</v>
      </c>
      <c r="H344" s="3">
        <v>183104</v>
      </c>
      <c r="I344" s="3">
        <v>4499</v>
      </c>
      <c r="J344" s="3">
        <v>159433</v>
      </c>
      <c r="K344" s="3">
        <v>19740772</v>
      </c>
      <c r="L344" s="1">
        <f t="shared" si="405"/>
        <v>3.7188635664819017E-2</v>
      </c>
      <c r="M344" s="1">
        <f t="shared" si="406"/>
        <v>2.7675230811935236E-2</v>
      </c>
      <c r="N344" s="4">
        <f t="shared" si="407"/>
        <v>34171732</v>
      </c>
      <c r="O344" s="3">
        <f t="shared" si="408"/>
        <v>3075808.0913838376</v>
      </c>
      <c r="P344" s="4">
        <f t="shared" si="409"/>
        <v>43094.599687371403</v>
      </c>
      <c r="Q344">
        <f t="shared" si="410"/>
        <v>1422427</v>
      </c>
      <c r="R344" s="9">
        <f t="shared" si="411"/>
        <v>1.7499072071003548E-2</v>
      </c>
      <c r="S344" s="4"/>
      <c r="T344" s="3">
        <f t="shared" si="412"/>
        <v>827082.8</v>
      </c>
      <c r="U344" s="3">
        <f t="shared" si="413"/>
        <v>193092.81</v>
      </c>
      <c r="V344" s="4">
        <f t="shared" si="414"/>
        <v>2683.7142857142858</v>
      </c>
      <c r="W344" s="4">
        <f t="shared" si="415"/>
        <v>7383</v>
      </c>
      <c r="X344" s="15">
        <f t="shared" si="416"/>
        <v>1.0602071757893126</v>
      </c>
      <c r="Y344" s="28">
        <f t="shared" si="417"/>
        <v>1.0828584722023986</v>
      </c>
      <c r="Z344" s="14">
        <f t="shared" si="418"/>
        <v>1.0983304318045606</v>
      </c>
      <c r="AA344" s="31">
        <f t="shared" si="419"/>
        <v>1.1143270974573694</v>
      </c>
    </row>
    <row r="345" spans="1:27" x14ac:dyDescent="0.25">
      <c r="A345" s="2">
        <v>44196</v>
      </c>
      <c r="B345" s="3">
        <v>83424446</v>
      </c>
      <c r="C345" s="3">
        <v>1818116</v>
      </c>
      <c r="D345" s="3">
        <v>47010049</v>
      </c>
      <c r="E345" s="3">
        <v>584409</v>
      </c>
      <c r="F345" s="3">
        <v>15632</v>
      </c>
      <c r="G345" s="3">
        <v>493638</v>
      </c>
      <c r="H345" s="3">
        <v>186355</v>
      </c>
      <c r="I345" s="3">
        <v>4556</v>
      </c>
      <c r="J345" s="3">
        <v>161829</v>
      </c>
      <c r="K345" s="3">
        <v>19968087</v>
      </c>
      <c r="L345" s="1">
        <f t="shared" si="405"/>
        <v>3.7234985177100145E-2</v>
      </c>
      <c r="M345" s="1">
        <f t="shared" si="406"/>
        <v>2.7589261499890865E-2</v>
      </c>
      <c r="N345" s="4">
        <f t="shared" si="407"/>
        <v>34596281</v>
      </c>
      <c r="O345" s="3">
        <f t="shared" si="408"/>
        <v>3106308.0102177914</v>
      </c>
      <c r="P345" s="4">
        <f t="shared" si="409"/>
        <v>71651.077245787252</v>
      </c>
      <c r="Q345">
        <f t="shared" si="410"/>
        <v>716166</v>
      </c>
      <c r="R345" s="9">
        <f t="shared" si="411"/>
        <v>8.6589395886361078E-3</v>
      </c>
      <c r="S345" s="4"/>
      <c r="T345" s="3">
        <f t="shared" si="412"/>
        <v>834244.46</v>
      </c>
      <c r="U345" s="3">
        <f t="shared" si="413"/>
        <v>197407.72</v>
      </c>
      <c r="V345" s="4">
        <f t="shared" si="414"/>
        <v>2793.2857142857142</v>
      </c>
      <c r="W345" s="4">
        <f t="shared" si="415"/>
        <v>7414.7142857142853</v>
      </c>
      <c r="X345" s="15">
        <f t="shared" si="416"/>
        <v>1.0599713606986869</v>
      </c>
      <c r="Y345" s="28">
        <f t="shared" si="417"/>
        <v>1.0817901989519878</v>
      </c>
      <c r="Z345" s="14">
        <f t="shared" si="418"/>
        <v>1.0974693242893039</v>
      </c>
      <c r="AA345" s="31">
        <f t="shared" si="419"/>
        <v>1.1172228150741599</v>
      </c>
    </row>
    <row r="346" spans="1:27" x14ac:dyDescent="0.25">
      <c r="A346" s="2">
        <v>44197</v>
      </c>
      <c r="B346" s="3">
        <v>83963772</v>
      </c>
      <c r="C346" s="3">
        <v>1827540</v>
      </c>
      <c r="D346" s="3">
        <v>47289078</v>
      </c>
      <c r="E346" s="3">
        <v>585400</v>
      </c>
      <c r="F346" s="3">
        <v>15644</v>
      </c>
      <c r="G346" s="3">
        <v>494437</v>
      </c>
      <c r="H346" s="3">
        <v>187344</v>
      </c>
      <c r="I346" s="3">
        <v>4568</v>
      </c>
      <c r="J346" s="3">
        <v>162622</v>
      </c>
      <c r="K346" s="3">
        <v>20128693</v>
      </c>
      <c r="L346" s="1">
        <f t="shared" ref="L346:L349" si="420">C346/(C346+D346)</f>
        <v>3.7208180742411869E-2</v>
      </c>
      <c r="M346" s="1">
        <f t="shared" ref="M346:M349" si="421">C346/B320</f>
        <v>2.746528115033111E-2</v>
      </c>
      <c r="N346" s="4">
        <f t="shared" ref="N346:N349" si="422">B346-C346-D346</f>
        <v>34847154</v>
      </c>
      <c r="O346" s="3">
        <f t="shared" ref="O346:O349" si="423">L346*B346</f>
        <v>3124139.2043906609</v>
      </c>
      <c r="P346" s="4">
        <f t="shared" ref="P346:P349" si="424">(O346+O345)/2-O344</f>
        <v>39415.515920388512</v>
      </c>
      <c r="Q346">
        <f t="shared" ref="Q346:Q349" si="425">B346-B345</f>
        <v>539326</v>
      </c>
      <c r="R346" s="9">
        <f t="shared" ref="R346:R349" si="426">Q346/B345</f>
        <v>6.4648436502652952E-3</v>
      </c>
      <c r="S346" s="4"/>
      <c r="T346" s="3">
        <f t="shared" ref="T346:T349" si="427">B346/$S$2</f>
        <v>839637.72</v>
      </c>
      <c r="U346" s="3">
        <f t="shared" ref="U346:U349" si="428">K345/100</f>
        <v>199680.87</v>
      </c>
      <c r="V346" s="4">
        <f t="shared" ref="V346:V349" si="429">(H346-H339)/7</f>
        <v>2601</v>
      </c>
      <c r="W346" s="4">
        <f t="shared" ref="W346:W349" si="430">(E346-E339)/7</f>
        <v>6601.4285714285716</v>
      </c>
      <c r="X346" s="15">
        <f t="shared" ref="X346:X349" si="431">B346/B339</f>
        <v>1.0576908672748544</v>
      </c>
      <c r="Y346" s="28">
        <f t="shared" ref="Y346:Y349" si="432">K346/K339</f>
        <v>1.0783993093510256</v>
      </c>
      <c r="Z346" s="14">
        <f t="shared" ref="Z346:Z349" si="433">E346/E339</f>
        <v>1.0857026280160982</v>
      </c>
      <c r="AA346" s="31">
        <f t="shared" ref="AA346:AA349" si="434">H346/H339</f>
        <v>1.1076464641089767</v>
      </c>
    </row>
    <row r="347" spans="1:27" x14ac:dyDescent="0.25">
      <c r="A347" s="2">
        <v>44198</v>
      </c>
      <c r="B347" s="3">
        <v>84586904</v>
      </c>
      <c r="C347" s="3">
        <v>1835788</v>
      </c>
      <c r="D347" s="3">
        <v>47595212</v>
      </c>
      <c r="E347" s="3">
        <v>589935</v>
      </c>
      <c r="F347" s="3">
        <v>15707</v>
      </c>
      <c r="G347" s="3">
        <v>497492</v>
      </c>
      <c r="H347" s="3">
        <v>191035</v>
      </c>
      <c r="I347" s="3">
        <v>4617</v>
      </c>
      <c r="J347" s="3">
        <v>164923</v>
      </c>
      <c r="K347" s="3">
        <v>20426184</v>
      </c>
      <c r="L347" s="1">
        <f t="shared" si="420"/>
        <v>3.7138394934352933E-2</v>
      </c>
      <c r="M347" s="1">
        <f t="shared" si="421"/>
        <v>2.7369713393782857E-2</v>
      </c>
      <c r="N347" s="4">
        <f t="shared" si="422"/>
        <v>35155904</v>
      </c>
      <c r="O347" s="3">
        <f t="shared" si="423"/>
        <v>3141421.8470261977</v>
      </c>
      <c r="P347" s="4">
        <f t="shared" si="424"/>
        <v>26472.515490638092</v>
      </c>
      <c r="Q347">
        <f t="shared" si="425"/>
        <v>623132</v>
      </c>
      <c r="R347" s="9">
        <f t="shared" si="426"/>
        <v>7.421438855796045E-3</v>
      </c>
      <c r="S347" s="4"/>
      <c r="T347" s="3">
        <f t="shared" si="427"/>
        <v>845869.04</v>
      </c>
      <c r="U347" s="3">
        <f t="shared" si="428"/>
        <v>201286.93</v>
      </c>
      <c r="V347" s="4">
        <f t="shared" si="429"/>
        <v>3048.7142857142858</v>
      </c>
      <c r="W347" s="4">
        <f t="shared" si="430"/>
        <v>6999.4285714285716</v>
      </c>
      <c r="X347" s="15">
        <f t="shared" si="431"/>
        <v>1.0593016620975018</v>
      </c>
      <c r="Y347" s="28">
        <f t="shared" si="432"/>
        <v>1.0884949739493088</v>
      </c>
      <c r="Z347" s="14">
        <f t="shared" si="433"/>
        <v>1.0905758320254224</v>
      </c>
      <c r="AA347" s="31">
        <f t="shared" si="434"/>
        <v>1.1257616651148539</v>
      </c>
    </row>
    <row r="348" spans="1:27" x14ac:dyDescent="0.25">
      <c r="A348" s="2">
        <v>44199</v>
      </c>
      <c r="B348" s="3">
        <v>85122080</v>
      </c>
      <c r="C348" s="3">
        <v>1843135</v>
      </c>
      <c r="D348" s="3">
        <v>47860306</v>
      </c>
      <c r="E348" s="3">
        <v>606076</v>
      </c>
      <c r="F348" s="3">
        <v>15880</v>
      </c>
      <c r="G348" s="3">
        <v>510595</v>
      </c>
      <c r="H348" s="3">
        <v>195368</v>
      </c>
      <c r="I348" s="3">
        <v>4664</v>
      </c>
      <c r="J348" s="3">
        <v>168308</v>
      </c>
      <c r="K348" s="3">
        <v>20636663</v>
      </c>
      <c r="L348" s="1">
        <f t="shared" si="420"/>
        <v>3.708264383546403E-2</v>
      </c>
      <c r="M348" s="1">
        <f t="shared" si="421"/>
        <v>2.726881566182375E-2</v>
      </c>
      <c r="N348" s="4">
        <f t="shared" si="422"/>
        <v>35418639</v>
      </c>
      <c r="O348" s="3">
        <f t="shared" si="423"/>
        <v>3156551.775173876</v>
      </c>
      <c r="P348" s="4">
        <f t="shared" si="424"/>
        <v>24847.606709375978</v>
      </c>
      <c r="Q348">
        <f t="shared" si="425"/>
        <v>535176</v>
      </c>
      <c r="R348" s="9">
        <f t="shared" si="426"/>
        <v>6.3269368506500721E-3</v>
      </c>
      <c r="S348" s="4"/>
      <c r="T348" s="3">
        <f t="shared" si="427"/>
        <v>851220.8</v>
      </c>
      <c r="U348" s="3">
        <f t="shared" si="428"/>
        <v>204261.84</v>
      </c>
      <c r="V348" s="4">
        <f t="shared" si="429"/>
        <v>3353.7142857142858</v>
      </c>
      <c r="W348" s="4">
        <f t="shared" si="430"/>
        <v>8860.4285714285706</v>
      </c>
      <c r="X348" s="15">
        <f t="shared" si="431"/>
        <v>1.0592039475486859</v>
      </c>
      <c r="Y348" s="28">
        <f t="shared" si="432"/>
        <v>1.0865904638585486</v>
      </c>
      <c r="Z348" s="14">
        <f t="shared" si="433"/>
        <v>1.1140017608578576</v>
      </c>
      <c r="AA348" s="31">
        <f t="shared" si="434"/>
        <v>1.1365741279407999</v>
      </c>
    </row>
    <row r="349" spans="1:27" x14ac:dyDescent="0.25">
      <c r="A349" s="2">
        <v>44200</v>
      </c>
      <c r="B349" s="3">
        <v>85672034</v>
      </c>
      <c r="C349" s="3">
        <v>1853334</v>
      </c>
      <c r="D349" s="3">
        <v>48148226</v>
      </c>
      <c r="E349" s="3">
        <v>616134</v>
      </c>
      <c r="F349" s="3">
        <v>16098</v>
      </c>
      <c r="G349" s="3">
        <v>523448</v>
      </c>
      <c r="H349" s="3">
        <v>198929</v>
      </c>
      <c r="I349" s="3">
        <v>4702</v>
      </c>
      <c r="J349" s="3">
        <v>170326</v>
      </c>
      <c r="K349" s="3">
        <v>20817140</v>
      </c>
      <c r="L349" s="1">
        <f t="shared" si="420"/>
        <v>3.7065523555665066E-2</v>
      </c>
      <c r="M349" s="1">
        <f t="shared" si="421"/>
        <v>2.7164739610014834E-2</v>
      </c>
      <c r="N349" s="4">
        <f t="shared" si="422"/>
        <v>35670474</v>
      </c>
      <c r="O349" s="3">
        <f t="shared" si="423"/>
        <v>3175478.7942887382</v>
      </c>
      <c r="P349" s="4">
        <f t="shared" si="424"/>
        <v>24593.437705109362</v>
      </c>
      <c r="Q349">
        <f t="shared" si="425"/>
        <v>549954</v>
      </c>
      <c r="R349" s="9">
        <f t="shared" si="426"/>
        <v>6.4607678759729557E-3</v>
      </c>
      <c r="S349" s="4"/>
      <c r="T349" s="3">
        <f t="shared" si="427"/>
        <v>856720.34</v>
      </c>
      <c r="U349" s="3">
        <f t="shared" si="428"/>
        <v>206366.63</v>
      </c>
      <c r="V349" s="4">
        <f t="shared" si="429"/>
        <v>3610.5714285714284</v>
      </c>
      <c r="W349" s="4">
        <f t="shared" si="430"/>
        <v>8854.4285714285706</v>
      </c>
      <c r="X349" s="15">
        <f t="shared" si="431"/>
        <v>1.0603352183757238</v>
      </c>
      <c r="Y349" s="28">
        <f t="shared" si="432"/>
        <v>1.0874769747875981</v>
      </c>
      <c r="Z349" s="14">
        <f t="shared" si="433"/>
        <v>1.1118481718947655</v>
      </c>
      <c r="AA349" s="31">
        <f t="shared" si="434"/>
        <v>1.1455414471221674</v>
      </c>
    </row>
    <row r="350" spans="1:27" x14ac:dyDescent="0.25">
      <c r="A350" s="2">
        <v>44201</v>
      </c>
      <c r="B350" s="3">
        <v>86465018</v>
      </c>
      <c r="C350" s="3">
        <v>1868790</v>
      </c>
      <c r="D350" s="3">
        <v>48464481</v>
      </c>
      <c r="E350" s="3">
        <v>623384</v>
      </c>
      <c r="F350" s="3">
        <v>16253</v>
      </c>
      <c r="G350" s="3">
        <v>529580</v>
      </c>
      <c r="H350" s="3">
        <v>202085</v>
      </c>
      <c r="I350" s="3">
        <v>4749</v>
      </c>
      <c r="J350" s="3">
        <v>172793</v>
      </c>
      <c r="K350" s="3">
        <v>21105134</v>
      </c>
      <c r="L350" s="1">
        <f t="shared" ref="L350:L360" si="435">C350/(C350+D350)</f>
        <v>3.7128324125805377E-2</v>
      </c>
      <c r="M350" s="1">
        <f t="shared" ref="M350:M360" si="436">C350/B324</f>
        <v>2.7125349570233347E-2</v>
      </c>
      <c r="N350" s="4">
        <f t="shared" ref="N350:N360" si="437">B350-C350-D350</f>
        <v>36131747</v>
      </c>
      <c r="O350" s="3">
        <f t="shared" ref="O350:O360" si="438">L350*B350</f>
        <v>3210301.2138475962</v>
      </c>
      <c r="P350" s="4">
        <f t="shared" ref="P350:P360" si="439">(O350+O349)/2-O348</f>
        <v>36338.22889429098</v>
      </c>
      <c r="Q350">
        <f t="shared" ref="Q350:Q360" si="440">B350-B349</f>
        <v>792984</v>
      </c>
      <c r="R350" s="9">
        <f t="shared" ref="R350:R360" si="441">Q350/B349</f>
        <v>9.2560426428068693E-3</v>
      </c>
      <c r="S350" s="4"/>
      <c r="T350" s="3">
        <f t="shared" ref="T350:T360" si="442">B350/$S$2</f>
        <v>864650.18</v>
      </c>
      <c r="U350" s="3">
        <f t="shared" ref="U350:U360" si="443">K349/100</f>
        <v>208171.4</v>
      </c>
      <c r="V350" s="4">
        <f t="shared" ref="V350:V360" si="444">(H350-H343)/7</f>
        <v>3610.1428571428573</v>
      </c>
      <c r="W350" s="4">
        <f t="shared" ref="W350:W360" si="445">(E350-E343)/7</f>
        <v>8966.5714285714294</v>
      </c>
      <c r="X350" s="15">
        <f t="shared" ref="X350:X360" si="446">B350/B343</f>
        <v>1.0637154536595685</v>
      </c>
      <c r="Y350" s="28">
        <f t="shared" ref="Y350:Y360" si="447">K350/K343</f>
        <v>1.0930046540831841</v>
      </c>
      <c r="Z350" s="14">
        <f t="shared" ref="Z350:Z360" si="448">E350/E343</f>
        <v>1.1119585885576275</v>
      </c>
      <c r="AA350" s="31">
        <f t="shared" ref="AA350:AA360" si="449">H350/H343</f>
        <v>1.1429242028346172</v>
      </c>
    </row>
    <row r="351" spans="1:27" x14ac:dyDescent="0.25">
      <c r="A351" s="2">
        <v>44202</v>
      </c>
      <c r="B351" s="3">
        <v>87243029</v>
      </c>
      <c r="C351" s="3">
        <v>1883772</v>
      </c>
      <c r="D351" s="3">
        <v>48777336</v>
      </c>
      <c r="E351" s="3">
        <v>631466</v>
      </c>
      <c r="F351" s="3">
        <v>16403</v>
      </c>
      <c r="G351" s="3">
        <v>537024</v>
      </c>
      <c r="H351" s="3">
        <v>205283</v>
      </c>
      <c r="I351" s="3">
        <v>4800</v>
      </c>
      <c r="J351" s="3">
        <v>175579</v>
      </c>
      <c r="K351" s="3">
        <v>21355576</v>
      </c>
      <c r="L351" s="1">
        <f t="shared" si="435"/>
        <v>3.7183789979484856E-2</v>
      </c>
      <c r="M351" s="1">
        <f t="shared" si="436"/>
        <v>2.6732982705711252E-2</v>
      </c>
      <c r="N351" s="4">
        <f t="shared" si="437"/>
        <v>36581921</v>
      </c>
      <c r="O351" s="3">
        <f t="shared" si="438"/>
        <v>3244026.4675101065</v>
      </c>
      <c r="P351" s="4">
        <f t="shared" si="439"/>
        <v>51685.046390112955</v>
      </c>
      <c r="Q351">
        <f t="shared" si="440"/>
        <v>778011</v>
      </c>
      <c r="R351" s="9">
        <f t="shared" si="441"/>
        <v>8.9979857518794476E-3</v>
      </c>
      <c r="S351" s="4"/>
      <c r="T351" s="3">
        <f t="shared" si="442"/>
        <v>872430.29</v>
      </c>
      <c r="U351" s="3">
        <f t="shared" si="443"/>
        <v>211051.34</v>
      </c>
      <c r="V351" s="4">
        <f t="shared" si="444"/>
        <v>3168.4285714285716</v>
      </c>
      <c r="W351" s="4">
        <f t="shared" si="445"/>
        <v>7742.8571428571431</v>
      </c>
      <c r="X351" s="15">
        <f t="shared" si="446"/>
        <v>1.0548282348514562</v>
      </c>
      <c r="Y351" s="28">
        <f t="shared" si="447"/>
        <v>1.0818004483309973</v>
      </c>
      <c r="Z351" s="14">
        <f t="shared" si="448"/>
        <v>1.0938908579407067</v>
      </c>
      <c r="AA351" s="31">
        <f t="shared" si="449"/>
        <v>1.1211278836071303</v>
      </c>
    </row>
    <row r="352" spans="1:27" x14ac:dyDescent="0.25">
      <c r="A352" s="2">
        <v>44203</v>
      </c>
      <c r="B352" s="3">
        <v>88105210</v>
      </c>
      <c r="C352" s="3">
        <v>1898648</v>
      </c>
      <c r="D352" s="3">
        <v>49098418</v>
      </c>
      <c r="E352" s="3">
        <v>639693</v>
      </c>
      <c r="F352" s="3">
        <v>16595</v>
      </c>
      <c r="G352" s="3">
        <v>544047</v>
      </c>
      <c r="H352" s="3">
        <v>208691</v>
      </c>
      <c r="I352" s="3">
        <v>4871</v>
      </c>
      <c r="J352" s="3">
        <v>178338</v>
      </c>
      <c r="K352" s="3">
        <v>21636431</v>
      </c>
      <c r="L352" s="1">
        <f t="shared" si="435"/>
        <v>3.7230534007583888E-2</v>
      </c>
      <c r="M352" s="1">
        <f t="shared" si="436"/>
        <v>2.6679639394148896E-2</v>
      </c>
      <c r="N352" s="4">
        <f t="shared" si="437"/>
        <v>37108144</v>
      </c>
      <c r="O352" s="3">
        <f t="shared" si="438"/>
        <v>3280204.0171503201</v>
      </c>
      <c r="P352" s="4">
        <f t="shared" si="439"/>
        <v>51814.028482616879</v>
      </c>
      <c r="Q352">
        <f t="shared" si="440"/>
        <v>862181</v>
      </c>
      <c r="R352" s="9">
        <f t="shared" si="441"/>
        <v>9.8825202412447192E-3</v>
      </c>
      <c r="S352" s="4"/>
      <c r="T352" s="3">
        <f t="shared" si="442"/>
        <v>881052.1</v>
      </c>
      <c r="U352" s="3">
        <f t="shared" si="443"/>
        <v>213555.76</v>
      </c>
      <c r="V352" s="4">
        <f t="shared" si="444"/>
        <v>3190.8571428571427</v>
      </c>
      <c r="W352" s="4">
        <f t="shared" si="445"/>
        <v>7897.7142857142853</v>
      </c>
      <c r="X352" s="15">
        <f t="shared" si="446"/>
        <v>1.0561078224001632</v>
      </c>
      <c r="Y352" s="28">
        <f t="shared" si="447"/>
        <v>1.0835505173830622</v>
      </c>
      <c r="Z352" s="14">
        <f t="shared" si="448"/>
        <v>1.0945981324722924</v>
      </c>
      <c r="AA352" s="31">
        <f t="shared" si="449"/>
        <v>1.1198572616779803</v>
      </c>
    </row>
    <row r="353" spans="1:27" x14ac:dyDescent="0.25">
      <c r="A353" s="2">
        <v>44204</v>
      </c>
      <c r="B353" s="3">
        <v>88927139</v>
      </c>
      <c r="C353" s="3">
        <v>1913915</v>
      </c>
      <c r="D353" s="3">
        <v>49396392</v>
      </c>
      <c r="E353" s="3">
        <v>648930</v>
      </c>
      <c r="F353" s="3">
        <v>16735</v>
      </c>
      <c r="G353" s="3">
        <v>551983</v>
      </c>
      <c r="H353" s="3">
        <v>212962</v>
      </c>
      <c r="I353" s="3">
        <v>4909</v>
      </c>
      <c r="J353" s="3">
        <v>181308</v>
      </c>
      <c r="K353" s="3">
        <v>21928947</v>
      </c>
      <c r="L353" s="1">
        <f t="shared" si="435"/>
        <v>3.7300790268122934E-2</v>
      </c>
      <c r="M353" s="1">
        <f t="shared" si="436"/>
        <v>2.6660791373956647E-2</v>
      </c>
      <c r="N353" s="4">
        <f t="shared" si="437"/>
        <v>37616832</v>
      </c>
      <c r="O353" s="3">
        <f t="shared" si="438"/>
        <v>3317052.5609832155</v>
      </c>
      <c r="P353" s="4">
        <f t="shared" si="439"/>
        <v>54601.821556661278</v>
      </c>
      <c r="Q353">
        <f t="shared" si="440"/>
        <v>821929</v>
      </c>
      <c r="R353" s="9">
        <f t="shared" si="441"/>
        <v>9.3289488782785941E-3</v>
      </c>
      <c r="S353" s="4"/>
      <c r="T353" s="3">
        <f t="shared" si="442"/>
        <v>889271.39</v>
      </c>
      <c r="U353" s="3">
        <f t="shared" si="443"/>
        <v>216364.31</v>
      </c>
      <c r="V353" s="4">
        <f t="shared" si="444"/>
        <v>3659.7142857142858</v>
      </c>
      <c r="W353" s="4">
        <f t="shared" si="445"/>
        <v>9075.7142857142862</v>
      </c>
      <c r="X353" s="15">
        <f t="shared" si="446"/>
        <v>1.0591131970583694</v>
      </c>
      <c r="Y353" s="28">
        <f t="shared" si="447"/>
        <v>1.0894372029023445</v>
      </c>
      <c r="Z353" s="14">
        <f t="shared" si="448"/>
        <v>1.1085240860949779</v>
      </c>
      <c r="AA353" s="31">
        <f t="shared" si="449"/>
        <v>1.1367431035955249</v>
      </c>
    </row>
    <row r="354" spans="1:27" x14ac:dyDescent="0.25">
      <c r="A354" s="2">
        <v>44205</v>
      </c>
      <c r="B354" s="3">
        <v>89692138</v>
      </c>
      <c r="C354" s="3">
        <v>1926638</v>
      </c>
      <c r="D354" s="3">
        <v>49730327</v>
      </c>
      <c r="E354" s="3">
        <v>657323</v>
      </c>
      <c r="F354" s="3">
        <v>16869</v>
      </c>
      <c r="G354" s="3">
        <v>558594</v>
      </c>
      <c r="H354" s="3">
        <v>216674</v>
      </c>
      <c r="I354" s="3">
        <v>4957</v>
      </c>
      <c r="J354" s="3">
        <v>184417</v>
      </c>
      <c r="K354" s="3">
        <v>22193777</v>
      </c>
      <c r="L354" s="1">
        <f t="shared" si="435"/>
        <v>3.7296771113053198E-2</v>
      </c>
      <c r="M354" s="1">
        <f t="shared" si="436"/>
        <v>2.6634702704600763E-2</v>
      </c>
      <c r="N354" s="4">
        <f t="shared" si="437"/>
        <v>38035173</v>
      </c>
      <c r="O354" s="3">
        <f t="shared" si="438"/>
        <v>3345227.1416263808</v>
      </c>
      <c r="P354" s="4">
        <f t="shared" si="439"/>
        <v>50935.834154478274</v>
      </c>
      <c r="Q354">
        <f t="shared" si="440"/>
        <v>764999</v>
      </c>
      <c r="R354" s="9">
        <f t="shared" si="441"/>
        <v>8.6025369600612033E-3</v>
      </c>
      <c r="S354" s="4"/>
      <c r="T354" s="3">
        <f t="shared" si="442"/>
        <v>896921.38</v>
      </c>
      <c r="U354" s="3">
        <f t="shared" si="443"/>
        <v>219289.47</v>
      </c>
      <c r="V354" s="4">
        <f t="shared" si="444"/>
        <v>3662.7142857142858</v>
      </c>
      <c r="W354" s="4">
        <f t="shared" si="445"/>
        <v>9626.8571428571431</v>
      </c>
      <c r="X354" s="15">
        <f t="shared" si="446"/>
        <v>1.0603548984367603</v>
      </c>
      <c r="Y354" s="28">
        <f t="shared" si="447"/>
        <v>1.0865356446412116</v>
      </c>
      <c r="Z354" s="14">
        <f t="shared" si="448"/>
        <v>1.1142295337621941</v>
      </c>
      <c r="AA354" s="31">
        <f t="shared" si="449"/>
        <v>1.1342110084539483</v>
      </c>
    </row>
    <row r="355" spans="1:27" x14ac:dyDescent="0.25">
      <c r="A355" s="2">
        <v>44206</v>
      </c>
      <c r="B355" s="3">
        <v>90283088</v>
      </c>
      <c r="C355" s="3">
        <v>1934805</v>
      </c>
      <c r="D355" s="3">
        <v>49997720</v>
      </c>
      <c r="E355" s="3">
        <v>664606</v>
      </c>
      <c r="F355" s="3">
        <v>16960</v>
      </c>
      <c r="G355" s="3">
        <v>565049</v>
      </c>
      <c r="H355" s="3">
        <v>220394</v>
      </c>
      <c r="I355" s="3">
        <v>4992</v>
      </c>
      <c r="J355" s="3">
        <v>186984</v>
      </c>
      <c r="K355" s="3">
        <v>22410067</v>
      </c>
      <c r="L355" s="1">
        <f t="shared" si="435"/>
        <v>3.7256131874966604E-2</v>
      </c>
      <c r="M355" s="1">
        <f t="shared" si="436"/>
        <v>2.6555365550036195E-2</v>
      </c>
      <c r="N355" s="4">
        <f t="shared" si="437"/>
        <v>38350563</v>
      </c>
      <c r="O355" s="3">
        <f t="shared" si="438"/>
        <v>3363598.6326072151</v>
      </c>
      <c r="P355" s="4">
        <f t="shared" si="439"/>
        <v>37360.326133582741</v>
      </c>
      <c r="Q355">
        <f t="shared" si="440"/>
        <v>590950</v>
      </c>
      <c r="R355" s="9">
        <f t="shared" si="441"/>
        <v>6.5886488289531014E-3</v>
      </c>
      <c r="S355" s="4"/>
      <c r="T355" s="3">
        <f t="shared" si="442"/>
        <v>902830.88</v>
      </c>
      <c r="U355" s="3">
        <f t="shared" si="443"/>
        <v>221937.77</v>
      </c>
      <c r="V355" s="4">
        <f t="shared" si="444"/>
        <v>3575.1428571428573</v>
      </c>
      <c r="W355" s="4">
        <f t="shared" si="445"/>
        <v>8361.4285714285706</v>
      </c>
      <c r="X355" s="15">
        <f t="shared" si="446"/>
        <v>1.0606306612808334</v>
      </c>
      <c r="Y355" s="28">
        <f t="shared" si="447"/>
        <v>1.085934630031997</v>
      </c>
      <c r="Z355" s="14">
        <f t="shared" si="448"/>
        <v>1.0965720470700044</v>
      </c>
      <c r="AA355" s="31">
        <f t="shared" si="449"/>
        <v>1.1280967200360346</v>
      </c>
    </row>
    <row r="356" spans="1:27" x14ac:dyDescent="0.25">
      <c r="A356" s="2">
        <v>44207</v>
      </c>
      <c r="B356" s="3">
        <v>90900967</v>
      </c>
      <c r="C356" s="3">
        <v>1945033</v>
      </c>
      <c r="D356" s="3">
        <v>50285515</v>
      </c>
      <c r="E356" s="3">
        <v>672931</v>
      </c>
      <c r="F356" s="3">
        <v>17096</v>
      </c>
      <c r="G356" s="3">
        <v>575152</v>
      </c>
      <c r="H356" s="3">
        <v>223857</v>
      </c>
      <c r="I356" s="3">
        <v>5021</v>
      </c>
      <c r="J356" s="3">
        <v>190042</v>
      </c>
      <c r="K356" s="3">
        <v>22623371</v>
      </c>
      <c r="L356" s="1">
        <f t="shared" si="435"/>
        <v>3.723937570021283E-2</v>
      </c>
      <c r="M356" s="1">
        <f t="shared" si="436"/>
        <v>2.6468372342198648E-2</v>
      </c>
      <c r="N356" s="4">
        <f t="shared" si="437"/>
        <v>38670419</v>
      </c>
      <c r="O356" s="3">
        <f t="shared" si="438"/>
        <v>3385095.2616256485</v>
      </c>
      <c r="P356" s="4">
        <f t="shared" si="439"/>
        <v>29119.805490050931</v>
      </c>
      <c r="Q356">
        <f t="shared" si="440"/>
        <v>617879</v>
      </c>
      <c r="R356" s="9">
        <f t="shared" si="441"/>
        <v>6.8437955954718781E-3</v>
      </c>
      <c r="S356" s="4"/>
      <c r="T356" s="3">
        <f t="shared" si="442"/>
        <v>909009.67</v>
      </c>
      <c r="U356" s="3">
        <f t="shared" si="443"/>
        <v>224100.67</v>
      </c>
      <c r="V356" s="4">
        <f t="shared" si="444"/>
        <v>3561.1428571428573</v>
      </c>
      <c r="W356" s="4">
        <f t="shared" si="445"/>
        <v>8113.8571428571431</v>
      </c>
      <c r="X356" s="15">
        <f t="shared" si="446"/>
        <v>1.0610343043798867</v>
      </c>
      <c r="Y356" s="28">
        <f t="shared" si="447"/>
        <v>1.0867665298883515</v>
      </c>
      <c r="Z356" s="14">
        <f t="shared" si="448"/>
        <v>1.0921828693108966</v>
      </c>
      <c r="AA356" s="31">
        <f t="shared" si="449"/>
        <v>1.1253110406225337</v>
      </c>
    </row>
    <row r="357" spans="1:27" x14ac:dyDescent="0.25">
      <c r="A357" s="2">
        <v>44208</v>
      </c>
      <c r="B357" s="3">
        <v>91605067</v>
      </c>
      <c r="C357" s="3">
        <v>1962363</v>
      </c>
      <c r="D357" s="3">
        <v>50629426</v>
      </c>
      <c r="E357" s="3">
        <v>679072</v>
      </c>
      <c r="F357" s="3">
        <v>17255</v>
      </c>
      <c r="G357" s="3">
        <v>582822</v>
      </c>
      <c r="H357" s="3">
        <v>226609</v>
      </c>
      <c r="I357" s="3">
        <v>5074</v>
      </c>
      <c r="J357" s="3">
        <v>193191</v>
      </c>
      <c r="K357" s="3">
        <v>22848794</v>
      </c>
      <c r="L357" s="1">
        <f t="shared" si="435"/>
        <v>3.7313106043987208E-2</v>
      </c>
      <c r="M357" s="1">
        <f t="shared" si="436"/>
        <v>2.643997579828904E-2</v>
      </c>
      <c r="N357" s="4">
        <f t="shared" si="437"/>
        <v>39013278</v>
      </c>
      <c r="O357" s="3">
        <f t="shared" si="438"/>
        <v>3418069.579137553</v>
      </c>
      <c r="P357" s="4">
        <f t="shared" si="439"/>
        <v>37983.787774385884</v>
      </c>
      <c r="Q357">
        <f t="shared" si="440"/>
        <v>704100</v>
      </c>
      <c r="R357" s="9">
        <f t="shared" si="441"/>
        <v>7.7457921872272273E-3</v>
      </c>
      <c r="S357" s="4"/>
      <c r="T357" s="3">
        <f t="shared" si="442"/>
        <v>916050.67</v>
      </c>
      <c r="U357" s="3">
        <f t="shared" si="443"/>
        <v>226233.71</v>
      </c>
      <c r="V357" s="4">
        <f t="shared" si="444"/>
        <v>3503.4285714285716</v>
      </c>
      <c r="W357" s="4">
        <f t="shared" si="445"/>
        <v>7955.4285714285716</v>
      </c>
      <c r="X357" s="15">
        <f t="shared" si="446"/>
        <v>1.0594465729481488</v>
      </c>
      <c r="Y357" s="28">
        <f t="shared" si="447"/>
        <v>1.082617812329455</v>
      </c>
      <c r="Z357" s="14">
        <f t="shared" si="448"/>
        <v>1.0893317762406478</v>
      </c>
      <c r="AA357" s="31">
        <f t="shared" si="449"/>
        <v>1.1213548754237079</v>
      </c>
    </row>
    <row r="358" spans="1:27" x14ac:dyDescent="0.25">
      <c r="A358" s="2">
        <v>44209</v>
      </c>
      <c r="B358" s="3">
        <v>92355264</v>
      </c>
      <c r="C358" s="3">
        <v>1978741</v>
      </c>
      <c r="D358" s="3">
        <v>50994811</v>
      </c>
      <c r="E358" s="3">
        <v>686211</v>
      </c>
      <c r="F358" s="3">
        <v>17404</v>
      </c>
      <c r="G358" s="3">
        <v>591131</v>
      </c>
      <c r="H358" s="3">
        <v>229854</v>
      </c>
      <c r="I358" s="3">
        <v>5147</v>
      </c>
      <c r="J358" s="3">
        <v>196687</v>
      </c>
      <c r="K358" s="3">
        <v>23078960</v>
      </c>
      <c r="L358" s="1">
        <f t="shared" si="435"/>
        <v>3.7353375888405593E-2</v>
      </c>
      <c r="M358" s="1">
        <f t="shared" si="436"/>
        <v>2.639899606112513E-2</v>
      </c>
      <c r="N358" s="4">
        <f t="shared" si="437"/>
        <v>39381712</v>
      </c>
      <c r="O358" s="3">
        <f t="shared" si="438"/>
        <v>3449780.8914649333</v>
      </c>
      <c r="P358" s="4">
        <f t="shared" si="439"/>
        <v>48829.973675594665</v>
      </c>
      <c r="Q358">
        <f t="shared" si="440"/>
        <v>750197</v>
      </c>
      <c r="R358" s="9">
        <f t="shared" si="441"/>
        <v>8.1894705671685178E-3</v>
      </c>
      <c r="S358" s="4"/>
      <c r="T358" s="3">
        <f t="shared" si="442"/>
        <v>923552.64</v>
      </c>
      <c r="U358" s="3">
        <f t="shared" si="443"/>
        <v>228487.94</v>
      </c>
      <c r="V358" s="4">
        <f t="shared" si="444"/>
        <v>3510.1428571428573</v>
      </c>
      <c r="W358" s="4">
        <f t="shared" si="445"/>
        <v>7820.7142857142853</v>
      </c>
      <c r="X358" s="15">
        <f t="shared" si="446"/>
        <v>1.0585976330555877</v>
      </c>
      <c r="Y358" s="28">
        <f t="shared" si="447"/>
        <v>1.0806994856987233</v>
      </c>
      <c r="Z358" s="14">
        <f t="shared" si="448"/>
        <v>1.0866950873047796</v>
      </c>
      <c r="AA358" s="31">
        <f t="shared" si="449"/>
        <v>1.1196933014423991</v>
      </c>
    </row>
    <row r="359" spans="1:27" x14ac:dyDescent="0.25">
      <c r="A359" s="2">
        <v>44210</v>
      </c>
      <c r="B359" s="3">
        <v>93110488</v>
      </c>
      <c r="C359" s="3">
        <v>1994054</v>
      </c>
      <c r="D359" s="3">
        <v>51363325</v>
      </c>
      <c r="E359" s="3">
        <v>693658</v>
      </c>
      <c r="F359" s="3">
        <v>17559</v>
      </c>
      <c r="G359" s="3">
        <v>599753</v>
      </c>
      <c r="H359" s="3">
        <v>233065</v>
      </c>
      <c r="I359" s="3">
        <v>5209</v>
      </c>
      <c r="J359" s="3">
        <v>200157</v>
      </c>
      <c r="K359" s="3">
        <v>23314521</v>
      </c>
      <c r="L359" s="1">
        <f t="shared" si="435"/>
        <v>3.7371663252049915E-2</v>
      </c>
      <c r="M359" s="1">
        <f t="shared" si="436"/>
        <v>2.635099574861852E-2</v>
      </c>
      <c r="N359" s="4">
        <f t="shared" si="437"/>
        <v>39753109</v>
      </c>
      <c r="O359" s="3">
        <f t="shared" si="438"/>
        <v>3479693.8027700344</v>
      </c>
      <c r="P359" s="4">
        <f t="shared" si="439"/>
        <v>46667.767979930621</v>
      </c>
      <c r="Q359">
        <f t="shared" si="440"/>
        <v>755224</v>
      </c>
      <c r="R359" s="9">
        <f t="shared" si="441"/>
        <v>8.1773790392716539E-3</v>
      </c>
      <c r="S359" s="4"/>
      <c r="T359" s="3">
        <f t="shared" si="442"/>
        <v>931104.88</v>
      </c>
      <c r="U359" s="3">
        <f t="shared" si="443"/>
        <v>230789.6</v>
      </c>
      <c r="V359" s="4">
        <f t="shared" si="444"/>
        <v>3482</v>
      </c>
      <c r="W359" s="4">
        <f t="shared" si="445"/>
        <v>7709.2857142857147</v>
      </c>
      <c r="X359" s="15">
        <f t="shared" si="446"/>
        <v>1.0568102385772646</v>
      </c>
      <c r="Y359" s="28">
        <f t="shared" si="447"/>
        <v>1.077558540038327</v>
      </c>
      <c r="Z359" s="14">
        <f t="shared" si="448"/>
        <v>1.0843607793113259</v>
      </c>
      <c r="AA359" s="31">
        <f t="shared" si="449"/>
        <v>1.1167946868815617</v>
      </c>
    </row>
    <row r="360" spans="1:27" x14ac:dyDescent="0.25">
      <c r="A360" s="2">
        <v>44211</v>
      </c>
      <c r="B360" s="3">
        <v>93850571</v>
      </c>
      <c r="C360" s="3">
        <v>2008699</v>
      </c>
      <c r="D360" s="3">
        <v>51685853</v>
      </c>
      <c r="E360" s="3">
        <v>700538</v>
      </c>
      <c r="F360" s="3">
        <v>17743</v>
      </c>
      <c r="G360" s="3">
        <v>608322</v>
      </c>
      <c r="H360" s="3">
        <v>236127</v>
      </c>
      <c r="I360" s="3">
        <v>5302</v>
      </c>
      <c r="J360" s="3">
        <v>203593</v>
      </c>
      <c r="K360" s="3">
        <v>23530462</v>
      </c>
      <c r="L360" s="1">
        <f t="shared" si="435"/>
        <v>3.7409735721419188E-2</v>
      </c>
      <c r="M360" s="1">
        <f t="shared" si="436"/>
        <v>2.6330111734788858E-2</v>
      </c>
      <c r="N360" s="4">
        <f t="shared" si="437"/>
        <v>40156019</v>
      </c>
      <c r="O360" s="3">
        <f t="shared" si="438"/>
        <v>3510925.0584142879</v>
      </c>
      <c r="P360" s="4">
        <f t="shared" si="439"/>
        <v>45528.53912722785</v>
      </c>
      <c r="Q360">
        <f t="shared" si="440"/>
        <v>740083</v>
      </c>
      <c r="R360" s="9">
        <f t="shared" si="441"/>
        <v>7.9484386334652234E-3</v>
      </c>
      <c r="S360" s="4"/>
      <c r="T360" s="3">
        <f t="shared" si="442"/>
        <v>938505.71</v>
      </c>
      <c r="U360" s="3">
        <f t="shared" si="443"/>
        <v>233145.21</v>
      </c>
      <c r="V360" s="4">
        <f t="shared" si="444"/>
        <v>3309.2857142857142</v>
      </c>
      <c r="W360" s="4">
        <f t="shared" si="445"/>
        <v>7372.5714285714284</v>
      </c>
      <c r="X360" s="15">
        <f t="shared" si="446"/>
        <v>1.0553647857714168</v>
      </c>
      <c r="Y360" s="28">
        <f t="shared" si="447"/>
        <v>1.0730320065071981</v>
      </c>
      <c r="Z360" s="14">
        <f t="shared" si="448"/>
        <v>1.0795278381335429</v>
      </c>
      <c r="AA360" s="31">
        <f t="shared" si="449"/>
        <v>1.1087752744621107</v>
      </c>
    </row>
    <row r="361" spans="1:27" x14ac:dyDescent="0.25">
      <c r="A361" s="2">
        <v>44212</v>
      </c>
      <c r="B361" s="3">
        <v>94522970</v>
      </c>
      <c r="C361" s="3">
        <v>2022242</v>
      </c>
      <c r="D361" s="3">
        <v>52005821</v>
      </c>
      <c r="E361" s="3">
        <v>706897</v>
      </c>
      <c r="F361" s="3">
        <v>17978</v>
      </c>
      <c r="G361" s="3">
        <v>614692</v>
      </c>
      <c r="H361" s="3">
        <v>239066</v>
      </c>
      <c r="I361" s="3">
        <v>5361</v>
      </c>
      <c r="J361" s="3">
        <v>207001</v>
      </c>
      <c r="K361" s="3">
        <v>23784019</v>
      </c>
      <c r="L361" s="1">
        <f t="shared" ref="L361:L375" si="450">C361/(C361+D361)</f>
        <v>3.7429474382600018E-2</v>
      </c>
      <c r="M361" s="1">
        <f t="shared" ref="M361:M375" si="451">C361/B335</f>
        <v>2.6323226207152328E-2</v>
      </c>
      <c r="N361" s="4">
        <f t="shared" ref="N361:N375" si="452">B361-C361-D361</f>
        <v>40494907</v>
      </c>
      <c r="O361" s="3">
        <f t="shared" ref="O361:O375" si="453">L361*B361</f>
        <v>3537945.0841822699</v>
      </c>
      <c r="P361" s="4">
        <f t="shared" ref="P361:P375" si="454">(O361+O360)/2-O359</f>
        <v>44741.268528244458</v>
      </c>
      <c r="Q361">
        <f t="shared" ref="Q361:Q375" si="455">B361-B360</f>
        <v>672399</v>
      </c>
      <c r="R361" s="9">
        <f t="shared" ref="R361:R375" si="456">Q361/B360</f>
        <v>7.1645701548262294E-3</v>
      </c>
      <c r="S361" s="4"/>
      <c r="T361" s="3">
        <f t="shared" ref="T361:T375" si="457">B361/$S$2</f>
        <v>945229.7</v>
      </c>
      <c r="U361" s="3">
        <f t="shared" ref="U361:U375" si="458">K360/100</f>
        <v>235304.62</v>
      </c>
      <c r="V361" s="4">
        <f t="shared" ref="V361:V375" si="459">(H361-H354)/7</f>
        <v>3198.8571428571427</v>
      </c>
      <c r="W361" s="4">
        <f t="shared" ref="W361:W375" si="460">(E361-E354)/7</f>
        <v>7082</v>
      </c>
      <c r="X361" s="15">
        <f t="shared" ref="X361:X375" si="461">B361/B354</f>
        <v>1.053860149927522</v>
      </c>
      <c r="Y361" s="28">
        <f t="shared" ref="Y361:Y375" si="462">K361/K354</f>
        <v>1.0716526078458839</v>
      </c>
      <c r="Z361" s="14">
        <f t="shared" ref="Z361:Z375" si="463">E361/E354</f>
        <v>1.0754180212772106</v>
      </c>
      <c r="AA361" s="31">
        <f t="shared" ref="AA361:AA375" si="464">H361/H354</f>
        <v>1.103344194504186</v>
      </c>
    </row>
    <row r="362" spans="1:27" x14ac:dyDescent="0.25">
      <c r="A362" s="2">
        <v>44213</v>
      </c>
      <c r="B362" s="3">
        <v>95072238</v>
      </c>
      <c r="C362" s="3">
        <v>2030941</v>
      </c>
      <c r="D362" s="3">
        <v>52318440</v>
      </c>
      <c r="E362" s="3">
        <v>713181</v>
      </c>
      <c r="F362" s="3">
        <v>18106</v>
      </c>
      <c r="G362" s="3">
        <v>621857</v>
      </c>
      <c r="H362" s="3">
        <v>242339</v>
      </c>
      <c r="I362" s="3">
        <v>5418</v>
      </c>
      <c r="J362" s="3">
        <v>210004</v>
      </c>
      <c r="K362" s="3">
        <v>23961423</v>
      </c>
      <c r="L362" s="1">
        <f t="shared" si="450"/>
        <v>3.7368245279555255E-2</v>
      </c>
      <c r="M362" s="1">
        <f t="shared" si="451"/>
        <v>2.625154041624778E-2</v>
      </c>
      <c r="N362" s="4">
        <f t="shared" si="452"/>
        <v>40722857</v>
      </c>
      <c r="O362" s="3">
        <f t="shared" si="453"/>
        <v>3552682.7088602539</v>
      </c>
      <c r="P362" s="4">
        <f t="shared" si="454"/>
        <v>34388.838106974028</v>
      </c>
      <c r="Q362">
        <f t="shared" si="455"/>
        <v>549268</v>
      </c>
      <c r="R362" s="9">
        <f t="shared" si="456"/>
        <v>5.8109473284641815E-3</v>
      </c>
      <c r="S362" s="4"/>
      <c r="T362" s="3">
        <f t="shared" si="457"/>
        <v>950722.38</v>
      </c>
      <c r="U362" s="3">
        <f t="shared" si="458"/>
        <v>237840.19</v>
      </c>
      <c r="V362" s="4">
        <f t="shared" si="459"/>
        <v>3135</v>
      </c>
      <c r="W362" s="4">
        <f t="shared" si="460"/>
        <v>6939.2857142857147</v>
      </c>
      <c r="X362" s="15">
        <f t="shared" si="461"/>
        <v>1.0530459259435168</v>
      </c>
      <c r="Y362" s="28">
        <f t="shared" si="462"/>
        <v>1.0692258528276599</v>
      </c>
      <c r="Z362" s="14">
        <f t="shared" si="463"/>
        <v>1.0730884162947671</v>
      </c>
      <c r="AA362" s="31">
        <f t="shared" si="464"/>
        <v>1.0995716761799323</v>
      </c>
    </row>
    <row r="363" spans="1:27" x14ac:dyDescent="0.25">
      <c r="A363" s="2">
        <v>44214</v>
      </c>
      <c r="B363" s="3">
        <v>95586815</v>
      </c>
      <c r="C363" s="3">
        <v>2040238</v>
      </c>
      <c r="D363" s="3">
        <v>52634885</v>
      </c>
      <c r="E363" s="3">
        <v>719601</v>
      </c>
      <c r="F363" s="3">
        <v>18231</v>
      </c>
      <c r="G363" s="3">
        <v>629547</v>
      </c>
      <c r="H363" s="3">
        <v>244883</v>
      </c>
      <c r="I363" s="3">
        <v>5442</v>
      </c>
      <c r="J363" s="3">
        <v>212811</v>
      </c>
      <c r="K363" s="3">
        <v>24104028</v>
      </c>
      <c r="L363" s="1">
        <f t="shared" si="450"/>
        <v>3.7315654507078112E-2</v>
      </c>
      <c r="M363" s="1">
        <f t="shared" si="451"/>
        <v>2.6153064335493803E-2</v>
      </c>
      <c r="N363" s="4">
        <f t="shared" si="452"/>
        <v>40911692</v>
      </c>
      <c r="O363" s="3">
        <f t="shared" si="453"/>
        <v>3566884.5639719917</v>
      </c>
      <c r="P363" s="4">
        <f t="shared" si="454"/>
        <v>21838.552233852912</v>
      </c>
      <c r="Q363">
        <f t="shared" si="455"/>
        <v>514577</v>
      </c>
      <c r="R363" s="9">
        <f t="shared" si="456"/>
        <v>5.4124843469026155E-3</v>
      </c>
      <c r="S363" s="4"/>
      <c r="T363" s="3">
        <f t="shared" si="457"/>
        <v>955868.15</v>
      </c>
      <c r="U363" s="3">
        <f t="shared" si="458"/>
        <v>239614.23</v>
      </c>
      <c r="V363" s="4">
        <f t="shared" si="459"/>
        <v>3003.7142857142858</v>
      </c>
      <c r="W363" s="4">
        <f t="shared" si="460"/>
        <v>6667.1428571428569</v>
      </c>
      <c r="X363" s="15">
        <f t="shared" si="461"/>
        <v>1.0515489345674398</v>
      </c>
      <c r="Y363" s="28">
        <f t="shared" si="462"/>
        <v>1.0654481155792388</v>
      </c>
      <c r="Z363" s="14">
        <f t="shared" si="463"/>
        <v>1.06935332151439</v>
      </c>
      <c r="AA363" s="31">
        <f t="shared" si="464"/>
        <v>1.093926033137226</v>
      </c>
    </row>
    <row r="364" spans="1:27" x14ac:dyDescent="0.25">
      <c r="A364" s="2">
        <v>44215</v>
      </c>
      <c r="B364" s="3">
        <v>96195033</v>
      </c>
      <c r="C364" s="3">
        <v>2057343</v>
      </c>
      <c r="D364" s="3">
        <v>53035240</v>
      </c>
      <c r="E364" s="3">
        <v>724629</v>
      </c>
      <c r="F364" s="3">
        <v>18382</v>
      </c>
      <c r="G364" s="3">
        <v>637132</v>
      </c>
      <c r="H364" s="3">
        <v>247144</v>
      </c>
      <c r="I364" s="3">
        <v>5501</v>
      </c>
      <c r="J364" s="3">
        <v>215872</v>
      </c>
      <c r="K364" s="3">
        <v>24281012</v>
      </c>
      <c r="L364" s="1">
        <f t="shared" si="450"/>
        <v>3.7343375241636431E-2</v>
      </c>
      <c r="M364" s="1">
        <f t="shared" si="451"/>
        <v>2.6140115561977106E-2</v>
      </c>
      <c r="N364" s="4">
        <f t="shared" si="452"/>
        <v>41102450</v>
      </c>
      <c r="O364" s="3">
        <f t="shared" si="453"/>
        <v>3592247.2137005995</v>
      </c>
      <c r="P364" s="4">
        <f t="shared" si="454"/>
        <v>26883.179976041429</v>
      </c>
      <c r="Q364">
        <f t="shared" si="455"/>
        <v>608218</v>
      </c>
      <c r="R364" s="9">
        <f t="shared" si="456"/>
        <v>6.3629905442502714E-3</v>
      </c>
      <c r="S364" s="4"/>
      <c r="T364" s="3">
        <f t="shared" si="457"/>
        <v>961950.33</v>
      </c>
      <c r="U364" s="3">
        <f t="shared" si="458"/>
        <v>241040.28</v>
      </c>
      <c r="V364" s="4">
        <f t="shared" si="459"/>
        <v>2933.5714285714284</v>
      </c>
      <c r="W364" s="4">
        <f t="shared" si="460"/>
        <v>6508.1428571428569</v>
      </c>
      <c r="X364" s="15">
        <f t="shared" si="461"/>
        <v>1.0501060274318668</v>
      </c>
      <c r="Y364" s="28">
        <f t="shared" si="462"/>
        <v>1.0626824330421991</v>
      </c>
      <c r="Z364" s="14">
        <f t="shared" si="463"/>
        <v>1.0670871424532302</v>
      </c>
      <c r="AA364" s="31">
        <f t="shared" si="464"/>
        <v>1.0906186426840947</v>
      </c>
    </row>
    <row r="365" spans="1:27" x14ac:dyDescent="0.25">
      <c r="A365" s="2">
        <v>44216</v>
      </c>
      <c r="B365" s="3">
        <v>96889111</v>
      </c>
      <c r="C365" s="3">
        <v>2074952</v>
      </c>
      <c r="D365" s="3">
        <v>53367302</v>
      </c>
      <c r="E365" s="3">
        <v>730330</v>
      </c>
      <c r="F365" s="3">
        <v>18567</v>
      </c>
      <c r="G365" s="3">
        <v>644967</v>
      </c>
      <c r="H365" s="3">
        <v>249753</v>
      </c>
      <c r="I365" s="3">
        <v>5587</v>
      </c>
      <c r="J365" s="3">
        <v>219231</v>
      </c>
      <c r="K365" s="3">
        <v>24463591</v>
      </c>
      <c r="L365" s="1">
        <f t="shared" si="450"/>
        <v>3.7425462536209299E-2</v>
      </c>
      <c r="M365" s="1">
        <f t="shared" si="451"/>
        <v>2.6138151349771349E-2</v>
      </c>
      <c r="N365" s="4">
        <f t="shared" si="452"/>
        <v>41446857</v>
      </c>
      <c r="O365" s="3">
        <f t="shared" si="453"/>
        <v>3626119.7938971245</v>
      </c>
      <c r="P365" s="4">
        <f t="shared" si="454"/>
        <v>42298.939826870337</v>
      </c>
      <c r="Q365">
        <f t="shared" si="455"/>
        <v>694078</v>
      </c>
      <c r="R365" s="9">
        <f t="shared" si="456"/>
        <v>7.2153205664995199E-3</v>
      </c>
      <c r="S365" s="4"/>
      <c r="T365" s="3">
        <f t="shared" si="457"/>
        <v>968891.11</v>
      </c>
      <c r="U365" s="3">
        <f t="shared" si="458"/>
        <v>242810.12</v>
      </c>
      <c r="V365" s="4">
        <f t="shared" si="459"/>
        <v>2842.7142857142858</v>
      </c>
      <c r="W365" s="4">
        <f t="shared" si="460"/>
        <v>6302.7142857142853</v>
      </c>
      <c r="X365" s="15">
        <f t="shared" si="461"/>
        <v>1.0490913761017455</v>
      </c>
      <c r="Y365" s="28">
        <f t="shared" si="462"/>
        <v>1.0599953810743639</v>
      </c>
      <c r="Z365" s="14">
        <f t="shared" si="463"/>
        <v>1.0642936356310231</v>
      </c>
      <c r="AA365" s="31">
        <f t="shared" si="464"/>
        <v>1.0865723459239343</v>
      </c>
    </row>
    <row r="366" spans="1:27" x14ac:dyDescent="0.25">
      <c r="A366" s="2">
        <v>44217</v>
      </c>
      <c r="B366" s="3">
        <v>97545810</v>
      </c>
      <c r="C366" s="3">
        <v>2091740</v>
      </c>
      <c r="D366" s="3">
        <v>53733212</v>
      </c>
      <c r="E366" s="3">
        <v>736441</v>
      </c>
      <c r="F366" s="3">
        <v>18706</v>
      </c>
      <c r="G366" s="3">
        <v>652246</v>
      </c>
      <c r="H366" s="3">
        <v>252542</v>
      </c>
      <c r="I366" s="3">
        <v>5632</v>
      </c>
      <c r="J366" s="3">
        <v>222391</v>
      </c>
      <c r="K366" s="3">
        <v>24656646</v>
      </c>
      <c r="L366" s="1">
        <f t="shared" si="450"/>
        <v>3.7469624693989886E-2</v>
      </c>
      <c r="M366" s="1">
        <f t="shared" si="451"/>
        <v>2.6195351217439385E-2</v>
      </c>
      <c r="N366" s="4">
        <f t="shared" si="452"/>
        <v>41720858</v>
      </c>
      <c r="O366" s="3">
        <f t="shared" si="453"/>
        <v>3655004.8911712454</v>
      </c>
      <c r="P366" s="4">
        <f t="shared" si="454"/>
        <v>48315.128833585419</v>
      </c>
      <c r="Q366">
        <f t="shared" si="455"/>
        <v>656699</v>
      </c>
      <c r="R366" s="9">
        <f t="shared" si="456"/>
        <v>6.7778411136417589E-3</v>
      </c>
      <c r="S366" s="4"/>
      <c r="T366" s="3">
        <f t="shared" si="457"/>
        <v>975458.1</v>
      </c>
      <c r="U366" s="3">
        <f t="shared" si="458"/>
        <v>244635.91</v>
      </c>
      <c r="V366" s="4">
        <f t="shared" si="459"/>
        <v>2782.4285714285716</v>
      </c>
      <c r="W366" s="4">
        <f t="shared" si="460"/>
        <v>6111.8571428571431</v>
      </c>
      <c r="X366" s="15">
        <f t="shared" si="461"/>
        <v>1.0476350419299703</v>
      </c>
      <c r="Y366" s="28">
        <f t="shared" si="462"/>
        <v>1.0575660550778634</v>
      </c>
      <c r="Z366" s="14">
        <f t="shared" si="463"/>
        <v>1.06167736838615</v>
      </c>
      <c r="AA366" s="31">
        <f t="shared" si="464"/>
        <v>1.0835689614485229</v>
      </c>
    </row>
    <row r="367" spans="1:27" x14ac:dyDescent="0.25">
      <c r="A367" s="2">
        <v>44218</v>
      </c>
      <c r="B367" s="3">
        <v>98204144</v>
      </c>
      <c r="C367" s="3">
        <v>2107675</v>
      </c>
      <c r="D367" s="3">
        <v>54115919</v>
      </c>
      <c r="E367" s="3">
        <v>742268</v>
      </c>
      <c r="F367" s="3">
        <v>18887</v>
      </c>
      <c r="G367" s="3">
        <v>659185</v>
      </c>
      <c r="H367" s="3">
        <v>255074</v>
      </c>
      <c r="I367" s="3">
        <v>5724</v>
      </c>
      <c r="J367" s="3">
        <v>225605</v>
      </c>
      <c r="K367" s="3">
        <v>24846678</v>
      </c>
      <c r="L367" s="1">
        <f t="shared" si="450"/>
        <v>3.7487375851497508E-2</v>
      </c>
      <c r="M367" s="1">
        <f t="shared" si="451"/>
        <v>2.6226540518625444E-2</v>
      </c>
      <c r="N367" s="4">
        <f t="shared" si="452"/>
        <v>41980550</v>
      </c>
      <c r="O367" s="3">
        <f t="shared" si="453"/>
        <v>3681415.6563025839</v>
      </c>
      <c r="P367" s="4">
        <f t="shared" si="454"/>
        <v>42090.479839790147</v>
      </c>
      <c r="Q367">
        <f t="shared" si="455"/>
        <v>658334</v>
      </c>
      <c r="R367" s="9">
        <f t="shared" si="456"/>
        <v>6.748972610919936E-3</v>
      </c>
      <c r="S367" s="4"/>
      <c r="T367" s="3">
        <f t="shared" si="457"/>
        <v>982041.44</v>
      </c>
      <c r="U367" s="3">
        <f t="shared" si="458"/>
        <v>246566.46</v>
      </c>
      <c r="V367" s="4">
        <f t="shared" si="459"/>
        <v>2706.7142857142858</v>
      </c>
      <c r="W367" s="4">
        <f t="shared" si="460"/>
        <v>5961.4285714285716</v>
      </c>
      <c r="X367" s="15">
        <f t="shared" si="461"/>
        <v>1.0463883485589023</v>
      </c>
      <c r="Y367" s="28">
        <f t="shared" si="462"/>
        <v>1.0559366832661423</v>
      </c>
      <c r="Z367" s="14">
        <f t="shared" si="463"/>
        <v>1.0595685030647874</v>
      </c>
      <c r="AA367" s="31">
        <f t="shared" si="464"/>
        <v>1.0802407179187472</v>
      </c>
    </row>
    <row r="368" spans="1:27" x14ac:dyDescent="0.25">
      <c r="A368" s="2">
        <v>44219</v>
      </c>
      <c r="B368" s="3">
        <v>98771514</v>
      </c>
      <c r="C368" s="3">
        <v>2120956</v>
      </c>
      <c r="D368" s="3">
        <v>54435854</v>
      </c>
      <c r="E368" s="3">
        <v>747362</v>
      </c>
      <c r="F368" s="3">
        <v>18992</v>
      </c>
      <c r="G368" s="3">
        <v>663552</v>
      </c>
      <c r="H368" s="3">
        <v>257403</v>
      </c>
      <c r="I368" s="3">
        <v>5764</v>
      </c>
      <c r="J368" s="3">
        <v>228722</v>
      </c>
      <c r="K368" s="3">
        <v>25016816</v>
      </c>
      <c r="L368" s="1">
        <f t="shared" si="450"/>
        <v>3.7501337151087555E-2</v>
      </c>
      <c r="M368" s="1">
        <f t="shared" si="451"/>
        <v>2.6250390453263918E-2</v>
      </c>
      <c r="N368" s="4">
        <f t="shared" si="452"/>
        <v>42214704</v>
      </c>
      <c r="O368" s="3">
        <f t="shared" si="453"/>
        <v>3704063.8474373645</v>
      </c>
      <c r="P368" s="4">
        <f t="shared" si="454"/>
        <v>37734.860698728822</v>
      </c>
      <c r="Q368">
        <f t="shared" si="455"/>
        <v>567370</v>
      </c>
      <c r="R368" s="9">
        <f t="shared" si="456"/>
        <v>5.7774547681002141E-3</v>
      </c>
      <c r="S368" s="4"/>
      <c r="T368" s="3">
        <f t="shared" si="457"/>
        <v>987715.14</v>
      </c>
      <c r="U368" s="3">
        <f t="shared" si="458"/>
        <v>248466.78</v>
      </c>
      <c r="V368" s="4">
        <f t="shared" si="459"/>
        <v>2619.5714285714284</v>
      </c>
      <c r="W368" s="4">
        <f t="shared" si="460"/>
        <v>5780.7142857142853</v>
      </c>
      <c r="X368" s="15">
        <f t="shared" si="461"/>
        <v>1.044947212301941</v>
      </c>
      <c r="Y368" s="28">
        <f t="shared" si="462"/>
        <v>1.0518329976107066</v>
      </c>
      <c r="Z368" s="14">
        <f t="shared" si="463"/>
        <v>1.057243134431183</v>
      </c>
      <c r="AA368" s="31">
        <f t="shared" si="464"/>
        <v>1.0767026678825093</v>
      </c>
    </row>
    <row r="369" spans="1:27" x14ac:dyDescent="0.25">
      <c r="A369" s="2">
        <v>44220</v>
      </c>
      <c r="B369" s="3">
        <v>99217457</v>
      </c>
      <c r="C369" s="3">
        <v>2129798</v>
      </c>
      <c r="D369" s="3">
        <v>54744470</v>
      </c>
      <c r="E369" s="3">
        <v>752040</v>
      </c>
      <c r="F369" s="3">
        <v>19119</v>
      </c>
      <c r="G369" s="3">
        <v>670938</v>
      </c>
      <c r="H369" s="3">
        <v>259647</v>
      </c>
      <c r="I369" s="3">
        <v>5811</v>
      </c>
      <c r="J369" s="3">
        <v>231354</v>
      </c>
      <c r="K369" s="3">
        <v>25147891</v>
      </c>
      <c r="L369" s="1">
        <f t="shared" si="450"/>
        <v>3.7447479763607683E-2</v>
      </c>
      <c r="M369" s="1">
        <f t="shared" si="451"/>
        <v>2.6201336658175933E-2</v>
      </c>
      <c r="N369" s="4">
        <f t="shared" si="452"/>
        <v>42343189</v>
      </c>
      <c r="O369" s="3">
        <f t="shared" si="453"/>
        <v>3715443.7132041156</v>
      </c>
      <c r="P369" s="4">
        <f t="shared" si="454"/>
        <v>28338.124018156435</v>
      </c>
      <c r="Q369">
        <f t="shared" si="455"/>
        <v>445943</v>
      </c>
      <c r="R369" s="9">
        <f t="shared" si="456"/>
        <v>4.5148948511612363E-3</v>
      </c>
      <c r="S369" s="4"/>
      <c r="T369" s="3">
        <f t="shared" si="457"/>
        <v>992174.57</v>
      </c>
      <c r="U369" s="3">
        <f t="shared" si="458"/>
        <v>250168.16</v>
      </c>
      <c r="V369" s="4">
        <f t="shared" si="459"/>
        <v>2472.5714285714284</v>
      </c>
      <c r="W369" s="4">
        <f t="shared" si="460"/>
        <v>5551.2857142857147</v>
      </c>
      <c r="X369" s="15">
        <f t="shared" si="461"/>
        <v>1.0436007302152706</v>
      </c>
      <c r="Y369" s="28">
        <f t="shared" si="462"/>
        <v>1.0495157570566656</v>
      </c>
      <c r="Z369" s="14">
        <f t="shared" si="463"/>
        <v>1.054486869392202</v>
      </c>
      <c r="AA369" s="31">
        <f t="shared" si="464"/>
        <v>1.0714206132731421</v>
      </c>
    </row>
    <row r="370" spans="1:27" x14ac:dyDescent="0.25">
      <c r="A370" s="2">
        <v>44221</v>
      </c>
      <c r="B370" s="3">
        <v>99726195</v>
      </c>
      <c r="C370" s="3">
        <v>2140501</v>
      </c>
      <c r="D370" s="3">
        <v>55057255</v>
      </c>
      <c r="E370" s="3">
        <v>757657</v>
      </c>
      <c r="F370" s="3">
        <v>19245</v>
      </c>
      <c r="G370" s="3">
        <v>677636</v>
      </c>
      <c r="H370" s="3">
        <v>261594</v>
      </c>
      <c r="I370" s="3">
        <v>5854</v>
      </c>
      <c r="J370" s="3">
        <v>233798</v>
      </c>
      <c r="K370" s="3">
        <v>25298986</v>
      </c>
      <c r="L370" s="1">
        <f t="shared" si="450"/>
        <v>3.7422814279637125E-2</v>
      </c>
      <c r="M370" s="1">
        <f t="shared" si="451"/>
        <v>2.5880129534793857E-2</v>
      </c>
      <c r="N370" s="4">
        <f t="shared" si="452"/>
        <v>42528439</v>
      </c>
      <c r="O370" s="3">
        <f t="shared" si="453"/>
        <v>3732034.8742998764</v>
      </c>
      <c r="P370" s="4">
        <f t="shared" si="454"/>
        <v>19675.446314631496</v>
      </c>
      <c r="Q370">
        <f t="shared" si="455"/>
        <v>508738</v>
      </c>
      <c r="R370" s="9">
        <f t="shared" si="456"/>
        <v>5.127504930911503E-3</v>
      </c>
      <c r="S370" s="4"/>
      <c r="T370" s="3">
        <f t="shared" si="457"/>
        <v>997261.95</v>
      </c>
      <c r="U370" s="3">
        <f t="shared" si="458"/>
        <v>251478.91</v>
      </c>
      <c r="V370" s="4">
        <f t="shared" si="459"/>
        <v>2387.2857142857142</v>
      </c>
      <c r="W370" s="4">
        <f t="shared" si="460"/>
        <v>5436.5714285714284</v>
      </c>
      <c r="X370" s="15">
        <f t="shared" si="461"/>
        <v>1.0433049265215082</v>
      </c>
      <c r="Y370" s="28">
        <f t="shared" si="462"/>
        <v>1.0495750336831671</v>
      </c>
      <c r="Z370" s="14">
        <f t="shared" si="463"/>
        <v>1.0528848625835707</v>
      </c>
      <c r="AA370" s="31">
        <f t="shared" si="464"/>
        <v>1.0682407517059167</v>
      </c>
    </row>
    <row r="371" spans="1:27" x14ac:dyDescent="0.25">
      <c r="A371" s="2">
        <v>44222</v>
      </c>
      <c r="B371" s="3">
        <v>100276548</v>
      </c>
      <c r="C371" s="3">
        <v>2157893</v>
      </c>
      <c r="D371" s="3">
        <v>55387771</v>
      </c>
      <c r="E371" s="3">
        <v>761697</v>
      </c>
      <c r="F371" s="3">
        <v>19392</v>
      </c>
      <c r="G371" s="3">
        <v>684817</v>
      </c>
      <c r="H371" s="3">
        <v>263364</v>
      </c>
      <c r="I371" s="3">
        <v>5921</v>
      </c>
      <c r="J371" s="3">
        <v>236503</v>
      </c>
      <c r="K371" s="3">
        <v>25445583</v>
      </c>
      <c r="L371" s="1">
        <f t="shared" si="450"/>
        <v>3.7498794001230046E-2</v>
      </c>
      <c r="M371" s="1">
        <f t="shared" si="451"/>
        <v>2.5866434881689236E-2</v>
      </c>
      <c r="N371" s="4">
        <f t="shared" si="452"/>
        <v>42730884</v>
      </c>
      <c r="O371" s="3">
        <f t="shared" si="453"/>
        <v>3760249.6166064567</v>
      </c>
      <c r="P371" s="4">
        <f t="shared" si="454"/>
        <v>30698.532249051146</v>
      </c>
      <c r="Q371">
        <f t="shared" si="455"/>
        <v>550353</v>
      </c>
      <c r="R371" s="9">
        <f t="shared" si="456"/>
        <v>5.5186403131093093E-3</v>
      </c>
      <c r="S371" s="4"/>
      <c r="T371" s="3">
        <f t="shared" si="457"/>
        <v>1002765.48</v>
      </c>
      <c r="U371" s="3">
        <f t="shared" si="458"/>
        <v>252989.86</v>
      </c>
      <c r="V371" s="4">
        <f t="shared" si="459"/>
        <v>2317.1428571428573</v>
      </c>
      <c r="W371" s="4">
        <f t="shared" si="460"/>
        <v>5295.4285714285716</v>
      </c>
      <c r="X371" s="15">
        <f t="shared" si="461"/>
        <v>1.0424295815772526</v>
      </c>
      <c r="Y371" s="28">
        <f t="shared" si="462"/>
        <v>1.0479622101418178</v>
      </c>
      <c r="Z371" s="14">
        <f t="shared" si="463"/>
        <v>1.0511544528303449</v>
      </c>
      <c r="AA371" s="31">
        <f t="shared" si="464"/>
        <v>1.0656297543132749</v>
      </c>
    </row>
    <row r="372" spans="1:27" x14ac:dyDescent="0.25">
      <c r="A372" s="2">
        <v>44223</v>
      </c>
      <c r="B372" s="3">
        <v>100866032</v>
      </c>
      <c r="C372" s="3">
        <v>2174548</v>
      </c>
      <c r="D372" s="3">
        <v>55890582</v>
      </c>
      <c r="E372" s="3">
        <v>765865</v>
      </c>
      <c r="F372" s="3">
        <v>19479</v>
      </c>
      <c r="G372" s="3">
        <v>690369</v>
      </c>
      <c r="H372" s="3">
        <v>265150</v>
      </c>
      <c r="I372" s="3">
        <v>5978</v>
      </c>
      <c r="J372" s="3">
        <v>239163</v>
      </c>
      <c r="K372" s="3">
        <v>25598061</v>
      </c>
      <c r="L372" s="1">
        <f t="shared" si="450"/>
        <v>3.7450152957549568E-2</v>
      </c>
      <c r="M372" s="1">
        <f t="shared" si="451"/>
        <v>2.5898645906474997E-2</v>
      </c>
      <c r="N372" s="4">
        <f t="shared" si="452"/>
        <v>42800902</v>
      </c>
      <c r="O372" s="3">
        <f t="shared" si="453"/>
        <v>3777448.3266210891</v>
      </c>
      <c r="P372" s="4">
        <f t="shared" si="454"/>
        <v>36814.097313896753</v>
      </c>
      <c r="Q372">
        <f t="shared" si="455"/>
        <v>589484</v>
      </c>
      <c r="R372" s="9">
        <f t="shared" si="456"/>
        <v>5.8785828965711899E-3</v>
      </c>
      <c r="S372" s="4"/>
      <c r="T372" s="3">
        <f t="shared" si="457"/>
        <v>1008660.32</v>
      </c>
      <c r="U372" s="3">
        <f t="shared" si="458"/>
        <v>254455.83</v>
      </c>
      <c r="V372" s="4">
        <f t="shared" si="459"/>
        <v>2199.5714285714284</v>
      </c>
      <c r="W372" s="4">
        <f t="shared" si="460"/>
        <v>5076.4285714285716</v>
      </c>
      <c r="X372" s="15">
        <f t="shared" si="461"/>
        <v>1.041046108886271</v>
      </c>
      <c r="Y372" s="28">
        <f t="shared" si="462"/>
        <v>1.0463738132312628</v>
      </c>
      <c r="Z372" s="14">
        <f t="shared" si="463"/>
        <v>1.0486560869743815</v>
      </c>
      <c r="AA372" s="31">
        <f t="shared" si="464"/>
        <v>1.0616489091222128</v>
      </c>
    </row>
    <row r="373" spans="1:27" x14ac:dyDescent="0.25">
      <c r="A373" s="2">
        <v>44224</v>
      </c>
      <c r="B373" s="3">
        <v>101457552</v>
      </c>
      <c r="C373" s="3">
        <v>2191206</v>
      </c>
      <c r="D373" s="3">
        <v>56043612</v>
      </c>
      <c r="E373" s="3">
        <v>770427</v>
      </c>
      <c r="F373" s="3">
        <v>19659</v>
      </c>
      <c r="G373" s="3">
        <v>695578</v>
      </c>
      <c r="H373" s="3">
        <v>267173</v>
      </c>
      <c r="I373" s="3">
        <v>6025</v>
      </c>
      <c r="J373" s="3">
        <v>241681</v>
      </c>
      <c r="K373" s="3">
        <v>25766681</v>
      </c>
      <c r="L373" s="1">
        <f t="shared" si="450"/>
        <v>3.7627077326832202E-2</v>
      </c>
      <c r="M373" s="1">
        <f t="shared" si="451"/>
        <v>2.5904790178867404E-2</v>
      </c>
      <c r="N373" s="4">
        <f t="shared" si="452"/>
        <v>43222734</v>
      </c>
      <c r="O373" s="3">
        <f t="shared" si="453"/>
        <v>3817551.1544950991</v>
      </c>
      <c r="P373" s="4">
        <f t="shared" si="454"/>
        <v>37250.123951637652</v>
      </c>
      <c r="Q373">
        <f t="shared" si="455"/>
        <v>591520</v>
      </c>
      <c r="R373" s="9">
        <f t="shared" si="456"/>
        <v>5.8644123127595624E-3</v>
      </c>
      <c r="S373" s="4"/>
      <c r="T373" s="3">
        <f t="shared" si="457"/>
        <v>1014575.52</v>
      </c>
      <c r="U373" s="3">
        <f t="shared" si="458"/>
        <v>255980.61</v>
      </c>
      <c r="V373" s="4">
        <f t="shared" si="459"/>
        <v>2090.1428571428573</v>
      </c>
      <c r="W373" s="4">
        <f t="shared" si="460"/>
        <v>4855.1428571428569</v>
      </c>
      <c r="X373" s="15">
        <f t="shared" si="461"/>
        <v>1.040101589191786</v>
      </c>
      <c r="Y373" s="28">
        <f t="shared" si="462"/>
        <v>1.0450197078710544</v>
      </c>
      <c r="Z373" s="14">
        <f t="shared" si="463"/>
        <v>1.0461489786690312</v>
      </c>
      <c r="AA373" s="31">
        <f t="shared" si="464"/>
        <v>1.0579349177562545</v>
      </c>
    </row>
    <row r="374" spans="1:27" x14ac:dyDescent="0.25">
      <c r="A374" s="2">
        <v>44225</v>
      </c>
      <c r="B374" s="3">
        <v>102069223</v>
      </c>
      <c r="C374" s="3">
        <v>2206457</v>
      </c>
      <c r="D374" s="3">
        <v>56408774</v>
      </c>
      <c r="E374" s="3">
        <v>774925</v>
      </c>
      <c r="F374" s="3">
        <v>19801</v>
      </c>
      <c r="G374" s="3">
        <v>701306</v>
      </c>
      <c r="H374" s="3">
        <v>269142</v>
      </c>
      <c r="I374" s="3">
        <v>6095</v>
      </c>
      <c r="J374" s="3">
        <v>244347</v>
      </c>
      <c r="K374" s="3">
        <v>25932794</v>
      </c>
      <c r="L374" s="1">
        <f t="shared" si="450"/>
        <v>3.7643065844097753E-2</v>
      </c>
      <c r="M374" s="1">
        <f t="shared" si="451"/>
        <v>2.5921088864369855E-2</v>
      </c>
      <c r="N374" s="4">
        <f t="shared" si="452"/>
        <v>43453992</v>
      </c>
      <c r="O374" s="3">
        <f t="shared" si="453"/>
        <v>3842198.482044897</v>
      </c>
      <c r="P374" s="4">
        <f t="shared" si="454"/>
        <v>52426.491648908705</v>
      </c>
      <c r="Q374">
        <f t="shared" si="455"/>
        <v>611671</v>
      </c>
      <c r="R374" s="9">
        <f t="shared" si="456"/>
        <v>6.0288365719685412E-3</v>
      </c>
      <c r="S374" s="4"/>
      <c r="T374" s="3">
        <f t="shared" si="457"/>
        <v>1020692.23</v>
      </c>
      <c r="U374" s="3">
        <f t="shared" si="458"/>
        <v>257666.81</v>
      </c>
      <c r="V374" s="4">
        <f t="shared" si="459"/>
        <v>2009.7142857142858</v>
      </c>
      <c r="W374" s="4">
        <f t="shared" si="460"/>
        <v>4665.2857142857147</v>
      </c>
      <c r="X374" s="15">
        <f t="shared" si="461"/>
        <v>1.0393575957446357</v>
      </c>
      <c r="Y374" s="28">
        <f t="shared" si="462"/>
        <v>1.0437127248962619</v>
      </c>
      <c r="Z374" s="14">
        <f t="shared" si="463"/>
        <v>1.0439962385553465</v>
      </c>
      <c r="AA374" s="31">
        <f t="shared" si="464"/>
        <v>1.0551526223762515</v>
      </c>
    </row>
    <row r="375" spans="1:27" x14ac:dyDescent="0.25">
      <c r="A375" s="2">
        <v>44226</v>
      </c>
      <c r="B375" s="3">
        <v>102583819</v>
      </c>
      <c r="C375" s="3">
        <v>2219980</v>
      </c>
      <c r="D375" s="3">
        <v>56762082</v>
      </c>
      <c r="E375" s="3">
        <v>778772</v>
      </c>
      <c r="F375" s="3">
        <v>19926</v>
      </c>
      <c r="G375" s="3">
        <v>706285</v>
      </c>
      <c r="H375" s="3">
        <v>271060</v>
      </c>
      <c r="I375" s="3">
        <v>6160</v>
      </c>
      <c r="J375" s="3">
        <v>246937</v>
      </c>
      <c r="K375" s="3">
        <v>26074885</v>
      </c>
      <c r="L375" s="1">
        <f t="shared" si="450"/>
        <v>3.7638222956667744E-2</v>
      </c>
      <c r="M375" s="1">
        <f t="shared" si="451"/>
        <v>2.5912539907713642E-2</v>
      </c>
      <c r="N375" s="4">
        <f t="shared" si="452"/>
        <v>43601757</v>
      </c>
      <c r="O375" s="3">
        <f t="shared" si="453"/>
        <v>3861072.6512684487</v>
      </c>
      <c r="P375" s="4">
        <f t="shared" si="454"/>
        <v>34084.412161573768</v>
      </c>
      <c r="Q375">
        <f t="shared" si="455"/>
        <v>514596</v>
      </c>
      <c r="R375" s="9">
        <f t="shared" si="456"/>
        <v>5.0416372817886548E-3</v>
      </c>
      <c r="S375" s="4"/>
      <c r="T375" s="3">
        <f t="shared" si="457"/>
        <v>1025838.19</v>
      </c>
      <c r="U375" s="3">
        <f t="shared" si="458"/>
        <v>259327.94</v>
      </c>
      <c r="V375" s="4">
        <f t="shared" si="459"/>
        <v>1951</v>
      </c>
      <c r="W375" s="4">
        <f t="shared" si="460"/>
        <v>4487.1428571428569</v>
      </c>
      <c r="X375" s="15">
        <f t="shared" si="461"/>
        <v>1.0385972113376738</v>
      </c>
      <c r="Y375" s="28">
        <f t="shared" si="462"/>
        <v>1.0422943111545451</v>
      </c>
      <c r="Z375" s="14">
        <f t="shared" si="463"/>
        <v>1.0420278258728701</v>
      </c>
      <c r="AA375" s="31">
        <f t="shared" si="464"/>
        <v>1.053056879678947</v>
      </c>
    </row>
    <row r="376" spans="1:27" x14ac:dyDescent="0.25">
      <c r="A376" s="2">
        <v>44227</v>
      </c>
      <c r="B376" s="3">
        <v>102965869</v>
      </c>
      <c r="C376" s="3">
        <v>2227910</v>
      </c>
      <c r="D376" s="3">
        <v>57049348</v>
      </c>
      <c r="E376" s="3">
        <v>782477</v>
      </c>
      <c r="F376" s="3">
        <v>20005</v>
      </c>
      <c r="G376" s="3">
        <v>710699</v>
      </c>
      <c r="H376" s="3">
        <v>272917</v>
      </c>
      <c r="I376" s="3">
        <v>6196</v>
      </c>
      <c r="J376" s="3">
        <v>249149</v>
      </c>
      <c r="K376" s="3">
        <v>26186781</v>
      </c>
      <c r="L376" s="1">
        <f t="shared" ref="L376:L381" si="465">C376/(C376+D376)</f>
        <v>3.7584565736829459E-2</v>
      </c>
      <c r="M376" s="1">
        <f t="shared" ref="M376:M381" si="466">C376/B350</f>
        <v>2.5766605403355146E-2</v>
      </c>
      <c r="N376" s="4">
        <f t="shared" ref="N376:N381" si="467">B376-C376-D376</f>
        <v>43688611</v>
      </c>
      <c r="O376" s="3">
        <f t="shared" ref="O376:O381" si="468">L376*B376</f>
        <v>3869927.4720802708</v>
      </c>
      <c r="P376" s="4">
        <f t="shared" ref="P376:P381" si="469">(O376+O375)/2-O374</f>
        <v>23301.579629462678</v>
      </c>
      <c r="Q376">
        <f t="shared" ref="Q376:Q381" si="470">B376-B375</f>
        <v>382050</v>
      </c>
      <c r="R376" s="9">
        <f t="shared" ref="R376:R381" si="471">Q376/B375</f>
        <v>3.7242715637248796E-3</v>
      </c>
      <c r="S376" s="4"/>
      <c r="T376" s="3">
        <f t="shared" ref="T376:T381" si="472">B376/$S$2</f>
        <v>1029658.69</v>
      </c>
      <c r="U376" s="3">
        <f t="shared" ref="U376:U381" si="473">K375/100</f>
        <v>260748.85</v>
      </c>
      <c r="V376" s="4">
        <f t="shared" ref="V376:V381" si="474">(H376-H369)/7</f>
        <v>1895.7142857142858</v>
      </c>
      <c r="W376" s="4">
        <f t="shared" ref="W376:W381" si="475">(E376-E369)/7</f>
        <v>4348.1428571428569</v>
      </c>
      <c r="X376" s="15">
        <f t="shared" ref="X376:X381" si="476">B376/B369</f>
        <v>1.0377797628899117</v>
      </c>
      <c r="Y376" s="28">
        <f t="shared" ref="Y376:Y381" si="477">K376/K369</f>
        <v>1.0413112177080774</v>
      </c>
      <c r="Z376" s="14">
        <f t="shared" ref="Z376:Z381" si="478">E376/E369</f>
        <v>1.0404725812456783</v>
      </c>
      <c r="AA376" s="31">
        <f t="shared" ref="AA376:AA381" si="479">H376/H369</f>
        <v>1.0511078502736408</v>
      </c>
    </row>
    <row r="377" spans="1:27" x14ac:dyDescent="0.25">
      <c r="A377" s="2">
        <v>44228</v>
      </c>
      <c r="B377" s="3">
        <v>103412998</v>
      </c>
      <c r="C377" s="3">
        <v>2238128</v>
      </c>
      <c r="D377" s="3">
        <v>57320703</v>
      </c>
      <c r="E377" s="3">
        <v>788197</v>
      </c>
      <c r="F377" s="3">
        <v>20145</v>
      </c>
      <c r="G377" s="3">
        <v>718049</v>
      </c>
      <c r="H377" s="3">
        <v>274773</v>
      </c>
      <c r="I377" s="3">
        <v>6232</v>
      </c>
      <c r="J377" s="3">
        <v>251289</v>
      </c>
      <c r="K377" s="3">
        <v>26321120</v>
      </c>
      <c r="L377" s="1">
        <f t="shared" si="465"/>
        <v>3.757844071855608E-2</v>
      </c>
      <c r="M377" s="1">
        <f t="shared" si="466"/>
        <v>2.5653946517606583E-2</v>
      </c>
      <c r="N377" s="4">
        <f t="shared" si="467"/>
        <v>43854167</v>
      </c>
      <c r="O377" s="3">
        <f t="shared" si="468"/>
        <v>3886099.2148711584</v>
      </c>
      <c r="P377" s="4">
        <f t="shared" si="469"/>
        <v>16940.692207265645</v>
      </c>
      <c r="Q377">
        <f t="shared" si="470"/>
        <v>447129</v>
      </c>
      <c r="R377" s="9">
        <f t="shared" si="471"/>
        <v>4.3424972210937196E-3</v>
      </c>
      <c r="S377" s="4"/>
      <c r="T377" s="3">
        <f t="shared" si="472"/>
        <v>1034129.98</v>
      </c>
      <c r="U377" s="3">
        <f t="shared" si="473"/>
        <v>261867.81</v>
      </c>
      <c r="V377" s="4">
        <f t="shared" si="474"/>
        <v>1882.7142857142858</v>
      </c>
      <c r="W377" s="4">
        <f t="shared" si="475"/>
        <v>4362.8571428571431</v>
      </c>
      <c r="X377" s="15">
        <f t="shared" si="476"/>
        <v>1.0369692536649975</v>
      </c>
      <c r="Y377" s="28">
        <f t="shared" si="477"/>
        <v>1.0404021726404371</v>
      </c>
      <c r="Z377" s="14">
        <f t="shared" si="478"/>
        <v>1.0403084773188924</v>
      </c>
      <c r="AA377" s="31">
        <f t="shared" si="479"/>
        <v>1.0503795958622903</v>
      </c>
    </row>
    <row r="378" spans="1:27" x14ac:dyDescent="0.25">
      <c r="A378" s="2">
        <v>44229</v>
      </c>
      <c r="B378" s="3">
        <v>103869838</v>
      </c>
      <c r="C378" s="3">
        <v>2253064</v>
      </c>
      <c r="D378" s="3">
        <v>57671339</v>
      </c>
      <c r="E378" s="3">
        <v>791145</v>
      </c>
      <c r="F378" s="3">
        <v>20242</v>
      </c>
      <c r="G378" s="3">
        <v>722002</v>
      </c>
      <c r="H378" s="3">
        <v>275638</v>
      </c>
      <c r="I378" s="3">
        <v>6266</v>
      </c>
      <c r="J378" s="3">
        <v>252606</v>
      </c>
      <c r="K378" s="3">
        <v>26435557</v>
      </c>
      <c r="L378" s="1">
        <f t="shared" si="465"/>
        <v>3.7598438819657493E-2</v>
      </c>
      <c r="M378" s="1">
        <f t="shared" si="466"/>
        <v>2.5572426420639598E-2</v>
      </c>
      <c r="N378" s="4">
        <f t="shared" si="467"/>
        <v>43945435</v>
      </c>
      <c r="O378" s="3">
        <f t="shared" si="468"/>
        <v>3905343.7492507352</v>
      </c>
      <c r="P378" s="4">
        <f t="shared" si="469"/>
        <v>25794.009980675764</v>
      </c>
      <c r="Q378">
        <f t="shared" si="470"/>
        <v>456840</v>
      </c>
      <c r="R378" s="9">
        <f t="shared" si="471"/>
        <v>4.4176264960425959E-3</v>
      </c>
      <c r="S378" s="4"/>
      <c r="T378" s="3">
        <f t="shared" si="472"/>
        <v>1038698.38</v>
      </c>
      <c r="U378" s="3">
        <f t="shared" si="473"/>
        <v>263211.2</v>
      </c>
      <c r="V378" s="4">
        <f t="shared" si="474"/>
        <v>1753.4285714285713</v>
      </c>
      <c r="W378" s="4">
        <f t="shared" si="475"/>
        <v>4206.8571428571431</v>
      </c>
      <c r="X378" s="15">
        <f t="shared" si="476"/>
        <v>1.0358338023363149</v>
      </c>
      <c r="Y378" s="28">
        <f t="shared" si="477"/>
        <v>1.0389055342139342</v>
      </c>
      <c r="Z378" s="14">
        <f t="shared" si="478"/>
        <v>1.0386610423829947</v>
      </c>
      <c r="AA378" s="31">
        <f t="shared" si="479"/>
        <v>1.046604699199587</v>
      </c>
    </row>
    <row r="379" spans="1:27" x14ac:dyDescent="0.25">
      <c r="A379" s="2">
        <v>44230</v>
      </c>
      <c r="B379" s="3">
        <v>104391868</v>
      </c>
      <c r="C379" s="3">
        <v>2268797</v>
      </c>
      <c r="D379" s="3">
        <v>58001297</v>
      </c>
      <c r="E379" s="3">
        <v>794412</v>
      </c>
      <c r="F379" s="3">
        <v>20361</v>
      </c>
      <c r="G379" s="3">
        <v>726258</v>
      </c>
      <c r="H379" s="3">
        <v>276842</v>
      </c>
      <c r="I379" s="3">
        <v>6310</v>
      </c>
      <c r="J379" s="3">
        <v>254148</v>
      </c>
      <c r="K379" s="3">
        <v>26557026</v>
      </c>
      <c r="L379" s="1">
        <f t="shared" si="465"/>
        <v>3.7643827135892635E-2</v>
      </c>
      <c r="M379" s="1">
        <f t="shared" si="466"/>
        <v>2.551298766060606E-2</v>
      </c>
      <c r="N379" s="4">
        <f t="shared" si="467"/>
        <v>44121774</v>
      </c>
      <c r="O379" s="3">
        <f t="shared" si="468"/>
        <v>3929709.4333849219</v>
      </c>
      <c r="P379" s="4">
        <f t="shared" si="469"/>
        <v>31427.376446670387</v>
      </c>
      <c r="Q379">
        <f t="shared" si="470"/>
        <v>522030</v>
      </c>
      <c r="R379" s="9">
        <f t="shared" si="471"/>
        <v>5.0258093210851064E-3</v>
      </c>
      <c r="S379" s="4"/>
      <c r="T379" s="3">
        <f t="shared" si="472"/>
        <v>1043918.68</v>
      </c>
      <c r="U379" s="3">
        <f t="shared" si="473"/>
        <v>264355.57</v>
      </c>
      <c r="V379" s="4">
        <f t="shared" si="474"/>
        <v>1670.2857142857142</v>
      </c>
      <c r="W379" s="4">
        <f t="shared" si="475"/>
        <v>4078.1428571428573</v>
      </c>
      <c r="X379" s="15">
        <f t="shared" si="476"/>
        <v>1.034955633032139</v>
      </c>
      <c r="Y379" s="28">
        <f t="shared" si="477"/>
        <v>1.0374624077972157</v>
      </c>
      <c r="Z379" s="14">
        <f t="shared" si="478"/>
        <v>1.0372741932324887</v>
      </c>
      <c r="AA379" s="31">
        <f t="shared" si="479"/>
        <v>1.0440957948331133</v>
      </c>
    </row>
    <row r="380" spans="1:27" x14ac:dyDescent="0.25">
      <c r="A380" s="2">
        <v>44231</v>
      </c>
      <c r="B380" s="3">
        <v>104857988</v>
      </c>
      <c r="C380" s="3">
        <v>2282678</v>
      </c>
      <c r="D380" s="3">
        <v>58294751</v>
      </c>
      <c r="E380" s="3">
        <v>798394</v>
      </c>
      <c r="F380" s="3">
        <v>20486</v>
      </c>
      <c r="G380" s="3">
        <v>729768</v>
      </c>
      <c r="H380" s="3">
        <v>278304</v>
      </c>
      <c r="I380" s="3">
        <v>6365</v>
      </c>
      <c r="J380" s="3">
        <v>255181</v>
      </c>
      <c r="K380" s="3">
        <v>26680214</v>
      </c>
      <c r="L380" s="1">
        <f t="shared" si="465"/>
        <v>3.768198878166322E-2</v>
      </c>
      <c r="M380" s="1">
        <f t="shared" si="466"/>
        <v>2.5450145920258918E-2</v>
      </c>
      <c r="N380" s="4">
        <f t="shared" si="467"/>
        <v>44280559</v>
      </c>
      <c r="O380" s="3">
        <f t="shared" si="468"/>
        <v>3951257.5274837767</v>
      </c>
      <c r="P380" s="4">
        <f t="shared" si="469"/>
        <v>35139.731183614116</v>
      </c>
      <c r="Q380">
        <f t="shared" si="470"/>
        <v>466120</v>
      </c>
      <c r="R380" s="9">
        <f t="shared" si="471"/>
        <v>4.4650987565429904E-3</v>
      </c>
      <c r="S380" s="4"/>
      <c r="T380" s="3">
        <f t="shared" si="472"/>
        <v>1048579.8799999999</v>
      </c>
      <c r="U380" s="3">
        <f t="shared" si="473"/>
        <v>265570.26</v>
      </c>
      <c r="V380" s="4">
        <f t="shared" si="474"/>
        <v>1590.1428571428571</v>
      </c>
      <c r="W380" s="4">
        <f t="shared" si="475"/>
        <v>3995.2857142857142</v>
      </c>
      <c r="X380" s="15">
        <f t="shared" si="476"/>
        <v>1.0335158490715408</v>
      </c>
      <c r="Y380" s="28">
        <f t="shared" si="477"/>
        <v>1.0354540423735599</v>
      </c>
      <c r="Z380" s="14">
        <f t="shared" si="478"/>
        <v>1.0363006488609563</v>
      </c>
      <c r="AA380" s="31">
        <f t="shared" si="479"/>
        <v>1.0416621440040723</v>
      </c>
    </row>
    <row r="381" spans="1:27" x14ac:dyDescent="0.25">
      <c r="A381" s="2">
        <v>44232</v>
      </c>
      <c r="B381" s="3">
        <v>105392577</v>
      </c>
      <c r="C381" s="3">
        <v>2299235</v>
      </c>
      <c r="D381" s="3">
        <v>58577115</v>
      </c>
      <c r="E381" s="3">
        <v>802530</v>
      </c>
      <c r="F381" s="3">
        <v>20607</v>
      </c>
      <c r="G381" s="3">
        <v>726095</v>
      </c>
      <c r="H381" s="3">
        <v>280088</v>
      </c>
      <c r="I381" s="3">
        <v>6435</v>
      </c>
      <c r="J381" s="3">
        <v>248518</v>
      </c>
      <c r="K381" s="3">
        <v>26813772</v>
      </c>
      <c r="L381" s="1">
        <f t="shared" si="465"/>
        <v>3.7768936541037697E-2</v>
      </c>
      <c r="M381" s="1">
        <f t="shared" si="466"/>
        <v>2.5466951241189268E-2</v>
      </c>
      <c r="N381" s="4">
        <f t="shared" si="467"/>
        <v>44516227</v>
      </c>
      <c r="O381" s="3">
        <f t="shared" si="468"/>
        <v>3980565.5526094292</v>
      </c>
      <c r="P381" s="4">
        <f t="shared" si="469"/>
        <v>36202.106661681086</v>
      </c>
      <c r="Q381">
        <f t="shared" si="470"/>
        <v>534589</v>
      </c>
      <c r="R381" s="9">
        <f t="shared" si="471"/>
        <v>5.0982191266153226E-3</v>
      </c>
      <c r="S381" s="4"/>
      <c r="T381" s="3">
        <f t="shared" si="472"/>
        <v>1053925.77</v>
      </c>
      <c r="U381" s="3">
        <f t="shared" si="473"/>
        <v>266802.14</v>
      </c>
      <c r="V381" s="4">
        <f t="shared" si="474"/>
        <v>1563.7142857142858</v>
      </c>
      <c r="W381" s="4">
        <f t="shared" si="475"/>
        <v>3943.5714285714284</v>
      </c>
      <c r="X381" s="15">
        <f t="shared" si="476"/>
        <v>1.0325598050256539</v>
      </c>
      <c r="Y381" s="28">
        <f t="shared" si="477"/>
        <v>1.0339715805400682</v>
      </c>
      <c r="Z381" s="14">
        <f t="shared" si="478"/>
        <v>1.0356228022066651</v>
      </c>
      <c r="AA381" s="31">
        <f t="shared" si="479"/>
        <v>1.0406699809022746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69:U69"/>
  <sheetViews>
    <sheetView tabSelected="1" topLeftCell="A53" workbookViewId="0">
      <selection activeCell="S61" sqref="S61"/>
    </sheetView>
  </sheetViews>
  <sheetFormatPr defaultRowHeight="15" x14ac:dyDescent="0.25"/>
  <sheetData>
    <row r="69" spans="18:21" x14ac:dyDescent="0.25">
      <c r="R69" s="15">
        <v>1.0325598050256539</v>
      </c>
      <c r="S69" s="28">
        <v>1.0339715805400682</v>
      </c>
      <c r="T69" s="14">
        <v>1.0356228022066651</v>
      </c>
      <c r="U69" s="31">
        <v>1.0406699809022746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17">
        <f>SQRT(B2)</f>
        <v>23.558437978779494</v>
      </c>
      <c r="H2" s="17">
        <f>B2^(1/3)</f>
        <v>8.2179657648770856</v>
      </c>
      <c r="I2" s="17">
        <f>LN(B2)</f>
        <v>6.3189681137464344</v>
      </c>
    </row>
    <row r="3" spans="1:9" x14ac:dyDescent="0.25">
      <c r="A3" s="5">
        <v>43853</v>
      </c>
      <c r="B3" s="3">
        <v>653</v>
      </c>
      <c r="C3" s="9">
        <f>+B3/B2-1</f>
        <v>0.17657657657657655</v>
      </c>
      <c r="D3" s="4">
        <f>B3-B2</f>
        <v>98</v>
      </c>
      <c r="G3" s="17">
        <f t="shared" ref="G3:G66" si="0">SQRT(B3)</f>
        <v>25.553864678361276</v>
      </c>
      <c r="H3" s="17">
        <f t="shared" ref="H3:H66" si="1">B3^(1/3)</f>
        <v>8.6756973585849071</v>
      </c>
      <c r="I3" s="17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9">
        <f t="shared" ref="C4:C67" si="3">+B4/B3-1</f>
        <v>0.44104134762633995</v>
      </c>
      <c r="D4" s="4">
        <f t="shared" ref="D4:D67" si="4">B4-B3</f>
        <v>288</v>
      </c>
      <c r="G4" s="17">
        <f t="shared" si="0"/>
        <v>30.675723300355934</v>
      </c>
      <c r="H4" s="17">
        <f t="shared" si="1"/>
        <v>9.7993335656765765</v>
      </c>
      <c r="I4" s="17">
        <f t="shared" si="2"/>
        <v>6.8469431395853793</v>
      </c>
    </row>
    <row r="5" spans="1:9" x14ac:dyDescent="0.25">
      <c r="A5" s="5">
        <v>43855</v>
      </c>
      <c r="B5" s="3">
        <v>1438</v>
      </c>
      <c r="C5" s="9">
        <f t="shared" si="3"/>
        <v>0.52816153028692869</v>
      </c>
      <c r="D5" s="4">
        <f t="shared" si="4"/>
        <v>497</v>
      </c>
      <c r="G5" s="17">
        <f t="shared" si="0"/>
        <v>37.920970451717082</v>
      </c>
      <c r="H5" s="17">
        <f t="shared" si="1"/>
        <v>11.287201946404663</v>
      </c>
      <c r="I5" s="17">
        <f t="shared" si="2"/>
        <v>7.2710085382809924</v>
      </c>
    </row>
    <row r="6" spans="1:9" x14ac:dyDescent="0.25">
      <c r="A6" s="5">
        <v>43856</v>
      </c>
      <c r="B6" s="3">
        <v>2118</v>
      </c>
      <c r="C6" s="9">
        <f t="shared" si="3"/>
        <v>0.47287899860917948</v>
      </c>
      <c r="D6" s="4">
        <f t="shared" si="4"/>
        <v>680</v>
      </c>
      <c r="G6" s="17">
        <f t="shared" si="0"/>
        <v>46.021733996015406</v>
      </c>
      <c r="H6" s="17">
        <f t="shared" si="1"/>
        <v>12.842275583911558</v>
      </c>
      <c r="I6" s="17">
        <f t="shared" si="2"/>
        <v>7.6582275261613519</v>
      </c>
    </row>
    <row r="7" spans="1:9" x14ac:dyDescent="0.25">
      <c r="A7" s="5">
        <v>43857</v>
      </c>
      <c r="B7" s="3">
        <v>2927</v>
      </c>
      <c r="C7" s="9">
        <f t="shared" si="3"/>
        <v>0.38196411709159594</v>
      </c>
      <c r="D7" s="4">
        <f t="shared" si="4"/>
        <v>809</v>
      </c>
      <c r="G7" s="17">
        <f t="shared" si="0"/>
        <v>54.101755978895916</v>
      </c>
      <c r="H7" s="17">
        <f t="shared" si="1"/>
        <v>14.304551341132942</v>
      </c>
      <c r="I7" s="17">
        <f t="shared" si="2"/>
        <v>7.9817332866918855</v>
      </c>
    </row>
    <row r="8" spans="1:9" x14ac:dyDescent="0.25">
      <c r="A8" s="5">
        <v>43858</v>
      </c>
      <c r="B8" s="3">
        <v>5578</v>
      </c>
      <c r="C8" s="9">
        <f t="shared" si="3"/>
        <v>0.90570550051247012</v>
      </c>
      <c r="D8" s="4">
        <f t="shared" si="4"/>
        <v>2651</v>
      </c>
      <c r="G8" s="17">
        <f t="shared" si="0"/>
        <v>74.686009399351363</v>
      </c>
      <c r="H8" s="17">
        <f t="shared" si="1"/>
        <v>17.734794887106744</v>
      </c>
      <c r="I8" s="17">
        <f t="shared" si="2"/>
        <v>8.6265855681874335</v>
      </c>
    </row>
    <row r="9" spans="1:9" x14ac:dyDescent="0.25">
      <c r="A9" s="5">
        <v>43859</v>
      </c>
      <c r="B9" s="3">
        <v>6165</v>
      </c>
      <c r="C9" s="9">
        <f t="shared" si="3"/>
        <v>0.10523485120114739</v>
      </c>
      <c r="D9" s="4">
        <f t="shared" si="4"/>
        <v>587</v>
      </c>
      <c r="E9" s="4">
        <f>B9-B2</f>
        <v>5610</v>
      </c>
      <c r="F9" s="9">
        <f>E9/B2</f>
        <v>10.108108108108109</v>
      </c>
      <c r="G9" s="17">
        <f t="shared" si="0"/>
        <v>78.517513969814402</v>
      </c>
      <c r="H9" s="17">
        <f t="shared" si="1"/>
        <v>18.336271338144527</v>
      </c>
      <c r="I9" s="17">
        <f t="shared" si="2"/>
        <v>8.7266434155984438</v>
      </c>
    </row>
    <row r="10" spans="1:9" x14ac:dyDescent="0.25">
      <c r="A10" s="5">
        <v>43860</v>
      </c>
      <c r="B10" s="3">
        <v>8235</v>
      </c>
      <c r="C10" s="9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9">
        <f t="shared" ref="F10:F73" si="6">E10/B3</f>
        <v>11.611026033690658</v>
      </c>
      <c r="G10" s="17">
        <f t="shared" si="0"/>
        <v>90.746900773525041</v>
      </c>
      <c r="H10" s="17">
        <f t="shared" si="1"/>
        <v>20.193946491795863</v>
      </c>
      <c r="I10" s="17">
        <f t="shared" si="2"/>
        <v>9.016148642611741</v>
      </c>
    </row>
    <row r="11" spans="1:9" x14ac:dyDescent="0.25">
      <c r="A11" s="18">
        <v>43861</v>
      </c>
      <c r="B11" s="3">
        <v>9925</v>
      </c>
      <c r="C11" s="9">
        <f t="shared" si="3"/>
        <v>0.20522161505768066</v>
      </c>
      <c r="D11" s="4">
        <f t="shared" si="4"/>
        <v>1690</v>
      </c>
      <c r="E11" s="4">
        <f t="shared" si="5"/>
        <v>8984</v>
      </c>
      <c r="F11" s="9">
        <f t="shared" si="6"/>
        <v>9.5472901168969173</v>
      </c>
      <c r="G11" s="17">
        <f t="shared" si="0"/>
        <v>99.624294225856374</v>
      </c>
      <c r="H11" s="17">
        <f t="shared" si="1"/>
        <v>21.490350817028443</v>
      </c>
      <c r="I11" s="17">
        <f t="shared" si="2"/>
        <v>9.2028121055553918</v>
      </c>
    </row>
    <row r="12" spans="1:9" x14ac:dyDescent="0.25">
      <c r="A12" s="6">
        <v>43862</v>
      </c>
      <c r="B12" s="3">
        <v>12038</v>
      </c>
      <c r="C12" s="9">
        <f t="shared" si="3"/>
        <v>0.21289672544080607</v>
      </c>
      <c r="D12" s="4">
        <f t="shared" si="4"/>
        <v>2113</v>
      </c>
      <c r="E12" s="4">
        <f t="shared" si="5"/>
        <v>10600</v>
      </c>
      <c r="F12" s="9">
        <f t="shared" si="6"/>
        <v>7.3713490959666199</v>
      </c>
      <c r="G12" s="17">
        <f t="shared" si="0"/>
        <v>109.71781988355401</v>
      </c>
      <c r="H12" s="17">
        <f t="shared" si="1"/>
        <v>22.918425576657992</v>
      </c>
      <c r="I12" s="17">
        <f t="shared" si="2"/>
        <v>9.3958235921077158</v>
      </c>
    </row>
    <row r="13" spans="1:9" x14ac:dyDescent="0.25">
      <c r="A13" s="5">
        <v>43863</v>
      </c>
      <c r="B13" s="3">
        <v>16787</v>
      </c>
      <c r="C13" s="9">
        <f t="shared" si="3"/>
        <v>0.3945007476324971</v>
      </c>
      <c r="D13" s="4">
        <f t="shared" si="4"/>
        <v>4749</v>
      </c>
      <c r="E13" s="4">
        <f t="shared" si="5"/>
        <v>14669</v>
      </c>
      <c r="F13" s="9">
        <f t="shared" si="6"/>
        <v>6.9258734655335221</v>
      </c>
      <c r="G13" s="17">
        <f t="shared" si="0"/>
        <v>129.56465567430033</v>
      </c>
      <c r="H13" s="17">
        <f t="shared" si="1"/>
        <v>25.604975432687457</v>
      </c>
      <c r="I13" s="17">
        <f t="shared" si="2"/>
        <v>9.7283600563224137</v>
      </c>
    </row>
    <row r="14" spans="1:9" x14ac:dyDescent="0.25">
      <c r="A14" s="5">
        <v>43864</v>
      </c>
      <c r="B14" s="3">
        <v>19881</v>
      </c>
      <c r="C14" s="9">
        <f t="shared" si="3"/>
        <v>0.18430928694823367</v>
      </c>
      <c r="D14" s="4">
        <f t="shared" si="4"/>
        <v>3094</v>
      </c>
      <c r="E14" s="4">
        <f t="shared" si="5"/>
        <v>16954</v>
      </c>
      <c r="F14" s="9">
        <f t="shared" si="6"/>
        <v>5.7922787837376157</v>
      </c>
      <c r="G14" s="17">
        <f t="shared" si="0"/>
        <v>141</v>
      </c>
      <c r="H14" s="17">
        <f t="shared" si="1"/>
        <v>27.090233087564641</v>
      </c>
      <c r="I14" s="17">
        <f t="shared" si="2"/>
        <v>9.8975197807563369</v>
      </c>
    </row>
    <row r="15" spans="1:9" x14ac:dyDescent="0.25">
      <c r="A15" s="5">
        <v>43865</v>
      </c>
      <c r="B15" s="3">
        <v>23892</v>
      </c>
      <c r="C15" s="9">
        <f t="shared" si="3"/>
        <v>0.20175041496906587</v>
      </c>
      <c r="D15" s="4">
        <f t="shared" si="4"/>
        <v>4011</v>
      </c>
      <c r="E15" s="4">
        <f t="shared" si="5"/>
        <v>18314</v>
      </c>
      <c r="F15" s="9">
        <f t="shared" si="6"/>
        <v>3.2832556471853711</v>
      </c>
      <c r="G15" s="17">
        <f t="shared" si="0"/>
        <v>154.57037232277082</v>
      </c>
      <c r="H15" s="17">
        <f t="shared" si="1"/>
        <v>28.801658855066826</v>
      </c>
      <c r="I15" s="17">
        <f t="shared" si="2"/>
        <v>10.081298953852196</v>
      </c>
    </row>
    <row r="16" spans="1:9" x14ac:dyDescent="0.25">
      <c r="A16" s="6">
        <v>43866</v>
      </c>
      <c r="B16" s="3">
        <v>27636</v>
      </c>
      <c r="C16" s="9">
        <f t="shared" si="3"/>
        <v>0.15670517327975886</v>
      </c>
      <c r="D16" s="4">
        <f t="shared" si="4"/>
        <v>3744</v>
      </c>
      <c r="E16" s="4">
        <f t="shared" si="5"/>
        <v>21471</v>
      </c>
      <c r="F16" s="9">
        <f t="shared" si="6"/>
        <v>3.4827250608272506</v>
      </c>
      <c r="G16" s="17">
        <f t="shared" si="0"/>
        <v>166.24078921853084</v>
      </c>
      <c r="H16" s="17">
        <f t="shared" si="1"/>
        <v>30.233729838539094</v>
      </c>
      <c r="I16" s="17">
        <f t="shared" si="2"/>
        <v>10.226874549608686</v>
      </c>
    </row>
    <row r="17" spans="1:9" x14ac:dyDescent="0.25">
      <c r="A17" s="5">
        <v>43867</v>
      </c>
      <c r="B17" s="3">
        <v>30818</v>
      </c>
      <c r="C17" s="9">
        <f t="shared" si="3"/>
        <v>0.11513967289043281</v>
      </c>
      <c r="D17" s="4">
        <f t="shared" si="4"/>
        <v>3182</v>
      </c>
      <c r="E17" s="4">
        <f t="shared" si="5"/>
        <v>22583</v>
      </c>
      <c r="F17" s="9">
        <f t="shared" si="6"/>
        <v>2.7423193685488769</v>
      </c>
      <c r="G17" s="17">
        <f t="shared" si="0"/>
        <v>175.55056251689996</v>
      </c>
      <c r="H17" s="17">
        <f t="shared" si="1"/>
        <v>31.352209339568468</v>
      </c>
      <c r="I17" s="17">
        <f t="shared" si="2"/>
        <v>10.335854213841799</v>
      </c>
    </row>
    <row r="18" spans="1:9" x14ac:dyDescent="0.25">
      <c r="A18" s="5">
        <v>43868</v>
      </c>
      <c r="B18" s="3">
        <v>34392</v>
      </c>
      <c r="C18" s="9">
        <f t="shared" si="3"/>
        <v>0.11597118567071196</v>
      </c>
      <c r="D18" s="4">
        <f t="shared" si="4"/>
        <v>3574</v>
      </c>
      <c r="E18" s="4">
        <f t="shared" si="5"/>
        <v>24467</v>
      </c>
      <c r="F18" s="9">
        <f t="shared" si="6"/>
        <v>2.4651889168765742</v>
      </c>
      <c r="G18" s="17">
        <f t="shared" si="0"/>
        <v>185.45080210125812</v>
      </c>
      <c r="H18" s="17">
        <f t="shared" si="1"/>
        <v>32.520145301172803</v>
      </c>
      <c r="I18" s="17">
        <f t="shared" si="2"/>
        <v>10.445579258176117</v>
      </c>
    </row>
    <row r="19" spans="1:9" x14ac:dyDescent="0.25">
      <c r="A19" s="5">
        <v>43869</v>
      </c>
      <c r="B19" s="23">
        <v>37121</v>
      </c>
      <c r="C19" s="9">
        <f t="shared" si="3"/>
        <v>7.9349848802046985E-2</v>
      </c>
      <c r="D19" s="4">
        <f t="shared" si="4"/>
        <v>2729</v>
      </c>
      <c r="E19" s="4">
        <f t="shared" si="5"/>
        <v>25083</v>
      </c>
      <c r="F19" s="9">
        <f t="shared" si="6"/>
        <v>2.0836517693969099</v>
      </c>
      <c r="G19" s="17">
        <f t="shared" si="0"/>
        <v>192.66810841444413</v>
      </c>
      <c r="H19" s="17">
        <f t="shared" si="1"/>
        <v>33.358503211755114</v>
      </c>
      <c r="I19" s="17">
        <f t="shared" si="2"/>
        <v>10.521938126192444</v>
      </c>
    </row>
    <row r="20" spans="1:9" x14ac:dyDescent="0.25">
      <c r="A20" s="18">
        <v>43870</v>
      </c>
      <c r="B20" s="3">
        <v>40151</v>
      </c>
      <c r="C20" s="9">
        <f t="shared" si="3"/>
        <v>8.1624956224239709E-2</v>
      </c>
      <c r="D20" s="4">
        <f t="shared" si="4"/>
        <v>3030</v>
      </c>
      <c r="E20" s="4">
        <f t="shared" si="5"/>
        <v>23364</v>
      </c>
      <c r="F20" s="9">
        <f t="shared" si="6"/>
        <v>1.3917912670518855</v>
      </c>
      <c r="G20" s="17">
        <f t="shared" si="0"/>
        <v>200.377144405244</v>
      </c>
      <c r="H20" s="17">
        <f t="shared" si="1"/>
        <v>34.242499289861627</v>
      </c>
      <c r="I20" s="17">
        <f t="shared" si="2"/>
        <v>10.600402625664993</v>
      </c>
    </row>
    <row r="21" spans="1:9" x14ac:dyDescent="0.25">
      <c r="A21" s="5">
        <v>43871</v>
      </c>
      <c r="B21" s="3">
        <v>42763</v>
      </c>
      <c r="C21" s="9">
        <f t="shared" si="3"/>
        <v>6.5054419566137778E-2</v>
      </c>
      <c r="D21" s="4">
        <f t="shared" si="4"/>
        <v>2612</v>
      </c>
      <c r="E21" s="4">
        <f t="shared" si="5"/>
        <v>22882</v>
      </c>
      <c r="F21" s="9">
        <f t="shared" si="6"/>
        <v>1.1509481414415774</v>
      </c>
      <c r="G21" s="17">
        <f t="shared" si="0"/>
        <v>206.79216619591759</v>
      </c>
      <c r="H21" s="17">
        <f t="shared" si="1"/>
        <v>34.969497233853701</v>
      </c>
      <c r="I21" s="17">
        <f t="shared" si="2"/>
        <v>10.663428521705081</v>
      </c>
    </row>
    <row r="22" spans="1:9" x14ac:dyDescent="0.25">
      <c r="A22" s="5">
        <v>43872</v>
      </c>
      <c r="B22" s="3">
        <v>44803</v>
      </c>
      <c r="C22" s="9">
        <f t="shared" si="3"/>
        <v>4.7704791525384094E-2</v>
      </c>
      <c r="D22" s="4">
        <f t="shared" si="4"/>
        <v>2040</v>
      </c>
      <c r="E22" s="4">
        <f t="shared" si="5"/>
        <v>20911</v>
      </c>
      <c r="F22" s="9">
        <f t="shared" si="6"/>
        <v>0.87523020257826889</v>
      </c>
      <c r="G22" s="17">
        <f t="shared" si="0"/>
        <v>211.66719160039895</v>
      </c>
      <c r="H22" s="17">
        <f t="shared" si="1"/>
        <v>35.51695282343902</v>
      </c>
      <c r="I22" s="17">
        <f t="shared" si="2"/>
        <v>10.710030380446783</v>
      </c>
    </row>
    <row r="23" spans="1:9" x14ac:dyDescent="0.25">
      <c r="A23" s="5">
        <v>43873</v>
      </c>
      <c r="B23" s="3">
        <v>45222</v>
      </c>
      <c r="C23" s="9">
        <f t="shared" si="3"/>
        <v>9.3520523179251303E-3</v>
      </c>
      <c r="D23" s="4">
        <f t="shared" si="4"/>
        <v>419</v>
      </c>
      <c r="E23" s="4">
        <f t="shared" si="5"/>
        <v>17586</v>
      </c>
      <c r="F23" s="9">
        <f t="shared" si="6"/>
        <v>0.63634389926183244</v>
      </c>
      <c r="G23" s="17">
        <f t="shared" si="0"/>
        <v>212.65464960823218</v>
      </c>
      <c r="H23" s="17">
        <f t="shared" si="1"/>
        <v>35.627328256575616</v>
      </c>
      <c r="I23" s="17">
        <f t="shared" si="2"/>
        <v>10.719338973071524</v>
      </c>
    </row>
    <row r="24" spans="1:9" x14ac:dyDescent="0.25">
      <c r="A24" s="5">
        <v>43874</v>
      </c>
      <c r="B24" s="3">
        <v>60370</v>
      </c>
      <c r="C24" s="9">
        <f t="shared" si="3"/>
        <v>0.33496970501083534</v>
      </c>
      <c r="D24" s="4">
        <f t="shared" si="4"/>
        <v>15148</v>
      </c>
      <c r="E24" s="4">
        <f t="shared" si="5"/>
        <v>29552</v>
      </c>
      <c r="F24" s="9">
        <f t="shared" si="6"/>
        <v>0.95892011162307744</v>
      </c>
      <c r="G24" s="17">
        <f t="shared" si="0"/>
        <v>245.70307283385773</v>
      </c>
      <c r="H24" s="17">
        <f t="shared" si="1"/>
        <v>39.228983840119632</v>
      </c>
      <c r="I24" s="17">
        <f t="shared" si="2"/>
        <v>11.008247571790472</v>
      </c>
    </row>
    <row r="25" spans="1:9" x14ac:dyDescent="0.25">
      <c r="A25" s="6">
        <v>43875</v>
      </c>
      <c r="B25" s="3">
        <v>66887</v>
      </c>
      <c r="C25" s="9">
        <f t="shared" si="3"/>
        <v>0.10795096902434986</v>
      </c>
      <c r="D25" s="4">
        <f t="shared" si="4"/>
        <v>6517</v>
      </c>
      <c r="E25" s="4">
        <f t="shared" si="5"/>
        <v>32495</v>
      </c>
      <c r="F25" s="9">
        <f t="shared" si="6"/>
        <v>0.94484182367992553</v>
      </c>
      <c r="G25" s="17">
        <f t="shared" si="0"/>
        <v>258.62521145472266</v>
      </c>
      <c r="H25" s="17">
        <f t="shared" si="1"/>
        <v>40.592634576754151</v>
      </c>
      <c r="I25" s="17">
        <f t="shared" si="2"/>
        <v>11.110759907353348</v>
      </c>
    </row>
    <row r="26" spans="1:9" x14ac:dyDescent="0.25">
      <c r="A26" s="5">
        <v>43876</v>
      </c>
      <c r="B26" s="3">
        <v>69032</v>
      </c>
      <c r="C26" s="9">
        <f t="shared" si="3"/>
        <v>3.2069011915618839E-2</v>
      </c>
      <c r="D26" s="4">
        <f t="shared" si="4"/>
        <v>2145</v>
      </c>
      <c r="E26" s="4">
        <f t="shared" si="5"/>
        <v>31911</v>
      </c>
      <c r="F26" s="9">
        <f t="shared" si="6"/>
        <v>0.85964817758142287</v>
      </c>
      <c r="G26" s="17">
        <f t="shared" si="0"/>
        <v>262.73941462978104</v>
      </c>
      <c r="H26" s="17">
        <f t="shared" si="1"/>
        <v>41.021998902100989</v>
      </c>
      <c r="I26" s="17">
        <f t="shared" si="2"/>
        <v>11.142325444188144</v>
      </c>
    </row>
    <row r="27" spans="1:9" x14ac:dyDescent="0.25">
      <c r="A27" s="6">
        <v>43877</v>
      </c>
      <c r="B27" s="3">
        <v>71226</v>
      </c>
      <c r="C27" s="9">
        <f t="shared" si="3"/>
        <v>3.1782361803221804E-2</v>
      </c>
      <c r="D27" s="4">
        <f t="shared" si="4"/>
        <v>2194</v>
      </c>
      <c r="E27" s="4">
        <f t="shared" si="5"/>
        <v>31075</v>
      </c>
      <c r="F27" s="9">
        <f t="shared" si="6"/>
        <v>0.77395332619361912</v>
      </c>
      <c r="G27" s="17">
        <f t="shared" si="0"/>
        <v>266.88199639541068</v>
      </c>
      <c r="H27" s="17">
        <f t="shared" si="1"/>
        <v>41.452066396701632</v>
      </c>
      <c r="I27" s="17">
        <f t="shared" si="2"/>
        <v>11.173613199281588</v>
      </c>
    </row>
    <row r="28" spans="1:9" x14ac:dyDescent="0.25">
      <c r="A28" s="6">
        <v>43878</v>
      </c>
      <c r="B28" s="3">
        <v>73260</v>
      </c>
      <c r="C28" s="9">
        <f t="shared" si="3"/>
        <v>2.8556987616881413E-2</v>
      </c>
      <c r="D28" s="4">
        <f t="shared" si="4"/>
        <v>2034</v>
      </c>
      <c r="E28" s="4">
        <f t="shared" si="5"/>
        <v>30497</v>
      </c>
      <c r="F28" s="9">
        <f t="shared" si="6"/>
        <v>0.71316324860276403</v>
      </c>
      <c r="G28" s="17">
        <f t="shared" si="0"/>
        <v>270.66584564735905</v>
      </c>
      <c r="H28" s="17">
        <f t="shared" si="1"/>
        <v>41.842950898825073</v>
      </c>
      <c r="I28" s="17">
        <f t="shared" si="2"/>
        <v>11.201770036332805</v>
      </c>
    </row>
    <row r="29" spans="1:9" x14ac:dyDescent="0.25">
      <c r="A29" s="6">
        <v>43879</v>
      </c>
      <c r="B29" s="3">
        <v>75138</v>
      </c>
      <c r="C29" s="9">
        <f t="shared" si="3"/>
        <v>2.5634725634725575E-2</v>
      </c>
      <c r="D29" s="4">
        <f t="shared" si="4"/>
        <v>1878</v>
      </c>
      <c r="E29" s="4">
        <f t="shared" si="5"/>
        <v>30335</v>
      </c>
      <c r="F29" s="9">
        <f t="shared" si="6"/>
        <v>0.67707519585742026</v>
      </c>
      <c r="G29" s="17">
        <f t="shared" si="0"/>
        <v>274.11311533744606</v>
      </c>
      <c r="H29" s="17">
        <f t="shared" si="1"/>
        <v>42.197482685655466</v>
      </c>
      <c r="I29" s="17">
        <f t="shared" si="2"/>
        <v>11.227081701792088</v>
      </c>
    </row>
    <row r="30" spans="1:9" x14ac:dyDescent="0.25">
      <c r="A30" s="6">
        <v>43880</v>
      </c>
      <c r="B30" s="3">
        <v>75641</v>
      </c>
      <c r="C30" s="9">
        <f t="shared" si="3"/>
        <v>6.6943490643882608E-3</v>
      </c>
      <c r="D30" s="4">
        <f t="shared" si="4"/>
        <v>503</v>
      </c>
      <c r="E30" s="4">
        <f t="shared" si="5"/>
        <v>30419</v>
      </c>
      <c r="F30" s="9">
        <f t="shared" si="6"/>
        <v>0.67265932510724868</v>
      </c>
      <c r="G30" s="17">
        <f t="shared" si="0"/>
        <v>275.02908937056094</v>
      </c>
      <c r="H30" s="17">
        <f t="shared" si="1"/>
        <v>42.291434906422708</v>
      </c>
      <c r="I30" s="17">
        <f t="shared" si="2"/>
        <v>11.233753743203248</v>
      </c>
    </row>
    <row r="31" spans="1:9" x14ac:dyDescent="0.25">
      <c r="A31" s="6">
        <v>43881</v>
      </c>
      <c r="B31" s="3">
        <v>76199</v>
      </c>
      <c r="C31" s="9">
        <f t="shared" si="3"/>
        <v>7.3769516532038448E-3</v>
      </c>
      <c r="D31" s="4">
        <f t="shared" si="4"/>
        <v>558</v>
      </c>
      <c r="E31" s="4">
        <f t="shared" si="5"/>
        <v>15829</v>
      </c>
      <c r="F31" s="9">
        <f t="shared" si="6"/>
        <v>0.26219976809673678</v>
      </c>
      <c r="G31" s="17">
        <f t="shared" si="0"/>
        <v>276.04166352201258</v>
      </c>
      <c r="H31" s="17">
        <f t="shared" si="1"/>
        <v>42.395174186732092</v>
      </c>
      <c r="I31" s="17">
        <f t="shared" si="2"/>
        <v>11.241103618229046</v>
      </c>
    </row>
    <row r="32" spans="1:9" x14ac:dyDescent="0.25">
      <c r="A32" s="6">
        <v>43882</v>
      </c>
      <c r="B32" s="3">
        <v>76843</v>
      </c>
      <c r="C32" s="9">
        <f t="shared" si="3"/>
        <v>8.4515544823422495E-3</v>
      </c>
      <c r="D32" s="4">
        <f t="shared" si="4"/>
        <v>644</v>
      </c>
      <c r="E32" s="4">
        <f t="shared" si="5"/>
        <v>9956</v>
      </c>
      <c r="F32" s="9">
        <f t="shared" si="6"/>
        <v>0.14884805717104968</v>
      </c>
      <c r="G32" s="17">
        <f t="shared" si="0"/>
        <v>277.20569979710012</v>
      </c>
      <c r="H32" s="17">
        <f t="shared" si="1"/>
        <v>42.514274328607748</v>
      </c>
      <c r="I32" s="17">
        <f t="shared" si="2"/>
        <v>11.249519658285907</v>
      </c>
    </row>
    <row r="33" spans="1:9" x14ac:dyDescent="0.25">
      <c r="A33" s="6">
        <v>43883</v>
      </c>
      <c r="B33" s="3">
        <v>78599</v>
      </c>
      <c r="C33" s="9">
        <f t="shared" si="3"/>
        <v>2.2851788712049181E-2</v>
      </c>
      <c r="D33" s="4">
        <f t="shared" si="4"/>
        <v>1756</v>
      </c>
      <c r="E33" s="4">
        <f t="shared" si="5"/>
        <v>9567</v>
      </c>
      <c r="F33" s="9">
        <f t="shared" si="6"/>
        <v>0.13858790126318229</v>
      </c>
      <c r="G33" s="17">
        <f t="shared" si="0"/>
        <v>280.35513193091367</v>
      </c>
      <c r="H33" s="17">
        <f t="shared" si="1"/>
        <v>42.835680788376393</v>
      </c>
      <c r="I33" s="17">
        <f t="shared" si="2"/>
        <v>11.272114255690054</v>
      </c>
    </row>
    <row r="34" spans="1:9" x14ac:dyDescent="0.25">
      <c r="A34" s="6">
        <v>43884</v>
      </c>
      <c r="B34" s="3">
        <v>78985</v>
      </c>
      <c r="C34" s="9">
        <f t="shared" si="3"/>
        <v>4.9110039567934471E-3</v>
      </c>
      <c r="D34" s="4">
        <f t="shared" si="4"/>
        <v>386</v>
      </c>
      <c r="E34" s="4">
        <f t="shared" si="5"/>
        <v>7759</v>
      </c>
      <c r="F34" s="9">
        <f t="shared" si="6"/>
        <v>0.10893493948838907</v>
      </c>
      <c r="G34" s="17">
        <f t="shared" si="0"/>
        <v>281.04270138183625</v>
      </c>
      <c r="H34" s="17">
        <f t="shared" si="1"/>
        <v>42.905688376573551</v>
      </c>
      <c r="I34" s="17">
        <f t="shared" si="2"/>
        <v>11.277013240003198</v>
      </c>
    </row>
    <row r="35" spans="1:9" x14ac:dyDescent="0.25">
      <c r="A35" s="6">
        <v>43885</v>
      </c>
      <c r="B35" s="3">
        <v>79570</v>
      </c>
      <c r="C35" s="9">
        <f t="shared" si="3"/>
        <v>7.406469582832198E-3</v>
      </c>
      <c r="D35" s="4">
        <f t="shared" si="4"/>
        <v>585</v>
      </c>
      <c r="E35" s="4">
        <f t="shared" si="5"/>
        <v>6310</v>
      </c>
      <c r="F35" s="9">
        <f t="shared" si="6"/>
        <v>8.6131586131586127E-2</v>
      </c>
      <c r="G35" s="17">
        <f t="shared" si="0"/>
        <v>282.08154849263008</v>
      </c>
      <c r="H35" s="17">
        <f t="shared" si="1"/>
        <v>43.011354492027586</v>
      </c>
      <c r="I35" s="17">
        <f t="shared" si="2"/>
        <v>11.284392416371581</v>
      </c>
    </row>
    <row r="36" spans="1:9" x14ac:dyDescent="0.25">
      <c r="A36" s="6">
        <v>43886</v>
      </c>
      <c r="B36" s="3">
        <v>80415</v>
      </c>
      <c r="C36" s="9">
        <f t="shared" si="3"/>
        <v>1.0619580243810489E-2</v>
      </c>
      <c r="D36" s="4">
        <f t="shared" si="4"/>
        <v>845</v>
      </c>
      <c r="E36" s="4">
        <f t="shared" si="5"/>
        <v>5277</v>
      </c>
      <c r="F36" s="9">
        <f t="shared" si="6"/>
        <v>7.0230775373313098E-2</v>
      </c>
      <c r="G36" s="17">
        <f t="shared" si="0"/>
        <v>283.57538680216942</v>
      </c>
      <c r="H36" s="17">
        <f t="shared" si="1"/>
        <v>43.163072867744241</v>
      </c>
      <c r="I36" s="17">
        <f t="shared" si="2"/>
        <v>11.294956004929748</v>
      </c>
    </row>
    <row r="37" spans="1:9" x14ac:dyDescent="0.25">
      <c r="A37" s="6">
        <v>43887</v>
      </c>
      <c r="B37" s="3">
        <v>81397</v>
      </c>
      <c r="C37" s="9">
        <f t="shared" si="3"/>
        <v>1.2211652054964883E-2</v>
      </c>
      <c r="D37" s="4">
        <f t="shared" si="4"/>
        <v>982</v>
      </c>
      <c r="E37" s="4">
        <f t="shared" si="5"/>
        <v>5756</v>
      </c>
      <c r="F37" s="9">
        <f t="shared" si="6"/>
        <v>7.6096296981795583E-2</v>
      </c>
      <c r="G37" s="17">
        <f t="shared" si="0"/>
        <v>285.30159480802064</v>
      </c>
      <c r="H37" s="17">
        <f t="shared" si="1"/>
        <v>43.338059970939355</v>
      </c>
      <c r="I37" s="17">
        <f t="shared" si="2"/>
        <v>11.307093696274613</v>
      </c>
    </row>
    <row r="38" spans="1:9" x14ac:dyDescent="0.25">
      <c r="A38" s="6">
        <v>43888</v>
      </c>
      <c r="B38" s="3">
        <v>82756</v>
      </c>
      <c r="C38" s="9">
        <f t="shared" si="3"/>
        <v>1.6695947025074709E-2</v>
      </c>
      <c r="D38" s="4">
        <f t="shared" si="4"/>
        <v>1359</v>
      </c>
      <c r="E38" s="4">
        <f t="shared" si="5"/>
        <v>6557</v>
      </c>
      <c r="F38" s="9">
        <f t="shared" si="6"/>
        <v>8.6050998044593763E-2</v>
      </c>
      <c r="G38" s="17">
        <f t="shared" si="0"/>
        <v>287.67342595380615</v>
      </c>
      <c r="H38" s="17">
        <f t="shared" si="1"/>
        <v>43.577919970636223</v>
      </c>
      <c r="I38" s="17">
        <f t="shared" si="2"/>
        <v>11.323651798163635</v>
      </c>
    </row>
    <row r="39" spans="1:9" x14ac:dyDescent="0.25">
      <c r="A39" s="6">
        <v>43889</v>
      </c>
      <c r="B39" s="3">
        <v>84124</v>
      </c>
      <c r="C39" s="9">
        <f t="shared" si="3"/>
        <v>1.6530523466576463E-2</v>
      </c>
      <c r="D39" s="4">
        <f t="shared" si="4"/>
        <v>1368</v>
      </c>
      <c r="E39" s="4">
        <f t="shared" si="5"/>
        <v>7281</v>
      </c>
      <c r="F39" s="9">
        <f t="shared" si="6"/>
        <v>9.4751636453548144E-2</v>
      </c>
      <c r="G39" s="17">
        <f t="shared" si="0"/>
        <v>290.04137635861542</v>
      </c>
      <c r="H39" s="17">
        <f t="shared" si="1"/>
        <v>43.816730818406498</v>
      </c>
      <c r="I39" s="17">
        <f t="shared" si="2"/>
        <v>11.34004717980357</v>
      </c>
    </row>
    <row r="40" spans="1:9" x14ac:dyDescent="0.25">
      <c r="A40" s="6">
        <v>43890</v>
      </c>
      <c r="B40" s="3">
        <v>86013</v>
      </c>
      <c r="C40" s="9">
        <f t="shared" si="3"/>
        <v>2.2454947458513619E-2</v>
      </c>
      <c r="D40" s="4">
        <f t="shared" si="4"/>
        <v>1889</v>
      </c>
      <c r="E40" s="4">
        <f t="shared" si="5"/>
        <v>7414</v>
      </c>
      <c r="F40" s="9">
        <f t="shared" si="6"/>
        <v>9.4326899833331215E-2</v>
      </c>
      <c r="G40" s="17">
        <f t="shared" si="0"/>
        <v>293.27972995077585</v>
      </c>
      <c r="H40" s="17">
        <f t="shared" si="1"/>
        <v>44.142273623390416</v>
      </c>
      <c r="I40" s="17">
        <f t="shared" si="2"/>
        <v>11.362253726602399</v>
      </c>
    </row>
    <row r="41" spans="1:9" x14ac:dyDescent="0.25">
      <c r="A41" s="6">
        <v>43891</v>
      </c>
      <c r="B41" s="3">
        <v>88371</v>
      </c>
      <c r="C41" s="9">
        <f t="shared" si="3"/>
        <v>2.7414460604792357E-2</v>
      </c>
      <c r="D41" s="4">
        <f t="shared" si="4"/>
        <v>2358</v>
      </c>
      <c r="E41" s="4">
        <f t="shared" si="5"/>
        <v>9386</v>
      </c>
      <c r="F41" s="9">
        <f t="shared" si="6"/>
        <v>0.11883268975121859</v>
      </c>
      <c r="G41" s="17">
        <f t="shared" si="0"/>
        <v>297.27260216844741</v>
      </c>
      <c r="H41" s="17">
        <f t="shared" si="1"/>
        <v>44.542021494037328</v>
      </c>
      <c r="I41" s="17">
        <f t="shared" si="2"/>
        <v>11.389299140505509</v>
      </c>
    </row>
    <row r="42" spans="1:9" x14ac:dyDescent="0.25">
      <c r="A42" s="19">
        <v>43892</v>
      </c>
      <c r="B42" s="3">
        <v>90309</v>
      </c>
      <c r="C42" s="9">
        <f t="shared" si="3"/>
        <v>2.1930271242828425E-2</v>
      </c>
      <c r="D42" s="4">
        <f t="shared" si="4"/>
        <v>1938</v>
      </c>
      <c r="E42" s="4">
        <f t="shared" si="5"/>
        <v>10739</v>
      </c>
      <c r="F42" s="9">
        <f t="shared" si="6"/>
        <v>0.13496292572577603</v>
      </c>
      <c r="G42" s="17">
        <f t="shared" si="0"/>
        <v>300.51455871554708</v>
      </c>
      <c r="H42" s="17">
        <f t="shared" si="1"/>
        <v>44.865276069589996</v>
      </c>
      <c r="I42" s="17">
        <f t="shared" si="2"/>
        <v>11.41099240221266</v>
      </c>
    </row>
    <row r="43" spans="1:9" x14ac:dyDescent="0.25">
      <c r="A43" s="5">
        <v>43893</v>
      </c>
      <c r="B43" s="3">
        <v>92844</v>
      </c>
      <c r="C43" s="9">
        <f t="shared" si="3"/>
        <v>2.807029199747535E-2</v>
      </c>
      <c r="D43" s="4">
        <f t="shared" si="4"/>
        <v>2535</v>
      </c>
      <c r="E43" s="4">
        <f t="shared" si="5"/>
        <v>12429</v>
      </c>
      <c r="F43" s="9">
        <f t="shared" si="6"/>
        <v>0.15456071628427531</v>
      </c>
      <c r="G43" s="17">
        <f t="shared" si="0"/>
        <v>304.7031342142709</v>
      </c>
      <c r="H43" s="17">
        <f t="shared" si="1"/>
        <v>45.281202089060514</v>
      </c>
      <c r="I43" s="17">
        <f t="shared" si="2"/>
        <v>11.438675944337454</v>
      </c>
    </row>
    <row r="44" spans="1:9" x14ac:dyDescent="0.25">
      <c r="A44" s="5">
        <v>43894</v>
      </c>
      <c r="B44" s="3">
        <v>95124</v>
      </c>
      <c r="C44" s="9">
        <f t="shared" si="3"/>
        <v>2.4557321959415734E-2</v>
      </c>
      <c r="D44" s="4">
        <f t="shared" si="4"/>
        <v>2280</v>
      </c>
      <c r="E44" s="4">
        <f t="shared" si="5"/>
        <v>13727</v>
      </c>
      <c r="F44" s="9">
        <f t="shared" si="6"/>
        <v>0.16864257896482671</v>
      </c>
      <c r="G44" s="17">
        <f t="shared" si="0"/>
        <v>308.42178911354495</v>
      </c>
      <c r="H44" s="17">
        <f t="shared" si="1"/>
        <v>45.648870351502786</v>
      </c>
      <c r="I44" s="17">
        <f t="shared" si="2"/>
        <v>11.462936582625156</v>
      </c>
    </row>
    <row r="45" spans="1:9" x14ac:dyDescent="0.25">
      <c r="A45" s="5">
        <v>43895</v>
      </c>
      <c r="B45" s="3">
        <v>97886</v>
      </c>
      <c r="C45" s="9">
        <f t="shared" si="3"/>
        <v>2.9035784870274695E-2</v>
      </c>
      <c r="D45" s="4">
        <f t="shared" si="4"/>
        <v>2762</v>
      </c>
      <c r="E45" s="4">
        <f t="shared" si="5"/>
        <v>15130</v>
      </c>
      <c r="F45" s="9">
        <f t="shared" si="6"/>
        <v>0.1828266228430567</v>
      </c>
      <c r="G45" s="17">
        <f t="shared" si="0"/>
        <v>312.86738404633996</v>
      </c>
      <c r="H45" s="17">
        <f t="shared" si="1"/>
        <v>46.08647878217608</v>
      </c>
      <c r="I45" s="17">
        <f t="shared" si="2"/>
        <v>11.491558815228338</v>
      </c>
    </row>
    <row r="46" spans="1:9" x14ac:dyDescent="0.25">
      <c r="A46" s="5">
        <v>43896</v>
      </c>
      <c r="B46" s="23">
        <v>101800</v>
      </c>
      <c r="C46" s="9">
        <f t="shared" si="3"/>
        <v>3.998528900966436E-2</v>
      </c>
      <c r="D46" s="4">
        <f t="shared" si="4"/>
        <v>3914</v>
      </c>
      <c r="E46" s="4">
        <f t="shared" si="5"/>
        <v>17676</v>
      </c>
      <c r="F46" s="9">
        <f t="shared" si="6"/>
        <v>0.21011839665256052</v>
      </c>
      <c r="G46" s="17">
        <f t="shared" si="0"/>
        <v>319.06112267087633</v>
      </c>
      <c r="H46" s="17">
        <f t="shared" si="1"/>
        <v>46.692729205977919</v>
      </c>
      <c r="I46" s="17">
        <f t="shared" si="2"/>
        <v>11.53076538309856</v>
      </c>
    </row>
    <row r="47" spans="1:9" x14ac:dyDescent="0.25">
      <c r="A47" s="2">
        <v>43897</v>
      </c>
      <c r="B47" s="3">
        <v>105836</v>
      </c>
      <c r="C47" s="9">
        <f t="shared" si="3"/>
        <v>3.9646365422396856E-2</v>
      </c>
      <c r="D47" s="4">
        <f t="shared" si="4"/>
        <v>4036</v>
      </c>
      <c r="E47" s="4">
        <f t="shared" si="5"/>
        <v>19823</v>
      </c>
      <c r="F47" s="9">
        <f t="shared" si="6"/>
        <v>0.23046516224291677</v>
      </c>
      <c r="G47" s="17">
        <f t="shared" si="0"/>
        <v>325.32445343072504</v>
      </c>
      <c r="H47" s="17">
        <f t="shared" si="1"/>
        <v>47.301815072774943</v>
      </c>
      <c r="I47" s="17">
        <f t="shared" si="2"/>
        <v>11.569646005179733</v>
      </c>
    </row>
    <row r="48" spans="1:9" x14ac:dyDescent="0.25">
      <c r="A48" s="5">
        <v>43898</v>
      </c>
      <c r="B48" s="3">
        <v>109835</v>
      </c>
      <c r="C48" s="9">
        <f t="shared" si="3"/>
        <v>3.778487471181835E-2</v>
      </c>
      <c r="D48" s="4">
        <f t="shared" si="4"/>
        <v>3999</v>
      </c>
      <c r="E48" s="4">
        <f t="shared" si="5"/>
        <v>21464</v>
      </c>
      <c r="F48" s="9">
        <f t="shared" si="6"/>
        <v>0.24288510936845797</v>
      </c>
      <c r="G48" s="17">
        <f t="shared" si="0"/>
        <v>331.41363882616537</v>
      </c>
      <c r="H48" s="17">
        <f t="shared" si="1"/>
        <v>47.89022948280077</v>
      </c>
      <c r="I48" s="17">
        <f t="shared" si="2"/>
        <v>11.606734518648286</v>
      </c>
    </row>
    <row r="49" spans="1:9" x14ac:dyDescent="0.25">
      <c r="A49" s="2">
        <v>43899</v>
      </c>
      <c r="B49" s="3">
        <v>113582</v>
      </c>
      <c r="C49" s="9">
        <f t="shared" si="3"/>
        <v>3.4114808576501066E-2</v>
      </c>
      <c r="D49" s="4">
        <f t="shared" si="4"/>
        <v>3747</v>
      </c>
      <c r="E49" s="4">
        <f t="shared" si="5"/>
        <v>23273</v>
      </c>
      <c r="F49" s="9">
        <f t="shared" si="6"/>
        <v>0.25770410479575678</v>
      </c>
      <c r="G49" s="17">
        <f t="shared" si="0"/>
        <v>337.01928728190023</v>
      </c>
      <c r="H49" s="17">
        <f t="shared" si="1"/>
        <v>48.428740073857213</v>
      </c>
      <c r="I49" s="17">
        <f t="shared" si="2"/>
        <v>11.640280322010323</v>
      </c>
    </row>
    <row r="50" spans="1:9" x14ac:dyDescent="0.25">
      <c r="A50" s="5">
        <v>43900</v>
      </c>
      <c r="B50" s="3">
        <v>118582</v>
      </c>
      <c r="C50" s="9">
        <f t="shared" si="3"/>
        <v>4.4021059674948404E-2</v>
      </c>
      <c r="D50" s="4">
        <f t="shared" si="4"/>
        <v>5000</v>
      </c>
      <c r="E50" s="4">
        <f t="shared" si="5"/>
        <v>25738</v>
      </c>
      <c r="F50" s="9">
        <f t="shared" si="6"/>
        <v>0.27721769850501915</v>
      </c>
      <c r="G50" s="17">
        <f t="shared" si="0"/>
        <v>344.35737250710923</v>
      </c>
      <c r="H50" s="17">
        <f t="shared" si="1"/>
        <v>49.129188458170667</v>
      </c>
      <c r="I50" s="17">
        <f t="shared" si="2"/>
        <v>11.683359983369758</v>
      </c>
    </row>
    <row r="51" spans="1:9" x14ac:dyDescent="0.25">
      <c r="A51" s="2">
        <v>43901</v>
      </c>
      <c r="B51" s="3">
        <v>125865</v>
      </c>
      <c r="C51" s="9">
        <f t="shared" si="3"/>
        <v>6.1417415796663821E-2</v>
      </c>
      <c r="D51" s="4">
        <f t="shared" si="4"/>
        <v>7283</v>
      </c>
      <c r="E51" s="4">
        <f t="shared" si="5"/>
        <v>30741</v>
      </c>
      <c r="F51" s="9">
        <f t="shared" si="6"/>
        <v>0.32316765485051091</v>
      </c>
      <c r="G51" s="17">
        <f t="shared" si="0"/>
        <v>354.7745763157219</v>
      </c>
      <c r="H51" s="17">
        <f t="shared" si="1"/>
        <v>50.115068315842159</v>
      </c>
      <c r="I51" s="17">
        <f t="shared" si="2"/>
        <v>11.742965182972279</v>
      </c>
    </row>
    <row r="52" spans="1:9" x14ac:dyDescent="0.25">
      <c r="A52" s="5">
        <v>43902</v>
      </c>
      <c r="B52" s="3">
        <v>128343</v>
      </c>
      <c r="C52" s="9">
        <f t="shared" si="3"/>
        <v>1.9687760695983769E-2</v>
      </c>
      <c r="D52" s="4">
        <f t="shared" si="4"/>
        <v>2478</v>
      </c>
      <c r="E52" s="4">
        <f t="shared" si="5"/>
        <v>30457</v>
      </c>
      <c r="F52" s="9">
        <f t="shared" si="6"/>
        <v>0.31114766156549456</v>
      </c>
      <c r="G52" s="17">
        <f t="shared" si="0"/>
        <v>358.24991277040112</v>
      </c>
      <c r="H52" s="17">
        <f t="shared" si="1"/>
        <v>50.441817775186372</v>
      </c>
      <c r="I52" s="17">
        <f t="shared" si="2"/>
        <v>11.762461646440375</v>
      </c>
    </row>
    <row r="53" spans="1:9" x14ac:dyDescent="0.25">
      <c r="A53" s="5">
        <v>43903</v>
      </c>
      <c r="B53" s="3">
        <v>145193</v>
      </c>
      <c r="C53" s="9">
        <f t="shared" si="3"/>
        <v>0.13128881201156273</v>
      </c>
      <c r="D53" s="4">
        <f t="shared" si="4"/>
        <v>16850</v>
      </c>
      <c r="E53" s="4">
        <f t="shared" si="5"/>
        <v>43393</v>
      </c>
      <c r="F53" s="9">
        <f t="shared" si="6"/>
        <v>0.4262573673870334</v>
      </c>
      <c r="G53" s="17">
        <f t="shared" si="0"/>
        <v>381.04199243652926</v>
      </c>
      <c r="H53" s="17">
        <f t="shared" si="1"/>
        <v>52.559177412920455</v>
      </c>
      <c r="I53" s="17">
        <f t="shared" si="2"/>
        <v>11.885819170844332</v>
      </c>
    </row>
    <row r="54" spans="1:9" x14ac:dyDescent="0.25">
      <c r="A54" s="5">
        <v>43904</v>
      </c>
      <c r="B54" s="3">
        <v>156099</v>
      </c>
      <c r="C54" s="9">
        <f t="shared" si="3"/>
        <v>7.5113814026847026E-2</v>
      </c>
      <c r="D54" s="4">
        <f t="shared" si="4"/>
        <v>10906</v>
      </c>
      <c r="E54" s="4">
        <f t="shared" si="5"/>
        <v>50263</v>
      </c>
      <c r="F54" s="9">
        <f t="shared" si="6"/>
        <v>0.47491401791450927</v>
      </c>
      <c r="G54" s="17">
        <f t="shared" si="0"/>
        <v>395.09365978208257</v>
      </c>
      <c r="H54" s="17">
        <f t="shared" si="1"/>
        <v>53.843511277954711</v>
      </c>
      <c r="I54" s="17">
        <f t="shared" si="2"/>
        <v>11.9582457003331</v>
      </c>
    </row>
    <row r="55" spans="1:9" x14ac:dyDescent="0.25">
      <c r="A55" s="20">
        <v>43905</v>
      </c>
      <c r="B55" s="3">
        <v>167447</v>
      </c>
      <c r="C55" s="9">
        <f t="shared" si="3"/>
        <v>7.2697454820338292E-2</v>
      </c>
      <c r="D55" s="4">
        <f t="shared" si="4"/>
        <v>11348</v>
      </c>
      <c r="E55" s="4">
        <f t="shared" si="5"/>
        <v>57612</v>
      </c>
      <c r="F55" s="9">
        <f t="shared" si="6"/>
        <v>0.52453225292484185</v>
      </c>
      <c r="G55" s="17">
        <f t="shared" si="0"/>
        <v>409.2028836653036</v>
      </c>
      <c r="H55" s="17">
        <f t="shared" si="1"/>
        <v>55.117873918371835</v>
      </c>
      <c r="I55" s="17">
        <f t="shared" si="2"/>
        <v>12.0284221622661</v>
      </c>
    </row>
    <row r="56" spans="1:9" x14ac:dyDescent="0.25">
      <c r="A56" s="5">
        <v>43906</v>
      </c>
      <c r="B56" s="3">
        <v>181546</v>
      </c>
      <c r="C56" s="9">
        <f t="shared" si="3"/>
        <v>8.4199776645744517E-2</v>
      </c>
      <c r="D56" s="4">
        <f t="shared" si="4"/>
        <v>14099</v>
      </c>
      <c r="E56" s="4">
        <f t="shared" si="5"/>
        <v>67964</v>
      </c>
      <c r="F56" s="9">
        <f t="shared" si="6"/>
        <v>0.59836945994963986</v>
      </c>
      <c r="G56" s="17">
        <f t="shared" si="0"/>
        <v>426.08215170316629</v>
      </c>
      <c r="H56" s="17">
        <f t="shared" si="1"/>
        <v>56.62335021109994</v>
      </c>
      <c r="I56" s="17">
        <f t="shared" si="2"/>
        <v>12.109264344101828</v>
      </c>
    </row>
    <row r="57" spans="1:9" x14ac:dyDescent="0.25">
      <c r="A57" s="2">
        <v>43907</v>
      </c>
      <c r="B57" s="3">
        <v>197168</v>
      </c>
      <c r="C57" s="9">
        <f t="shared" si="3"/>
        <v>8.6049816575413329E-2</v>
      </c>
      <c r="D57" s="4">
        <f t="shared" si="4"/>
        <v>15622</v>
      </c>
      <c r="E57" s="4">
        <f t="shared" si="5"/>
        <v>78586</v>
      </c>
      <c r="F57" s="9">
        <f t="shared" si="6"/>
        <v>0.66271440859489639</v>
      </c>
      <c r="G57" s="17">
        <f t="shared" si="0"/>
        <v>444.03603457377193</v>
      </c>
      <c r="H57" s="17">
        <f t="shared" si="1"/>
        <v>58.203014294190545</v>
      </c>
      <c r="I57" s="17">
        <f t="shared" si="2"/>
        <v>12.191811436177904</v>
      </c>
    </row>
    <row r="58" spans="1:9" x14ac:dyDescent="0.25">
      <c r="A58" s="5">
        <v>43908</v>
      </c>
      <c r="B58" s="3">
        <v>214915</v>
      </c>
      <c r="C58" s="9">
        <f t="shared" si="3"/>
        <v>9.0009535015824094E-2</v>
      </c>
      <c r="D58" s="4">
        <f t="shared" si="4"/>
        <v>17747</v>
      </c>
      <c r="E58" s="4">
        <f t="shared" si="5"/>
        <v>89050</v>
      </c>
      <c r="F58" s="9">
        <f t="shared" si="6"/>
        <v>0.70750407182298491</v>
      </c>
      <c r="G58" s="17">
        <f t="shared" si="0"/>
        <v>463.58925785656425</v>
      </c>
      <c r="H58" s="17">
        <f t="shared" si="1"/>
        <v>59.899368352587629</v>
      </c>
      <c r="I58" s="17">
        <f t="shared" si="2"/>
        <v>12.277997880101635</v>
      </c>
    </row>
    <row r="59" spans="1:9" x14ac:dyDescent="0.25">
      <c r="A59" s="2">
        <v>43909</v>
      </c>
      <c r="B59" s="3">
        <v>242713</v>
      </c>
      <c r="C59" s="9">
        <f t="shared" si="3"/>
        <v>0.1293441593188005</v>
      </c>
      <c r="D59" s="4">
        <f t="shared" si="4"/>
        <v>27798</v>
      </c>
      <c r="E59" s="4">
        <f t="shared" si="5"/>
        <v>114370</v>
      </c>
      <c r="F59" s="9">
        <f t="shared" si="6"/>
        <v>0.89112768129153908</v>
      </c>
      <c r="G59" s="17">
        <f t="shared" si="0"/>
        <v>492.65911135388535</v>
      </c>
      <c r="H59" s="17">
        <f t="shared" si="1"/>
        <v>62.377937768174576</v>
      </c>
      <c r="I59" s="17">
        <f t="shared" si="2"/>
        <v>12.399634954351059</v>
      </c>
    </row>
    <row r="60" spans="1:9" x14ac:dyDescent="0.25">
      <c r="A60" s="18">
        <v>43910</v>
      </c>
      <c r="B60" s="23">
        <v>272167</v>
      </c>
      <c r="C60" s="9">
        <f t="shared" si="3"/>
        <v>0.12135320316587905</v>
      </c>
      <c r="D60" s="4">
        <f t="shared" si="4"/>
        <v>29454</v>
      </c>
      <c r="E60" s="4">
        <f t="shared" si="5"/>
        <v>126974</v>
      </c>
      <c r="F60" s="9">
        <f t="shared" si="6"/>
        <v>0.8745187440165848</v>
      </c>
      <c r="G60" s="17">
        <f t="shared" si="0"/>
        <v>521.69627179039719</v>
      </c>
      <c r="H60" s="17">
        <f t="shared" si="1"/>
        <v>64.805493488444156</v>
      </c>
      <c r="I60" s="17">
        <f t="shared" si="2"/>
        <v>12.514171127463539</v>
      </c>
    </row>
    <row r="61" spans="1:9" x14ac:dyDescent="0.25">
      <c r="A61" s="2">
        <v>43911</v>
      </c>
      <c r="B61" s="3">
        <v>304528</v>
      </c>
      <c r="C61" s="9">
        <f t="shared" si="3"/>
        <v>0.11890126282760227</v>
      </c>
      <c r="D61" s="4">
        <f t="shared" si="4"/>
        <v>32361</v>
      </c>
      <c r="E61" s="4">
        <f t="shared" si="5"/>
        <v>148429</v>
      </c>
      <c r="F61" s="9">
        <f t="shared" si="6"/>
        <v>0.95086451546774808</v>
      </c>
      <c r="G61" s="17">
        <f t="shared" si="0"/>
        <v>551.84055668281576</v>
      </c>
      <c r="H61" s="17">
        <f t="shared" si="1"/>
        <v>67.278413756647851</v>
      </c>
      <c r="I61" s="17">
        <f t="shared" si="2"/>
        <v>12.626518315927566</v>
      </c>
    </row>
    <row r="62" spans="1:9" x14ac:dyDescent="0.25">
      <c r="A62" s="6">
        <v>43912</v>
      </c>
      <c r="B62" s="3">
        <v>337020</v>
      </c>
      <c r="C62" s="9">
        <f t="shared" si="3"/>
        <v>0.10669626438291391</v>
      </c>
      <c r="D62" s="4">
        <f t="shared" si="4"/>
        <v>32492</v>
      </c>
      <c r="E62" s="4">
        <f t="shared" si="5"/>
        <v>169573</v>
      </c>
      <c r="F62" s="9">
        <f t="shared" si="6"/>
        <v>1.0126965547307507</v>
      </c>
      <c r="G62" s="17">
        <f t="shared" si="0"/>
        <v>580.53423671649205</v>
      </c>
      <c r="H62" s="17">
        <f t="shared" si="1"/>
        <v>69.590809990194671</v>
      </c>
      <c r="I62" s="17">
        <f t="shared" si="2"/>
        <v>12.727897554754533</v>
      </c>
    </row>
    <row r="63" spans="1:9" x14ac:dyDescent="0.25">
      <c r="A63" s="20">
        <v>43913</v>
      </c>
      <c r="B63" s="3">
        <v>378283</v>
      </c>
      <c r="C63" s="9">
        <f t="shared" si="3"/>
        <v>0.12243487033410472</v>
      </c>
      <c r="D63" s="4">
        <f t="shared" si="4"/>
        <v>41263</v>
      </c>
      <c r="E63" s="4">
        <f t="shared" si="5"/>
        <v>196737</v>
      </c>
      <c r="F63" s="9">
        <f t="shared" si="6"/>
        <v>1.0836757626166371</v>
      </c>
      <c r="G63" s="17">
        <f t="shared" si="0"/>
        <v>615.04715266392384</v>
      </c>
      <c r="H63" s="17">
        <f t="shared" si="1"/>
        <v>72.322307610830819</v>
      </c>
      <c r="I63" s="17">
        <f t="shared" si="2"/>
        <v>12.843397871731394</v>
      </c>
    </row>
    <row r="64" spans="1:9" x14ac:dyDescent="0.25">
      <c r="A64" s="5">
        <v>43914</v>
      </c>
      <c r="B64" s="3">
        <v>417962</v>
      </c>
      <c r="C64" s="9">
        <f t="shared" si="3"/>
        <v>0.10489236894071374</v>
      </c>
      <c r="D64" s="4">
        <f t="shared" si="4"/>
        <v>39679</v>
      </c>
      <c r="E64" s="4">
        <f t="shared" si="5"/>
        <v>220794</v>
      </c>
      <c r="F64" s="9">
        <f t="shared" si="6"/>
        <v>1.1198267467337499</v>
      </c>
      <c r="G64" s="17">
        <f t="shared" si="0"/>
        <v>646.49980665116982</v>
      </c>
      <c r="H64" s="17">
        <f t="shared" si="1"/>
        <v>74.767397880998431</v>
      </c>
      <c r="I64" s="17">
        <f t="shared" si="2"/>
        <v>12.943145798283503</v>
      </c>
    </row>
    <row r="65" spans="1:9" x14ac:dyDescent="0.25">
      <c r="A65" s="2">
        <v>43915</v>
      </c>
      <c r="B65" s="3">
        <v>467594</v>
      </c>
      <c r="C65" s="9">
        <f t="shared" si="3"/>
        <v>0.11874763734502181</v>
      </c>
      <c r="D65" s="4">
        <f t="shared" si="4"/>
        <v>49632</v>
      </c>
      <c r="E65" s="4">
        <f t="shared" si="5"/>
        <v>252679</v>
      </c>
      <c r="F65" s="9">
        <f t="shared" si="6"/>
        <v>1.1757159807365702</v>
      </c>
      <c r="G65" s="17">
        <f t="shared" si="0"/>
        <v>683.80845271172245</v>
      </c>
      <c r="H65" s="17">
        <f t="shared" si="1"/>
        <v>77.616903002972023</v>
      </c>
      <c r="I65" s="17">
        <f t="shared" si="2"/>
        <v>13.055355677017829</v>
      </c>
    </row>
    <row r="66" spans="1:9" x14ac:dyDescent="0.25">
      <c r="A66" s="18">
        <v>43916</v>
      </c>
      <c r="B66" s="3">
        <v>529591</v>
      </c>
      <c r="C66" s="9">
        <f t="shared" si="3"/>
        <v>0.13258724448987791</v>
      </c>
      <c r="D66" s="4">
        <f t="shared" si="4"/>
        <v>61997</v>
      </c>
      <c r="E66" s="4">
        <f t="shared" si="5"/>
        <v>286878</v>
      </c>
      <c r="F66" s="9">
        <f t="shared" si="6"/>
        <v>1.1819638832695405</v>
      </c>
      <c r="G66" s="17">
        <f t="shared" si="0"/>
        <v>727.73003236090233</v>
      </c>
      <c r="H66" s="17">
        <f t="shared" si="1"/>
        <v>80.905900988649819</v>
      </c>
      <c r="I66" s="17">
        <f t="shared" si="2"/>
        <v>13.179860289502832</v>
      </c>
    </row>
    <row r="67" spans="1:9" x14ac:dyDescent="0.25">
      <c r="A67" s="2">
        <v>43917</v>
      </c>
      <c r="B67" s="3">
        <v>593291</v>
      </c>
      <c r="C67" s="9">
        <f t="shared" si="3"/>
        <v>0.1202815002520814</v>
      </c>
      <c r="D67" s="4">
        <f t="shared" si="4"/>
        <v>63700</v>
      </c>
      <c r="E67" s="4">
        <f t="shared" si="5"/>
        <v>321124</v>
      </c>
      <c r="F67" s="9">
        <f t="shared" si="6"/>
        <v>1.1798785304610773</v>
      </c>
      <c r="G67" s="17">
        <f t="shared" ref="G67:G130" si="7">SQRT(B67)</f>
        <v>770.25385425845161</v>
      </c>
      <c r="H67" s="17">
        <f t="shared" ref="H67:H130" si="8">B67^(1/3)</f>
        <v>84.027721387137163</v>
      </c>
      <c r="I67" s="17">
        <f t="shared" ref="I67:I130" si="9">LN(B67)</f>
        <v>13.293440282740139</v>
      </c>
    </row>
    <row r="68" spans="1:9" x14ac:dyDescent="0.25">
      <c r="A68" s="18">
        <v>43918</v>
      </c>
      <c r="B68" s="3">
        <v>660693</v>
      </c>
      <c r="C68" s="9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9">
        <f t="shared" si="6"/>
        <v>1.1695640466558084</v>
      </c>
      <c r="G68" s="17">
        <f t="shared" si="7"/>
        <v>812.83024057917532</v>
      </c>
      <c r="H68" s="17">
        <f t="shared" si="8"/>
        <v>87.096339309302508</v>
      </c>
      <c r="I68" s="17">
        <f t="shared" si="9"/>
        <v>13.40104456313818</v>
      </c>
    </row>
    <row r="69" spans="1:9" x14ac:dyDescent="0.25">
      <c r="A69" s="2">
        <v>43919</v>
      </c>
      <c r="B69" s="3">
        <v>720140</v>
      </c>
      <c r="C69" s="9">
        <f t="shared" si="10"/>
        <v>8.9976736547837E-2</v>
      </c>
      <c r="D69" s="4">
        <f t="shared" si="11"/>
        <v>59447</v>
      </c>
      <c r="E69" s="4">
        <f t="shared" si="5"/>
        <v>383120</v>
      </c>
      <c r="F69" s="9">
        <f t="shared" si="6"/>
        <v>1.1367871342947007</v>
      </c>
      <c r="G69" s="17">
        <f t="shared" si="7"/>
        <v>848.61062920517327</v>
      </c>
      <c r="H69" s="17">
        <f t="shared" si="8"/>
        <v>89.63390378303508</v>
      </c>
      <c r="I69" s="17">
        <f t="shared" si="9"/>
        <v>13.487200916534812</v>
      </c>
    </row>
    <row r="70" spans="1:9" x14ac:dyDescent="0.25">
      <c r="A70" s="5">
        <v>43920</v>
      </c>
      <c r="B70" s="23">
        <v>782389</v>
      </c>
      <c r="C70" s="9">
        <f t="shared" si="10"/>
        <v>8.6440136640097753E-2</v>
      </c>
      <c r="D70" s="4">
        <f t="shared" si="11"/>
        <v>62249</v>
      </c>
      <c r="E70" s="4">
        <f t="shared" si="5"/>
        <v>404106</v>
      </c>
      <c r="F70" s="9">
        <f t="shared" si="6"/>
        <v>1.0682637073302264</v>
      </c>
      <c r="G70" s="17">
        <f t="shared" si="7"/>
        <v>884.52755751304892</v>
      </c>
      <c r="H70" s="17">
        <f t="shared" si="8"/>
        <v>92.145524258847288</v>
      </c>
      <c r="I70" s="17">
        <f t="shared" si="9"/>
        <v>13.570107338299207</v>
      </c>
    </row>
    <row r="71" spans="1:9" x14ac:dyDescent="0.25">
      <c r="A71" s="20">
        <v>43921</v>
      </c>
      <c r="B71" s="3">
        <v>857487</v>
      </c>
      <c r="C71" s="9">
        <f t="shared" si="10"/>
        <v>9.5985500818646541E-2</v>
      </c>
      <c r="D71" s="4">
        <f t="shared" si="11"/>
        <v>75098</v>
      </c>
      <c r="E71" s="4">
        <f t="shared" si="5"/>
        <v>439525</v>
      </c>
      <c r="F71" s="9">
        <f t="shared" si="6"/>
        <v>1.0515908144759571</v>
      </c>
      <c r="G71" s="17">
        <f t="shared" si="7"/>
        <v>926.00593950578957</v>
      </c>
      <c r="H71" s="17">
        <f t="shared" si="8"/>
        <v>95.004136477320486</v>
      </c>
      <c r="I71" s="17">
        <f t="shared" si="9"/>
        <v>13.661761297557458</v>
      </c>
    </row>
    <row r="72" spans="1:9" x14ac:dyDescent="0.25">
      <c r="A72" s="5">
        <v>43922</v>
      </c>
      <c r="B72" s="3">
        <v>932605</v>
      </c>
      <c r="C72" s="9">
        <f t="shared" si="10"/>
        <v>8.7602494265219155E-2</v>
      </c>
      <c r="D72" s="4">
        <f t="shared" si="11"/>
        <v>75118</v>
      </c>
      <c r="E72" s="4">
        <f t="shared" si="5"/>
        <v>465011</v>
      </c>
      <c r="F72" s="9">
        <f t="shared" si="6"/>
        <v>0.99447597702280188</v>
      </c>
      <c r="G72" s="17">
        <f t="shared" si="7"/>
        <v>965.71476120022112</v>
      </c>
      <c r="H72" s="17">
        <f t="shared" si="8"/>
        <v>97.701053457594384</v>
      </c>
      <c r="I72" s="17">
        <f t="shared" si="9"/>
        <v>13.745737024697336</v>
      </c>
    </row>
    <row r="73" spans="1:9" x14ac:dyDescent="0.25">
      <c r="A73" s="20">
        <v>43923</v>
      </c>
      <c r="B73" s="3">
        <v>1013303</v>
      </c>
      <c r="C73" s="9">
        <f t="shared" si="10"/>
        <v>8.6529666900778013E-2</v>
      </c>
      <c r="D73" s="4">
        <f t="shared" si="11"/>
        <v>80698</v>
      </c>
      <c r="E73" s="4">
        <f t="shared" si="5"/>
        <v>483712</v>
      </c>
      <c r="F73" s="9">
        <f t="shared" si="6"/>
        <v>0.91336899607432909</v>
      </c>
      <c r="G73" s="17">
        <f t="shared" si="7"/>
        <v>1006.6295247011186</v>
      </c>
      <c r="H73" s="17">
        <f t="shared" si="8"/>
        <v>100.44148140676478</v>
      </c>
      <c r="I73" s="17">
        <f t="shared" si="9"/>
        <v>13.828725850055731</v>
      </c>
    </row>
    <row r="74" spans="1:9" x14ac:dyDescent="0.25">
      <c r="A74" s="5">
        <v>43924</v>
      </c>
      <c r="B74" s="3">
        <v>1095917</v>
      </c>
      <c r="C74" s="9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9">
        <f t="shared" ref="F74:F137" si="13">E74/B67</f>
        <v>0.84718291698340276</v>
      </c>
      <c r="G74" s="17">
        <f t="shared" si="7"/>
        <v>1046.8605446763193</v>
      </c>
      <c r="H74" s="17">
        <f t="shared" si="8"/>
        <v>103.10013198962179</v>
      </c>
      <c r="I74" s="17">
        <f t="shared" si="9"/>
        <v>13.907102013695434</v>
      </c>
    </row>
    <row r="75" spans="1:9" x14ac:dyDescent="0.25">
      <c r="A75" s="2">
        <v>43925</v>
      </c>
      <c r="B75" s="3">
        <v>1197408</v>
      </c>
      <c r="C75" s="9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9">
        <f t="shared" si="13"/>
        <v>0.812351576299431</v>
      </c>
      <c r="G75" s="17">
        <f t="shared" si="7"/>
        <v>1094.2613947316245</v>
      </c>
      <c r="H75" s="17">
        <f t="shared" si="8"/>
        <v>106.1892903468585</v>
      </c>
      <c r="I75" s="17">
        <f t="shared" si="9"/>
        <v>13.995669778593545</v>
      </c>
    </row>
    <row r="76" spans="1:9" x14ac:dyDescent="0.25">
      <c r="A76" s="5">
        <v>43926</v>
      </c>
      <c r="B76" s="3">
        <v>1272115</v>
      </c>
      <c r="C76" s="9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9">
        <f t="shared" si="13"/>
        <v>0.76648290610159131</v>
      </c>
      <c r="G76" s="17">
        <f t="shared" si="7"/>
        <v>1127.8807561085525</v>
      </c>
      <c r="H76" s="17">
        <f t="shared" si="8"/>
        <v>108.35329546673378</v>
      </c>
      <c r="I76" s="17">
        <f t="shared" si="9"/>
        <v>14.056191427600606</v>
      </c>
    </row>
    <row r="77" spans="1:9" x14ac:dyDescent="0.25">
      <c r="A77" s="2">
        <v>43927</v>
      </c>
      <c r="B77" s="3">
        <v>1345101</v>
      </c>
      <c r="C77" s="9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9">
        <f t="shared" si="13"/>
        <v>0.71922279070896955</v>
      </c>
      <c r="G77" s="17">
        <f t="shared" si="7"/>
        <v>1159.7848938488551</v>
      </c>
      <c r="H77" s="17">
        <f t="shared" si="8"/>
        <v>110.38709350800747</v>
      </c>
      <c r="I77" s="17">
        <f t="shared" si="9"/>
        <v>14.111979661135546</v>
      </c>
    </row>
    <row r="78" spans="1:9" x14ac:dyDescent="0.25">
      <c r="A78" s="5">
        <v>43928</v>
      </c>
      <c r="B78" s="3">
        <v>1426096</v>
      </c>
      <c r="C78" s="9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9">
        <f t="shared" si="13"/>
        <v>0.66311092762922352</v>
      </c>
      <c r="G78" s="17">
        <f t="shared" si="7"/>
        <v>1194.1926142796228</v>
      </c>
      <c r="H78" s="17">
        <f t="shared" si="8"/>
        <v>112.55969835649302</v>
      </c>
      <c r="I78" s="17">
        <f t="shared" si="9"/>
        <v>14.17045119886853</v>
      </c>
    </row>
    <row r="79" spans="1:9" x14ac:dyDescent="0.25">
      <c r="A79" s="2">
        <v>43929</v>
      </c>
      <c r="B79" s="3">
        <v>1511104</v>
      </c>
      <c r="C79" s="9">
        <f t="shared" si="10"/>
        <v>5.960889028508598E-2</v>
      </c>
      <c r="D79" s="4">
        <f t="shared" si="11"/>
        <v>85008</v>
      </c>
      <c r="E79" s="4">
        <f t="shared" si="12"/>
        <v>578499</v>
      </c>
      <c r="F79" s="9">
        <f t="shared" si="13"/>
        <v>0.62030441612472587</v>
      </c>
      <c r="G79" s="17">
        <f t="shared" si="7"/>
        <v>1229.2697018962112</v>
      </c>
      <c r="H79" s="17">
        <f t="shared" si="8"/>
        <v>114.7531947095117</v>
      </c>
      <c r="I79" s="17">
        <f t="shared" si="9"/>
        <v>14.228351067476636</v>
      </c>
    </row>
    <row r="80" spans="1:9" x14ac:dyDescent="0.25">
      <c r="A80" s="5">
        <v>43930</v>
      </c>
      <c r="B80" s="3">
        <v>1595350</v>
      </c>
      <c r="C80" s="9">
        <f t="shared" si="10"/>
        <v>5.575129177078475E-2</v>
      </c>
      <c r="D80" s="4">
        <f t="shared" si="11"/>
        <v>84246</v>
      </c>
      <c r="E80" s="4">
        <f t="shared" si="12"/>
        <v>582047</v>
      </c>
      <c r="F80" s="9">
        <f t="shared" si="13"/>
        <v>0.57440568122269453</v>
      </c>
      <c r="G80" s="17">
        <f t="shared" si="7"/>
        <v>1263.0716527576731</v>
      </c>
      <c r="H80" s="17">
        <f t="shared" si="8"/>
        <v>116.84729389870554</v>
      </c>
      <c r="I80" s="17">
        <f t="shared" si="9"/>
        <v>14.28260370586526</v>
      </c>
    </row>
    <row r="81" spans="1:9" x14ac:dyDescent="0.25">
      <c r="A81" s="2">
        <v>43931</v>
      </c>
      <c r="B81" s="3">
        <v>1691719</v>
      </c>
      <c r="C81" s="9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9">
        <f t="shared" si="13"/>
        <v>0.54365613454303563</v>
      </c>
      <c r="G81" s="17">
        <f t="shared" si="7"/>
        <v>1300.6609858068321</v>
      </c>
      <c r="H81" s="17">
        <f t="shared" si="8"/>
        <v>119.15421477034759</v>
      </c>
      <c r="I81" s="17">
        <f t="shared" si="9"/>
        <v>14.3412557297061</v>
      </c>
    </row>
    <row r="82" spans="1:9" x14ac:dyDescent="0.25">
      <c r="A82" s="5">
        <v>43932</v>
      </c>
      <c r="B82" s="3">
        <v>1771514</v>
      </c>
      <c r="C82" s="9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9">
        <f t="shared" si="13"/>
        <v>0.47945729442261953</v>
      </c>
      <c r="G82" s="17">
        <f t="shared" si="7"/>
        <v>1330.9823439850734</v>
      </c>
      <c r="H82" s="17">
        <f t="shared" si="8"/>
        <v>120.99892993612349</v>
      </c>
      <c r="I82" s="17">
        <f t="shared" si="9"/>
        <v>14.387345106163577</v>
      </c>
    </row>
    <row r="83" spans="1:9" x14ac:dyDescent="0.25">
      <c r="A83" s="2">
        <v>43933</v>
      </c>
      <c r="B83" s="3">
        <v>1846680</v>
      </c>
      <c r="C83" s="9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9">
        <f t="shared" si="13"/>
        <v>0.45166120987489339</v>
      </c>
      <c r="G83" s="17">
        <f t="shared" si="7"/>
        <v>1358.9260465529387</v>
      </c>
      <c r="H83" s="17">
        <f t="shared" si="8"/>
        <v>122.68662377455993</v>
      </c>
      <c r="I83" s="17">
        <f t="shared" si="9"/>
        <v>14.428899990245897</v>
      </c>
    </row>
    <row r="84" spans="1:9" x14ac:dyDescent="0.25">
      <c r="A84" s="5">
        <v>43934</v>
      </c>
      <c r="B84" s="3">
        <v>1917320</v>
      </c>
      <c r="C84" s="9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9">
        <f t="shared" si="13"/>
        <v>0.42540969042473392</v>
      </c>
      <c r="G84" s="17">
        <f t="shared" si="7"/>
        <v>1384.6732466542423</v>
      </c>
      <c r="H84" s="17">
        <f t="shared" si="8"/>
        <v>124.23144426128192</v>
      </c>
      <c r="I84" s="17">
        <f t="shared" si="9"/>
        <v>14.46643893558781</v>
      </c>
    </row>
    <row r="85" spans="1:9" x14ac:dyDescent="0.25">
      <c r="A85" s="2">
        <v>43935</v>
      </c>
      <c r="B85" s="3">
        <v>1976192</v>
      </c>
      <c r="C85" s="9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9">
        <f t="shared" si="13"/>
        <v>0.38573560265227586</v>
      </c>
      <c r="G85" s="17">
        <f t="shared" si="7"/>
        <v>1405.7709628527687</v>
      </c>
      <c r="H85" s="17">
        <f t="shared" si="8"/>
        <v>125.49017134394927</v>
      </c>
      <c r="I85" s="17">
        <f t="shared" si="9"/>
        <v>14.496682318561543</v>
      </c>
    </row>
    <row r="86" spans="1:9" x14ac:dyDescent="0.25">
      <c r="A86" s="5">
        <v>43936</v>
      </c>
      <c r="B86" s="23">
        <v>2056055</v>
      </c>
      <c r="C86" s="9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9">
        <f t="shared" si="13"/>
        <v>0.36063103532251917</v>
      </c>
      <c r="G86" s="17">
        <f t="shared" si="7"/>
        <v>1433.8950449736549</v>
      </c>
      <c r="H86" s="17">
        <f t="shared" si="8"/>
        <v>127.15835744438182</v>
      </c>
      <c r="I86" s="17">
        <f t="shared" si="9"/>
        <v>14.536299656172154</v>
      </c>
    </row>
    <row r="87" spans="1:9" x14ac:dyDescent="0.25">
      <c r="A87" s="2">
        <v>43937</v>
      </c>
      <c r="B87" s="3">
        <v>2152647</v>
      </c>
      <c r="C87" s="9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9">
        <f t="shared" si="13"/>
        <v>0.34932585326103988</v>
      </c>
      <c r="G87" s="17">
        <f t="shared" si="7"/>
        <v>1467.190171722807</v>
      </c>
      <c r="H87" s="17">
        <f t="shared" si="8"/>
        <v>129.1192335489759</v>
      </c>
      <c r="I87" s="17">
        <f t="shared" si="9"/>
        <v>14.58220880563511</v>
      </c>
    </row>
    <row r="88" spans="1:9" x14ac:dyDescent="0.25">
      <c r="A88" s="5">
        <v>43938</v>
      </c>
      <c r="B88" s="3">
        <v>2240191</v>
      </c>
      <c r="C88" s="9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9">
        <f t="shared" si="13"/>
        <v>0.32420987173401727</v>
      </c>
      <c r="G88" s="17">
        <f t="shared" si="7"/>
        <v>1496.7267619709351</v>
      </c>
      <c r="H88" s="17">
        <f t="shared" si="8"/>
        <v>130.84637119271244</v>
      </c>
      <c r="I88" s="17">
        <f t="shared" si="9"/>
        <v>14.622071688053268</v>
      </c>
    </row>
    <row r="89" spans="1:9" x14ac:dyDescent="0.25">
      <c r="A89" s="2">
        <v>43939</v>
      </c>
      <c r="B89" s="3">
        <v>2317759</v>
      </c>
      <c r="C89" s="9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9">
        <f t="shared" si="13"/>
        <v>0.30834924251233692</v>
      </c>
      <c r="G89" s="17">
        <f t="shared" si="7"/>
        <v>1522.4187991482502</v>
      </c>
      <c r="H89" s="17">
        <f t="shared" si="8"/>
        <v>132.33948046886206</v>
      </c>
      <c r="I89" s="17">
        <f t="shared" si="9"/>
        <v>14.65611132853795</v>
      </c>
    </row>
    <row r="90" spans="1:9" x14ac:dyDescent="0.25">
      <c r="A90" s="5">
        <v>43940</v>
      </c>
      <c r="B90" s="3">
        <v>2401379</v>
      </c>
      <c r="C90" s="9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9">
        <f t="shared" si="13"/>
        <v>0.30037635107327743</v>
      </c>
      <c r="G90" s="17">
        <f t="shared" si="7"/>
        <v>1549.6383449050297</v>
      </c>
      <c r="H90" s="17">
        <f t="shared" si="8"/>
        <v>133.91222810771404</v>
      </c>
      <c r="I90" s="17">
        <f t="shared" si="9"/>
        <v>14.691553713641708</v>
      </c>
    </row>
    <row r="91" spans="1:9" x14ac:dyDescent="0.25">
      <c r="A91" s="2">
        <v>43941</v>
      </c>
      <c r="B91" s="3">
        <v>2472259</v>
      </c>
      <c r="C91" s="9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9">
        <f t="shared" si="13"/>
        <v>0.28943473181315588</v>
      </c>
      <c r="G91" s="17">
        <f t="shared" si="7"/>
        <v>1572.3418839425476</v>
      </c>
      <c r="H91" s="17">
        <f t="shared" si="8"/>
        <v>135.21700808986844</v>
      </c>
      <c r="I91" s="17">
        <f t="shared" si="9"/>
        <v>14.720642865534145</v>
      </c>
    </row>
    <row r="92" spans="1:9" x14ac:dyDescent="0.25">
      <c r="A92" s="5">
        <v>43942</v>
      </c>
      <c r="B92" s="3">
        <v>2549294</v>
      </c>
      <c r="C92" s="9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9">
        <f t="shared" si="13"/>
        <v>0.29000319806982316</v>
      </c>
      <c r="G92" s="17">
        <f t="shared" si="7"/>
        <v>1596.6508697896356</v>
      </c>
      <c r="H92" s="17">
        <f t="shared" si="8"/>
        <v>136.60711133730908</v>
      </c>
      <c r="I92" s="17">
        <f t="shared" si="9"/>
        <v>14.751327016055946</v>
      </c>
    </row>
    <row r="93" spans="1:9" x14ac:dyDescent="0.25">
      <c r="A93" s="2">
        <v>43943</v>
      </c>
      <c r="B93" s="3">
        <v>2623415</v>
      </c>
      <c r="C93" s="9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9">
        <f t="shared" si="13"/>
        <v>0.27594592557105718</v>
      </c>
      <c r="G93" s="17">
        <f t="shared" si="7"/>
        <v>1619.695959123193</v>
      </c>
      <c r="H93" s="17">
        <f t="shared" si="8"/>
        <v>137.91843881748912</v>
      </c>
      <c r="I93" s="17">
        <f t="shared" si="9"/>
        <v>14.779987462117667</v>
      </c>
    </row>
    <row r="94" spans="1:9" x14ac:dyDescent="0.25">
      <c r="A94" s="5">
        <v>43944</v>
      </c>
      <c r="B94" s="3">
        <v>2708885</v>
      </c>
      <c r="C94" s="9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9">
        <f t="shared" si="13"/>
        <v>0.25839721979497798</v>
      </c>
      <c r="G94" s="17">
        <f t="shared" si="7"/>
        <v>1645.869071341946</v>
      </c>
      <c r="H94" s="17">
        <f t="shared" si="8"/>
        <v>139.40024042329097</v>
      </c>
      <c r="I94" s="17">
        <f t="shared" si="9"/>
        <v>14.812047669077197</v>
      </c>
    </row>
    <row r="95" spans="1:9" x14ac:dyDescent="0.25">
      <c r="A95" s="2">
        <v>43945</v>
      </c>
      <c r="B95" s="3">
        <v>2811193</v>
      </c>
      <c r="C95" s="9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9">
        <f t="shared" si="13"/>
        <v>0.25488987322955947</v>
      </c>
      <c r="G95" s="17">
        <f t="shared" si="7"/>
        <v>1676.6612657302012</v>
      </c>
      <c r="H95" s="17">
        <f t="shared" si="8"/>
        <v>141.13353544930447</v>
      </c>
      <c r="I95" s="17">
        <f t="shared" si="9"/>
        <v>14.849119506372029</v>
      </c>
    </row>
    <row r="96" spans="1:9" x14ac:dyDescent="0.25">
      <c r="A96" s="5">
        <v>43946</v>
      </c>
      <c r="B96" s="3">
        <v>2896746</v>
      </c>
      <c r="C96" s="9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9">
        <f t="shared" si="13"/>
        <v>0.24980466045002953</v>
      </c>
      <c r="G96" s="17">
        <f t="shared" si="7"/>
        <v>1701.9829611368029</v>
      </c>
      <c r="H96" s="17">
        <f t="shared" si="8"/>
        <v>142.55095746045905</v>
      </c>
      <c r="I96" s="17">
        <f t="shared" si="9"/>
        <v>14.879098596000498</v>
      </c>
    </row>
    <row r="97" spans="1:9" x14ac:dyDescent="0.25">
      <c r="A97" s="2">
        <v>43947</v>
      </c>
      <c r="B97" s="3">
        <v>2971475</v>
      </c>
      <c r="C97" s="9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9">
        <f t="shared" si="13"/>
        <v>0.23740359185284787</v>
      </c>
      <c r="G97" s="17">
        <f t="shared" si="7"/>
        <v>1723.7966817464292</v>
      </c>
      <c r="H97" s="17">
        <f t="shared" si="8"/>
        <v>143.76638754573219</v>
      </c>
      <c r="I97" s="17">
        <f t="shared" si="9"/>
        <v>14.904569020494163</v>
      </c>
    </row>
    <row r="98" spans="1:9" x14ac:dyDescent="0.25">
      <c r="A98" s="7">
        <v>43948</v>
      </c>
      <c r="B98" s="3">
        <v>3041764</v>
      </c>
      <c r="C98" s="9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9">
        <f t="shared" si="13"/>
        <v>0.23035814613274741</v>
      </c>
      <c r="G98" s="17">
        <f t="shared" si="7"/>
        <v>1744.0653657475111</v>
      </c>
      <c r="H98" s="17">
        <f t="shared" si="8"/>
        <v>144.89114302987807</v>
      </c>
      <c r="I98" s="17">
        <f t="shared" si="9"/>
        <v>14.92794816825273</v>
      </c>
    </row>
    <row r="99" spans="1:9" x14ac:dyDescent="0.25">
      <c r="A99" s="2">
        <v>43949</v>
      </c>
      <c r="B99" s="3">
        <v>3116398</v>
      </c>
      <c r="C99" s="9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9">
        <f t="shared" si="13"/>
        <v>0.22245531507939062</v>
      </c>
      <c r="G99" s="17">
        <f t="shared" si="7"/>
        <v>1765.3322633430796</v>
      </c>
      <c r="H99" s="17">
        <f t="shared" si="8"/>
        <v>146.06661750028064</v>
      </c>
      <c r="I99" s="17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9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9">
        <f t="shared" si="13"/>
        <v>0.21745358626065645</v>
      </c>
      <c r="G100" s="17">
        <f t="shared" si="7"/>
        <v>1787.1446499933909</v>
      </c>
      <c r="H100" s="17">
        <f t="shared" si="8"/>
        <v>147.26734940849599</v>
      </c>
      <c r="I100" s="17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9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9">
        <f t="shared" si="13"/>
        <v>0.20228285807629337</v>
      </c>
      <c r="G101" s="17">
        <f t="shared" si="7"/>
        <v>1804.6733776503713</v>
      </c>
      <c r="H101" s="17">
        <f t="shared" si="8"/>
        <v>148.228736877649</v>
      </c>
      <c r="I101" s="17">
        <f t="shared" si="9"/>
        <v>14.996269800364944</v>
      </c>
    </row>
    <row r="102" spans="1:9" x14ac:dyDescent="0.25">
      <c r="A102" s="8">
        <v>43952</v>
      </c>
      <c r="B102" s="3">
        <v>3343777</v>
      </c>
      <c r="C102" s="9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9">
        <f t="shared" si="13"/>
        <v>0.18945124009628653</v>
      </c>
      <c r="G102" s="17">
        <f t="shared" si="7"/>
        <v>1828.5997375040827</v>
      </c>
      <c r="H102" s="17">
        <f t="shared" si="8"/>
        <v>149.53600323028468</v>
      </c>
      <c r="I102" s="17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9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9">
        <f t="shared" si="13"/>
        <v>0.18317001214466164</v>
      </c>
      <c r="G103" s="17">
        <f t="shared" si="7"/>
        <v>1851.3084562006409</v>
      </c>
      <c r="H103" s="17">
        <f t="shared" si="8"/>
        <v>150.77147720224218</v>
      </c>
      <c r="I103" s="17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9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9">
        <f t="shared" si="13"/>
        <v>0.18013074314944599</v>
      </c>
      <c r="G104" s="17">
        <f t="shared" si="7"/>
        <v>1872.6262307251814</v>
      </c>
      <c r="H104" s="17">
        <f t="shared" si="8"/>
        <v>151.92668729089513</v>
      </c>
      <c r="I104" s="17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9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9">
        <f t="shared" si="13"/>
        <v>0.17795299043581289</v>
      </c>
      <c r="G105" s="17">
        <f t="shared" si="7"/>
        <v>1892.8959295217473</v>
      </c>
      <c r="H105" s="17">
        <f t="shared" si="8"/>
        <v>153.02104314208395</v>
      </c>
      <c r="I105" s="17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9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9">
        <f t="shared" si="13"/>
        <v>0.17529628757302501</v>
      </c>
      <c r="G106" s="17">
        <f t="shared" si="7"/>
        <v>1913.8158218595645</v>
      </c>
      <c r="H106" s="17">
        <f t="shared" si="8"/>
        <v>154.14641441619636</v>
      </c>
      <c r="I106" s="17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9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9">
        <f t="shared" si="13"/>
        <v>0.17579055733360552</v>
      </c>
      <c r="G107" s="17">
        <f t="shared" si="7"/>
        <v>1937.8702226929438</v>
      </c>
      <c r="H107" s="17">
        <f t="shared" si="8"/>
        <v>155.43534910270708</v>
      </c>
      <c r="I107" s="17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9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9">
        <f t="shared" si="13"/>
        <v>0.18081051422142772</v>
      </c>
      <c r="G108" s="17">
        <f t="shared" si="7"/>
        <v>1961.0502288314799</v>
      </c>
      <c r="H108" s="17">
        <f t="shared" si="8"/>
        <v>156.67239353342433</v>
      </c>
      <c r="I108" s="17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9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9">
        <f t="shared" si="13"/>
        <v>0.17772925646656459</v>
      </c>
      <c r="G109" s="17">
        <f t="shared" si="7"/>
        <v>1984.4555928516013</v>
      </c>
      <c r="H109" s="17">
        <f t="shared" si="8"/>
        <v>157.91652910910233</v>
      </c>
      <c r="I109" s="17">
        <f t="shared" si="9"/>
        <v>15.186199789953667</v>
      </c>
    </row>
    <row r="110" spans="1:9" x14ac:dyDescent="0.25">
      <c r="A110" s="18">
        <v>43960</v>
      </c>
      <c r="B110" s="3">
        <v>4024009</v>
      </c>
      <c r="C110" s="9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9">
        <f t="shared" si="13"/>
        <v>0.17408995831464782</v>
      </c>
      <c r="G110" s="17">
        <f t="shared" si="7"/>
        <v>2005.9932701781429</v>
      </c>
      <c r="H110" s="17">
        <f t="shared" si="8"/>
        <v>159.05707113603705</v>
      </c>
      <c r="I110" s="17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9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9">
        <f t="shared" si="13"/>
        <v>0.16966523503812242</v>
      </c>
      <c r="G111" s="17">
        <f t="shared" si="7"/>
        <v>2025.26516782371</v>
      </c>
      <c r="H111" s="17">
        <f t="shared" si="8"/>
        <v>160.07417134018041</v>
      </c>
      <c r="I111" s="17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9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9">
        <f t="shared" si="13"/>
        <v>0.16590563080946288</v>
      </c>
      <c r="G112" s="17">
        <f t="shared" si="7"/>
        <v>2043.8943221213763</v>
      </c>
      <c r="H112" s="17">
        <f t="shared" si="8"/>
        <v>161.05428772505078</v>
      </c>
      <c r="I112" s="17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9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9">
        <f t="shared" si="13"/>
        <v>0.16361303751804343</v>
      </c>
      <c r="G113" s="17">
        <f t="shared" si="7"/>
        <v>2064.4502900288007</v>
      </c>
      <c r="H113" s="17">
        <f t="shared" si="8"/>
        <v>162.13232849944848</v>
      </c>
      <c r="I113" s="17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9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9">
        <f t="shared" si="13"/>
        <v>0.15755613138726948</v>
      </c>
      <c r="G114" s="17">
        <f t="shared" si="7"/>
        <v>2084.9503591212911</v>
      </c>
      <c r="H114" s="17">
        <f t="shared" si="8"/>
        <v>163.20388002597664</v>
      </c>
      <c r="I114" s="17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9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9">
        <f t="shared" si="13"/>
        <v>0.15509327516994226</v>
      </c>
      <c r="G115" s="17">
        <f t="shared" si="7"/>
        <v>2107.6439452621025</v>
      </c>
      <c r="H115" s="17">
        <f t="shared" si="8"/>
        <v>164.38600084441831</v>
      </c>
      <c r="I115" s="17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9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9">
        <f t="shared" si="13"/>
        <v>0.15344671899694876</v>
      </c>
      <c r="G116" s="17">
        <f t="shared" si="7"/>
        <v>2131.2782549446706</v>
      </c>
      <c r="H116" s="17">
        <f t="shared" si="8"/>
        <v>165.61262311688944</v>
      </c>
      <c r="I116" s="17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9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9">
        <f t="shared" si="13"/>
        <v>0.15160478020799656</v>
      </c>
      <c r="G117" s="17">
        <f t="shared" si="7"/>
        <v>2152.6885515559375</v>
      </c>
      <c r="H117" s="17">
        <f t="shared" si="8"/>
        <v>166.71991010012059</v>
      </c>
      <c r="I117" s="17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9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9">
        <f t="shared" si="13"/>
        <v>0.14918720266894281</v>
      </c>
      <c r="G118" s="17">
        <f t="shared" si="7"/>
        <v>2171.0872852098782</v>
      </c>
      <c r="H118" s="17">
        <f t="shared" si="8"/>
        <v>167.66851682197992</v>
      </c>
      <c r="I118" s="17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9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9">
        <f t="shared" si="13"/>
        <v>0.14947657740124246</v>
      </c>
      <c r="G119" s="17">
        <f t="shared" si="7"/>
        <v>2191.3336122096971</v>
      </c>
      <c r="H119" s="17">
        <f t="shared" si="8"/>
        <v>168.70929095751089</v>
      </c>
      <c r="I119" s="17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9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9">
        <f t="shared" si="13"/>
        <v>0.14911865564042792</v>
      </c>
      <c r="G120" s="17">
        <f t="shared" si="7"/>
        <v>2213.0277901553791</v>
      </c>
      <c r="H120" s="17">
        <f t="shared" si="8"/>
        <v>169.82094180165336</v>
      </c>
      <c r="I120" s="17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9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9">
        <f t="shared" si="13"/>
        <v>0.14940218789064136</v>
      </c>
      <c r="G121" s="17">
        <f t="shared" si="7"/>
        <v>2235.278953508935</v>
      </c>
      <c r="H121" s="17">
        <f t="shared" si="8"/>
        <v>170.95736657027123</v>
      </c>
      <c r="I121" s="17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9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9">
        <f t="shared" si="13"/>
        <v>0.14863502307321905</v>
      </c>
      <c r="G122" s="17">
        <f t="shared" si="7"/>
        <v>2258.8545769925076</v>
      </c>
      <c r="H122" s="17">
        <f t="shared" si="8"/>
        <v>172.1573285552125</v>
      </c>
      <c r="I122" s="17">
        <f t="shared" si="9"/>
        <v>15.44522627889573</v>
      </c>
    </row>
    <row r="123" spans="1:9" x14ac:dyDescent="0.25">
      <c r="A123" s="5">
        <v>43973</v>
      </c>
      <c r="B123" s="3">
        <v>5210817</v>
      </c>
      <c r="C123" s="9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9">
        <f t="shared" si="13"/>
        <v>0.14716401014717723</v>
      </c>
      <c r="G123" s="17">
        <f t="shared" si="7"/>
        <v>2282.7214021864343</v>
      </c>
      <c r="H123" s="17">
        <f t="shared" si="8"/>
        <v>173.36786746166149</v>
      </c>
      <c r="I123" s="17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9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9">
        <f t="shared" si="13"/>
        <v>0.14593959346302213</v>
      </c>
      <c r="G124" s="17">
        <f t="shared" si="7"/>
        <v>2304.4222703315468</v>
      </c>
      <c r="H124" s="17">
        <f t="shared" si="8"/>
        <v>174.46489059740023</v>
      </c>
      <c r="I124" s="17">
        <f t="shared" si="9"/>
        <v>15.485170564152435</v>
      </c>
    </row>
    <row r="125" spans="1:9" x14ac:dyDescent="0.25">
      <c r="A125" s="5">
        <v>43975</v>
      </c>
      <c r="B125" s="23">
        <v>5407613</v>
      </c>
      <c r="C125" s="9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9">
        <f t="shared" si="13"/>
        <v>0.147231427225784</v>
      </c>
      <c r="G125" s="17">
        <f t="shared" si="7"/>
        <v>2325.4274875815845</v>
      </c>
      <c r="H125" s="17">
        <f t="shared" si="8"/>
        <v>175.52347204885993</v>
      </c>
      <c r="I125" s="17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9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9">
        <f t="shared" si="13"/>
        <v>0.14434115523653654</v>
      </c>
      <c r="G126" s="17">
        <f t="shared" si="7"/>
        <v>2344.1546450693049</v>
      </c>
      <c r="H126" s="17">
        <f t="shared" si="8"/>
        <v>176.46456339561686</v>
      </c>
      <c r="I126" s="17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9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9">
        <f t="shared" si="13"/>
        <v>0.14132417163723801</v>
      </c>
      <c r="G127" s="17">
        <f t="shared" si="7"/>
        <v>2364.2389896116679</v>
      </c>
      <c r="H127" s="17">
        <f t="shared" si="8"/>
        <v>177.47107642186202</v>
      </c>
      <c r="I127" s="17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9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9">
        <f t="shared" si="13"/>
        <v>0.13916179256083092</v>
      </c>
      <c r="G128" s="17">
        <f t="shared" si="7"/>
        <v>2385.7472623897111</v>
      </c>
      <c r="H128" s="17">
        <f t="shared" si="8"/>
        <v>178.5457935010501</v>
      </c>
      <c r="I128" s="17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9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9">
        <f t="shared" si="13"/>
        <v>0.13846791250589915</v>
      </c>
      <c r="G129" s="17">
        <f t="shared" si="7"/>
        <v>2410.1755122812115</v>
      </c>
      <c r="H129" s="17">
        <f t="shared" si="8"/>
        <v>179.76250571488023</v>
      </c>
      <c r="I129" s="17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9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9">
        <f t="shared" si="13"/>
        <v>0.1369186444275437</v>
      </c>
      <c r="G130" s="17">
        <f t="shared" si="7"/>
        <v>2433.9833606662146</v>
      </c>
      <c r="H130" s="17">
        <f t="shared" si="8"/>
        <v>180.94436799477646</v>
      </c>
      <c r="I130" s="17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9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9">
        <f t="shared" si="13"/>
        <v>0.14098003111652274</v>
      </c>
      <c r="G131" s="17">
        <f t="shared" ref="G131:G194" si="14">SQRT(B131)</f>
        <v>2461.5070586939214</v>
      </c>
      <c r="H131" s="17">
        <f t="shared" ref="H131:H194" si="15">B131^(1/3)</f>
        <v>182.30589984684212</v>
      </c>
      <c r="I131" s="17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9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9">
        <f t="shared" si="13"/>
        <v>0.14041925707331498</v>
      </c>
      <c r="G132" s="17">
        <f t="shared" si="14"/>
        <v>2483.3336465324187</v>
      </c>
      <c r="H132" s="17">
        <f t="shared" si="15"/>
        <v>183.3820043413082</v>
      </c>
      <c r="I132" s="17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9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9">
        <f t="shared" si="13"/>
        <v>0.14026978044465749</v>
      </c>
      <c r="G133" s="17">
        <f t="shared" si="14"/>
        <v>2503.1683922580996</v>
      </c>
      <c r="H133" s="17">
        <f t="shared" si="15"/>
        <v>184.35717483519909</v>
      </c>
      <c r="I133" s="17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9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9">
        <f t="shared" si="13"/>
        <v>0.1410849312637375</v>
      </c>
      <c r="G134" s="17">
        <f t="shared" si="14"/>
        <v>2525.5173727377128</v>
      </c>
      <c r="H134" s="17">
        <f t="shared" si="15"/>
        <v>185.45287634080825</v>
      </c>
      <c r="I134" s="17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9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9">
        <f t="shared" si="13"/>
        <v>0.14351284920912402</v>
      </c>
      <c r="G135" s="17">
        <f t="shared" si="14"/>
        <v>2551.2026575715226</v>
      </c>
      <c r="H135" s="17">
        <f t="shared" si="15"/>
        <v>186.70816289766879</v>
      </c>
      <c r="I135" s="17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9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9">
        <f t="shared" si="13"/>
        <v>0.1418568876350374</v>
      </c>
      <c r="G136" s="17">
        <f t="shared" si="14"/>
        <v>2575.4582116586557</v>
      </c>
      <c r="H136" s="17">
        <f t="shared" si="15"/>
        <v>187.8897138731007</v>
      </c>
      <c r="I136" s="17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9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9">
        <f t="shared" si="13"/>
        <v>0.1427845601360504</v>
      </c>
      <c r="G137" s="17">
        <f t="shared" si="14"/>
        <v>2601.9550342002453</v>
      </c>
      <c r="H137" s="17">
        <f t="shared" si="15"/>
        <v>189.17621183460957</v>
      </c>
      <c r="I137" s="17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9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9">
        <f t="shared" ref="F138:F201" si="20">E138/B131</f>
        <v>0.13828975888333042</v>
      </c>
      <c r="G138" s="17">
        <f t="shared" si="14"/>
        <v>2626.1982027257577</v>
      </c>
      <c r="H138" s="17">
        <f t="shared" si="15"/>
        <v>190.34946763225781</v>
      </c>
      <c r="I138" s="17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9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9">
        <f t="shared" si="20"/>
        <v>0.13679964118382096</v>
      </c>
      <c r="G139" s="17">
        <f t="shared" si="14"/>
        <v>2647.7503658766623</v>
      </c>
      <c r="H139" s="17">
        <f t="shared" si="15"/>
        <v>191.38946325806063</v>
      </c>
      <c r="I139" s="17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9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9">
        <f t="shared" si="20"/>
        <v>0.13615865807235791</v>
      </c>
      <c r="G140" s="17">
        <f t="shared" si="14"/>
        <v>2668.145798115238</v>
      </c>
      <c r="H140" s="17">
        <f t="shared" si="15"/>
        <v>192.37104535873564</v>
      </c>
      <c r="I140" s="17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9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9">
        <f t="shared" si="20"/>
        <v>0.13547236713336819</v>
      </c>
      <c r="G141" s="17">
        <f t="shared" si="14"/>
        <v>2691.1545849319023</v>
      </c>
      <c r="H141" s="17">
        <f t="shared" si="15"/>
        <v>193.47540455723706</v>
      </c>
      <c r="I141" s="17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9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9">
        <f t="shared" si="20"/>
        <v>0.13084218119467447</v>
      </c>
      <c r="G142" s="17">
        <f t="shared" si="14"/>
        <v>2712.9760411769212</v>
      </c>
      <c r="H142" s="17">
        <f t="shared" si="15"/>
        <v>194.51987073483483</v>
      </c>
      <c r="I142" s="17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9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9">
        <f t="shared" si="20"/>
        <v>0.13289582292135441</v>
      </c>
      <c r="G143" s="17">
        <f t="shared" si="14"/>
        <v>2741.2553693517866</v>
      </c>
      <c r="H143" s="17">
        <f t="shared" si="15"/>
        <v>195.86928150498545</v>
      </c>
      <c r="I143" s="17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9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9">
        <f t="shared" si="20"/>
        <v>0.12741659367490032</v>
      </c>
      <c r="G144" s="17">
        <f t="shared" si="14"/>
        <v>2762.7526128844761</v>
      </c>
      <c r="H144" s="17">
        <f t="shared" si="15"/>
        <v>196.89196753065272</v>
      </c>
      <c r="I144" s="17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9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9">
        <f t="shared" si="20"/>
        <v>0.12614839355033561</v>
      </c>
      <c r="G145" s="17">
        <f t="shared" si="14"/>
        <v>2786.9251873704825</v>
      </c>
      <c r="H145" s="17">
        <f t="shared" si="15"/>
        <v>198.0387639643119</v>
      </c>
      <c r="I145" s="17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9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9">
        <f t="shared" si="20"/>
        <v>0.12699972698415052</v>
      </c>
      <c r="G146" s="17">
        <f t="shared" si="14"/>
        <v>2810.8582319284619</v>
      </c>
      <c r="H146" s="17">
        <f t="shared" si="15"/>
        <v>199.17093466886249</v>
      </c>
      <c r="I146" s="17">
        <f t="shared" si="16"/>
        <v>15.882490272623041</v>
      </c>
    </row>
    <row r="147" spans="1:9" x14ac:dyDescent="0.25">
      <c r="A147" s="21">
        <v>43997</v>
      </c>
      <c r="B147" s="3">
        <v>8034504</v>
      </c>
      <c r="C147" s="9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9">
        <f t="shared" si="20"/>
        <v>0.12859976721456182</v>
      </c>
      <c r="G147" s="17">
        <f t="shared" si="14"/>
        <v>2834.5200651962227</v>
      </c>
      <c r="H147" s="17">
        <f t="shared" si="15"/>
        <v>200.28712094390286</v>
      </c>
      <c r="I147" s="17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9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9">
        <f t="shared" si="20"/>
        <v>0.12863666621423295</v>
      </c>
      <c r="G148" s="17">
        <f t="shared" si="14"/>
        <v>2859.0103182744897</v>
      </c>
      <c r="H148" s="17">
        <f t="shared" si="15"/>
        <v>201.43911983293216</v>
      </c>
      <c r="I148" s="17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9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9">
        <f t="shared" si="20"/>
        <v>0.13446723672967684</v>
      </c>
      <c r="G149" s="17">
        <f t="shared" si="14"/>
        <v>2889.6280037402739</v>
      </c>
      <c r="H149" s="17">
        <f t="shared" si="15"/>
        <v>202.87473161554777</v>
      </c>
      <c r="I149" s="17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9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9">
        <f t="shared" si="20"/>
        <v>0.12968240920430832</v>
      </c>
      <c r="G150" s="17">
        <f t="shared" si="14"/>
        <v>2913.5849052327271</v>
      </c>
      <c r="H150" s="17">
        <f t="shared" si="15"/>
        <v>203.99449716029116</v>
      </c>
      <c r="I150" s="17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9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9">
        <f t="shared" si="20"/>
        <v>0.13523002430824224</v>
      </c>
      <c r="G151" s="17">
        <f t="shared" si="14"/>
        <v>2943.634827895607</v>
      </c>
      <c r="H151" s="17">
        <f t="shared" si="15"/>
        <v>205.39472628247256</v>
      </c>
      <c r="I151" s="17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9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9">
        <f t="shared" si="20"/>
        <v>0.13195034551520338</v>
      </c>
      <c r="G152" s="17">
        <f t="shared" si="14"/>
        <v>2965.0976375155001</v>
      </c>
      <c r="H152" s="17">
        <f t="shared" si="15"/>
        <v>206.39190797151613</v>
      </c>
      <c r="I152" s="17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9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9">
        <f t="shared" si="20"/>
        <v>0.13347957783165615</v>
      </c>
      <c r="G153" s="17">
        <f t="shared" si="14"/>
        <v>2992.5801576566</v>
      </c>
      <c r="H153" s="17">
        <f t="shared" si="15"/>
        <v>207.66526534762318</v>
      </c>
      <c r="I153" s="17">
        <f t="shared" si="16"/>
        <v>16.007782446515424</v>
      </c>
    </row>
    <row r="154" spans="1:9" x14ac:dyDescent="0.25">
      <c r="A154" s="19">
        <v>44004</v>
      </c>
      <c r="B154" s="3">
        <v>9098641</v>
      </c>
      <c r="C154" s="9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9">
        <f t="shared" si="20"/>
        <v>0.13244588589413858</v>
      </c>
      <c r="G154" s="17">
        <f t="shared" si="14"/>
        <v>3016.3953653326016</v>
      </c>
      <c r="H154" s="17">
        <f t="shared" si="15"/>
        <v>208.76555443637079</v>
      </c>
      <c r="I154" s="17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9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9">
        <f t="shared" si="20"/>
        <v>0.13329263488599133</v>
      </c>
      <c r="G155" s="17">
        <f t="shared" si="14"/>
        <v>3043.5942567957377</v>
      </c>
      <c r="H155" s="17">
        <f t="shared" si="15"/>
        <v>210.01863780160176</v>
      </c>
      <c r="I155" s="17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9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9">
        <f t="shared" si="20"/>
        <v>0.12940987670584853</v>
      </c>
      <c r="G156" s="17">
        <f t="shared" si="14"/>
        <v>3070.9145217670907</v>
      </c>
      <c r="H156" s="17">
        <f t="shared" si="15"/>
        <v>211.27356085614903</v>
      </c>
      <c r="I156" s="17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9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9">
        <f t="shared" si="20"/>
        <v>0.13203616878688682</v>
      </c>
      <c r="G157" s="17">
        <f t="shared" si="14"/>
        <v>3099.9724192321455</v>
      </c>
      <c r="H157" s="17">
        <f t="shared" si="15"/>
        <v>212.60422292282638</v>
      </c>
      <c r="I157" s="17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9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9">
        <f t="shared" si="20"/>
        <v>0.13116997534675762</v>
      </c>
      <c r="G158" s="17">
        <f t="shared" si="14"/>
        <v>3130.7462369217983</v>
      </c>
      <c r="H158" s="17">
        <f t="shared" si="15"/>
        <v>214.00893781635503</v>
      </c>
      <c r="I158" s="17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9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9">
        <f t="shared" si="20"/>
        <v>0.13509525462578556</v>
      </c>
      <c r="G159" s="17">
        <f t="shared" si="14"/>
        <v>3159.0402023399447</v>
      </c>
      <c r="H159" s="17">
        <f t="shared" si="15"/>
        <v>215.29640027902946</v>
      </c>
      <c r="I159" s="17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9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9">
        <f t="shared" si="20"/>
        <v>0.1329071760752232</v>
      </c>
      <c r="G160" s="17">
        <f t="shared" si="14"/>
        <v>3185.24583038735</v>
      </c>
      <c r="H160" s="17">
        <f t="shared" si="15"/>
        <v>216.48541238359192</v>
      </c>
      <c r="I160" s="17">
        <f t="shared" si="16"/>
        <v>16.132569497645669</v>
      </c>
    </row>
    <row r="161" spans="1:9" x14ac:dyDescent="0.25">
      <c r="A161" s="10">
        <v>44011</v>
      </c>
      <c r="B161" s="3">
        <v>10302151</v>
      </c>
      <c r="C161" s="9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9">
        <f t="shared" si="20"/>
        <v>0.13227359998048061</v>
      </c>
      <c r="G161" s="17">
        <f t="shared" si="14"/>
        <v>3209.6964030886161</v>
      </c>
      <c r="H161" s="17">
        <f t="shared" si="15"/>
        <v>217.59185621149217</v>
      </c>
      <c r="I161" s="17">
        <f t="shared" si="16"/>
        <v>16.147863266348338</v>
      </c>
    </row>
    <row r="162" spans="1:9" x14ac:dyDescent="0.25">
      <c r="A162" s="10">
        <v>44012</v>
      </c>
      <c r="B162" s="3">
        <v>10475838</v>
      </c>
      <c r="C162" s="9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9">
        <f t="shared" si="20"/>
        <v>0.13087671504380757</v>
      </c>
      <c r="G162" s="17">
        <f t="shared" si="14"/>
        <v>3236.6399243660085</v>
      </c>
      <c r="H162" s="17">
        <f t="shared" si="15"/>
        <v>218.80786300584995</v>
      </c>
      <c r="I162" s="17">
        <f t="shared" si="16"/>
        <v>16.164582020572645</v>
      </c>
    </row>
    <row r="163" spans="1:9" x14ac:dyDescent="0.25">
      <c r="A163" s="10">
        <v>44013</v>
      </c>
      <c r="B163" s="3">
        <v>10692551</v>
      </c>
      <c r="C163" s="9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9">
        <f t="shared" si="20"/>
        <v>0.13382459666045846</v>
      </c>
      <c r="G163" s="17">
        <f t="shared" si="14"/>
        <v>3269.9466356501907</v>
      </c>
      <c r="H163" s="17">
        <f t="shared" si="15"/>
        <v>220.30639814429986</v>
      </c>
      <c r="I163" s="17">
        <f t="shared" si="16"/>
        <v>16.185057888770213</v>
      </c>
    </row>
    <row r="164" spans="1:9" x14ac:dyDescent="0.25">
      <c r="A164" s="10">
        <v>44014</v>
      </c>
      <c r="B164" s="3">
        <v>10869739</v>
      </c>
      <c r="C164" s="9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9">
        <f t="shared" si="20"/>
        <v>0.13110639117511871</v>
      </c>
      <c r="G164" s="17">
        <f t="shared" si="14"/>
        <v>3296.9287223111146</v>
      </c>
      <c r="H164" s="17">
        <f t="shared" si="15"/>
        <v>221.51664851499129</v>
      </c>
      <c r="I164" s="17">
        <f t="shared" si="16"/>
        <v>16.201493247769566</v>
      </c>
    </row>
    <row r="165" spans="1:9" x14ac:dyDescent="0.25">
      <c r="A165" s="10">
        <v>44015</v>
      </c>
      <c r="B165" s="3">
        <v>11074878</v>
      </c>
      <c r="C165" s="9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9">
        <f t="shared" si="20"/>
        <v>0.12990834531440468</v>
      </c>
      <c r="G165" s="17">
        <f t="shared" si="14"/>
        <v>3327.8939285980855</v>
      </c>
      <c r="H165" s="17">
        <f t="shared" si="15"/>
        <v>222.9014961735688</v>
      </c>
      <c r="I165" s="17">
        <f t="shared" si="16"/>
        <v>16.220189858033443</v>
      </c>
    </row>
    <row r="166" spans="1:9" x14ac:dyDescent="0.25">
      <c r="A166" s="10">
        <v>44016</v>
      </c>
      <c r="B166" s="3">
        <v>11267309</v>
      </c>
      <c r="C166" s="9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9">
        <f t="shared" si="20"/>
        <v>0.12904148339576943</v>
      </c>
      <c r="G166" s="17">
        <f t="shared" si="14"/>
        <v>3356.6812478994784</v>
      </c>
      <c r="H166" s="17">
        <f t="shared" si="15"/>
        <v>224.18509493813198</v>
      </c>
      <c r="I166" s="17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9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9">
        <f t="shared" si="20"/>
        <v>0.12851792432940912</v>
      </c>
      <c r="G167" s="17">
        <f t="shared" si="14"/>
        <v>3383.7415681461252</v>
      </c>
      <c r="H167" s="17">
        <f t="shared" si="15"/>
        <v>225.38834661789417</v>
      </c>
      <c r="I167" s="17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9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9">
        <f t="shared" si="20"/>
        <v>0.12792910917341438</v>
      </c>
      <c r="G168" s="17">
        <f t="shared" si="14"/>
        <v>3408.8261909343514</v>
      </c>
      <c r="H168" s="17">
        <f t="shared" si="15"/>
        <v>226.50088608502526</v>
      </c>
      <c r="I168" s="17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9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9">
        <f t="shared" si="20"/>
        <v>0.12922727518314048</v>
      </c>
      <c r="G169" s="17">
        <f t="shared" si="14"/>
        <v>3439.4188462587686</v>
      </c>
      <c r="H169" s="17">
        <f t="shared" si="15"/>
        <v>227.85402834607609</v>
      </c>
      <c r="I169" s="17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9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9">
        <f t="shared" si="20"/>
        <v>0.12615595660941903</v>
      </c>
      <c r="G170" s="17">
        <f t="shared" si="14"/>
        <v>3470.0835724806398</v>
      </c>
      <c r="H170" s="17">
        <f t="shared" si="15"/>
        <v>229.20633818249038</v>
      </c>
      <c r="I170" s="17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9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9">
        <f t="shared" si="20"/>
        <v>0.12868561057445813</v>
      </c>
      <c r="G171" s="17">
        <f t="shared" si="14"/>
        <v>3502.6444295703209</v>
      </c>
      <c r="H171" s="17">
        <f t="shared" si="15"/>
        <v>230.63791402483781</v>
      </c>
      <c r="I171" s="17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9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9">
        <f t="shared" si="20"/>
        <v>0.12854218348951565</v>
      </c>
      <c r="G172" s="17">
        <f t="shared" si="14"/>
        <v>3535.3171003461625</v>
      </c>
      <c r="H172" s="17">
        <f t="shared" si="15"/>
        <v>232.06995388519132</v>
      </c>
      <c r="I172" s="17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9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9">
        <f t="shared" si="20"/>
        <v>0.12874405059806207</v>
      </c>
      <c r="G173" s="17">
        <f t="shared" si="14"/>
        <v>3566.2176041290581</v>
      </c>
      <c r="H173" s="17">
        <f t="shared" si="15"/>
        <v>233.42026602028156</v>
      </c>
      <c r="I173" s="17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9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9">
        <f t="shared" si="20"/>
        <v>0.1275709500688533</v>
      </c>
      <c r="G174" s="17">
        <f t="shared" si="14"/>
        <v>3593.0985235587405</v>
      </c>
      <c r="H174" s="17">
        <f t="shared" si="15"/>
        <v>234.59175839375669</v>
      </c>
      <c r="I174" s="17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9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9">
        <f t="shared" si="20"/>
        <v>0.12773517533762199</v>
      </c>
      <c r="G175" s="17">
        <f t="shared" si="14"/>
        <v>3619.998756905864</v>
      </c>
      <c r="H175" s="17">
        <f t="shared" si="15"/>
        <v>235.76117153826939</v>
      </c>
      <c r="I175" s="17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9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9">
        <f t="shared" si="20"/>
        <v>0.1263318072746657</v>
      </c>
      <c r="G176" s="17">
        <f t="shared" si="14"/>
        <v>3650.2132814398669</v>
      </c>
      <c r="H176" s="17">
        <f t="shared" si="15"/>
        <v>237.07121599486874</v>
      </c>
      <c r="I176" s="17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9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9">
        <f t="shared" si="20"/>
        <v>0.12564875746170737</v>
      </c>
      <c r="G177" s="17">
        <f t="shared" si="14"/>
        <v>3681.6405310676382</v>
      </c>
      <c r="H177" s="17">
        <f t="shared" si="15"/>
        <v>238.43001255898935</v>
      </c>
      <c r="I177" s="17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9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9">
        <f t="shared" si="20"/>
        <v>0.12526191019974867</v>
      </c>
      <c r="G178" s="17">
        <f t="shared" si="14"/>
        <v>3715.5478734636163</v>
      </c>
      <c r="H178" s="17">
        <f t="shared" si="15"/>
        <v>239.89171040562354</v>
      </c>
      <c r="I178" s="17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9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9">
        <f t="shared" si="20"/>
        <v>0.12456183626359937</v>
      </c>
      <c r="G179" s="17">
        <f t="shared" si="14"/>
        <v>3749.0397437210504</v>
      </c>
      <c r="H179" s="17">
        <f t="shared" si="15"/>
        <v>241.33113918181229</v>
      </c>
      <c r="I179" s="17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9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9">
        <f t="shared" si="20"/>
        <v>0.12384222310776269</v>
      </c>
      <c r="G180" s="17">
        <f t="shared" si="14"/>
        <v>3780.5981008300791</v>
      </c>
      <c r="H180" s="17">
        <f t="shared" si="15"/>
        <v>242.68355111689849</v>
      </c>
      <c r="I180" s="17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9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9">
        <f t="shared" si="20"/>
        <v>0.12370951477174488</v>
      </c>
      <c r="G181" s="17">
        <f t="shared" si="14"/>
        <v>3808.8700424141539</v>
      </c>
      <c r="H181" s="17">
        <f t="shared" si="15"/>
        <v>243.89193346709635</v>
      </c>
      <c r="I181" s="17">
        <f t="shared" si="16"/>
        <v>16.490175694677934</v>
      </c>
    </row>
    <row r="182" spans="1:9" x14ac:dyDescent="0.25">
      <c r="A182" s="2">
        <v>44032</v>
      </c>
      <c r="B182" s="23">
        <v>14703293</v>
      </c>
      <c r="C182" s="9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9">
        <f t="shared" si="20"/>
        <v>0.12201269025016119</v>
      </c>
      <c r="G182" s="17">
        <f t="shared" si="14"/>
        <v>3834.4873190558342</v>
      </c>
      <c r="H182" s="17">
        <f t="shared" si="15"/>
        <v>244.9842722098669</v>
      </c>
      <c r="I182" s="17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9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9">
        <f t="shared" si="20"/>
        <v>0.12183759045762113</v>
      </c>
      <c r="G183" s="17">
        <f t="shared" si="14"/>
        <v>3866.190372964063</v>
      </c>
      <c r="H183" s="17">
        <f t="shared" si="15"/>
        <v>246.33275083996011</v>
      </c>
      <c r="I183" s="17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9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9">
        <f t="shared" si="20"/>
        <v>0.12359480930175322</v>
      </c>
      <c r="G184" s="17">
        <f t="shared" si="14"/>
        <v>3902.5299486358845</v>
      </c>
      <c r="H184" s="17">
        <f t="shared" si="15"/>
        <v>247.87391700645429</v>
      </c>
      <c r="I184" s="17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9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9">
        <f t="shared" si="20"/>
        <v>0.12356569536792257</v>
      </c>
      <c r="G185" s="17">
        <f t="shared" si="14"/>
        <v>3938.4206225338603</v>
      </c>
      <c r="H185" s="17">
        <f t="shared" si="15"/>
        <v>249.39135674941295</v>
      </c>
      <c r="I185" s="17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9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9">
        <f t="shared" si="20"/>
        <v>0.12358975785573825</v>
      </c>
      <c r="G186" s="17">
        <f t="shared" si="14"/>
        <v>3973.964015941765</v>
      </c>
      <c r="H186" s="17">
        <f t="shared" si="15"/>
        <v>250.88957751953077</v>
      </c>
      <c r="I186" s="17">
        <f t="shared" si="16"/>
        <v>16.57503873639909</v>
      </c>
    </row>
    <row r="187" spans="1:9" x14ac:dyDescent="0.25">
      <c r="A187" s="20">
        <v>44037</v>
      </c>
      <c r="B187" s="3">
        <v>16046986</v>
      </c>
      <c r="C187" s="9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9">
        <f t="shared" si="20"/>
        <v>0.12272256155879113</v>
      </c>
      <c r="G187" s="17">
        <f t="shared" si="14"/>
        <v>4005.8689444364004</v>
      </c>
      <c r="H187" s="17">
        <f t="shared" si="15"/>
        <v>252.23062996533523</v>
      </c>
      <c r="I187" s="17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9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9">
        <f t="shared" si="20"/>
        <v>0.12028613355679491</v>
      </c>
      <c r="G188" s="17">
        <f t="shared" si="14"/>
        <v>4031.4440340900182</v>
      </c>
      <c r="H188" s="17">
        <f t="shared" si="15"/>
        <v>253.30305251334761</v>
      </c>
      <c r="I188" s="17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9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9">
        <f t="shared" si="20"/>
        <v>0.12092100728727911</v>
      </c>
      <c r="G189" s="17">
        <f t="shared" si="14"/>
        <v>4059.7081175867802</v>
      </c>
      <c r="H189" s="17">
        <f t="shared" si="15"/>
        <v>254.48559635328158</v>
      </c>
      <c r="I189" s="17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9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9">
        <f t="shared" si="20"/>
        <v>0.11640062758623089</v>
      </c>
      <c r="G190" s="17">
        <f t="shared" si="14"/>
        <v>4085.0113830930754</v>
      </c>
      <c r="H190" s="17">
        <f t="shared" si="15"/>
        <v>255.54193599615022</v>
      </c>
      <c r="I190" s="17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9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9">
        <f t="shared" si="20"/>
        <v>0.11815139326081732</v>
      </c>
      <c r="G191" s="17">
        <f t="shared" si="14"/>
        <v>4126.6396741174285</v>
      </c>
      <c r="H191" s="17">
        <f t="shared" si="15"/>
        <v>257.27506671319679</v>
      </c>
      <c r="I191" s="17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9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9">
        <f t="shared" si="20"/>
        <v>0.11570768060693344</v>
      </c>
      <c r="G192" s="17">
        <f t="shared" si="14"/>
        <v>4160.0381007870592</v>
      </c>
      <c r="H192" s="17">
        <f t="shared" si="15"/>
        <v>258.66134935958411</v>
      </c>
      <c r="I192" s="17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9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9">
        <f t="shared" si="20"/>
        <v>0.11395222635712517</v>
      </c>
      <c r="G193" s="17">
        <f t="shared" si="14"/>
        <v>4194.278006999536</v>
      </c>
      <c r="H193" s="17">
        <f t="shared" si="15"/>
        <v>260.07871383991505</v>
      </c>
      <c r="I193" s="17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9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9">
        <f t="shared" si="20"/>
        <v>0.11234925985477896</v>
      </c>
      <c r="G194" s="17">
        <f t="shared" si="14"/>
        <v>4224.9086380654435</v>
      </c>
      <c r="H194" s="17">
        <f t="shared" si="15"/>
        <v>261.34340669180085</v>
      </c>
      <c r="I194" s="17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9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9">
        <f t="shared" si="20"/>
        <v>0.11241165304551455</v>
      </c>
      <c r="G195" s="17">
        <f t="shared" ref="G195:G258" si="21">SQRT(B195)</f>
        <v>4252.0014111004248</v>
      </c>
      <c r="H195" s="17">
        <f t="shared" ref="H195:H258" si="22">B195^(1/3)</f>
        <v>262.4594815767519</v>
      </c>
      <c r="I195" s="17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9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9">
        <f t="shared" si="20"/>
        <v>0.10927448982873245</v>
      </c>
      <c r="G196" s="17">
        <f t="shared" si="21"/>
        <v>4275.7698721984561</v>
      </c>
      <c r="H196" s="17">
        <f t="shared" si="22"/>
        <v>263.43666225723246</v>
      </c>
      <c r="I196" s="17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9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9">
        <f t="shared" si="20"/>
        <v>0.11103048434745476</v>
      </c>
      <c r="G197" s="17">
        <f t="shared" si="21"/>
        <v>4305.8238468381405</v>
      </c>
      <c r="H197" s="17">
        <f t="shared" si="22"/>
        <v>264.66966790653112</v>
      </c>
      <c r="I197" s="17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9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9">
        <f t="shared" si="20"/>
        <v>0.10469092565074427</v>
      </c>
      <c r="G198" s="17">
        <f t="shared" si="21"/>
        <v>4337.2748356542961</v>
      </c>
      <c r="H198" s="17">
        <f t="shared" si="22"/>
        <v>265.95692011556389</v>
      </c>
      <c r="I198" s="17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9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9">
        <f t="shared" si="20"/>
        <v>0.10350402119691202</v>
      </c>
      <c r="G199" s="17">
        <f t="shared" si="21"/>
        <v>4370.02848960965</v>
      </c>
      <c r="H199" s="17">
        <f t="shared" si="22"/>
        <v>267.29418588060992</v>
      </c>
      <c r="I199" s="17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9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9">
        <f t="shared" si="20"/>
        <v>0.10152746980894918</v>
      </c>
      <c r="G200" s="17">
        <f t="shared" si="21"/>
        <v>4402.0490683317012</v>
      </c>
      <c r="H200" s="17">
        <f t="shared" si="22"/>
        <v>268.59829577733643</v>
      </c>
      <c r="I200" s="17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9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9">
        <f t="shared" si="20"/>
        <v>0.10014945221117508</v>
      </c>
      <c r="G201" s="17">
        <f t="shared" si="21"/>
        <v>4431.4225706876568</v>
      </c>
      <c r="H201" s="17">
        <f t="shared" si="22"/>
        <v>269.7918194069652</v>
      </c>
      <c r="I201" s="17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9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9">
        <f t="shared" ref="F202:F265" si="27">E202/B195</f>
        <v>9.8573822440821982E-2</v>
      </c>
      <c r="G202" s="17">
        <f t="shared" si="21"/>
        <v>4456.6448142072077</v>
      </c>
      <c r="H202" s="17">
        <f t="shared" si="22"/>
        <v>270.81456339084048</v>
      </c>
      <c r="I202" s="17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9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9">
        <f t="shared" si="27"/>
        <v>9.8862019292199274E-2</v>
      </c>
      <c r="G203" s="17">
        <f t="shared" si="21"/>
        <v>4482.1450221964033</v>
      </c>
      <c r="H203" s="17">
        <f t="shared" si="22"/>
        <v>271.84661911873502</v>
      </c>
      <c r="I203" s="17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9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9">
        <f t="shared" si="27"/>
        <v>9.7273917173886532E-2</v>
      </c>
      <c r="G204" s="17">
        <f t="shared" si="21"/>
        <v>4510.3867905092129</v>
      </c>
      <c r="H204" s="17">
        <f t="shared" si="22"/>
        <v>272.98735109360672</v>
      </c>
      <c r="I204" s="17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9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9">
        <f t="shared" si="27"/>
        <v>9.6684007237313421E-2</v>
      </c>
      <c r="G205" s="17">
        <f t="shared" si="21"/>
        <v>4542.1105226535383</v>
      </c>
      <c r="H205" s="17">
        <f t="shared" si="22"/>
        <v>274.26588997759393</v>
      </c>
      <c r="I205" s="17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9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9">
        <f t="shared" si="27"/>
        <v>9.4718117348301573E-2</v>
      </c>
      <c r="G206" s="17">
        <f t="shared" si="21"/>
        <v>4572.3074043637971</v>
      </c>
      <c r="H206" s="17">
        <f t="shared" si="22"/>
        <v>275.48013093379086</v>
      </c>
      <c r="I206" s="17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9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9">
        <f t="shared" si="27"/>
        <v>9.195415882187441E-2</v>
      </c>
      <c r="G207" s="17">
        <f t="shared" si="21"/>
        <v>4599.9920652105475</v>
      </c>
      <c r="H207" s="17">
        <f t="shared" si="22"/>
        <v>276.59100671396436</v>
      </c>
      <c r="I207" s="17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9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9">
        <f t="shared" si="27"/>
        <v>9.2791467511200251E-2</v>
      </c>
      <c r="G208" s="17">
        <f t="shared" si="21"/>
        <v>4632.4614407461613</v>
      </c>
      <c r="H208" s="17">
        <f t="shared" si="22"/>
        <v>277.89103867799497</v>
      </c>
      <c r="I208" s="17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9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9">
        <f t="shared" si="27"/>
        <v>9.1155568236589019E-2</v>
      </c>
      <c r="G209" s="17">
        <f t="shared" si="21"/>
        <v>4655.3395150085453</v>
      </c>
      <c r="H209" s="17">
        <f t="shared" si="22"/>
        <v>278.80522369721172</v>
      </c>
      <c r="I209" s="17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9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9">
        <f t="shared" si="27"/>
        <v>8.9211923528285053E-2</v>
      </c>
      <c r="G210" s="17">
        <f t="shared" si="21"/>
        <v>4677.8048270529625</v>
      </c>
      <c r="H210" s="17">
        <f t="shared" si="22"/>
        <v>279.70145901429868</v>
      </c>
      <c r="I210" s="17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9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9">
        <f t="shared" si="27"/>
        <v>8.8201595106940076E-2</v>
      </c>
      <c r="G211" s="17">
        <f t="shared" si="21"/>
        <v>4705.0957482287222</v>
      </c>
      <c r="H211" s="17">
        <f t="shared" si="22"/>
        <v>280.78828038250862</v>
      </c>
      <c r="I211" s="17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9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9">
        <f t="shared" si="27"/>
        <v>8.6304688221010478E-2</v>
      </c>
      <c r="G212" s="17">
        <f t="shared" si="21"/>
        <v>4734.0574563475675</v>
      </c>
      <c r="H212" s="17">
        <f t="shared" si="22"/>
        <v>281.93934278765971</v>
      </c>
      <c r="I212" s="17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9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9">
        <f t="shared" si="27"/>
        <v>8.4783718737137359E-2</v>
      </c>
      <c r="G213" s="17">
        <f t="shared" si="21"/>
        <v>4762.1930872235744</v>
      </c>
      <c r="H213" s="17">
        <f t="shared" si="22"/>
        <v>283.05532761851674</v>
      </c>
      <c r="I213" s="17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9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9">
        <f t="shared" si="27"/>
        <v>8.4561114034089058E-2</v>
      </c>
      <c r="G214" s="17">
        <f t="shared" si="21"/>
        <v>4790.5358781664499</v>
      </c>
      <c r="H214" s="17">
        <f t="shared" si="22"/>
        <v>284.17730943227519</v>
      </c>
      <c r="I214" s="17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9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9">
        <f t="shared" si="27"/>
        <v>8.1260832223229232E-2</v>
      </c>
      <c r="G215" s="17">
        <f t="shared" si="21"/>
        <v>4817.0044633568696</v>
      </c>
      <c r="H215" s="17">
        <f t="shared" si="22"/>
        <v>285.22310221243265</v>
      </c>
      <c r="I215" s="17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9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9">
        <f t="shared" si="27"/>
        <v>8.0667081760926199E-2</v>
      </c>
      <c r="G216" s="17">
        <f t="shared" si="21"/>
        <v>4839.4646398129617</v>
      </c>
      <c r="H216" s="17">
        <f t="shared" si="22"/>
        <v>286.10901837648441</v>
      </c>
      <c r="I216" s="17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9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9">
        <f t="shared" si="27"/>
        <v>8.0684144829017715E-2</v>
      </c>
      <c r="G217" s="17">
        <f t="shared" si="21"/>
        <v>4862.8568763639341</v>
      </c>
      <c r="H217" s="17">
        <f t="shared" si="22"/>
        <v>287.03024281982096</v>
      </c>
      <c r="I217" s="17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9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9">
        <f t="shared" si="27"/>
        <v>7.9105151946031446E-2</v>
      </c>
      <c r="G218" s="17">
        <f t="shared" si="21"/>
        <v>4887.6528109103656</v>
      </c>
      <c r="H218" s="17">
        <f t="shared" si="22"/>
        <v>288.00513590378114</v>
      </c>
      <c r="I218" s="17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9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9">
        <f t="shared" si="27"/>
        <v>7.8778830322203536E-2</v>
      </c>
      <c r="G219" s="17">
        <f t="shared" si="21"/>
        <v>4916.994610531925</v>
      </c>
      <c r="H219" s="17">
        <f t="shared" si="22"/>
        <v>289.15663017299732</v>
      </c>
      <c r="I219" s="17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9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9">
        <f t="shared" si="27"/>
        <v>7.8230364879343997E-2</v>
      </c>
      <c r="G220" s="17">
        <f t="shared" si="21"/>
        <v>4944.9599593929979</v>
      </c>
      <c r="H220" s="17">
        <f t="shared" si="22"/>
        <v>290.25197679625552</v>
      </c>
      <c r="I220" s="17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9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9">
        <f t="shared" si="27"/>
        <v>7.7789698776002725E-2</v>
      </c>
      <c r="G221" s="17">
        <f t="shared" si="21"/>
        <v>4973.3739051070752</v>
      </c>
      <c r="H221" s="17">
        <f t="shared" si="22"/>
        <v>291.36278132627348</v>
      </c>
      <c r="I221" s="17">
        <f t="shared" si="23"/>
        <v>17.023707485839441</v>
      </c>
    </row>
    <row r="222" spans="1:9" x14ac:dyDescent="0.25">
      <c r="A222" s="20">
        <v>44072</v>
      </c>
      <c r="B222" s="3">
        <v>24996456</v>
      </c>
      <c r="C222" s="9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9">
        <f t="shared" si="27"/>
        <v>7.7269443289926729E-2</v>
      </c>
      <c r="G222" s="17">
        <f t="shared" si="21"/>
        <v>4999.6455874391741</v>
      </c>
      <c r="H222" s="17">
        <f t="shared" si="22"/>
        <v>292.38795620985235</v>
      </c>
      <c r="I222" s="17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9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9">
        <f t="shared" si="27"/>
        <v>7.695383575135166E-2</v>
      </c>
      <c r="G223" s="17">
        <f t="shared" si="21"/>
        <v>5022.2215204030972</v>
      </c>
      <c r="H223" s="17">
        <f t="shared" si="22"/>
        <v>293.26748163075854</v>
      </c>
      <c r="I223" s="17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9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9">
        <f t="shared" si="27"/>
        <v>7.7699526674776656E-2</v>
      </c>
      <c r="G224" s="17">
        <f t="shared" si="21"/>
        <v>5048.2439521084953</v>
      </c>
      <c r="H224" s="17">
        <f t="shared" si="22"/>
        <v>294.27964430293622</v>
      </c>
      <c r="I224" s="17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9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9">
        <f t="shared" si="27"/>
        <v>7.7880209216317872E-2</v>
      </c>
      <c r="G225" s="17">
        <f t="shared" si="21"/>
        <v>5074.4105076353453</v>
      </c>
      <c r="H225" s="17">
        <f t="shared" si="22"/>
        <v>295.29566067861759</v>
      </c>
      <c r="I225" s="17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9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9">
        <f t="shared" si="27"/>
        <v>7.6708714076564863E-2</v>
      </c>
      <c r="G226" s="17">
        <f t="shared" si="21"/>
        <v>5102.0985878361853</v>
      </c>
      <c r="H226" s="17">
        <f t="shared" si="22"/>
        <v>296.36885627062452</v>
      </c>
      <c r="I226" s="17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9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9">
        <f t="shared" si="27"/>
        <v>7.5747560722407389E-2</v>
      </c>
      <c r="G227" s="17">
        <f t="shared" si="21"/>
        <v>5128.8259865197224</v>
      </c>
      <c r="H227" s="17">
        <f t="shared" si="22"/>
        <v>297.40297568126414</v>
      </c>
      <c r="I227" s="17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9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9">
        <f t="shared" si="27"/>
        <v>7.5806583595477858E-2</v>
      </c>
      <c r="G228" s="17">
        <f t="shared" si="21"/>
        <v>5158.4379418579811</v>
      </c>
      <c r="H228" s="17">
        <f t="shared" si="22"/>
        <v>298.54660723929561</v>
      </c>
      <c r="I228" s="17">
        <f t="shared" si="23"/>
        <v>17.096778176398374</v>
      </c>
    </row>
    <row r="229" spans="1:9" x14ac:dyDescent="0.25">
      <c r="A229" s="21">
        <v>44079</v>
      </c>
      <c r="B229" s="3">
        <v>26873146</v>
      </c>
      <c r="C229" s="9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9">
        <f t="shared" si="27"/>
        <v>7.5078243091740687E-2</v>
      </c>
      <c r="G229" s="17">
        <f t="shared" si="21"/>
        <v>5183.9315196094167</v>
      </c>
      <c r="H229" s="17">
        <f t="shared" si="22"/>
        <v>299.52943264417297</v>
      </c>
      <c r="I229" s="17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9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9">
        <f t="shared" si="27"/>
        <v>7.4581045200180524E-2</v>
      </c>
      <c r="G230" s="17">
        <f t="shared" si="21"/>
        <v>5206.1353228666658</v>
      </c>
      <c r="H230" s="17">
        <f t="shared" si="22"/>
        <v>300.38411907631797</v>
      </c>
      <c r="I230" s="17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9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9">
        <f t="shared" si="27"/>
        <v>7.2500800183890241E-2</v>
      </c>
      <c r="G231" s="17">
        <f t="shared" si="21"/>
        <v>5228.0429416752113</v>
      </c>
      <c r="H231" s="17">
        <f t="shared" si="22"/>
        <v>301.22621449802148</v>
      </c>
      <c r="I231" s="17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9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9">
        <f t="shared" si="27"/>
        <v>7.0723313357133277E-2</v>
      </c>
      <c r="G232" s="17">
        <f t="shared" si="21"/>
        <v>5250.7848937087492</v>
      </c>
      <c r="H232" s="17">
        <f t="shared" si="22"/>
        <v>302.09913707992371</v>
      </c>
      <c r="I232" s="17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9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9">
        <f t="shared" si="27"/>
        <v>7.0388926300957194E-2</v>
      </c>
      <c r="G233" s="17">
        <f t="shared" si="21"/>
        <v>5278.6108968174576</v>
      </c>
      <c r="H233" s="17">
        <f t="shared" si="22"/>
        <v>303.16549248980624</v>
      </c>
      <c r="I233" s="17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9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9">
        <f t="shared" si="27"/>
        <v>7.0596432841145376E-2</v>
      </c>
      <c r="G234" s="17">
        <f t="shared" si="21"/>
        <v>5306.7772706229152</v>
      </c>
      <c r="H234" s="17">
        <f t="shared" si="22"/>
        <v>304.24298512364078</v>
      </c>
      <c r="I234" s="17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9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9">
        <f t="shared" si="27"/>
        <v>7.0348269086936754E-2</v>
      </c>
      <c r="G235" s="17">
        <f t="shared" si="21"/>
        <v>5336.7980100431005</v>
      </c>
      <c r="H235" s="17">
        <f t="shared" si="22"/>
        <v>305.38931919719056</v>
      </c>
      <c r="I235" s="17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9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9">
        <f t="shared" si="27"/>
        <v>7.0177492430547578E-2</v>
      </c>
      <c r="G236" s="17">
        <f t="shared" si="21"/>
        <v>5362.7451925296618</v>
      </c>
      <c r="H236" s="17">
        <f t="shared" si="22"/>
        <v>306.37837483464239</v>
      </c>
      <c r="I236" s="17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9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9">
        <f t="shared" si="27"/>
        <v>6.6370952165642913E-2</v>
      </c>
      <c r="G237" s="17">
        <f t="shared" si="21"/>
        <v>5376.1280676710076</v>
      </c>
      <c r="H237" s="17">
        <f t="shared" si="22"/>
        <v>306.8878800610733</v>
      </c>
      <c r="I237" s="17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9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9">
        <f t="shared" si="27"/>
        <v>6.7983519798621661E-2</v>
      </c>
      <c r="G238" s="17">
        <f t="shared" si="21"/>
        <v>5402.8314798816373</v>
      </c>
      <c r="H238" s="17">
        <f t="shared" si="22"/>
        <v>307.90325572317181</v>
      </c>
      <c r="I238" s="17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9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9">
        <f t="shared" si="27"/>
        <v>7.2110028812427313E-2</v>
      </c>
      <c r="G239" s="17">
        <f t="shared" si="21"/>
        <v>5436.8068753635162</v>
      </c>
      <c r="H239" s="17">
        <f t="shared" si="22"/>
        <v>309.1927279085541</v>
      </c>
      <c r="I239" s="17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9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9">
        <f t="shared" si="27"/>
        <v>6.8200553027119512E-2</v>
      </c>
      <c r="G240" s="17">
        <f t="shared" si="21"/>
        <v>5455.6443249170852</v>
      </c>
      <c r="H240" s="17">
        <f t="shared" si="22"/>
        <v>309.90651013627246</v>
      </c>
      <c r="I240" s="17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9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9">
        <f t="shared" si="27"/>
        <v>6.8070869545841836E-2</v>
      </c>
      <c r="G241" s="17">
        <f t="shared" si="21"/>
        <v>5484.4223943821107</v>
      </c>
      <c r="H241" s="17">
        <f t="shared" si="22"/>
        <v>310.99537494457275</v>
      </c>
      <c r="I241" s="17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9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9">
        <f t="shared" si="27"/>
        <v>6.7580354949384011E-2</v>
      </c>
      <c r="G242" s="17">
        <f t="shared" si="21"/>
        <v>5514.1814442399336</v>
      </c>
      <c r="H242" s="17">
        <f t="shared" si="22"/>
        <v>312.11935563315512</v>
      </c>
      <c r="I242" s="17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9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9">
        <f t="shared" si="27"/>
        <v>6.7078534899431261E-2</v>
      </c>
      <c r="G243" s="17">
        <f t="shared" si="21"/>
        <v>5539.6886194081344</v>
      </c>
      <c r="H243" s="17">
        <f t="shared" si="22"/>
        <v>313.08113729099585</v>
      </c>
      <c r="I243" s="17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9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9">
        <f t="shared" si="27"/>
        <v>7.0313647976716964E-2</v>
      </c>
      <c r="G244" s="17">
        <f t="shared" si="21"/>
        <v>5561.9251163603412</v>
      </c>
      <c r="H244" s="17">
        <f t="shared" si="22"/>
        <v>313.91838995035272</v>
      </c>
      <c r="I244" s="17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9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9">
        <f t="shared" si="27"/>
        <v>7.0406563923960691E-2</v>
      </c>
      <c r="G245" s="17">
        <f t="shared" si="21"/>
        <v>5589.7940033600526</v>
      </c>
      <c r="H245" s="17">
        <f t="shared" si="22"/>
        <v>314.96614064546219</v>
      </c>
      <c r="I245" s="17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9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9">
        <f t="shared" si="27"/>
        <v>6.6248069234313395E-2</v>
      </c>
      <c r="G246" s="17">
        <f t="shared" si="21"/>
        <v>5614.0081047323047</v>
      </c>
      <c r="H246" s="17">
        <f t="shared" si="22"/>
        <v>315.87507413012469</v>
      </c>
      <c r="I246" s="17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9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9">
        <f t="shared" si="27"/>
        <v>6.7725314981443227E-2</v>
      </c>
      <c r="G247" s="17">
        <f t="shared" si="21"/>
        <v>5637.3606412930512</v>
      </c>
      <c r="H247" s="17">
        <f t="shared" si="22"/>
        <v>316.75042967282798</v>
      </c>
      <c r="I247" s="17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9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9">
        <f t="shared" si="27"/>
        <v>7.1425111479350184E-2</v>
      </c>
      <c r="G248" s="17">
        <f t="shared" si="21"/>
        <v>5676.9073446728016</v>
      </c>
      <c r="H248" s="17">
        <f t="shared" si="22"/>
        <v>318.23006241126672</v>
      </c>
      <c r="I248" s="17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9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9">
        <f t="shared" si="27"/>
        <v>7.0902586074805735E-2</v>
      </c>
      <c r="G249" s="17">
        <f t="shared" si="21"/>
        <v>5706.3188659590342</v>
      </c>
      <c r="H249" s="17">
        <f t="shared" si="22"/>
        <v>319.32826211129537</v>
      </c>
      <c r="I249" s="17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9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9">
        <f t="shared" si="27"/>
        <v>7.0120290731112825E-2</v>
      </c>
      <c r="G250" s="17">
        <f t="shared" si="21"/>
        <v>5730.620559764885</v>
      </c>
      <c r="H250" s="17">
        <f t="shared" si="22"/>
        <v>320.23424255324329</v>
      </c>
      <c r="I250" s="17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9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9">
        <f t="shared" si="27"/>
        <v>6.9330927343132343E-2</v>
      </c>
      <c r="G251" s="17">
        <f t="shared" si="21"/>
        <v>5751.5010214725689</v>
      </c>
      <c r="H251" s="17">
        <f t="shared" si="22"/>
        <v>321.01165513139574</v>
      </c>
      <c r="I251" s="17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9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9">
        <f t="shared" si="27"/>
        <v>6.7459248999153384E-2</v>
      </c>
      <c r="G252" s="17">
        <f t="shared" si="21"/>
        <v>5775.2588686568852</v>
      </c>
      <c r="H252" s="17">
        <f t="shared" si="22"/>
        <v>321.89505408090531</v>
      </c>
      <c r="I252" s="17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9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9">
        <f t="shared" si="27"/>
        <v>6.7406800634842931E-2</v>
      </c>
      <c r="G253" s="17">
        <f t="shared" si="21"/>
        <v>5800.1338777652363</v>
      </c>
      <c r="H253" s="17">
        <f t="shared" si="22"/>
        <v>322.81869583646301</v>
      </c>
      <c r="I253" s="17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9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9">
        <f t="shared" si="27"/>
        <v>6.8856808098594596E-2</v>
      </c>
      <c r="G254" s="17">
        <f t="shared" si="21"/>
        <v>5828.2152499714693</v>
      </c>
      <c r="H254" s="17">
        <f t="shared" si="22"/>
        <v>323.85980890715297</v>
      </c>
      <c r="I254" s="17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9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9">
        <f t="shared" si="27"/>
        <v>6.3685802557876675E-2</v>
      </c>
      <c r="G255" s="17">
        <f t="shared" si="21"/>
        <v>5854.886591557517</v>
      </c>
      <c r="H255" s="17">
        <f t="shared" si="22"/>
        <v>324.8470980956435</v>
      </c>
      <c r="I255" s="17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9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9">
        <f t="shared" si="27"/>
        <v>6.2147298659560243E-2</v>
      </c>
      <c r="G256" s="17">
        <f t="shared" si="21"/>
        <v>5880.9625062569476</v>
      </c>
      <c r="H256" s="17">
        <f t="shared" si="22"/>
        <v>325.81089814558356</v>
      </c>
      <c r="I256" s="17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9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9">
        <f t="shared" si="27"/>
        <v>6.2470440022981723E-2</v>
      </c>
      <c r="G257" s="17">
        <f t="shared" si="21"/>
        <v>5906.9062968697917</v>
      </c>
      <c r="H257" s="17">
        <f t="shared" si="22"/>
        <v>326.7684020672109</v>
      </c>
      <c r="I257" s="17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9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9">
        <f t="shared" si="27"/>
        <v>6.2691952699541628E-2</v>
      </c>
      <c r="G258" s="17">
        <f t="shared" si="21"/>
        <v>5929.0470566525273</v>
      </c>
      <c r="H258" s="17">
        <f t="shared" si="22"/>
        <v>327.58443989380208</v>
      </c>
      <c r="I258" s="17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9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9">
        <f t="shared" si="27"/>
        <v>6.3724306945439041E-2</v>
      </c>
      <c r="G259" s="17">
        <f t="shared" ref="G259:G322" si="28">SQRT(B259)</f>
        <v>5956.4293834477712</v>
      </c>
      <c r="H259" s="17">
        <f t="shared" ref="H259:H322" si="29">B259^(1/3)</f>
        <v>328.59226164601415</v>
      </c>
      <c r="I259" s="17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9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9">
        <f t="shared" si="27"/>
        <v>6.4367391124898421E-2</v>
      </c>
      <c r="G260" s="17">
        <f t="shared" si="28"/>
        <v>5983.892712941969</v>
      </c>
      <c r="H260" s="17">
        <f t="shared" si="29"/>
        <v>329.60151472502713</v>
      </c>
      <c r="I260" s="17">
        <f t="shared" si="30"/>
        <v>17.393653181013232</v>
      </c>
    </row>
    <row r="261" spans="1:9" x14ac:dyDescent="0.25">
      <c r="A261" s="20">
        <v>44111</v>
      </c>
      <c r="B261" s="3">
        <v>36156226</v>
      </c>
      <c r="C261" s="9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9">
        <f t="shared" si="27"/>
        <v>6.4417304792470986E-2</v>
      </c>
      <c r="G261" s="17">
        <f t="shared" si="28"/>
        <v>6013.0047397287153</v>
      </c>
      <c r="H261" s="17">
        <f t="shared" si="29"/>
        <v>330.66967163812978</v>
      </c>
      <c r="I261" s="17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9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9">
        <f t="shared" si="27"/>
        <v>6.522420545315788E-2</v>
      </c>
      <c r="G262" s="17">
        <f t="shared" si="28"/>
        <v>6042.8108525751495</v>
      </c>
      <c r="H262" s="17">
        <f t="shared" si="29"/>
        <v>331.76151099599434</v>
      </c>
      <c r="I262" s="17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9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9">
        <f t="shared" si="27"/>
        <v>6.6227564439890224E-2</v>
      </c>
      <c r="G263" s="17">
        <f t="shared" si="28"/>
        <v>6072.5816585699367</v>
      </c>
      <c r="H263" s="17">
        <f t="shared" si="29"/>
        <v>332.85026649970092</v>
      </c>
      <c r="I263" s="17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9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9">
        <f t="shared" si="27"/>
        <v>6.636321776779025E-2</v>
      </c>
      <c r="G264" s="17">
        <f t="shared" si="28"/>
        <v>6099.7587657218055</v>
      </c>
      <c r="H264" s="17">
        <f t="shared" si="29"/>
        <v>333.84261472334612</v>
      </c>
      <c r="I264" s="17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9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9">
        <f t="shared" si="27"/>
        <v>6.6045186440227638E-2</v>
      </c>
      <c r="G265" s="17">
        <f t="shared" si="28"/>
        <v>6121.7093201164007</v>
      </c>
      <c r="H265" s="17">
        <f t="shared" si="29"/>
        <v>334.64304445276076</v>
      </c>
      <c r="I265" s="17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9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9">
        <f t="shared" ref="F266:F275" si="34">E266/B259</f>
        <v>6.5460460033161541E-2</v>
      </c>
      <c r="G266" s="17">
        <f t="shared" si="28"/>
        <v>6148.2945602825503</v>
      </c>
      <c r="H266" s="17">
        <f t="shared" si="29"/>
        <v>335.61119875233908</v>
      </c>
      <c r="I266" s="17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9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9">
        <f t="shared" si="34"/>
        <v>6.4891133492103154E-2</v>
      </c>
      <c r="G267" s="17">
        <f t="shared" si="28"/>
        <v>6174.9920647722292</v>
      </c>
      <c r="H267" s="17">
        <f t="shared" si="29"/>
        <v>336.5820381126947</v>
      </c>
      <c r="I267" s="17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9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9">
        <f t="shared" si="34"/>
        <v>6.5131714797888471E-2</v>
      </c>
      <c r="G268" s="17">
        <f t="shared" si="28"/>
        <v>6205.7346865620993</v>
      </c>
      <c r="H268" s="17">
        <f t="shared" si="29"/>
        <v>337.6982443898973</v>
      </c>
      <c r="I268" s="17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9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9">
        <f t="shared" si="34"/>
        <v>6.5786744134275016E-2</v>
      </c>
      <c r="G269" s="17">
        <f t="shared" si="28"/>
        <v>6238.413500241868</v>
      </c>
      <c r="H269" s="17">
        <f t="shared" si="29"/>
        <v>338.88273108143699</v>
      </c>
      <c r="I269" s="17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9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9">
        <f t="shared" si="34"/>
        <v>6.6516853883833299E-2</v>
      </c>
      <c r="G270" s="17">
        <f t="shared" si="28"/>
        <v>6271.2949221034087</v>
      </c>
      <c r="H270" s="17">
        <f t="shared" si="29"/>
        <v>340.07247589910116</v>
      </c>
      <c r="I270" s="17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9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9">
        <f t="shared" si="34"/>
        <v>6.6213863676452558E-2</v>
      </c>
      <c r="G271" s="17">
        <f t="shared" si="28"/>
        <v>6298.4664800251176</v>
      </c>
      <c r="H271" s="17">
        <f t="shared" si="29"/>
        <v>341.05405300067758</v>
      </c>
      <c r="I271" s="17">
        <f t="shared" si="30"/>
        <v>17.496122933760287</v>
      </c>
    </row>
    <row r="272" spans="1:9" x14ac:dyDescent="0.25">
      <c r="A272" s="2">
        <v>44122</v>
      </c>
      <c r="B272" s="23">
        <v>39955637</v>
      </c>
      <c r="C272" s="9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9">
        <f t="shared" si="34"/>
        <v>6.6185203197036982E-2</v>
      </c>
      <c r="G272" s="17">
        <f t="shared" si="28"/>
        <v>6321.0471442633616</v>
      </c>
      <c r="H272" s="17">
        <f t="shared" si="29"/>
        <v>341.868709793839</v>
      </c>
      <c r="I272" s="17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9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9">
        <f t="shared" si="34"/>
        <v>6.8621594800167593E-2</v>
      </c>
      <c r="G273" s="17">
        <f t="shared" si="28"/>
        <v>6355.7475563461458</v>
      </c>
      <c r="H273" s="17">
        <f t="shared" si="29"/>
        <v>343.11873027009642</v>
      </c>
      <c r="I273" s="17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9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9">
        <f t="shared" si="34"/>
        <v>6.9574123641144542E-2</v>
      </c>
      <c r="G274" s="17">
        <f t="shared" si="28"/>
        <v>6386.1901788155355</v>
      </c>
      <c r="H274" s="17">
        <f t="shared" si="29"/>
        <v>344.21349927243006</v>
      </c>
      <c r="I274" s="17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9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9">
        <f t="shared" si="34"/>
        <v>7.0525899477977064E-2</v>
      </c>
      <c r="G275" s="17">
        <f t="shared" si="28"/>
        <v>6420.8391974881288</v>
      </c>
      <c r="H275" s="17">
        <f t="shared" si="29"/>
        <v>345.45742307684361</v>
      </c>
      <c r="I275" s="17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17">
        <f t="shared" si="28"/>
        <v>6453.0651019496154</v>
      </c>
      <c r="H276" s="17">
        <f t="shared" si="29"/>
        <v>346.61234856031194</v>
      </c>
      <c r="I276" s="17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17">
        <f t="shared" si="28"/>
        <v>6487.0779091976383</v>
      </c>
      <c r="H277" s="17">
        <f t="shared" si="29"/>
        <v>347.82923041239707</v>
      </c>
      <c r="I277" s="17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17">
        <f t="shared" si="28"/>
        <v>6515.1843872602713</v>
      </c>
      <c r="H278" s="17">
        <f t="shared" si="29"/>
        <v>348.83319642561025</v>
      </c>
      <c r="I278" s="17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17">
        <f t="shared" si="28"/>
        <v>6538.5420079708902</v>
      </c>
      <c r="H279" s="17">
        <f t="shared" si="29"/>
        <v>349.66643482476741</v>
      </c>
      <c r="I279" s="17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17">
        <f t="shared" si="28"/>
        <v>6574.436393334413</v>
      </c>
      <c r="H280" s="17">
        <f t="shared" si="29"/>
        <v>350.94496717028233</v>
      </c>
      <c r="I280" s="17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17">
        <f t="shared" si="28"/>
        <v>6605.9264868752516</v>
      </c>
      <c r="H281" s="17">
        <f t="shared" si="29"/>
        <v>352.06470689209988</v>
      </c>
      <c r="I281" s="17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17">
        <f t="shared" si="28"/>
        <v>6641.7677104819013</v>
      </c>
      <c r="H282" s="17">
        <f t="shared" si="29"/>
        <v>353.3370035060405</v>
      </c>
      <c r="I282" s="17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17">
        <f t="shared" si="28"/>
        <v>6675.1024452587999</v>
      </c>
      <c r="H283" s="17">
        <f t="shared" si="29"/>
        <v>354.51827182549613</v>
      </c>
      <c r="I283" s="17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17">
        <f t="shared" si="28"/>
        <v>6710.2855666506475</v>
      </c>
      <c r="H284" s="17">
        <f t="shared" si="29"/>
        <v>355.76290968392476</v>
      </c>
      <c r="I284" s="17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17">
        <f t="shared" si="28"/>
        <v>6739.3591336268764</v>
      </c>
      <c r="H285" s="17">
        <f t="shared" si="29"/>
        <v>356.78977528018567</v>
      </c>
      <c r="I285" s="17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17">
        <f t="shared" si="28"/>
        <v>6763.5204443617977</v>
      </c>
      <c r="H286" s="17">
        <f t="shared" si="29"/>
        <v>357.642019115452</v>
      </c>
      <c r="I286" s="17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17">
        <f t="shared" si="28"/>
        <v>6800.649885290376</v>
      </c>
      <c r="H287" s="17">
        <f t="shared" si="29"/>
        <v>358.94971366092255</v>
      </c>
      <c r="I287" s="17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17">
        <f t="shared" si="28"/>
        <v>6833.2234913326238</v>
      </c>
      <c r="H288" s="17">
        <f t="shared" si="29"/>
        <v>360.0949936624051</v>
      </c>
      <c r="I288" s="17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17">
        <f t="shared" si="28"/>
        <v>6870.2979413122985</v>
      </c>
      <c r="H289" s="17">
        <f t="shared" si="29"/>
        <v>361.39631024474022</v>
      </c>
      <c r="I289" s="17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17">
        <f t="shared" si="28"/>
        <v>6904.7796590860889</v>
      </c>
      <c r="H290" s="17">
        <f t="shared" si="29"/>
        <v>362.60452225713726</v>
      </c>
      <c r="I290" s="17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17">
        <f t="shared" si="28"/>
        <v>6941.1733628414731</v>
      </c>
      <c r="H291" s="17">
        <f t="shared" si="29"/>
        <v>363.87754921203793</v>
      </c>
      <c r="I291" s="17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17">
        <f t="shared" si="28"/>
        <v>6971.2472943684907</v>
      </c>
      <c r="H292" s="17">
        <f t="shared" si="29"/>
        <v>364.92783671072539</v>
      </c>
      <c r="I292" s="17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17">
        <f t="shared" si="28"/>
        <v>6996.2399485288533</v>
      </c>
      <c r="H293" s="17">
        <f t="shared" si="29"/>
        <v>365.79951947940776</v>
      </c>
      <c r="I293" s="17">
        <f t="shared" si="30"/>
        <v>17.706256267020862</v>
      </c>
    </row>
    <row r="294" spans="1:9" x14ac:dyDescent="0.25">
      <c r="A294" s="20">
        <v>44144</v>
      </c>
      <c r="B294" s="4">
        <f t="shared" si="35"/>
        <v>49486257.582661003</v>
      </c>
      <c r="G294" s="17">
        <f t="shared" si="28"/>
        <v>7034.6469408678222</v>
      </c>
      <c r="H294" s="17">
        <f t="shared" si="29"/>
        <v>367.13704138900351</v>
      </c>
      <c r="I294" s="17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17">
        <f t="shared" si="28"/>
        <v>7068.3413409565192</v>
      </c>
      <c r="H295" s="17">
        <f t="shared" si="29"/>
        <v>368.30844422150022</v>
      </c>
      <c r="I295" s="17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17">
        <f t="shared" si="28"/>
        <v>7106.6914502156351</v>
      </c>
      <c r="H296" s="17">
        <f t="shared" si="29"/>
        <v>369.6394426922227</v>
      </c>
      <c r="I296" s="17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17">
        <f t="shared" si="28"/>
        <v>7142.3596164269156</v>
      </c>
      <c r="H297" s="17">
        <f t="shared" si="29"/>
        <v>370.87521295953411</v>
      </c>
      <c r="I297" s="17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17">
        <f t="shared" si="28"/>
        <v>7180.0055563161932</v>
      </c>
      <c r="H298" s="17">
        <f t="shared" si="29"/>
        <v>372.1772765412652</v>
      </c>
      <c r="I298" s="17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17">
        <f t="shared" si="28"/>
        <v>7211.114272980758</v>
      </c>
      <c r="H299" s="17">
        <f t="shared" si="29"/>
        <v>373.25152017540267</v>
      </c>
      <c r="I299" s="17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17">
        <f t="shared" si="28"/>
        <v>7236.9668754671238</v>
      </c>
      <c r="H300" s="17">
        <f t="shared" si="29"/>
        <v>374.14308526250079</v>
      </c>
      <c r="I300" s="17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17">
        <f t="shared" si="28"/>
        <v>7276.695377260703</v>
      </c>
      <c r="H301" s="17">
        <f t="shared" si="29"/>
        <v>375.51111487220209</v>
      </c>
      <c r="I301" s="17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17">
        <f t="shared" si="28"/>
        <v>7311.549135725907</v>
      </c>
      <c r="H302" s="17">
        <f t="shared" si="29"/>
        <v>376.70923637454655</v>
      </c>
      <c r="I302" s="17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17">
        <f t="shared" si="28"/>
        <v>7351.2187972041593</v>
      </c>
      <c r="H303" s="17">
        <f t="shared" si="29"/>
        <v>378.07059375146304</v>
      </c>
      <c r="I303" s="17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17">
        <f t="shared" si="28"/>
        <v>7388.1142352221159</v>
      </c>
      <c r="H304" s="17">
        <f t="shared" si="29"/>
        <v>379.33455085328086</v>
      </c>
      <c r="I304" s="17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17">
        <f t="shared" si="28"/>
        <v>7427.0554982403773</v>
      </c>
      <c r="H305" s="17">
        <f t="shared" si="29"/>
        <v>380.6663133617995</v>
      </c>
      <c r="I305" s="17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17">
        <f t="shared" si="28"/>
        <v>7459.2346049742864</v>
      </c>
      <c r="H306" s="17">
        <f t="shared" si="29"/>
        <v>381.76505954979865</v>
      </c>
      <c r="I306" s="17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17">
        <f t="shared" si="28"/>
        <v>7485.9767449258734</v>
      </c>
      <c r="H307" s="17">
        <f t="shared" si="29"/>
        <v>382.67696045353398</v>
      </c>
      <c r="I307" s="17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17">
        <f t="shared" si="28"/>
        <v>7527.0722267285701</v>
      </c>
      <c r="H308" s="17">
        <f t="shared" si="29"/>
        <v>384.07619361718753</v>
      </c>
      <c r="I308" s="17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17">
        <f t="shared" si="28"/>
        <v>7563.1252348234757</v>
      </c>
      <c r="H309" s="17">
        <f t="shared" si="29"/>
        <v>385.30164321877379</v>
      </c>
      <c r="I309" s="17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17">
        <f t="shared" si="28"/>
        <v>7604.1598517307302</v>
      </c>
      <c r="H310" s="17">
        <f t="shared" si="29"/>
        <v>386.69405196187239</v>
      </c>
      <c r="I310" s="17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17">
        <f t="shared" si="28"/>
        <v>7642.3247895768009</v>
      </c>
      <c r="H311" s="17">
        <f t="shared" si="29"/>
        <v>387.98683881513722</v>
      </c>
      <c r="I311" s="17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17">
        <f t="shared" si="28"/>
        <v>7682.6059452583277</v>
      </c>
      <c r="H312" s="17">
        <f t="shared" si="29"/>
        <v>389.34897765688095</v>
      </c>
      <c r="I312" s="17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17">
        <f t="shared" si="28"/>
        <v>7715.8922720894116</v>
      </c>
      <c r="H313" s="17">
        <f t="shared" si="29"/>
        <v>390.47278528047582</v>
      </c>
      <c r="I313" s="17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17">
        <f t="shared" si="28"/>
        <v>7743.554556749823</v>
      </c>
      <c r="H314" s="17">
        <f t="shared" si="29"/>
        <v>391.4054858429663</v>
      </c>
      <c r="I314" s="17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17">
        <f t="shared" si="28"/>
        <v>7786.0640536689525</v>
      </c>
      <c r="H315" s="17">
        <f t="shared" si="29"/>
        <v>392.83663428623339</v>
      </c>
      <c r="I315" s="17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17">
        <f t="shared" si="28"/>
        <v>7823.3575752267216</v>
      </c>
      <c r="H316" s="17">
        <f t="shared" si="29"/>
        <v>394.09003531700523</v>
      </c>
      <c r="I316" s="17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17">
        <f t="shared" si="28"/>
        <v>7865.8041130084512</v>
      </c>
      <c r="H317" s="17">
        <f t="shared" si="29"/>
        <v>395.51420368067835</v>
      </c>
      <c r="I317" s="17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17">
        <f t="shared" si="28"/>
        <v>7905.2822316876645</v>
      </c>
      <c r="H318" s="17">
        <f t="shared" si="29"/>
        <v>396.83647786670116</v>
      </c>
      <c r="I318" s="17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17">
        <f t="shared" si="28"/>
        <v>7946.949383117204</v>
      </c>
      <c r="H319" s="17">
        <f t="shared" si="29"/>
        <v>398.22968589915342</v>
      </c>
      <c r="I319" s="17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17">
        <f t="shared" si="28"/>
        <v>7981.3810273224863</v>
      </c>
      <c r="H320" s="17">
        <f t="shared" si="29"/>
        <v>399.37912658768124</v>
      </c>
      <c r="I320" s="17">
        <f t="shared" si="30"/>
        <v>17.969733473076992</v>
      </c>
    </row>
    <row r="321" spans="1:9" x14ac:dyDescent="0.25">
      <c r="A321" s="20">
        <v>44171</v>
      </c>
      <c r="B321" s="22">
        <f t="shared" si="35"/>
        <v>64160021.775496222</v>
      </c>
      <c r="G321" s="17">
        <f t="shared" si="28"/>
        <v>8009.9951170706854</v>
      </c>
      <c r="H321" s="17">
        <f t="shared" si="29"/>
        <v>400.33310123087625</v>
      </c>
      <c r="I321" s="17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17">
        <f t="shared" si="28"/>
        <v>8053.9672825995704</v>
      </c>
      <c r="H322" s="17">
        <f t="shared" si="29"/>
        <v>401.79689291325627</v>
      </c>
      <c r="I322" s="17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17">
        <f t="shared" ref="G323:G386" si="36">SQRT(B323)</f>
        <v>8092.5440012611198</v>
      </c>
      <c r="H323" s="17">
        <f t="shared" ref="H323:H386" si="37">B323^(1/3)</f>
        <v>403.07888292076524</v>
      </c>
      <c r="I323" s="17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17">
        <f t="shared" si="36"/>
        <v>8136.451041351881</v>
      </c>
      <c r="H324" s="17">
        <f t="shared" si="37"/>
        <v>404.53553531406584</v>
      </c>
      <c r="I324" s="17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17">
        <f t="shared" si="36"/>
        <v>8177.2875248471773</v>
      </c>
      <c r="H325" s="17">
        <f t="shared" si="37"/>
        <v>405.88796941301058</v>
      </c>
      <c r="I325" s="17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17">
        <f t="shared" si="36"/>
        <v>8220.3883614264105</v>
      </c>
      <c r="H326" s="17">
        <f t="shared" si="37"/>
        <v>407.31295529712548</v>
      </c>
      <c r="I326" s="17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17">
        <f t="shared" si="36"/>
        <v>8256.0047311356702</v>
      </c>
      <c r="H327" s="17">
        <f t="shared" si="37"/>
        <v>408.48861371828463</v>
      </c>
      <c r="I327" s="17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17">
        <f t="shared" si="36"/>
        <v>8285.6033757223122</v>
      </c>
      <c r="H328" s="17">
        <f t="shared" si="37"/>
        <v>409.46434768528104</v>
      </c>
      <c r="I328" s="17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17">
        <f t="shared" si="36"/>
        <v>8331.0885374257796</v>
      </c>
      <c r="H329" s="17">
        <f t="shared" si="37"/>
        <v>410.9615271703903</v>
      </c>
      <c r="I329" s="17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17">
        <f t="shared" si="36"/>
        <v>8370.9926054925927</v>
      </c>
      <c r="H330" s="17">
        <f t="shared" si="37"/>
        <v>412.27275824408764</v>
      </c>
      <c r="I330" s="17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17">
        <f t="shared" si="36"/>
        <v>8416.4104009190432</v>
      </c>
      <c r="H331" s="17">
        <f t="shared" si="37"/>
        <v>413.76263559920312</v>
      </c>
      <c r="I331" s="17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17">
        <f t="shared" si="36"/>
        <v>8458.6519879058014</v>
      </c>
      <c r="H332" s="17">
        <f t="shared" si="37"/>
        <v>415.14591753219651</v>
      </c>
      <c r="I332" s="17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17">
        <f t="shared" si="36"/>
        <v>8503.2358399354089</v>
      </c>
      <c r="H333" s="17">
        <f t="shared" si="37"/>
        <v>416.60340609286231</v>
      </c>
      <c r="I333" s="17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17">
        <f t="shared" si="36"/>
        <v>8540.0776992350602</v>
      </c>
      <c r="H334" s="17">
        <f t="shared" si="37"/>
        <v>417.80588025010951</v>
      </c>
      <c r="I334" s="17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17">
        <f t="shared" si="36"/>
        <v>8570.6947752656342</v>
      </c>
      <c r="H335" s="17">
        <f t="shared" si="37"/>
        <v>418.80386985197401</v>
      </c>
      <c r="I335" s="17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17">
        <f t="shared" si="36"/>
        <v>8617.7449923815402</v>
      </c>
      <c r="H336" s="17">
        <f t="shared" si="37"/>
        <v>420.33519868627013</v>
      </c>
      <c r="I336" s="17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17">
        <f t="shared" si="36"/>
        <v>8659.0220813493979</v>
      </c>
      <c r="H337" s="17">
        <f t="shared" si="37"/>
        <v>421.67633778919566</v>
      </c>
      <c r="I337" s="17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17">
        <f t="shared" si="36"/>
        <v>8706.002614246514</v>
      </c>
      <c r="H338" s="17">
        <f t="shared" si="37"/>
        <v>423.20019793832586</v>
      </c>
      <c r="I338" s="17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17">
        <f t="shared" si="36"/>
        <v>8749.697651586479</v>
      </c>
      <c r="H339" s="17">
        <f t="shared" si="37"/>
        <v>424.61503131737066</v>
      </c>
      <c r="I339" s="17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17">
        <f t="shared" si="36"/>
        <v>8795.8155467262586</v>
      </c>
      <c r="H340" s="17">
        <f t="shared" si="37"/>
        <v>426.10576391209457</v>
      </c>
      <c r="I340" s="17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17">
        <f t="shared" si="36"/>
        <v>8833.9250623151693</v>
      </c>
      <c r="H341" s="17">
        <f t="shared" si="37"/>
        <v>427.33566544881859</v>
      </c>
      <c r="I341" s="17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17">
        <f t="shared" si="36"/>
        <v>8865.5956120228748</v>
      </c>
      <c r="H342" s="17">
        <f t="shared" si="37"/>
        <v>428.3564183170372</v>
      </c>
      <c r="I342" s="17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17">
        <f t="shared" si="36"/>
        <v>8914.2647350455845</v>
      </c>
      <c r="H343" s="17">
        <f t="shared" si="37"/>
        <v>429.92267541718422</v>
      </c>
      <c r="I343" s="17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17">
        <f t="shared" si="36"/>
        <v>8956.9620878770747</v>
      </c>
      <c r="H344" s="17">
        <f t="shared" si="37"/>
        <v>431.29440472521844</v>
      </c>
      <c r="I344" s="17">
        <f t="shared" si="38"/>
        <v>18.200372791570651</v>
      </c>
    </row>
    <row r="345" spans="1:9" x14ac:dyDescent="0.25">
      <c r="A345" s="20">
        <v>44195</v>
      </c>
      <c r="B345" s="4">
        <f t="shared" si="39"/>
        <v>81100095.225615829</v>
      </c>
      <c r="G345" s="17">
        <f t="shared" si="36"/>
        <v>9005.5591289833756</v>
      </c>
      <c r="H345" s="17">
        <f t="shared" si="37"/>
        <v>432.85302278605008</v>
      </c>
      <c r="I345" s="17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17">
        <f t="shared" si="36"/>
        <v>9050.7576270592072</v>
      </c>
      <c r="H346" s="17">
        <f t="shared" si="37"/>
        <v>434.30012727192133</v>
      </c>
      <c r="I346" s="17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17">
        <f t="shared" si="36"/>
        <v>9098.4623487308872</v>
      </c>
      <c r="H347" s="17">
        <f t="shared" si="37"/>
        <v>435.82486216792432</v>
      </c>
      <c r="I347" s="17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17">
        <f t="shared" si="36"/>
        <v>9137.8831381815144</v>
      </c>
      <c r="H348" s="17">
        <f t="shared" si="37"/>
        <v>437.08281667856454</v>
      </c>
      <c r="I348" s="17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17">
        <f t="shared" si="36"/>
        <v>9170.6434095342302</v>
      </c>
      <c r="H349" s="17">
        <f t="shared" si="37"/>
        <v>438.1268520232511</v>
      </c>
      <c r="I349" s="17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17">
        <f t="shared" si="36"/>
        <v>9220.9871418482489</v>
      </c>
      <c r="H350" s="17">
        <f t="shared" si="37"/>
        <v>439.72883407231802</v>
      </c>
      <c r="I350" s="17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17">
        <f t="shared" si="36"/>
        <v>9265.1536270438573</v>
      </c>
      <c r="H351" s="17">
        <f t="shared" si="37"/>
        <v>441.13185132117417</v>
      </c>
      <c r="I351" s="17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17">
        <f t="shared" si="36"/>
        <v>9315.4227972437693</v>
      </c>
      <c r="H352" s="17">
        <f t="shared" si="37"/>
        <v>442.72602009114775</v>
      </c>
      <c r="I352" s="17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17">
        <f t="shared" si="36"/>
        <v>9362.1764871975338</v>
      </c>
      <c r="H353" s="17">
        <f t="shared" si="37"/>
        <v>444.20613175945067</v>
      </c>
      <c r="I353" s="17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17">
        <f t="shared" si="36"/>
        <v>9411.5226349970981</v>
      </c>
      <c r="H354" s="17">
        <f t="shared" si="37"/>
        <v>445.76564451936309</v>
      </c>
      <c r="I354" s="17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17">
        <f t="shared" si="36"/>
        <v>9452.2998166772304</v>
      </c>
      <c r="H355" s="17">
        <f t="shared" si="37"/>
        <v>447.05229186761682</v>
      </c>
      <c r="I355" s="17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17">
        <f t="shared" si="36"/>
        <v>9486.1873048644757</v>
      </c>
      <c r="H356" s="17">
        <f t="shared" si="37"/>
        <v>448.1201407416122</v>
      </c>
      <c r="I356" s="17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17">
        <f t="shared" si="36"/>
        <v>9538.2632664987759</v>
      </c>
      <c r="H357" s="17">
        <f t="shared" si="37"/>
        <v>449.7586625943087</v>
      </c>
      <c r="I357" s="17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17">
        <f t="shared" si="36"/>
        <v>9583.9494340284691</v>
      </c>
      <c r="H358" s="17">
        <f t="shared" si="37"/>
        <v>451.19368143443938</v>
      </c>
      <c r="I358" s="17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17">
        <f t="shared" si="36"/>
        <v>9635.9482680122128</v>
      </c>
      <c r="H359" s="17">
        <f t="shared" si="37"/>
        <v>452.82421179400865</v>
      </c>
      <c r="I359" s="17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17">
        <f t="shared" si="36"/>
        <v>9684.3106609533534</v>
      </c>
      <c r="H360" s="17">
        <f t="shared" si="37"/>
        <v>454.33808350958623</v>
      </c>
      <c r="I360" s="17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17">
        <f t="shared" si="36"/>
        <v>9735.354713142051</v>
      </c>
      <c r="H361" s="17">
        <f t="shared" si="37"/>
        <v>455.93316738594081</v>
      </c>
      <c r="I361" s="17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17">
        <f t="shared" si="36"/>
        <v>9777.5349578542227</v>
      </c>
      <c r="H362" s="17">
        <f t="shared" si="37"/>
        <v>457.24916203023633</v>
      </c>
      <c r="I362" s="17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17">
        <f t="shared" si="36"/>
        <v>9812.5884482016263</v>
      </c>
      <c r="H363" s="17">
        <f t="shared" si="37"/>
        <v>458.34136759923024</v>
      </c>
      <c r="I363" s="17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17">
        <f t="shared" si="36"/>
        <v>9866.4562417776269</v>
      </c>
      <c r="H364" s="17">
        <f t="shared" si="37"/>
        <v>460.01726269638715</v>
      </c>
      <c r="I364" s="17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17">
        <f t="shared" si="36"/>
        <v>9913.7143809369281</v>
      </c>
      <c r="H365" s="17">
        <f t="shared" si="37"/>
        <v>461.48501305598415</v>
      </c>
      <c r="I365" s="17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17">
        <f t="shared" si="36"/>
        <v>9967.5023930508341</v>
      </c>
      <c r="H366" s="17">
        <f t="shared" si="37"/>
        <v>463.15273438107403</v>
      </c>
      <c r="I366" s="17">
        <f t="shared" si="38"/>
        <v>18.414170638681686</v>
      </c>
    </row>
    <row r="367" spans="1:9" x14ac:dyDescent="0.25">
      <c r="A367" s="20">
        <v>44217</v>
      </c>
      <c r="B367" s="4">
        <f t="shared" si="39"/>
        <v>100350884.08630459</v>
      </c>
      <c r="G367" s="17">
        <f t="shared" si="36"/>
        <v>10017.52884130136</v>
      </c>
      <c r="H367" s="17">
        <f t="shared" si="37"/>
        <v>464.70113618095581</v>
      </c>
      <c r="I367" s="17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17">
        <f t="shared" si="36"/>
        <v>10070.329219446896</v>
      </c>
      <c r="H368" s="17">
        <f t="shared" si="37"/>
        <v>466.33260251967903</v>
      </c>
      <c r="I368" s="17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17">
        <f t="shared" si="36"/>
        <v>10113.960803844637</v>
      </c>
      <c r="H369" s="17">
        <f t="shared" si="37"/>
        <v>467.67861384606408</v>
      </c>
      <c r="I369" s="17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17">
        <f t="shared" si="36"/>
        <v>10150.220416204991</v>
      </c>
      <c r="H370" s="17">
        <f t="shared" si="37"/>
        <v>468.7957316648783</v>
      </c>
      <c r="I370" s="17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17">
        <f t="shared" si="36"/>
        <v>10205.941695153691</v>
      </c>
      <c r="H371" s="17">
        <f t="shared" si="37"/>
        <v>470.50985245737991</v>
      </c>
      <c r="I371" s="17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17">
        <f t="shared" si="36"/>
        <v>10254.825894410464</v>
      </c>
      <c r="H372" s="17">
        <f t="shared" si="37"/>
        <v>472.01108091365597</v>
      </c>
      <c r="I372" s="17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17">
        <f t="shared" si="36"/>
        <v>10310.464646773069</v>
      </c>
      <c r="H373" s="17">
        <f t="shared" si="37"/>
        <v>473.7168414975277</v>
      </c>
      <c r="I373" s="17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17">
        <f t="shared" si="36"/>
        <v>10362.212407220088</v>
      </c>
      <c r="H374" s="17">
        <f t="shared" si="37"/>
        <v>475.30056098261184</v>
      </c>
      <c r="I374" s="17">
        <f t="shared" si="38"/>
        <v>18.491842091669575</v>
      </c>
    </row>
    <row r="375" spans="1:9" x14ac:dyDescent="0.25">
      <c r="A375" s="2">
        <v>44225</v>
      </c>
      <c r="B375" s="24">
        <f t="shared" si="39"/>
        <v>108510337.72920915</v>
      </c>
      <c r="G375" s="17">
        <f t="shared" si="36"/>
        <v>10416.829543061995</v>
      </c>
      <c r="H375" s="17">
        <f t="shared" si="37"/>
        <v>476.96923963571811</v>
      </c>
      <c r="I375" s="17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17">
        <f t="shared" si="36"/>
        <v>10461.962404904018</v>
      </c>
      <c r="H376" s="17">
        <f t="shared" si="37"/>
        <v>478.34595229835048</v>
      </c>
      <c r="I376" s="17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17">
        <f t="shared" si="36"/>
        <v>10499.469639575742</v>
      </c>
      <c r="H377" s="17">
        <f t="shared" si="37"/>
        <v>479.48855059352508</v>
      </c>
      <c r="I377" s="17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17">
        <f t="shared" si="36"/>
        <v>10557.108178702063</v>
      </c>
      <c r="H378" s="17">
        <f t="shared" si="37"/>
        <v>481.24176897591076</v>
      </c>
      <c r="I378" s="17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17">
        <f t="shared" si="36"/>
        <v>10607.674387602514</v>
      </c>
      <c r="H379" s="17">
        <f t="shared" si="37"/>
        <v>482.77723913485016</v>
      </c>
      <c r="I379" s="17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17">
        <f t="shared" si="36"/>
        <v>10665.227560564394</v>
      </c>
      <c r="H380" s="17">
        <f t="shared" si="37"/>
        <v>484.52190661958929</v>
      </c>
      <c r="I380" s="17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17">
        <f t="shared" si="36"/>
        <v>10718.755860192457</v>
      </c>
      <c r="H381" s="17">
        <f t="shared" si="37"/>
        <v>486.14174935525773</v>
      </c>
      <c r="I381" s="17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17">
        <f t="shared" si="36"/>
        <v>10775.252264808179</v>
      </c>
      <c r="H382" s="17">
        <f t="shared" si="37"/>
        <v>487.8484891029571</v>
      </c>
      <c r="I382" s="17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17">
        <f t="shared" si="36"/>
        <v>10821.938060113762</v>
      </c>
      <c r="H383" s="17">
        <f t="shared" si="37"/>
        <v>489.25660337235246</v>
      </c>
      <c r="I383" s="17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17">
        <f t="shared" si="36"/>
        <v>10860.735845339341</v>
      </c>
      <c r="H384" s="17">
        <f t="shared" si="37"/>
        <v>490.42526333117598</v>
      </c>
      <c r="I384" s="17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17">
        <f t="shared" si="36"/>
        <v>10920.357613814451</v>
      </c>
      <c r="H385" s="17">
        <f t="shared" si="37"/>
        <v>492.2184710851343</v>
      </c>
      <c r="I385" s="17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17">
        <f t="shared" si="36"/>
        <v>10972.663707019195</v>
      </c>
      <c r="H386" s="17">
        <f t="shared" si="37"/>
        <v>493.78896396990262</v>
      </c>
      <c r="I386" s="17">
        <f t="shared" si="38"/>
        <v>18.60632468241354</v>
      </c>
    </row>
    <row r="387" spans="1:9" x14ac:dyDescent="0.25">
      <c r="A387" s="20">
        <v>44237</v>
      </c>
      <c r="B387" s="4">
        <f t="shared" si="39"/>
        <v>121709374.4429259</v>
      </c>
      <c r="G387" s="17">
        <f t="shared" ref="G387:G450" si="40">SQRT(B387)</f>
        <v>11032.197172047185</v>
      </c>
      <c r="H387" s="17">
        <f t="shared" ref="H387:H450" si="41">B387^(1/3)</f>
        <v>495.57342578774882</v>
      </c>
      <c r="I387" s="17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17">
        <f t="shared" si="40"/>
        <v>11087.567275725494</v>
      </c>
      <c r="H388" s="17">
        <f t="shared" si="41"/>
        <v>497.23021571362278</v>
      </c>
      <c r="I388" s="17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17">
        <f t="shared" si="40"/>
        <v>11146.007611076335</v>
      </c>
      <c r="H389" s="17">
        <f t="shared" si="41"/>
        <v>498.9758846960566</v>
      </c>
      <c r="I389" s="17">
        <f t="shared" si="42"/>
        <v>18.637673301963922</v>
      </c>
    </row>
    <row r="390" spans="1:9" x14ac:dyDescent="0.25">
      <c r="A390" s="21">
        <v>44240</v>
      </c>
      <c r="B390" s="4">
        <f t="shared" si="39"/>
        <v>125312347.41332455</v>
      </c>
      <c r="G390" s="17">
        <f t="shared" si="40"/>
        <v>11194.2997732473</v>
      </c>
      <c r="H390" s="17">
        <f t="shared" si="41"/>
        <v>500.4161168152886</v>
      </c>
      <c r="I390" s="17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17">
        <f t="shared" si="40"/>
        <v>11234.432514346045</v>
      </c>
      <c r="H391" s="17">
        <f t="shared" si="41"/>
        <v>501.61143288142028</v>
      </c>
      <c r="I391" s="17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17">
        <f t="shared" si="40"/>
        <v>11296.105751211207</v>
      </c>
      <c r="H392" s="17">
        <f t="shared" si="41"/>
        <v>503.44554212939698</v>
      </c>
      <c r="I392" s="17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17">
        <f t="shared" si="40"/>
        <v>11350.21159473469</v>
      </c>
      <c r="H393" s="17">
        <f t="shared" si="41"/>
        <v>505.0518565776124</v>
      </c>
      <c r="I393" s="17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17">
        <f t="shared" si="40"/>
        <v>11411.793489803902</v>
      </c>
      <c r="H394" s="17">
        <f t="shared" si="41"/>
        <v>506.87702040235513</v>
      </c>
      <c r="I394" s="17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17">
        <f t="shared" si="40"/>
        <v>11469.068770405929</v>
      </c>
      <c r="H395" s="17">
        <f t="shared" si="41"/>
        <v>508.57160025139513</v>
      </c>
      <c r="I395" s="17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17">
        <f t="shared" si="40"/>
        <v>11529.519923344753</v>
      </c>
      <c r="H396" s="17">
        <f t="shared" si="41"/>
        <v>510.35708641021881</v>
      </c>
      <c r="I396" s="17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17">
        <f t="shared" si="40"/>
        <v>11579.473724321726</v>
      </c>
      <c r="H397" s="17">
        <f t="shared" si="41"/>
        <v>511.83016895923458</v>
      </c>
      <c r="I397" s="17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17">
        <f t="shared" si="40"/>
        <v>11620.987354513096</v>
      </c>
      <c r="H398" s="17">
        <f t="shared" si="41"/>
        <v>513.05274913507185</v>
      </c>
      <c r="I398" s="17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17">
        <f t="shared" si="40"/>
        <v>11684.782646781463</v>
      </c>
      <c r="H399" s="17">
        <f t="shared" si="41"/>
        <v>514.92869280422406</v>
      </c>
      <c r="I399" s="17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17">
        <f t="shared" si="40"/>
        <v>11740.750166510541</v>
      </c>
      <c r="H400" s="17">
        <f t="shared" si="41"/>
        <v>516.57164587428963</v>
      </c>
      <c r="I400" s="17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17">
        <f t="shared" si="40"/>
        <v>11804.450974090489</v>
      </c>
      <c r="H401" s="17">
        <f t="shared" si="41"/>
        <v>518.4384400829606</v>
      </c>
      <c r="I401" s="17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17">
        <f t="shared" si="40"/>
        <v>11863.696985026279</v>
      </c>
      <c r="H402" s="17">
        <f t="shared" si="41"/>
        <v>520.1716718101253</v>
      </c>
      <c r="I402" s="17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17">
        <f t="shared" si="40"/>
        <v>11926.22814385168</v>
      </c>
      <c r="H403" s="17">
        <f t="shared" si="41"/>
        <v>521.99788334016364</v>
      </c>
      <c r="I403" s="17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17">
        <f t="shared" si="40"/>
        <v>11977.900757374611</v>
      </c>
      <c r="H404" s="17">
        <f t="shared" si="41"/>
        <v>523.50456560841758</v>
      </c>
      <c r="I404" s="17">
        <f t="shared" si="42"/>
        <v>18.781637254762771</v>
      </c>
    </row>
    <row r="405" spans="1:9" x14ac:dyDescent="0.25">
      <c r="A405" s="20">
        <v>44255</v>
      </c>
      <c r="B405" s="4">
        <f t="shared" ref="B405:B468" si="43">B398*1.07</f>
        <v>144500661.39031601</v>
      </c>
      <c r="G405" s="17">
        <f t="shared" si="40"/>
        <v>12020.842790350267</v>
      </c>
      <c r="H405" s="17">
        <f t="shared" si="41"/>
        <v>524.75503176435882</v>
      </c>
      <c r="I405" s="17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17">
        <f t="shared" si="40"/>
        <v>12086.833153795993</v>
      </c>
      <c r="H406" s="17">
        <f t="shared" si="41"/>
        <v>526.67376406109372</v>
      </c>
      <c r="I406" s="17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17">
        <f t="shared" si="40"/>
        <v>12144.726406366119</v>
      </c>
      <c r="H407" s="17">
        <f t="shared" si="41"/>
        <v>528.35419144779632</v>
      </c>
      <c r="I407" s="17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17">
        <f t="shared" si="40"/>
        <v>12210.619034090178</v>
      </c>
      <c r="H408" s="17">
        <f t="shared" si="41"/>
        <v>530.26356559289172</v>
      </c>
      <c r="I408" s="17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17">
        <f t="shared" si="40"/>
        <v>12271.903584334346</v>
      </c>
      <c r="H409" s="17">
        <f t="shared" si="41"/>
        <v>532.03633081357646</v>
      </c>
      <c r="I409" s="17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17">
        <f t="shared" si="40"/>
        <v>12336.586317978888</v>
      </c>
      <c r="H410" s="17">
        <f t="shared" si="41"/>
        <v>533.90419662478064</v>
      </c>
      <c r="I410" s="17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17">
        <f t="shared" si="40"/>
        <v>12390.036885024248</v>
      </c>
      <c r="H411" s="17">
        <f t="shared" si="41"/>
        <v>535.44524499235888</v>
      </c>
      <c r="I411" s="17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17">
        <f t="shared" si="40"/>
        <v>12434.456469329012</v>
      </c>
      <c r="H412" s="17">
        <f t="shared" si="41"/>
        <v>536.72423318311928</v>
      </c>
      <c r="I412" s="17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17">
        <f t="shared" si="40"/>
        <v>12502.717432056166</v>
      </c>
      <c r="H413" s="17">
        <f t="shared" si="41"/>
        <v>538.68673007845427</v>
      </c>
      <c r="I413" s="17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17">
        <f t="shared" si="40"/>
        <v>12562.602678166279</v>
      </c>
      <c r="H414" s="17">
        <f t="shared" si="41"/>
        <v>540.40548653804478</v>
      </c>
      <c r="I414" s="17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17">
        <f t="shared" si="40"/>
        <v>12630.762542276825</v>
      </c>
      <c r="H415" s="17">
        <f t="shared" si="41"/>
        <v>542.35841183051957</v>
      </c>
      <c r="I415" s="17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17">
        <f t="shared" si="40"/>
        <v>12694.15577397812</v>
      </c>
      <c r="H416" s="17">
        <f t="shared" si="41"/>
        <v>544.17161226899236</v>
      </c>
      <c r="I416" s="17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17">
        <f t="shared" si="40"/>
        <v>12761.064113921298</v>
      </c>
      <c r="H417" s="17">
        <f t="shared" si="41"/>
        <v>546.08208245893366</v>
      </c>
      <c r="I417" s="17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17">
        <f t="shared" si="40"/>
        <v>12816.353810390834</v>
      </c>
      <c r="H418" s="17">
        <f t="shared" si="41"/>
        <v>547.65828078638151</v>
      </c>
      <c r="I418" s="17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17">
        <f t="shared" si="40"/>
        <v>12862.301785674787</v>
      </c>
      <c r="H419" s="17">
        <f t="shared" si="41"/>
        <v>548.96644157452693</v>
      </c>
      <c r="I419" s="17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17">
        <f t="shared" si="40"/>
        <v>12932.911474561712</v>
      </c>
      <c r="H420" s="17">
        <f t="shared" si="41"/>
        <v>550.97370130052025</v>
      </c>
      <c r="I420" s="17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17">
        <f t="shared" si="40"/>
        <v>12994.857254811748</v>
      </c>
      <c r="H421" s="17">
        <f t="shared" si="41"/>
        <v>552.73166108549003</v>
      </c>
      <c r="I421" s="17">
        <f t="shared" si="42"/>
        <v>18.944617924782616</v>
      </c>
    </row>
    <row r="422" spans="1:9" x14ac:dyDescent="0.25">
      <c r="A422" s="20">
        <v>44272</v>
      </c>
      <c r="B422" s="4">
        <f t="shared" si="43"/>
        <v>170703693.76734015</v>
      </c>
      <c r="G422" s="17">
        <f t="shared" si="40"/>
        <v>13065.362366476491</v>
      </c>
      <c r="H422" s="17">
        <f t="shared" si="41"/>
        <v>554.72913088876783</v>
      </c>
      <c r="I422" s="17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17">
        <f t="shared" si="40"/>
        <v>13130.93683523775</v>
      </c>
      <c r="H423" s="17">
        <f t="shared" si="41"/>
        <v>556.58368883683465</v>
      </c>
      <c r="I423" s="17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17">
        <f t="shared" si="40"/>
        <v>13200.14736023741</v>
      </c>
      <c r="H424" s="17">
        <f t="shared" si="41"/>
        <v>558.53773517397565</v>
      </c>
      <c r="I424" s="17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17">
        <f t="shared" si="40"/>
        <v>13257.339466975945</v>
      </c>
      <c r="H425" s="17">
        <f t="shared" si="41"/>
        <v>560.14988520100633</v>
      </c>
      <c r="I425" s="17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17">
        <f t="shared" si="40"/>
        <v>13304.868422182044</v>
      </c>
      <c r="H426" s="17">
        <f t="shared" si="41"/>
        <v>561.48788398786337</v>
      </c>
      <c r="I426" s="17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17">
        <f t="shared" si="40"/>
        <v>13377.907652300097</v>
      </c>
      <c r="H427" s="17">
        <f t="shared" si="41"/>
        <v>563.54092754537032</v>
      </c>
      <c r="I427" s="17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17">
        <f t="shared" si="40"/>
        <v>13441.98486563792</v>
      </c>
      <c r="H428" s="17">
        <f t="shared" si="41"/>
        <v>565.33898484914164</v>
      </c>
      <c r="I428" s="17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17">
        <f t="shared" si="40"/>
        <v>13514.915920236203</v>
      </c>
      <c r="H429" s="17">
        <f t="shared" si="41"/>
        <v>567.38201518439371</v>
      </c>
      <c r="I429" s="17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17">
        <f t="shared" si="40"/>
        <v>13582.746678156589</v>
      </c>
      <c r="H430" s="17">
        <f t="shared" si="41"/>
        <v>569.27887397052677</v>
      </c>
      <c r="I430" s="17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17">
        <f t="shared" si="40"/>
        <v>13654.33860189579</v>
      </c>
      <c r="H431" s="17">
        <f t="shared" si="41"/>
        <v>571.27749038851528</v>
      </c>
      <c r="I431" s="17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17">
        <f t="shared" si="40"/>
        <v>13713.498577118195</v>
      </c>
      <c r="H432" s="17">
        <f t="shared" si="41"/>
        <v>572.92641214182402</v>
      </c>
      <c r="I432" s="17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17">
        <f t="shared" si="40"/>
        <v>13762.662910672021</v>
      </c>
      <c r="H433" s="17">
        <f t="shared" si="41"/>
        <v>574.29492950593817</v>
      </c>
      <c r="I433" s="17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17">
        <f t="shared" si="40"/>
        <v>13838.215277781032</v>
      </c>
      <c r="H434" s="17">
        <f t="shared" si="41"/>
        <v>576.3948011839467</v>
      </c>
      <c r="I434" s="17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17">
        <f t="shared" si="40"/>
        <v>13904.497262648571</v>
      </c>
      <c r="H435" s="17">
        <f t="shared" si="41"/>
        <v>578.23387059570848</v>
      </c>
      <c r="I435" s="17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17">
        <f t="shared" si="40"/>
        <v>13979.937732129845</v>
      </c>
      <c r="H436" s="17">
        <f t="shared" si="41"/>
        <v>580.32350065865649</v>
      </c>
      <c r="I436" s="17">
        <f t="shared" si="42"/>
        <v>19.090757123419834</v>
      </c>
    </row>
    <row r="437" spans="1:9" x14ac:dyDescent="0.25">
      <c r="A437" s="20">
        <v>44287</v>
      </c>
      <c r="B437" s="4">
        <f t="shared" si="43"/>
        <v>197405377.83558202</v>
      </c>
      <c r="G437" s="17">
        <f t="shared" si="40"/>
        <v>14050.102413704393</v>
      </c>
      <c r="H437" s="17">
        <f t="shared" si="41"/>
        <v>582.26362512782237</v>
      </c>
      <c r="I437" s="17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17">
        <f t="shared" si="40"/>
        <v>14124.157675454029</v>
      </c>
      <c r="H438" s="17">
        <f t="shared" si="41"/>
        <v>584.3078282310596</v>
      </c>
      <c r="I438" s="17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17">
        <f t="shared" si="40"/>
        <v>14185.353229664262</v>
      </c>
      <c r="H439" s="17">
        <f t="shared" si="41"/>
        <v>585.99436044142772</v>
      </c>
      <c r="I439" s="17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17">
        <f t="shared" si="40"/>
        <v>14236.209211734787</v>
      </c>
      <c r="H440" s="17">
        <f t="shared" si="41"/>
        <v>587.39409248474385</v>
      </c>
      <c r="I440" s="17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17">
        <f t="shared" si="40"/>
        <v>14314.361187961105</v>
      </c>
      <c r="H441" s="17">
        <f t="shared" si="41"/>
        <v>589.54186039155616</v>
      </c>
      <c r="I441" s="17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17">
        <f t="shared" si="40"/>
        <v>14382.923806232575</v>
      </c>
      <c r="H442" s="17">
        <f t="shared" si="41"/>
        <v>591.42287736147432</v>
      </c>
      <c r="I442" s="17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17">
        <f t="shared" si="40"/>
        <v>14460.960034652739</v>
      </c>
      <c r="H443" s="17">
        <f t="shared" si="41"/>
        <v>593.5601700509817</v>
      </c>
      <c r="I443" s="17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17">
        <f t="shared" si="40"/>
        <v>14533.53894562755</v>
      </c>
      <c r="H444" s="17">
        <f t="shared" si="41"/>
        <v>595.54454705541252</v>
      </c>
      <c r="I444" s="17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17">
        <f t="shared" si="40"/>
        <v>14610.142304028495</v>
      </c>
      <c r="H445" s="17">
        <f t="shared" si="41"/>
        <v>597.63537663615352</v>
      </c>
      <c r="I445" s="17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17">
        <f t="shared" si="40"/>
        <v>14673.443477516468</v>
      </c>
      <c r="H446" s="17">
        <f t="shared" si="41"/>
        <v>599.36037716507735</v>
      </c>
      <c r="I446" s="17">
        <f t="shared" si="42"/>
        <v>19.18758914560566</v>
      </c>
    </row>
    <row r="447" spans="1:9" x14ac:dyDescent="0.25">
      <c r="A447" s="21">
        <v>44297</v>
      </c>
      <c r="B447" s="4">
        <f t="shared" si="43"/>
        <v>216856528.4107022</v>
      </c>
      <c r="G447" s="17">
        <f t="shared" si="40"/>
        <v>14726.049314419064</v>
      </c>
      <c r="H447" s="17">
        <f t="shared" si="41"/>
        <v>600.79203586701442</v>
      </c>
      <c r="I447" s="17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17">
        <f t="shared" si="40"/>
        <v>14806.890347225706</v>
      </c>
      <c r="H448" s="17">
        <f t="shared" si="41"/>
        <v>602.98879247354625</v>
      </c>
      <c r="I448" s="17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17">
        <f t="shared" si="40"/>
        <v>14877.812071033972</v>
      </c>
      <c r="H449" s="17">
        <f t="shared" si="41"/>
        <v>604.9127137885821</v>
      </c>
      <c r="I449" s="17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17">
        <f t="shared" si="40"/>
        <v>14958.533373378936</v>
      </c>
      <c r="H450" s="17">
        <f t="shared" si="41"/>
        <v>607.09875624730182</v>
      </c>
      <c r="I450" s="17">
        <f t="shared" si="42"/>
        <v>19.226074420367464</v>
      </c>
    </row>
    <row r="451" spans="1:9" x14ac:dyDescent="0.25">
      <c r="A451" s="20">
        <v>44301</v>
      </c>
      <c r="B451" s="4">
        <f t="shared" si="43"/>
        <v>226009417.08395785</v>
      </c>
      <c r="G451" s="17">
        <f t="shared" ref="G451:G514" si="44">SQRT(B451)</f>
        <v>15033.609582663701</v>
      </c>
      <c r="H451" s="17">
        <f t="shared" ref="H451:H514" si="45">B451^(1/3)</f>
        <v>609.12839514846371</v>
      </c>
      <c r="I451" s="17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17">
        <f t="shared" si="44"/>
        <v>15112.848712735811</v>
      </c>
      <c r="H452" s="17">
        <f t="shared" si="45"/>
        <v>611.26691471571132</v>
      </c>
      <c r="I452" s="17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17">
        <f t="shared" si="44"/>
        <v>15178.327955740762</v>
      </c>
      <c r="H453" s="17">
        <f t="shared" si="45"/>
        <v>613.03126099175176</v>
      </c>
      <c r="I453" s="17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17">
        <f t="shared" si="44"/>
        <v>15232.743856556224</v>
      </c>
      <c r="H454" s="17">
        <f t="shared" si="45"/>
        <v>614.49557457135325</v>
      </c>
      <c r="I454" s="17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17">
        <f t="shared" si="44"/>
        <v>15316.366471118383</v>
      </c>
      <c r="H455" s="17">
        <f t="shared" si="45"/>
        <v>616.74243726682244</v>
      </c>
      <c r="I455" s="17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17">
        <f t="shared" si="44"/>
        <v>15389.728472668856</v>
      </c>
      <c r="H456" s="17">
        <f t="shared" si="45"/>
        <v>618.71024153740757</v>
      </c>
      <c r="I456" s="17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17">
        <f t="shared" si="44"/>
        <v>15473.22723707843</v>
      </c>
      <c r="H457" s="17">
        <f t="shared" si="45"/>
        <v>620.94614570476188</v>
      </c>
      <c r="I457" s="17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17">
        <f t="shared" si="44"/>
        <v>15550.886671821479</v>
      </c>
      <c r="H458" s="17">
        <f t="shared" si="45"/>
        <v>623.02207888676946</v>
      </c>
      <c r="I458" s="17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17">
        <f t="shared" si="44"/>
        <v>15632.85226531049</v>
      </c>
      <c r="H459" s="17">
        <f t="shared" si="45"/>
        <v>625.20937620723328</v>
      </c>
      <c r="I459" s="17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17">
        <f t="shared" si="44"/>
        <v>15700.584520942621</v>
      </c>
      <c r="H460" s="17">
        <f t="shared" si="45"/>
        <v>627.01396567232825</v>
      </c>
      <c r="I460" s="17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17">
        <f t="shared" si="44"/>
        <v>15756.8727664284</v>
      </c>
      <c r="H461" s="17">
        <f t="shared" si="45"/>
        <v>628.51167895867593</v>
      </c>
      <c r="I461" s="17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17">
        <f t="shared" si="44"/>
        <v>15843.372671531506</v>
      </c>
      <c r="H462" s="17">
        <f t="shared" si="45"/>
        <v>630.80979061896574</v>
      </c>
      <c r="I462" s="17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17">
        <f t="shared" si="44"/>
        <v>15919.258916006351</v>
      </c>
      <c r="H463" s="17">
        <f t="shared" si="45"/>
        <v>632.82247877677753</v>
      </c>
      <c r="I463" s="17">
        <f t="shared" si="46"/>
        <v>19.350569815625505</v>
      </c>
    </row>
    <row r="464" spans="1:9" x14ac:dyDescent="0.25">
      <c r="A464" s="20">
        <v>44314</v>
      </c>
      <c r="B464" s="4">
        <f t="shared" si="43"/>
        <v>256180214.40938443</v>
      </c>
      <c r="G464" s="17">
        <f t="shared" si="44"/>
        <v>16005.630709515463</v>
      </c>
      <c r="H464" s="17">
        <f t="shared" si="45"/>
        <v>635.10938195455037</v>
      </c>
      <c r="I464" s="17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17">
        <f t="shared" si="44"/>
        <v>16085.962253450161</v>
      </c>
      <c r="H465" s="17">
        <f t="shared" si="45"/>
        <v>637.23266534929201</v>
      </c>
      <c r="I465" s="17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17">
        <f t="shared" si="44"/>
        <v>16170.748122627319</v>
      </c>
      <c r="H466" s="17">
        <f t="shared" si="45"/>
        <v>639.46985300068479</v>
      </c>
      <c r="I466" s="17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17">
        <f t="shared" si="44"/>
        <v>16240.810912642615</v>
      </c>
      <c r="H467" s="17">
        <f t="shared" si="45"/>
        <v>641.31560356663226</v>
      </c>
      <c r="I467" s="17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17">
        <f t="shared" si="44"/>
        <v>16299.03592651516</v>
      </c>
      <c r="H468" s="17">
        <f t="shared" si="45"/>
        <v>642.84747837770487</v>
      </c>
      <c r="I468" s="17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17">
        <f t="shared" si="44"/>
        <v>16388.512124096669</v>
      </c>
      <c r="H469" s="17">
        <f t="shared" si="45"/>
        <v>645.19800794669459</v>
      </c>
      <c r="I469" s="17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17">
        <f t="shared" si="44"/>
        <v>16467.009465755677</v>
      </c>
      <c r="H470" s="17">
        <f t="shared" si="45"/>
        <v>647.25660375378231</v>
      </c>
      <c r="I470" s="17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17">
        <f t="shared" si="44"/>
        <v>16556.353143673921</v>
      </c>
      <c r="H471" s="17">
        <f t="shared" si="45"/>
        <v>649.59566918461235</v>
      </c>
      <c r="I471" s="17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17">
        <f t="shared" si="44"/>
        <v>16639.448738848983</v>
      </c>
      <c r="H472" s="17">
        <f t="shared" si="45"/>
        <v>651.76738280885615</v>
      </c>
      <c r="I472" s="17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17">
        <f t="shared" si="44"/>
        <v>16727.151923882226</v>
      </c>
      <c r="H473" s="17">
        <f t="shared" si="45"/>
        <v>654.05559874581115</v>
      </c>
      <c r="I473" s="17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17">
        <f t="shared" si="44"/>
        <v>16799.625437408606</v>
      </c>
      <c r="H474" s="17">
        <f t="shared" si="45"/>
        <v>655.94344926117435</v>
      </c>
      <c r="I474" s="17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17">
        <f t="shared" si="44"/>
        <v>16859.853860078387</v>
      </c>
      <c r="H475" s="17">
        <f t="shared" si="45"/>
        <v>657.51026479134862</v>
      </c>
      <c r="I475" s="17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17">
        <f t="shared" si="44"/>
        <v>16952.408758538713</v>
      </c>
      <c r="H476" s="17">
        <f t="shared" si="45"/>
        <v>659.91440787550061</v>
      </c>
      <c r="I476" s="17">
        <f t="shared" si="46"/>
        <v>19.476330424720558</v>
      </c>
    </row>
    <row r="477" spans="1:9" x14ac:dyDescent="0.25">
      <c r="A477" s="20">
        <v>44327</v>
      </c>
      <c r="B477" s="4">
        <f t="shared" si="47"/>
        <v>290143768.79745716</v>
      </c>
      <c r="G477" s="17">
        <f t="shared" si="44"/>
        <v>17033.607040126797</v>
      </c>
      <c r="H477" s="17">
        <f t="shared" si="45"/>
        <v>662.01995844502676</v>
      </c>
      <c r="I477" s="17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17">
        <f t="shared" si="44"/>
        <v>17126.024859181547</v>
      </c>
      <c r="H478" s="17">
        <f t="shared" si="45"/>
        <v>664.41237590409582</v>
      </c>
      <c r="I478" s="17">
        <f t="shared" si="46"/>
        <v>19.496709014262724</v>
      </c>
    </row>
    <row r="479" spans="1:9" x14ac:dyDescent="0.25">
      <c r="A479" s="2">
        <v>44329</v>
      </c>
      <c r="B479" s="24">
        <f t="shared" si="47"/>
        <v>296252242.13607788</v>
      </c>
      <c r="G479" s="17">
        <f t="shared" si="44"/>
        <v>17211.979611191673</v>
      </c>
      <c r="H479" s="17">
        <f t="shared" si="45"/>
        <v>666.63362440884396</v>
      </c>
      <c r="I479" s="17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17">
        <f t="shared" si="44"/>
        <v>17302.700491211235</v>
      </c>
      <c r="H480" s="17">
        <f t="shared" si="45"/>
        <v>668.97403254174026</v>
      </c>
      <c r="I480" s="17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17">
        <f t="shared" si="44"/>
        <v>17377.667676527599</v>
      </c>
      <c r="H481" s="17">
        <f t="shared" si="45"/>
        <v>670.90494326939063</v>
      </c>
      <c r="I481" s="17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17">
        <f t="shared" si="44"/>
        <v>17439.96844137122</v>
      </c>
      <c r="H482" s="17">
        <f t="shared" si="45"/>
        <v>672.50749648578335</v>
      </c>
      <c r="I482" s="17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17">
        <f t="shared" si="44"/>
        <v>17535.707972783439</v>
      </c>
      <c r="H483" s="17">
        <f t="shared" si="45"/>
        <v>674.96647596229275</v>
      </c>
      <c r="I483" s="17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17">
        <f t="shared" si="44"/>
        <v>17619.700128358574</v>
      </c>
      <c r="H484" s="17">
        <f t="shared" si="45"/>
        <v>677.12005229115209</v>
      </c>
      <c r="I484" s="17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17">
        <f t="shared" si="44"/>
        <v>17715.297863731099</v>
      </c>
      <c r="H485" s="17">
        <f t="shared" si="45"/>
        <v>679.56703869136902</v>
      </c>
      <c r="I485" s="17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17">
        <f t="shared" si="44"/>
        <v>17804.210150568415</v>
      </c>
      <c r="H486" s="17">
        <f t="shared" si="45"/>
        <v>681.83895192374189</v>
      </c>
      <c r="I486" s="17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17">
        <f t="shared" si="44"/>
        <v>17898.052558553984</v>
      </c>
      <c r="H487" s="17">
        <f t="shared" si="45"/>
        <v>684.23274271073217</v>
      </c>
      <c r="I487" s="17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17">
        <f t="shared" si="44"/>
        <v>17975.599218027208</v>
      </c>
      <c r="H488" s="17">
        <f t="shared" si="45"/>
        <v>686.20769581629725</v>
      </c>
      <c r="I488" s="17">
        <f t="shared" si="46"/>
        <v>19.593541036448549</v>
      </c>
    </row>
    <row r="489" spans="1:9" x14ac:dyDescent="0.25">
      <c r="A489" s="20">
        <v>44339</v>
      </c>
      <c r="B489" s="4">
        <f t="shared" si="47"/>
        <v>325443174.18254584</v>
      </c>
      <c r="G489" s="17">
        <f t="shared" si="44"/>
        <v>18040.043630283875</v>
      </c>
      <c r="H489" s="17">
        <f t="shared" si="45"/>
        <v>687.84680186414494</v>
      </c>
      <c r="I489" s="17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17">
        <f t="shared" si="44"/>
        <v>18139.077371636424</v>
      </c>
      <c r="H490" s="17">
        <f t="shared" si="45"/>
        <v>690.36186850296315</v>
      </c>
      <c r="I490" s="17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17">
        <f t="shared" si="44"/>
        <v>18225.959532935671</v>
      </c>
      <c r="H491" s="17">
        <f t="shared" si="45"/>
        <v>692.5645660165477</v>
      </c>
      <c r="I491" s="17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17">
        <f t="shared" si="44"/>
        <v>18324.846599324253</v>
      </c>
      <c r="H492" s="17">
        <f t="shared" si="45"/>
        <v>695.06736602753585</v>
      </c>
      <c r="I492" s="17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17">
        <f t="shared" si="44"/>
        <v>18416.818183975091</v>
      </c>
      <c r="H493" s="17">
        <f t="shared" si="45"/>
        <v>697.39109960547614</v>
      </c>
      <c r="I493" s="17">
        <f t="shared" si="46"/>
        <v>19.64203911572443</v>
      </c>
    </row>
    <row r="494" spans="1:9" x14ac:dyDescent="0.25">
      <c r="A494" s="21">
        <v>44344</v>
      </c>
      <c r="B494" s="4">
        <f t="shared" si="47"/>
        <v>342764105.36597407</v>
      </c>
      <c r="G494" s="17">
        <f t="shared" si="44"/>
        <v>18513.88952559602</v>
      </c>
      <c r="H494" s="17">
        <f t="shared" si="45"/>
        <v>699.83949065801801</v>
      </c>
      <c r="I494" s="17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17">
        <f t="shared" si="44"/>
        <v>18594.104413884532</v>
      </c>
      <c r="H495" s="17">
        <f t="shared" si="45"/>
        <v>701.85949070945662</v>
      </c>
      <c r="I495" s="17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17">
        <f t="shared" si="44"/>
        <v>18660.766232267208</v>
      </c>
      <c r="H496" s="17">
        <f t="shared" si="45"/>
        <v>703.53598332674244</v>
      </c>
      <c r="I496" s="17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17">
        <f t="shared" si="44"/>
        <v>18763.207530878281</v>
      </c>
      <c r="H497" s="17">
        <f t="shared" si="45"/>
        <v>706.10841642678508</v>
      </c>
      <c r="I497" s="17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17">
        <f t="shared" si="44"/>
        <v>18853.079137343673</v>
      </c>
      <c r="H498" s="17">
        <f t="shared" si="45"/>
        <v>708.36135553617805</v>
      </c>
      <c r="I498" s="17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17">
        <f t="shared" si="44"/>
        <v>18955.368714192275</v>
      </c>
      <c r="H499" s="17">
        <f t="shared" si="45"/>
        <v>710.92124221738197</v>
      </c>
      <c r="I499" s="17">
        <f t="shared" si="46"/>
        <v>19.699684959684166</v>
      </c>
    </row>
    <row r="500" spans="1:9" x14ac:dyDescent="0.25">
      <c r="A500" s="20">
        <v>44350</v>
      </c>
      <c r="B500" s="4">
        <f t="shared" si="47"/>
        <v>362921735.46310729</v>
      </c>
      <c r="G500" s="17">
        <f t="shared" si="44"/>
        <v>19050.504861108202</v>
      </c>
      <c r="H500" s="17">
        <f t="shared" si="45"/>
        <v>713.29797811746243</v>
      </c>
      <c r="I500" s="17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17">
        <f t="shared" si="44"/>
        <v>19150.916237652764</v>
      </c>
      <c r="H501" s="17">
        <f t="shared" si="45"/>
        <v>715.80221481966146</v>
      </c>
      <c r="I501" s="17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17">
        <f t="shared" si="44"/>
        <v>19233.891163289114</v>
      </c>
      <c r="H502" s="17">
        <f t="shared" si="45"/>
        <v>717.86828929824867</v>
      </c>
      <c r="I502" s="17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17">
        <f t="shared" si="44"/>
        <v>19302.846684403747</v>
      </c>
      <c r="H503" s="17">
        <f t="shared" si="45"/>
        <v>719.5830212397882</v>
      </c>
      <c r="I503" s="17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17">
        <f t="shared" si="44"/>
        <v>19408.812787650975</v>
      </c>
      <c r="H504" s="17">
        <f t="shared" si="45"/>
        <v>722.214129279654</v>
      </c>
      <c r="I504" s="17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17">
        <f t="shared" si="44"/>
        <v>19501.776700241167</v>
      </c>
      <c r="H505" s="17">
        <f t="shared" si="45"/>
        <v>724.5184559515327</v>
      </c>
      <c r="I505" s="17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17">
        <f t="shared" si="44"/>
        <v>19607.585861276955</v>
      </c>
      <c r="H506" s="17">
        <f t="shared" si="45"/>
        <v>727.13673139976481</v>
      </c>
      <c r="I506" s="17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17">
        <f t="shared" si="44"/>
        <v>19705.995456853347</v>
      </c>
      <c r="H507" s="17">
        <f t="shared" si="45"/>
        <v>729.56767855840451</v>
      </c>
      <c r="I507" s="17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17">
        <f t="shared" si="44"/>
        <v>19809.861792387743</v>
      </c>
      <c r="H508" s="17">
        <f t="shared" si="45"/>
        <v>732.12903470048411</v>
      </c>
      <c r="I508" s="17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17">
        <f t="shared" si="44"/>
        <v>19895.691722856449</v>
      </c>
      <c r="H509" s="17">
        <f t="shared" si="45"/>
        <v>734.24223452343733</v>
      </c>
      <c r="I509" s="17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17">
        <f t="shared" si="44"/>
        <v>19967.019868525913</v>
      </c>
      <c r="H510" s="17">
        <f t="shared" si="45"/>
        <v>735.99607799463445</v>
      </c>
      <c r="I510" s="17">
        <f t="shared" si="46"/>
        <v>19.803674369709121</v>
      </c>
    </row>
    <row r="511" spans="1:9" x14ac:dyDescent="0.25">
      <c r="A511" s="20">
        <v>44361</v>
      </c>
      <c r="B511" s="4">
        <f t="shared" si="47"/>
        <v>403071154.79390985</v>
      </c>
      <c r="G511" s="17">
        <f t="shared" si="44"/>
        <v>20076.632058039762</v>
      </c>
      <c r="H511" s="17">
        <f t="shared" si="45"/>
        <v>738.68719929817064</v>
      </c>
      <c r="I511" s="17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17">
        <f t="shared" si="44"/>
        <v>20172.794676957732</v>
      </c>
      <c r="H512" s="17">
        <f t="shared" si="45"/>
        <v>741.04408563770539</v>
      </c>
      <c r="I512" s="17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17">
        <f t="shared" si="44"/>
        <v>20282.244524185735</v>
      </c>
      <c r="H513" s="17">
        <f t="shared" si="45"/>
        <v>743.72208164946278</v>
      </c>
      <c r="I513" s="17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17">
        <f t="shared" si="44"/>
        <v>20384.040201385778</v>
      </c>
      <c r="H514" s="17">
        <f t="shared" si="45"/>
        <v>746.20847657785953</v>
      </c>
      <c r="I514" s="17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17">
        <f t="shared" ref="G515:G578" si="48">SQRT(B515)</f>
        <v>20491.480374288458</v>
      </c>
      <c r="H515" s="17">
        <f t="shared" ref="H515:H578" si="49">B515^(1/3)</f>
        <v>748.82825500407932</v>
      </c>
      <c r="I515" s="17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17">
        <f t="shared" si="48"/>
        <v>20580.263544719353</v>
      </c>
      <c r="H516" s="17">
        <f t="shared" si="49"/>
        <v>750.9896550591186</v>
      </c>
      <c r="I516" s="17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17">
        <f t="shared" si="48"/>
        <v>20654.045952312012</v>
      </c>
      <c r="H517" s="17">
        <f t="shared" si="49"/>
        <v>752.78350215961518</v>
      </c>
      <c r="I517" s="17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17">
        <f t="shared" si="48"/>
        <v>20767.429682786544</v>
      </c>
      <c r="H518" s="17">
        <f t="shared" si="49"/>
        <v>755.53600557666073</v>
      </c>
      <c r="I518" s="17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17">
        <f t="shared" si="48"/>
        <v>20866.901069258052</v>
      </c>
      <c r="H519" s="17">
        <f t="shared" si="49"/>
        <v>757.94665042371116</v>
      </c>
      <c r="I519" s="17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17">
        <f t="shared" si="48"/>
        <v>20980.116871566341</v>
      </c>
      <c r="H520" s="17">
        <f t="shared" si="49"/>
        <v>760.68572917259939</v>
      </c>
      <c r="I520" s="17">
        <f t="shared" si="50"/>
        <v>19.902660905105613</v>
      </c>
    </row>
    <row r="521" spans="1:9" x14ac:dyDescent="0.25">
      <c r="A521" s="20">
        <v>44371</v>
      </c>
      <c r="B521" s="4">
        <f t="shared" si="47"/>
        <v>444594731.57693142</v>
      </c>
      <c r="G521" s="17">
        <f t="shared" si="48"/>
        <v>21085.415138833083</v>
      </c>
      <c r="H521" s="17">
        <f t="shared" si="49"/>
        <v>763.22883658568549</v>
      </c>
      <c r="I521" s="17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17">
        <f t="shared" si="48"/>
        <v>21196.552117854888</v>
      </c>
      <c r="H522" s="17">
        <f t="shared" si="49"/>
        <v>765.90836985703845</v>
      </c>
      <c r="I522" s="17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17">
        <f t="shared" si="48"/>
        <v>21288.390143456403</v>
      </c>
      <c r="H523" s="17">
        <f t="shared" si="49"/>
        <v>768.11906954912547</v>
      </c>
      <c r="I523" s="17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17">
        <f t="shared" si="48"/>
        <v>21364.711259322728</v>
      </c>
      <c r="H524" s="17">
        <f t="shared" si="49"/>
        <v>769.95383272657341</v>
      </c>
      <c r="I524" s="17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17">
        <f t="shared" si="48"/>
        <v>21481.996302102547</v>
      </c>
      <c r="H525" s="17">
        <f t="shared" si="49"/>
        <v>772.76911832922906</v>
      </c>
      <c r="I525" s="17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17">
        <f t="shared" si="48"/>
        <v>21584.890304344775</v>
      </c>
      <c r="H526" s="17">
        <f t="shared" si="49"/>
        <v>775.23474786814006</v>
      </c>
      <c r="I526" s="17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17">
        <f t="shared" si="48"/>
        <v>21702.001640878738</v>
      </c>
      <c r="H527" s="17">
        <f t="shared" si="49"/>
        <v>778.03630259774843</v>
      </c>
      <c r="I527" s="17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17">
        <f t="shared" si="48"/>
        <v>21810.923015482786</v>
      </c>
      <c r="H528" s="17">
        <f t="shared" si="49"/>
        <v>780.63741605749215</v>
      </c>
      <c r="I528" s="17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17">
        <f t="shared" si="48"/>
        <v>21925.884000488652</v>
      </c>
      <c r="H529" s="17">
        <f t="shared" si="49"/>
        <v>783.37806712951738</v>
      </c>
      <c r="I529" s="17">
        <f t="shared" si="50"/>
        <v>19.990846271440219</v>
      </c>
    </row>
    <row r="530" spans="1:9" x14ac:dyDescent="0.25">
      <c r="A530" s="20">
        <v>44380</v>
      </c>
      <c r="B530" s="4">
        <f t="shared" si="47"/>
        <v>484919243.74301255</v>
      </c>
      <c r="G530" s="17">
        <f t="shared" si="48"/>
        <v>22020.881992849707</v>
      </c>
      <c r="H530" s="17">
        <f t="shared" si="49"/>
        <v>785.63919094007872</v>
      </c>
      <c r="I530" s="17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17">
        <f t="shared" si="48"/>
        <v>22099.829168973854</v>
      </c>
      <c r="H531" s="17">
        <f t="shared" si="49"/>
        <v>787.51580345425964</v>
      </c>
      <c r="I531" s="17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17">
        <f t="shared" si="48"/>
        <v>22221.1497605816</v>
      </c>
      <c r="H532" s="17">
        <f t="shared" si="49"/>
        <v>790.39530324904263</v>
      </c>
      <c r="I532" s="17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17">
        <f t="shared" si="48"/>
        <v>22327.58414410612</v>
      </c>
      <c r="H533" s="17">
        <f t="shared" si="49"/>
        <v>792.91717163234557</v>
      </c>
      <c r="I533" s="17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17">
        <f t="shared" si="48"/>
        <v>22448.725052575988</v>
      </c>
      <c r="H534" s="17">
        <f t="shared" si="49"/>
        <v>795.78262736492593</v>
      </c>
      <c r="I534" s="17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17">
        <f t="shared" si="48"/>
        <v>22561.394198551403</v>
      </c>
      <c r="H535" s="17">
        <f t="shared" si="49"/>
        <v>798.4430699383098</v>
      </c>
      <c r="I535" s="17">
        <f t="shared" si="50"/>
        <v>20.047991006567319</v>
      </c>
    </row>
    <row r="536" spans="1:9" x14ac:dyDescent="0.25">
      <c r="A536" s="21">
        <v>44386</v>
      </c>
      <c r="B536" s="4">
        <f t="shared" si="51"/>
        <v>514396496.4470861</v>
      </c>
      <c r="G536" s="17">
        <f t="shared" si="48"/>
        <v>22680.310766104729</v>
      </c>
      <c r="H536" s="17">
        <f t="shared" si="49"/>
        <v>801.24623285436496</v>
      </c>
      <c r="I536" s="17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17">
        <f t="shared" si="48"/>
        <v>22778.57745349835</v>
      </c>
      <c r="H537" s="17">
        <f t="shared" si="49"/>
        <v>803.55893091325697</v>
      </c>
      <c r="I537" s="17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17">
        <f t="shared" si="48"/>
        <v>22860.24104747532</v>
      </c>
      <c r="H538" s="17">
        <f t="shared" si="49"/>
        <v>805.47834731078751</v>
      </c>
      <c r="I538" s="17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17">
        <f t="shared" si="48"/>
        <v>22985.736043249726</v>
      </c>
      <c r="H539" s="17">
        <f t="shared" si="49"/>
        <v>808.42352596702631</v>
      </c>
      <c r="I539" s="17">
        <f t="shared" si="50"/>
        <v>20.08525826098489</v>
      </c>
    </row>
    <row r="540" spans="1:9" x14ac:dyDescent="0.25">
      <c r="A540" s="20">
        <v>44390</v>
      </c>
      <c r="B540" s="4">
        <f t="shared" si="51"/>
        <v>533417484.67198873</v>
      </c>
      <c r="G540" s="17">
        <f t="shared" si="48"/>
        <v>23095.832625648913</v>
      </c>
      <c r="H540" s="17">
        <f t="shared" si="49"/>
        <v>811.00291595337035</v>
      </c>
      <c r="I540" s="17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17">
        <f t="shared" si="48"/>
        <v>23221.141755740253</v>
      </c>
      <c r="H541" s="17">
        <f t="shared" si="49"/>
        <v>813.93373021468074</v>
      </c>
      <c r="I541" s="17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17">
        <f t="shared" si="48"/>
        <v>23337.687626566581</v>
      </c>
      <c r="H542" s="17">
        <f t="shared" si="49"/>
        <v>816.65485514668273</v>
      </c>
      <c r="I542" s="17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17">
        <f t="shared" si="48"/>
        <v>23460.695880522857</v>
      </c>
      <c r="H543" s="17">
        <f t="shared" si="49"/>
        <v>819.52195574703046</v>
      </c>
      <c r="I543" s="17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17">
        <f t="shared" si="48"/>
        <v>23562.343732349189</v>
      </c>
      <c r="H544" s="17">
        <f t="shared" si="49"/>
        <v>821.88740441756499</v>
      </c>
      <c r="I544" s="17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17">
        <f t="shared" si="48"/>
        <v>23646.817210802023</v>
      </c>
      <c r="H545" s="17">
        <f t="shared" si="49"/>
        <v>823.85060101743363</v>
      </c>
      <c r="I545" s="17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17">
        <f t="shared" si="48"/>
        <v>23776.630243822314</v>
      </c>
      <c r="H546" s="17">
        <f t="shared" si="49"/>
        <v>826.86295661227587</v>
      </c>
      <c r="I546" s="17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17">
        <f t="shared" si="48"/>
        <v>23890.515034193548</v>
      </c>
      <c r="H547" s="17">
        <f t="shared" si="49"/>
        <v>829.50118021890989</v>
      </c>
      <c r="I547" s="17">
        <f t="shared" si="50"/>
        <v>20.162473597311283</v>
      </c>
    </row>
    <row r="548" spans="1:9" x14ac:dyDescent="0.25">
      <c r="A548" s="20">
        <v>44398</v>
      </c>
      <c r="B548" s="4">
        <f t="shared" si="51"/>
        <v>576966924.15099645</v>
      </c>
      <c r="G548" s="17">
        <f t="shared" si="48"/>
        <v>24020.135806256309</v>
      </c>
      <c r="H548" s="17">
        <f t="shared" si="49"/>
        <v>832.49884377959086</v>
      </c>
      <c r="I548" s="17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17">
        <f t="shared" si="48"/>
        <v>24140.691792449998</v>
      </c>
      <c r="H549" s="17">
        <f t="shared" si="49"/>
        <v>835.28203518151747</v>
      </c>
      <c r="I549" s="17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17">
        <f t="shared" si="48"/>
        <v>24267.932519732061</v>
      </c>
      <c r="H550" s="17">
        <f t="shared" si="49"/>
        <v>838.21453182858443</v>
      </c>
      <c r="I550" s="17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17">
        <f t="shared" si="48"/>
        <v>24373.077875243238</v>
      </c>
      <c r="H551" s="17">
        <f t="shared" si="49"/>
        <v>840.6339343058836</v>
      </c>
      <c r="I551" s="17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17">
        <f t="shared" si="48"/>
        <v>24460.457920798592</v>
      </c>
      <c r="H552" s="17">
        <f t="shared" si="49"/>
        <v>842.64190969605704</v>
      </c>
      <c r="I552" s="17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17">
        <f t="shared" si="48"/>
        <v>24594.737566277206</v>
      </c>
      <c r="H553" s="17">
        <f t="shared" si="49"/>
        <v>845.72297447647566</v>
      </c>
      <c r="I553" s="17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17">
        <f t="shared" si="48"/>
        <v>24712.540909444338</v>
      </c>
      <c r="H554" s="17">
        <f t="shared" si="49"/>
        <v>848.42137364660903</v>
      </c>
      <c r="I554" s="17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17">
        <f t="shared" si="48"/>
        <v>24846.621678642074</v>
      </c>
      <c r="H555" s="17">
        <f t="shared" si="49"/>
        <v>851.48741128047004</v>
      </c>
      <c r="I555" s="17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17">
        <f t="shared" si="48"/>
        <v>24971.32576042624</v>
      </c>
      <c r="H556" s="17">
        <f t="shared" si="49"/>
        <v>854.33408483399148</v>
      </c>
      <c r="I556" s="17">
        <f t="shared" si="50"/>
        <v>20.250966951988762</v>
      </c>
    </row>
    <row r="557" spans="1:9" x14ac:dyDescent="0.25">
      <c r="A557" s="20">
        <v>44407</v>
      </c>
      <c r="B557" s="4">
        <f t="shared" si="51"/>
        <v>630157827.19702768</v>
      </c>
      <c r="G557" s="17">
        <f t="shared" si="48"/>
        <v>25102.944592159456</v>
      </c>
      <c r="H557" s="17">
        <f t="shared" si="49"/>
        <v>857.33346915417053</v>
      </c>
      <c r="I557" s="17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17">
        <f t="shared" si="48"/>
        <v>25211.707793613634</v>
      </c>
      <c r="H558" s="17">
        <f t="shared" si="49"/>
        <v>859.80805607718503</v>
      </c>
      <c r="I558" s="17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17">
        <f t="shared" si="48"/>
        <v>25302.094415558167</v>
      </c>
      <c r="H559" s="17">
        <f t="shared" si="49"/>
        <v>861.86183162254349</v>
      </c>
      <c r="I559" s="17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17">
        <f t="shared" si="48"/>
        <v>25440.994360889879</v>
      </c>
      <c r="H560" s="17">
        <f t="shared" si="49"/>
        <v>865.01317278471902</v>
      </c>
      <c r="I560" s="17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17">
        <f t="shared" si="48"/>
        <v>25562.851086587099</v>
      </c>
      <c r="H561" s="17">
        <f t="shared" si="49"/>
        <v>867.7731200701071</v>
      </c>
      <c r="I561" s="17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17">
        <f t="shared" si="48"/>
        <v>25701.545312694252</v>
      </c>
      <c r="H562" s="17">
        <f t="shared" si="49"/>
        <v>870.90909132970921</v>
      </c>
      <c r="I562" s="17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17">
        <f t="shared" si="48"/>
        <v>25830.540217921498</v>
      </c>
      <c r="H563" s="17">
        <f t="shared" si="49"/>
        <v>873.82069500695138</v>
      </c>
      <c r="I563" s="17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17">
        <f t="shared" si="48"/>
        <v>25966.687796113307</v>
      </c>
      <c r="H564" s="17">
        <f t="shared" si="49"/>
        <v>876.88849264932344</v>
      </c>
      <c r="I564" s="17">
        <f t="shared" si="50"/>
        <v>20.329139513809295</v>
      </c>
    </row>
    <row r="565" spans="1:9" x14ac:dyDescent="0.25">
      <c r="A565" s="20">
        <v>44415</v>
      </c>
      <c r="B565" s="4">
        <f t="shared" si="51"/>
        <v>680124324.56149745</v>
      </c>
      <c r="G565" s="17">
        <f t="shared" si="48"/>
        <v>26079.193326510263</v>
      </c>
      <c r="H565" s="17">
        <f t="shared" si="49"/>
        <v>879.41952272679384</v>
      </c>
      <c r="I565" s="17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17">
        <f t="shared" si="48"/>
        <v>26172.689975254496</v>
      </c>
      <c r="H566" s="17">
        <f t="shared" si="49"/>
        <v>881.52014308865398</v>
      </c>
      <c r="I566" s="17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17">
        <f t="shared" si="48"/>
        <v>26316.369195916614</v>
      </c>
      <c r="H567" s="17">
        <f t="shared" si="49"/>
        <v>884.74336357513448</v>
      </c>
      <c r="I567" s="17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17">
        <f t="shared" si="48"/>
        <v>26442.418773105444</v>
      </c>
      <c r="H568" s="17">
        <f t="shared" si="49"/>
        <v>887.56626283423361</v>
      </c>
      <c r="I568" s="17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17">
        <f t="shared" si="48"/>
        <v>26585.885196147021</v>
      </c>
      <c r="H569" s="17">
        <f t="shared" si="49"/>
        <v>890.77376284416232</v>
      </c>
      <c r="I569" s="17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17">
        <f t="shared" si="48"/>
        <v>26719.318563656077</v>
      </c>
      <c r="H570" s="17">
        <f t="shared" si="49"/>
        <v>893.7517776442229</v>
      </c>
      <c r="I570" s="17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17">
        <f t="shared" si="48"/>
        <v>26860.150713610619</v>
      </c>
      <c r="H571" s="17">
        <f t="shared" si="49"/>
        <v>896.88954905658454</v>
      </c>
      <c r="I571" s="17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17">
        <f t="shared" si="48"/>
        <v>26976.527339166587</v>
      </c>
      <c r="H572" s="17">
        <f t="shared" si="49"/>
        <v>899.47830970729626</v>
      </c>
      <c r="I572" s="17">
        <f t="shared" si="50"/>
        <v>20.405444818134328</v>
      </c>
    </row>
    <row r="573" spans="1:9" x14ac:dyDescent="0.25">
      <c r="A573" s="21">
        <v>44423</v>
      </c>
      <c r="B573" s="4">
        <f t="shared" si="51"/>
        <v>732960379.57864237</v>
      </c>
      <c r="G573" s="17">
        <f t="shared" si="48"/>
        <v>27073.241024647239</v>
      </c>
      <c r="H573" s="17">
        <f t="shared" si="49"/>
        <v>901.62684337478186</v>
      </c>
      <c r="I573" s="17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17">
        <f t="shared" si="48"/>
        <v>27221.863966152174</v>
      </c>
      <c r="H574" s="17">
        <f t="shared" si="49"/>
        <v>904.923582689829</v>
      </c>
      <c r="I574" s="17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17">
        <f t="shared" si="48"/>
        <v>27352.250662648199</v>
      </c>
      <c r="H575" s="17">
        <f t="shared" si="49"/>
        <v>907.81086980187251</v>
      </c>
      <c r="I575" s="17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17">
        <f t="shared" si="48"/>
        <v>27500.65348458285</v>
      </c>
      <c r="H576" s="17">
        <f t="shared" si="49"/>
        <v>911.09153007010389</v>
      </c>
      <c r="I576" s="17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17">
        <f t="shared" si="48"/>
        <v>27638.678033176006</v>
      </c>
      <c r="H577" s="17">
        <f t="shared" si="49"/>
        <v>914.13747077237099</v>
      </c>
      <c r="I577" s="17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17">
        <f t="shared" si="48"/>
        <v>27784.355941841241</v>
      </c>
      <c r="H578" s="17">
        <f t="shared" si="49"/>
        <v>917.34681199496254</v>
      </c>
      <c r="I578" s="17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17">
        <f t="shared" ref="G579:G642" si="52">SQRT(B579)</f>
        <v>27904.736859365985</v>
      </c>
      <c r="H579" s="17">
        <f t="shared" ref="H579:H642" si="53">B579^(1/3)</f>
        <v>919.99462000258802</v>
      </c>
      <c r="I579" s="17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17">
        <f t="shared" si="52"/>
        <v>28004.778273522312</v>
      </c>
      <c r="H580" s="17">
        <f t="shared" si="53"/>
        <v>922.19215983612082</v>
      </c>
      <c r="I580" s="17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17">
        <f t="shared" si="52"/>
        <v>28158.51503963078</v>
      </c>
      <c r="H581" s="17">
        <f t="shared" si="53"/>
        <v>925.56409487964856</v>
      </c>
      <c r="I581" s="17">
        <f t="shared" si="54"/>
        <v>20.491210151827779</v>
      </c>
    </row>
    <row r="582" spans="1:9" x14ac:dyDescent="0.25">
      <c r="A582" s="2">
        <v>44432</v>
      </c>
      <c r="B582" s="24">
        <f t="shared" si="51"/>
        <v>800515809.45420265</v>
      </c>
      <c r="G582" s="17">
        <f t="shared" si="52"/>
        <v>28293.388087222829</v>
      </c>
      <c r="H582" s="17">
        <f t="shared" si="53"/>
        <v>928.51723847501376</v>
      </c>
      <c r="I582" s="17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17">
        <f t="shared" si="52"/>
        <v>28446.897159877313</v>
      </c>
      <c r="H583" s="17">
        <f t="shared" si="53"/>
        <v>931.87272772278811</v>
      </c>
      <c r="I583" s="17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17">
        <f t="shared" si="52"/>
        <v>28589.670863112005</v>
      </c>
      <c r="H584" s="17">
        <f t="shared" si="53"/>
        <v>934.98814365743726</v>
      </c>
      <c r="I584" s="17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17">
        <f t="shared" si="52"/>
        <v>28740.361263563365</v>
      </c>
      <c r="H585" s="17">
        <f t="shared" si="53"/>
        <v>938.27068713477536</v>
      </c>
      <c r="I585" s="17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17">
        <f t="shared" si="52"/>
        <v>28864.88425290825</v>
      </c>
      <c r="H586" s="17">
        <f t="shared" si="53"/>
        <v>940.97888931767034</v>
      </c>
      <c r="I586" s="17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17">
        <f t="shared" si="52"/>
        <v>28968.367896372547</v>
      </c>
      <c r="H587" s="17">
        <f t="shared" si="53"/>
        <v>943.22655310485982</v>
      </c>
      <c r="I587" s="17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17">
        <f t="shared" si="52"/>
        <v>29127.394443782825</v>
      </c>
      <c r="H588" s="17">
        <f t="shared" si="53"/>
        <v>946.67539902539477</v>
      </c>
      <c r="I588" s="17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17">
        <f t="shared" si="52"/>
        <v>29266.908209033576</v>
      </c>
      <c r="H589" s="17">
        <f t="shared" si="53"/>
        <v>949.69590123263004</v>
      </c>
      <c r="I589" s="17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17">
        <f t="shared" si="52"/>
        <v>29425.699228503654</v>
      </c>
      <c r="H590" s="17">
        <f t="shared" si="53"/>
        <v>953.12792624325368</v>
      </c>
      <c r="I590" s="17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17">
        <f t="shared" si="52"/>
        <v>29573.385495498329</v>
      </c>
      <c r="H591" s="17">
        <f t="shared" si="53"/>
        <v>956.31440207931939</v>
      </c>
      <c r="I591" s="17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17">
        <f t="shared" si="52"/>
        <v>29729.260857770128</v>
      </c>
      <c r="H592" s="17">
        <f t="shared" si="53"/>
        <v>959.67181749054635</v>
      </c>
      <c r="I592" s="17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17">
        <f t="shared" si="52"/>
        <v>29858.068439521605</v>
      </c>
      <c r="H593" s="17">
        <f t="shared" si="53"/>
        <v>962.44179138680624</v>
      </c>
      <c r="I593" s="17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17">
        <f t="shared" si="52"/>
        <v>29965.112752668876</v>
      </c>
      <c r="H594" s="17">
        <f t="shared" si="53"/>
        <v>964.74072241101589</v>
      </c>
      <c r="I594" s="17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17">
        <f t="shared" si="52"/>
        <v>30129.611092404935</v>
      </c>
      <c r="H595" s="17">
        <f t="shared" si="53"/>
        <v>968.26823347811717</v>
      </c>
      <c r="I595" s="17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17">
        <f t="shared" si="52"/>
        <v>30273.925253328427</v>
      </c>
      <c r="H596" s="17">
        <f t="shared" si="53"/>
        <v>971.35763068800281</v>
      </c>
      <c r="I596" s="17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17">
        <f t="shared" si="52"/>
        <v>30438.179961068727</v>
      </c>
      <c r="H597" s="17">
        <f t="shared" si="53"/>
        <v>974.8679371750103</v>
      </c>
      <c r="I597" s="17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17">
        <f t="shared" si="52"/>
        <v>30590.947823529848</v>
      </c>
      <c r="H598" s="17">
        <f t="shared" si="53"/>
        <v>978.12709372643701</v>
      </c>
      <c r="I598" s="17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17">
        <f t="shared" si="52"/>
        <v>30752.186552012805</v>
      </c>
      <c r="H599" s="17">
        <f t="shared" si="53"/>
        <v>981.5610888346099</v>
      </c>
      <c r="I599" s="17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17">
        <f t="shared" si="52"/>
        <v>30885.426150611827</v>
      </c>
      <c r="H600" s="17">
        <f t="shared" si="53"/>
        <v>984.39424340276923</v>
      </c>
      <c r="I600" s="17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17">
        <f t="shared" si="52"/>
        <v>30996.153649118627</v>
      </c>
      <c r="H601" s="17">
        <f t="shared" si="53"/>
        <v>986.74561102464929</v>
      </c>
      <c r="I601" s="17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17">
        <f t="shared" si="52"/>
        <v>31166.312054847625</v>
      </c>
      <c r="H602" s="17">
        <f t="shared" si="53"/>
        <v>990.3535815212249</v>
      </c>
      <c r="I602" s="17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17">
        <f t="shared" si="52"/>
        <v>31315.591783665925</v>
      </c>
      <c r="H603" s="17">
        <f t="shared" si="53"/>
        <v>993.51344516826566</v>
      </c>
      <c r="I603" s="17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17">
        <f t="shared" si="52"/>
        <v>31485.498174498909</v>
      </c>
      <c r="H604" s="17">
        <f t="shared" si="53"/>
        <v>997.10381866338423</v>
      </c>
      <c r="I604" s="17">
        <f t="shared" si="54"/>
        <v>20.714564686791391</v>
      </c>
    </row>
    <row r="605" spans="1:9" x14ac:dyDescent="0.25">
      <c r="A605" s="21">
        <v>44455</v>
      </c>
      <c r="B605" s="4">
        <f t="shared" si="55"/>
        <v>1001312514.9538603</v>
      </c>
      <c r="G605" s="17">
        <f t="shared" si="52"/>
        <v>31643.522480183212</v>
      </c>
      <c r="H605" s="17">
        <f t="shared" si="53"/>
        <v>1000.4373137134588</v>
      </c>
      <c r="I605" s="17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17">
        <f t="shared" si="52"/>
        <v>31810.309117814038</v>
      </c>
      <c r="H606" s="17">
        <f t="shared" si="53"/>
        <v>1003.9496352342105</v>
      </c>
      <c r="I606" s="17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17">
        <f t="shared" si="52"/>
        <v>31948.133230288116</v>
      </c>
      <c r="H607" s="17">
        <f t="shared" si="53"/>
        <v>1006.8474115699064</v>
      </c>
      <c r="I607" s="17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17">
        <f t="shared" si="52"/>
        <v>32062.670645355698</v>
      </c>
      <c r="H608" s="17">
        <f t="shared" si="53"/>
        <v>1009.2524118222001</v>
      </c>
      <c r="I608" s="17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17">
        <f t="shared" si="52"/>
        <v>32238.683868873282</v>
      </c>
      <c r="H609" s="17">
        <f t="shared" si="53"/>
        <v>1012.9426769571716</v>
      </c>
      <c r="I609" s="17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17">
        <f t="shared" si="52"/>
        <v>32393.100021061418</v>
      </c>
      <c r="H610" s="17">
        <f t="shared" si="53"/>
        <v>1016.1746143189142</v>
      </c>
      <c r="I610" s="17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17">
        <f t="shared" si="52"/>
        <v>32568.852558343537</v>
      </c>
      <c r="H611" s="17">
        <f t="shared" si="53"/>
        <v>1019.8468810802815</v>
      </c>
      <c r="I611" s="17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17">
        <f t="shared" si="52"/>
        <v>32732.314171176939</v>
      </c>
      <c r="H612" s="17">
        <f t="shared" si="53"/>
        <v>1023.2564102248709</v>
      </c>
      <c r="I612" s="17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17">
        <f t="shared" si="52"/>
        <v>32904.839610653704</v>
      </c>
      <c r="H613" s="17">
        <f t="shared" si="53"/>
        <v>1026.8488447148839</v>
      </c>
      <c r="I613" s="17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17">
        <f t="shared" si="52"/>
        <v>33047.405981154661</v>
      </c>
      <c r="H614" s="17">
        <f t="shared" si="53"/>
        <v>1029.8127167838836</v>
      </c>
      <c r="I614" s="17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17">
        <f t="shared" si="52"/>
        <v>33165.884404556935</v>
      </c>
      <c r="H615" s="17">
        <f t="shared" si="53"/>
        <v>1032.272572979788</v>
      </c>
      <c r="I615" s="17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17">
        <f t="shared" si="52"/>
        <v>33347.953898686959</v>
      </c>
      <c r="H616" s="17">
        <f t="shared" si="53"/>
        <v>1036.0470098215853</v>
      </c>
      <c r="I616" s="17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17">
        <f t="shared" si="52"/>
        <v>33507.68320852254</v>
      </c>
      <c r="H617" s="17">
        <f t="shared" si="53"/>
        <v>1039.352664836164</v>
      </c>
      <c r="I617" s="17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17">
        <f t="shared" si="52"/>
        <v>33689.483046713838</v>
      </c>
      <c r="H618" s="17">
        <f t="shared" si="53"/>
        <v>1043.1086927772619</v>
      </c>
      <c r="I618" s="17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17">
        <f t="shared" si="52"/>
        <v>33858.56905379604</v>
      </c>
      <c r="H619" s="17">
        <f t="shared" si="53"/>
        <v>1046.5959902872876</v>
      </c>
      <c r="I619" s="17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17">
        <f t="shared" si="52"/>
        <v>34037.030756061024</v>
      </c>
      <c r="H620" s="17">
        <f t="shared" si="53"/>
        <v>1050.2703650530327</v>
      </c>
      <c r="I620" s="17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17">
        <f t="shared" si="52"/>
        <v>34184.50255640829</v>
      </c>
      <c r="H621" s="17">
        <f t="shared" si="53"/>
        <v>1053.3018404409631</v>
      </c>
      <c r="I621" s="17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17">
        <f t="shared" si="52"/>
        <v>34307.057590530603</v>
      </c>
      <c r="H622" s="17">
        <f t="shared" si="53"/>
        <v>1055.8178037963748</v>
      </c>
      <c r="I622" s="17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17">
        <f t="shared" si="52"/>
        <v>34495.391739694416</v>
      </c>
      <c r="H623" s="17">
        <f t="shared" si="53"/>
        <v>1059.6783322277097</v>
      </c>
      <c r="I623" s="17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17">
        <f t="shared" si="52"/>
        <v>34660.61702253572</v>
      </c>
      <c r="H624" s="17">
        <f t="shared" si="53"/>
        <v>1063.0593863300435</v>
      </c>
      <c r="I624" s="17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17">
        <f t="shared" si="52"/>
        <v>34848.672237427585</v>
      </c>
      <c r="H625" s="17">
        <f t="shared" si="53"/>
        <v>1066.9010859698203</v>
      </c>
      <c r="I625" s="17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17">
        <f t="shared" si="52"/>
        <v>35023.576163159327</v>
      </c>
      <c r="H626" s="17">
        <f t="shared" si="53"/>
        <v>1070.4679256734</v>
      </c>
      <c r="I626" s="17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17">
        <f t="shared" si="52"/>
        <v>35208.178383399463</v>
      </c>
      <c r="H627" s="17">
        <f t="shared" si="53"/>
        <v>1074.2261097006044</v>
      </c>
      <c r="I627" s="17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17">
        <f t="shared" si="52"/>
        <v>35360.72439983549</v>
      </c>
      <c r="H628" s="17">
        <f t="shared" si="53"/>
        <v>1077.3267303798009</v>
      </c>
      <c r="I628" s="17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17">
        <f t="shared" si="52"/>
        <v>35487.496312875919</v>
      </c>
      <c r="H629" s="17">
        <f t="shared" si="53"/>
        <v>1079.900080649754</v>
      </c>
      <c r="I629" s="17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17">
        <f t="shared" si="52"/>
        <v>35682.310671595049</v>
      </c>
      <c r="H630" s="17">
        <f t="shared" si="53"/>
        <v>1083.8486643441747</v>
      </c>
      <c r="I630" s="17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17">
        <f t="shared" si="52"/>
        <v>35853.221033119124</v>
      </c>
      <c r="H631" s="17">
        <f t="shared" si="53"/>
        <v>1087.3068373212384</v>
      </c>
      <c r="I631" s="17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17">
        <f t="shared" si="52"/>
        <v>36047.746859983803</v>
      </c>
      <c r="H632" s="17">
        <f t="shared" si="53"/>
        <v>1091.2361627559012</v>
      </c>
      <c r="I632" s="17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17">
        <f t="shared" si="52"/>
        <v>36228.668887561762</v>
      </c>
      <c r="H633" s="17">
        <f t="shared" si="53"/>
        <v>1094.8843589406129</v>
      </c>
      <c r="I633" s="17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17">
        <f t="shared" si="52"/>
        <v>36419.6229089853</v>
      </c>
      <c r="H634" s="17">
        <f t="shared" si="53"/>
        <v>1098.7282638449267</v>
      </c>
      <c r="I634" s="17">
        <f t="shared" si="54"/>
        <v>21.005725998547444</v>
      </c>
    </row>
    <row r="635" spans="1:9" x14ac:dyDescent="0.25">
      <c r="A635" s="21">
        <v>44485</v>
      </c>
      <c r="B635" s="4">
        <f t="shared" si="55"/>
        <v>1337907488.1867993</v>
      </c>
      <c r="G635" s="17">
        <f t="shared" si="52"/>
        <v>36577.417735356867</v>
      </c>
      <c r="H635" s="17">
        <f t="shared" si="53"/>
        <v>1101.8996069587545</v>
      </c>
      <c r="I635" s="17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17">
        <f t="shared" si="52"/>
        <v>36708.551621867744</v>
      </c>
      <c r="H636" s="17">
        <f t="shared" si="53"/>
        <v>1104.5316530883722</v>
      </c>
      <c r="I636" s="17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17">
        <f t="shared" si="52"/>
        <v>36910.069161473024</v>
      </c>
      <c r="H637" s="17">
        <f t="shared" si="53"/>
        <v>1108.5703005090963</v>
      </c>
      <c r="I637" s="17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17">
        <f t="shared" si="52"/>
        <v>37086.860214113221</v>
      </c>
      <c r="H638" s="17">
        <f t="shared" si="53"/>
        <v>1112.1073513746946</v>
      </c>
      <c r="I638" s="17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17">
        <f t="shared" si="52"/>
        <v>37288.079294047522</v>
      </c>
      <c r="H639" s="17">
        <f t="shared" si="53"/>
        <v>1116.1263012716695</v>
      </c>
      <c r="I639" s="17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17">
        <f t="shared" si="52"/>
        <v>37475.226494580478</v>
      </c>
      <c r="H640" s="17">
        <f t="shared" si="53"/>
        <v>1119.8577096073977</v>
      </c>
      <c r="I640" s="17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17">
        <f t="shared" si="52"/>
        <v>37672.750870237433</v>
      </c>
      <c r="H641" s="17">
        <f t="shared" si="53"/>
        <v>1123.789290606745</v>
      </c>
      <c r="I641" s="17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17">
        <f t="shared" si="52"/>
        <v>37835.975107823971</v>
      </c>
      <c r="H642" s="17">
        <f t="shared" si="53"/>
        <v>1127.0329692718306</v>
      </c>
      <c r="I642" s="17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17">
        <f t="shared" ref="G643:G706" si="56">SQRT(B643)</f>
        <v>37971.621054777243</v>
      </c>
      <c r="H643" s="17">
        <f t="shared" ref="H643:H706" si="57">B643^(1/3)</f>
        <v>1129.7250500621221</v>
      </c>
      <c r="I643" s="17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17">
        <f t="shared" si="56"/>
        <v>38180.072418606709</v>
      </c>
      <c r="H644" s="17">
        <f t="shared" si="57"/>
        <v>1133.8558154836505</v>
      </c>
      <c r="I644" s="17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17">
        <f t="shared" si="56"/>
        <v>38362.946505437467</v>
      </c>
      <c r="H645" s="17">
        <f t="shared" si="57"/>
        <v>1137.4735433731475</v>
      </c>
      <c r="I645" s="17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17">
        <f t="shared" si="56"/>
        <v>38571.089140182674</v>
      </c>
      <c r="H646" s="17">
        <f t="shared" si="57"/>
        <v>1141.5841619877087</v>
      </c>
      <c r="I646" s="17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17">
        <f t="shared" si="56"/>
        <v>38764.675709691088</v>
      </c>
      <c r="H647" s="17">
        <f t="shared" si="57"/>
        <v>1145.4006804705391</v>
      </c>
      <c r="I647" s="17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17">
        <f t="shared" si="56"/>
        <v>38968.996512614271</v>
      </c>
      <c r="H648" s="17">
        <f t="shared" si="57"/>
        <v>1149.4219373796477</v>
      </c>
      <c r="I648" s="17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17">
        <f t="shared" si="56"/>
        <v>39137.836976831852</v>
      </c>
      <c r="H649" s="17">
        <f t="shared" si="57"/>
        <v>1152.739601506386</v>
      </c>
      <c r="I649" s="17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17">
        <f t="shared" si="56"/>
        <v>39278.150235398491</v>
      </c>
      <c r="H650" s="17">
        <f t="shared" si="57"/>
        <v>1155.4930862952369</v>
      </c>
      <c r="I650" s="17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17">
        <f t="shared" si="56"/>
        <v>39493.774002776139</v>
      </c>
      <c r="H651" s="17">
        <f t="shared" si="57"/>
        <v>1159.7180708482658</v>
      </c>
      <c r="I651" s="17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17">
        <f t="shared" si="56"/>
        <v>39682.940429101152</v>
      </c>
      <c r="H652" s="17">
        <f t="shared" si="57"/>
        <v>1163.4183159337251</v>
      </c>
      <c r="I652" s="17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17">
        <f t="shared" si="56"/>
        <v>39898.244844630848</v>
      </c>
      <c r="H653" s="17">
        <f t="shared" si="57"/>
        <v>1167.6226941488144</v>
      </c>
      <c r="I653" s="17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17">
        <f t="shared" si="56"/>
        <v>40098.492349201115</v>
      </c>
      <c r="H654" s="17">
        <f t="shared" si="57"/>
        <v>1171.5262640664548</v>
      </c>
      <c r="I654" s="17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17">
        <f t="shared" si="56"/>
        <v>40309.843431154055</v>
      </c>
      <c r="H655" s="17">
        <f t="shared" si="57"/>
        <v>1175.6392423140705</v>
      </c>
      <c r="I655" s="17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17">
        <f t="shared" si="56"/>
        <v>40484.493365371651</v>
      </c>
      <c r="H656" s="17">
        <f t="shared" si="57"/>
        <v>1179.0325794458686</v>
      </c>
      <c r="I656" s="17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17">
        <f t="shared" si="56"/>
        <v>40629.634528611648</v>
      </c>
      <c r="H657" s="17">
        <f t="shared" si="57"/>
        <v>1181.8488688045593</v>
      </c>
      <c r="I657" s="17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17">
        <f t="shared" si="56"/>
        <v>40852.677487909183</v>
      </c>
      <c r="H658" s="17">
        <f t="shared" si="57"/>
        <v>1186.1702215447333</v>
      </c>
      <c r="I658" s="17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17">
        <f t="shared" si="56"/>
        <v>41048.352760818088</v>
      </c>
      <c r="H659" s="17">
        <f t="shared" si="57"/>
        <v>1189.9548659709242</v>
      </c>
      <c r="I659" s="17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17">
        <f t="shared" si="56"/>
        <v>41271.065379995467</v>
      </c>
      <c r="H660" s="17">
        <f t="shared" si="57"/>
        <v>1194.2551423606874</v>
      </c>
      <c r="I660" s="17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17">
        <f t="shared" si="56"/>
        <v>41478.20300936947</v>
      </c>
      <c r="H661" s="17">
        <f t="shared" si="57"/>
        <v>1198.2477492799158</v>
      </c>
      <c r="I661" s="17">
        <f t="shared" si="58"/>
        <v>21.265846679095986</v>
      </c>
    </row>
    <row r="662" spans="1:9" x14ac:dyDescent="0.25">
      <c r="A662" s="21">
        <v>44512</v>
      </c>
      <c r="B662" s="4">
        <f t="shared" si="59"/>
        <v>1738625320.8652444</v>
      </c>
      <c r="G662" s="17">
        <f t="shared" si="56"/>
        <v>41696.826268497272</v>
      </c>
      <c r="H662" s="17">
        <f t="shared" si="57"/>
        <v>1202.4545409492173</v>
      </c>
      <c r="I662" s="17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17">
        <f t="shared" si="56"/>
        <v>41877.485565210081</v>
      </c>
      <c r="H663" s="17">
        <f t="shared" si="57"/>
        <v>1205.9252771208589</v>
      </c>
      <c r="I663" s="17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17">
        <f t="shared" si="56"/>
        <v>42027.620751876384</v>
      </c>
      <c r="H664" s="17">
        <f t="shared" si="57"/>
        <v>1208.8058035664696</v>
      </c>
      <c r="I664" s="17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17">
        <f t="shared" si="56"/>
        <v>42258.338182970474</v>
      </c>
      <c r="H665" s="17">
        <f t="shared" si="57"/>
        <v>1213.225722567505</v>
      </c>
      <c r="I665" s="17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17">
        <f t="shared" si="56"/>
        <v>42460.746259138228</v>
      </c>
      <c r="H666" s="17">
        <f t="shared" si="57"/>
        <v>1217.0966914092669</v>
      </c>
      <c r="I666" s="17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17">
        <f t="shared" si="56"/>
        <v>42691.121983755016</v>
      </c>
      <c r="H667" s="17">
        <f t="shared" si="57"/>
        <v>1221.4950533268473</v>
      </c>
      <c r="I667" s="17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17">
        <f t="shared" si="56"/>
        <v>42905.3868136452</v>
      </c>
      <c r="H668" s="17">
        <f t="shared" si="57"/>
        <v>1225.5787281034759</v>
      </c>
      <c r="I668" s="17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17">
        <f t="shared" si="56"/>
        <v>43131.532471334838</v>
      </c>
      <c r="H669" s="17">
        <f t="shared" si="57"/>
        <v>1229.8814729962221</v>
      </c>
      <c r="I669" s="17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17">
        <f t="shared" si="56"/>
        <v>43318.40790094767</v>
      </c>
      <c r="H670" s="17">
        <f t="shared" si="57"/>
        <v>1233.4313736118343</v>
      </c>
      <c r="I670" s="17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17">
        <f t="shared" si="56"/>
        <v>43473.708945614468</v>
      </c>
      <c r="H671" s="17">
        <f t="shared" si="57"/>
        <v>1236.3776023359037</v>
      </c>
      <c r="I671" s="17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17">
        <f t="shared" si="56"/>
        <v>43712.364912062825</v>
      </c>
      <c r="H672" s="17">
        <f t="shared" si="57"/>
        <v>1240.8983358076457</v>
      </c>
      <c r="I672" s="17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17">
        <f t="shared" si="56"/>
        <v>43921.737454075352</v>
      </c>
      <c r="H673" s="17">
        <f t="shared" si="57"/>
        <v>1244.8575980490859</v>
      </c>
      <c r="I673" s="17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17">
        <f t="shared" si="56"/>
        <v>44160.039956595152</v>
      </c>
      <c r="H674" s="17">
        <f t="shared" si="57"/>
        <v>1249.3562827392316</v>
      </c>
      <c r="I674" s="17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17">
        <f t="shared" si="56"/>
        <v>44381.677220025333</v>
      </c>
      <c r="H675" s="17">
        <f t="shared" si="57"/>
        <v>1253.533102551108</v>
      </c>
      <c r="I675" s="17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17">
        <f t="shared" si="56"/>
        <v>44615.604107292085</v>
      </c>
      <c r="H676" s="17">
        <f t="shared" si="57"/>
        <v>1257.9339892760568</v>
      </c>
      <c r="I676" s="17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17">
        <f t="shared" si="56"/>
        <v>44808.909554774793</v>
      </c>
      <c r="H677" s="17">
        <f t="shared" si="57"/>
        <v>1261.5648600070783</v>
      </c>
      <c r="I677" s="17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17">
        <f t="shared" si="56"/>
        <v>44969.554204507738</v>
      </c>
      <c r="H678" s="17">
        <f t="shared" si="57"/>
        <v>1264.5782896208775</v>
      </c>
      <c r="I678" s="17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17">
        <f t="shared" si="56"/>
        <v>45216.421855778412</v>
      </c>
      <c r="H679" s="17">
        <f t="shared" si="57"/>
        <v>1269.2021370528646</v>
      </c>
      <c r="I679" s="17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17">
        <f t="shared" si="56"/>
        <v>45432.998497277906</v>
      </c>
      <c r="H680" s="17">
        <f t="shared" si="57"/>
        <v>1273.2517065888878</v>
      </c>
      <c r="I680" s="17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17">
        <f t="shared" si="56"/>
        <v>45679.500522617869</v>
      </c>
      <c r="H681" s="17">
        <f t="shared" si="57"/>
        <v>1277.8530023259345</v>
      </c>
      <c r="I681" s="17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17">
        <f t="shared" si="56"/>
        <v>45908.763890600363</v>
      </c>
      <c r="H682" s="17">
        <f t="shared" si="57"/>
        <v>1282.1250917295099</v>
      </c>
      <c r="I682" s="17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17">
        <f t="shared" si="56"/>
        <v>46150.739744328283</v>
      </c>
      <c r="H683" s="17">
        <f t="shared" si="57"/>
        <v>1286.6263588156626</v>
      </c>
      <c r="I683" s="17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17">
        <f t="shared" si="56"/>
        <v>46350.696454014011</v>
      </c>
      <c r="H684" s="17">
        <f t="shared" si="57"/>
        <v>1290.340046519319</v>
      </c>
      <c r="I684" s="17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17">
        <f t="shared" si="56"/>
        <v>46516.868571807485</v>
      </c>
      <c r="H685" s="17">
        <f t="shared" si="57"/>
        <v>1293.4222098161238</v>
      </c>
      <c r="I685" s="17">
        <f t="shared" si="58"/>
        <v>21.495140581554494</v>
      </c>
    </row>
    <row r="686" spans="1:9" x14ac:dyDescent="0.25">
      <c r="A686" s="2">
        <v>44536</v>
      </c>
      <c r="B686" s="24">
        <f t="shared" si="59"/>
        <v>2187641541.8204956</v>
      </c>
      <c r="G686" s="17">
        <f t="shared" si="56"/>
        <v>46772.230455907229</v>
      </c>
      <c r="H686" s="17">
        <f t="shared" si="57"/>
        <v>1298.1515231472315</v>
      </c>
      <c r="I686" s="17">
        <f t="shared" si="58"/>
        <v>21.506089878935004</v>
      </c>
    </row>
    <row r="687" spans="1:9" x14ac:dyDescent="0.25">
      <c r="A687" s="21">
        <v>44537</v>
      </c>
      <c r="B687" s="4">
        <f t="shared" si="59"/>
        <v>2208648367.1254129</v>
      </c>
      <c r="G687" s="17">
        <f t="shared" si="56"/>
        <v>46996.259075860631</v>
      </c>
      <c r="H687" s="17">
        <f t="shared" si="57"/>
        <v>1302.2934598079166</v>
      </c>
      <c r="I687" s="17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17">
        <f t="shared" si="56"/>
        <v>47251.242753556813</v>
      </c>
      <c r="H688" s="17">
        <f t="shared" si="57"/>
        <v>1306.9997070597278</v>
      </c>
      <c r="I688" s="17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17">
        <f t="shared" si="56"/>
        <v>47488.394625427114</v>
      </c>
      <c r="H689" s="17">
        <f t="shared" si="57"/>
        <v>1311.3692390707204</v>
      </c>
      <c r="I689" s="17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17">
        <f t="shared" si="56"/>
        <v>47738.696394802537</v>
      </c>
      <c r="H690" s="17">
        <f t="shared" si="57"/>
        <v>1315.9731761059588</v>
      </c>
      <c r="I690" s="17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17">
        <f t="shared" si="56"/>
        <v>47945.533223609025</v>
      </c>
      <c r="H691" s="17">
        <f t="shared" si="57"/>
        <v>1319.7715697646615</v>
      </c>
      <c r="I691" s="17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17">
        <f t="shared" si="56"/>
        <v>48117.422998823284</v>
      </c>
      <c r="H692" s="17">
        <f t="shared" si="57"/>
        <v>1322.9240344994171</v>
      </c>
      <c r="I692" s="17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17">
        <f t="shared" si="56"/>
        <v>48381.571385682902</v>
      </c>
      <c r="H693" s="17">
        <f t="shared" si="57"/>
        <v>1327.7612193141797</v>
      </c>
      <c r="I693" s="17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17">
        <f t="shared" si="56"/>
        <v>48613.308392087369</v>
      </c>
      <c r="H694" s="17">
        <f t="shared" si="57"/>
        <v>1331.9976299125219</v>
      </c>
      <c r="I694" s="17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17">
        <f t="shared" si="56"/>
        <v>48877.065559201124</v>
      </c>
      <c r="H695" s="17">
        <f t="shared" si="57"/>
        <v>1336.8112225309778</v>
      </c>
      <c r="I695" s="17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17">
        <f t="shared" si="56"/>
        <v>49122.377362942396</v>
      </c>
      <c r="H696" s="17">
        <f t="shared" si="57"/>
        <v>1341.2804197296844</v>
      </c>
      <c r="I696" s="17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17">
        <f t="shared" si="56"/>
        <v>49381.291526431261</v>
      </c>
      <c r="H697" s="17">
        <f t="shared" si="57"/>
        <v>1345.9893685253796</v>
      </c>
      <c r="I697" s="17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17">
        <f t="shared" si="56"/>
        <v>49595.245205794992</v>
      </c>
      <c r="H698" s="17">
        <f t="shared" si="57"/>
        <v>1349.874400207575</v>
      </c>
      <c r="I698" s="17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17">
        <f t="shared" si="56"/>
        <v>49773.049371834015</v>
      </c>
      <c r="H699" s="17">
        <f t="shared" si="57"/>
        <v>1353.0987698943402</v>
      </c>
      <c r="I699" s="17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17">
        <f t="shared" si="56"/>
        <v>50046.286587820738</v>
      </c>
      <c r="H700" s="17">
        <f t="shared" si="57"/>
        <v>1358.0462866465652</v>
      </c>
      <c r="I700" s="17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17">
        <f t="shared" si="56"/>
        <v>50285.997211170885</v>
      </c>
      <c r="H701" s="17">
        <f t="shared" si="57"/>
        <v>1362.3793260501113</v>
      </c>
      <c r="I701" s="17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17">
        <f t="shared" si="56"/>
        <v>50558.829746305797</v>
      </c>
      <c r="H702" s="17">
        <f t="shared" si="57"/>
        <v>1367.3027124887512</v>
      </c>
      <c r="I702" s="17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17">
        <f t="shared" si="56"/>
        <v>50812.582249207015</v>
      </c>
      <c r="H703" s="17">
        <f t="shared" si="57"/>
        <v>1371.8738481505757</v>
      </c>
      <c r="I703" s="17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17">
        <f t="shared" si="56"/>
        <v>51080.405142438714</v>
      </c>
      <c r="H704" s="17">
        <f t="shared" si="57"/>
        <v>1376.690203932759</v>
      </c>
      <c r="I704" s="17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17">
        <f t="shared" si="56"/>
        <v>51301.720549261663</v>
      </c>
      <c r="H705" s="17">
        <f t="shared" si="57"/>
        <v>1380.6638497756715</v>
      </c>
      <c r="I705" s="17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17">
        <f t="shared" si="56"/>
        <v>51485.642608740913</v>
      </c>
      <c r="H706" s="17">
        <f t="shared" si="57"/>
        <v>1383.9617645032513</v>
      </c>
      <c r="I706" s="17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17">
        <f t="shared" ref="G707:G770" si="60">SQRT(B707)</f>
        <v>51768.281382680703</v>
      </c>
      <c r="H707" s="17">
        <f t="shared" ref="H707:H770" si="61">B707^(1/3)</f>
        <v>1389.0221297675366</v>
      </c>
      <c r="I707" s="17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17">
        <f t="shared" si="60"/>
        <v>52016.239979533486</v>
      </c>
      <c r="H708" s="17">
        <f t="shared" si="61"/>
        <v>1393.4540019944698</v>
      </c>
      <c r="I708" s="17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17">
        <f t="shared" si="60"/>
        <v>52298.460148345199</v>
      </c>
      <c r="H709" s="17">
        <f t="shared" si="61"/>
        <v>1398.4896865539076</v>
      </c>
      <c r="I709" s="17">
        <f t="shared" si="62"/>
        <v>21.729444413898612</v>
      </c>
    </row>
    <row r="710" spans="1:9" x14ac:dyDescent="0.25">
      <c r="A710" s="21">
        <v>44560</v>
      </c>
      <c r="B710" s="4">
        <f t="shared" si="59"/>
        <v>2762652810.8706975</v>
      </c>
      <c r="G710" s="17">
        <f t="shared" si="60"/>
        <v>52560.943778348366</v>
      </c>
      <c r="H710" s="17">
        <f t="shared" si="61"/>
        <v>1403.1650858056696</v>
      </c>
      <c r="I710" s="17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17">
        <f t="shared" si="60"/>
        <v>52837.981933281451</v>
      </c>
      <c r="H711" s="17">
        <f t="shared" si="61"/>
        <v>1408.091298433375</v>
      </c>
      <c r="I711" s="17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17">
        <f t="shared" si="60"/>
        <v>53066.912370200647</v>
      </c>
      <c r="H712" s="17">
        <f t="shared" si="61"/>
        <v>1412.1555796481891</v>
      </c>
      <c r="I712" s="17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17">
        <f t="shared" si="60"/>
        <v>53257.162827862398</v>
      </c>
      <c r="H713" s="17">
        <f t="shared" si="61"/>
        <v>1415.5287169143762</v>
      </c>
      <c r="I713" s="17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17">
        <f t="shared" si="60"/>
        <v>53549.526648968189</v>
      </c>
      <c r="H714" s="17">
        <f t="shared" si="61"/>
        <v>1420.7045046661738</v>
      </c>
      <c r="I714" s="17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17">
        <f t="shared" si="60"/>
        <v>53806.01701595285</v>
      </c>
      <c r="H715" s="17">
        <f t="shared" si="61"/>
        <v>1425.2374640063986</v>
      </c>
      <c r="I715" s="17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17">
        <f t="shared" si="60"/>
        <v>54097.9478285472</v>
      </c>
      <c r="H716" s="17">
        <f t="shared" si="61"/>
        <v>1430.3880081081463</v>
      </c>
      <c r="I716" s="17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17">
        <f t="shared" si="60"/>
        <v>54369.463006651509</v>
      </c>
      <c r="H717" s="17">
        <f t="shared" si="61"/>
        <v>1435.1700491107636</v>
      </c>
      <c r="I717" s="17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17">
        <f t="shared" si="60"/>
        <v>54656.033502409424</v>
      </c>
      <c r="H718" s="17">
        <f t="shared" si="61"/>
        <v>1440.2086243221574</v>
      </c>
      <c r="I718" s="17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17">
        <f t="shared" si="60"/>
        <v>54892.840987709984</v>
      </c>
      <c r="H719" s="17">
        <f t="shared" si="61"/>
        <v>1444.3656082221041</v>
      </c>
      <c r="I719" s="17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17">
        <f t="shared" si="60"/>
        <v>55089.637591352788</v>
      </c>
      <c r="H720" s="17">
        <f t="shared" si="61"/>
        <v>1447.8156837869428</v>
      </c>
      <c r="I720" s="17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17">
        <f t="shared" si="60"/>
        <v>55392.06107946836</v>
      </c>
      <c r="H721" s="17">
        <f t="shared" si="61"/>
        <v>1453.1095267118249</v>
      </c>
      <c r="I721" s="17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17">
        <f t="shared" si="60"/>
        <v>55657.376778100836</v>
      </c>
      <c r="H722" s="17">
        <f t="shared" si="61"/>
        <v>1457.745878873618</v>
      </c>
      <c r="I722" s="17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17">
        <f t="shared" si="60"/>
        <v>55959.352358729368</v>
      </c>
      <c r="H723" s="17">
        <f t="shared" si="61"/>
        <v>1463.0139023629624</v>
      </c>
      <c r="I723" s="17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17">
        <f t="shared" si="60"/>
        <v>56240.209842832752</v>
      </c>
      <c r="H724" s="17">
        <f t="shared" si="61"/>
        <v>1467.9050175211162</v>
      </c>
      <c r="I724" s="17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17">
        <f t="shared" si="60"/>
        <v>56536.640668611151</v>
      </c>
      <c r="H725" s="17">
        <f t="shared" si="61"/>
        <v>1473.0585182080522</v>
      </c>
      <c r="I725" s="17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17">
        <f t="shared" si="60"/>
        <v>56781.596236114696</v>
      </c>
      <c r="H726" s="17">
        <f t="shared" si="61"/>
        <v>1477.3103192599685</v>
      </c>
      <c r="I726" s="17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17">
        <f t="shared" si="60"/>
        <v>56985.164225812769</v>
      </c>
      <c r="H727" s="17">
        <f t="shared" si="61"/>
        <v>1480.8390880184802</v>
      </c>
      <c r="I727" s="17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17">
        <f t="shared" si="60"/>
        <v>57297.993514395966</v>
      </c>
      <c r="H728" s="17">
        <f t="shared" si="61"/>
        <v>1486.2536788512657</v>
      </c>
      <c r="I728" s="17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17">
        <f t="shared" si="60"/>
        <v>57572.43820706955</v>
      </c>
      <c r="H729" s="17">
        <f t="shared" si="61"/>
        <v>1490.995782134084</v>
      </c>
      <c r="I729" s="17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17">
        <f t="shared" si="60"/>
        <v>57884.804176545505</v>
      </c>
      <c r="H730" s="17">
        <f t="shared" si="61"/>
        <v>1496.3839646126826</v>
      </c>
      <c r="I730" s="17">
        <f t="shared" si="62"/>
        <v>21.932420359320059</v>
      </c>
    </row>
    <row r="731" spans="1:9" x14ac:dyDescent="0.25">
      <c r="A731" s="21">
        <v>44581</v>
      </c>
      <c r="B731" s="4">
        <f t="shared" si="63"/>
        <v>3384368487.3874726</v>
      </c>
      <c r="G731" s="17">
        <f t="shared" si="60"/>
        <v>58175.325417117114</v>
      </c>
      <c r="H731" s="17">
        <f t="shared" si="61"/>
        <v>1501.3866418120679</v>
      </c>
      <c r="I731" s="17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17">
        <f t="shared" si="60"/>
        <v>58481.955847578087</v>
      </c>
      <c r="H732" s="17">
        <f t="shared" si="61"/>
        <v>1506.6576893237125</v>
      </c>
      <c r="I732" s="17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17">
        <f t="shared" si="60"/>
        <v>58735.339856849685</v>
      </c>
      <c r="H733" s="17">
        <f t="shared" si="61"/>
        <v>1511.0064702235611</v>
      </c>
      <c r="I733" s="17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17">
        <f t="shared" si="60"/>
        <v>58945.912222747487</v>
      </c>
      <c r="H734" s="17">
        <f t="shared" si="61"/>
        <v>1514.6157270983826</v>
      </c>
      <c r="I734" s="17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17">
        <f t="shared" si="60"/>
        <v>59269.505355031142</v>
      </c>
      <c r="H735" s="17">
        <f t="shared" si="61"/>
        <v>1520.1538199928045</v>
      </c>
      <c r="I735" s="17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17">
        <f t="shared" si="60"/>
        <v>59553.393152567893</v>
      </c>
      <c r="H736" s="17">
        <f t="shared" si="61"/>
        <v>1525.0040864868465</v>
      </c>
      <c r="I736" s="17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17">
        <f t="shared" si="60"/>
        <v>59876.507023840422</v>
      </c>
      <c r="H737" s="17">
        <f t="shared" si="61"/>
        <v>1530.5151686757167</v>
      </c>
      <c r="I737" s="17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17">
        <f t="shared" si="60"/>
        <v>60177.024531831048</v>
      </c>
      <c r="H738" s="17">
        <f t="shared" si="61"/>
        <v>1535.6319525485158</v>
      </c>
      <c r="I738" s="17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17">
        <f t="shared" si="60"/>
        <v>60494.205515413938</v>
      </c>
      <c r="H739" s="17">
        <f t="shared" si="61"/>
        <v>1541.0232280247071</v>
      </c>
      <c r="I739" s="17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17">
        <f t="shared" si="60"/>
        <v>60756.307972642724</v>
      </c>
      <c r="H740" s="17">
        <f t="shared" si="61"/>
        <v>1545.4712007976527</v>
      </c>
      <c r="I740" s="17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17">
        <f t="shared" si="60"/>
        <v>60974.125721619668</v>
      </c>
      <c r="H741" s="17">
        <f t="shared" si="61"/>
        <v>1549.1627816520302</v>
      </c>
      <c r="I741" s="17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17">
        <f t="shared" si="60"/>
        <v>61308.853060403686</v>
      </c>
      <c r="H742" s="17">
        <f t="shared" si="61"/>
        <v>1554.8271935816529</v>
      </c>
      <c r="I742" s="17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17">
        <f t="shared" si="60"/>
        <v>61602.508881564419</v>
      </c>
      <c r="H743" s="17">
        <f t="shared" si="61"/>
        <v>1559.7880903947728</v>
      </c>
      <c r="I743" s="17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17">
        <f t="shared" si="60"/>
        <v>61936.740468903699</v>
      </c>
      <c r="H744" s="17">
        <f t="shared" si="61"/>
        <v>1565.4248755283713</v>
      </c>
      <c r="I744" s="17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17">
        <f t="shared" si="60"/>
        <v>62247.598196315317</v>
      </c>
      <c r="H745" s="17">
        <f t="shared" si="61"/>
        <v>1570.6583687475943</v>
      </c>
      <c r="I745" s="17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17">
        <f t="shared" si="60"/>
        <v>62575.69275690856</v>
      </c>
      <c r="H746" s="17">
        <f t="shared" si="61"/>
        <v>1576.1726144826159</v>
      </c>
      <c r="I746" s="17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17">
        <f t="shared" si="60"/>
        <v>62846.813646829163</v>
      </c>
      <c r="H747" s="17">
        <f t="shared" si="61"/>
        <v>1580.7220416081664</v>
      </c>
      <c r="I747" s="17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17">
        <f t="shared" si="60"/>
        <v>63072.126078339817</v>
      </c>
      <c r="H748" s="17">
        <f t="shared" si="61"/>
        <v>1584.4978241797726</v>
      </c>
      <c r="I748" s="17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17">
        <f t="shared" si="60"/>
        <v>63418.370729883332</v>
      </c>
      <c r="H749" s="17">
        <f t="shared" si="61"/>
        <v>1590.2914363708528</v>
      </c>
      <c r="I749" s="17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17">
        <f t="shared" si="60"/>
        <v>63722.130673247651</v>
      </c>
      <c r="H750" s="17">
        <f t="shared" si="61"/>
        <v>1595.3654868834685</v>
      </c>
      <c r="I750" s="17">
        <f t="shared" si="62"/>
        <v>22.124574403051913</v>
      </c>
    </row>
    <row r="751" spans="1:9" x14ac:dyDescent="0.25">
      <c r="A751" s="21">
        <v>44601</v>
      </c>
      <c r="B751" s="4">
        <f t="shared" si="63"/>
        <v>4104691007.3061967</v>
      </c>
      <c r="G751" s="17">
        <f t="shared" si="60"/>
        <v>64067.86251550926</v>
      </c>
      <c r="H751" s="17">
        <f t="shared" si="61"/>
        <v>1601.1308421355691</v>
      </c>
      <c r="I751" s="17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17">
        <f t="shared" si="60"/>
        <v>64389.416249059221</v>
      </c>
      <c r="H752" s="17">
        <f t="shared" si="61"/>
        <v>1606.4837067389115</v>
      </c>
      <c r="I752" s="17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17">
        <f t="shared" si="60"/>
        <v>64728.799901492916</v>
      </c>
      <c r="H753" s="17">
        <f t="shared" si="61"/>
        <v>1612.123727576371</v>
      </c>
      <c r="I753" s="17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17">
        <f t="shared" si="60"/>
        <v>65009.24953072772</v>
      </c>
      <c r="H754" s="17">
        <f t="shared" si="61"/>
        <v>1616.7769231392119</v>
      </c>
      <c r="I754" s="17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17">
        <f t="shared" si="60"/>
        <v>65242.314522133056</v>
      </c>
      <c r="H755" s="17">
        <f t="shared" si="61"/>
        <v>1620.6388279952696</v>
      </c>
      <c r="I755" s="17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17">
        <f t="shared" si="60"/>
        <v>65600.472774631955</v>
      </c>
      <c r="H756" s="17">
        <f t="shared" si="61"/>
        <v>1626.5645873923024</v>
      </c>
      <c r="I756" s="17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17">
        <f t="shared" si="60"/>
        <v>65914.684503273937</v>
      </c>
      <c r="H757" s="17">
        <f t="shared" si="61"/>
        <v>1631.7543725409259</v>
      </c>
      <c r="I757" s="17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17">
        <f t="shared" si="60"/>
        <v>66272.312301726968</v>
      </c>
      <c r="H758" s="17">
        <f t="shared" si="61"/>
        <v>1637.6512304830169</v>
      </c>
      <c r="I758" s="17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17">
        <f t="shared" si="60"/>
        <v>66604.93007005738</v>
      </c>
      <c r="H759" s="17">
        <f t="shared" si="61"/>
        <v>1643.1261892269135</v>
      </c>
      <c r="I759" s="17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17">
        <f t="shared" si="60"/>
        <v>66955.991249892162</v>
      </c>
      <c r="H760" s="17">
        <f t="shared" si="61"/>
        <v>1648.8948539864382</v>
      </c>
      <c r="I760" s="17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17">
        <f t="shared" si="60"/>
        <v>67246.090602107215</v>
      </c>
      <c r="H761" s="17">
        <f t="shared" si="61"/>
        <v>1653.6541848534871</v>
      </c>
      <c r="I761" s="17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17">
        <f t="shared" si="60"/>
        <v>67487.174903823601</v>
      </c>
      <c r="H762" s="17">
        <f t="shared" si="61"/>
        <v>1657.604176367671</v>
      </c>
      <c r="I762" s="17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17">
        <f t="shared" si="60"/>
        <v>67857.656680975168</v>
      </c>
      <c r="H763" s="17">
        <f t="shared" si="61"/>
        <v>1663.6650971323686</v>
      </c>
      <c r="I763" s="17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17">
        <f t="shared" si="60"/>
        <v>68182.679820374993</v>
      </c>
      <c r="H764" s="17">
        <f t="shared" si="61"/>
        <v>1668.9732567224055</v>
      </c>
      <c r="I764" s="17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17">
        <f t="shared" si="60"/>
        <v>68552.612891594908</v>
      </c>
      <c r="H765" s="17">
        <f t="shared" si="61"/>
        <v>1675.004616815356</v>
      </c>
      <c r="I765" s="17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17">
        <f t="shared" si="60"/>
        <v>68896.675386493371</v>
      </c>
      <c r="H766" s="17">
        <f t="shared" si="61"/>
        <v>1680.6044545599259</v>
      </c>
      <c r="I766" s="17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17">
        <f t="shared" si="60"/>
        <v>69259.815894597414</v>
      </c>
      <c r="H767" s="17">
        <f t="shared" si="61"/>
        <v>1686.5046974963993</v>
      </c>
      <c r="I767" s="17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17">
        <f t="shared" si="60"/>
        <v>69559.896997878663</v>
      </c>
      <c r="H768" s="17">
        <f t="shared" si="61"/>
        <v>1691.3725845207382</v>
      </c>
      <c r="I768" s="17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17">
        <f t="shared" si="60"/>
        <v>69809.276538682374</v>
      </c>
      <c r="H769" s="17">
        <f t="shared" si="61"/>
        <v>1695.4126718723583</v>
      </c>
      <c r="I769" s="17">
        <f t="shared" si="62"/>
        <v>22.307044363240273</v>
      </c>
    </row>
    <row r="770" spans="1:9" x14ac:dyDescent="0.25">
      <c r="A770" s="21">
        <v>44620</v>
      </c>
      <c r="B770" s="4">
        <f t="shared" si="63"/>
        <v>4926987880.1494112</v>
      </c>
      <c r="G770" s="17">
        <f t="shared" si="60"/>
        <v>70192.505868856199</v>
      </c>
      <c r="H770" s="17">
        <f t="shared" si="61"/>
        <v>1701.6118369168141</v>
      </c>
      <c r="I770" s="17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17">
        <f t="shared" ref="G771:G834" si="64">SQRT(B771)</f>
        <v>70528.712418503113</v>
      </c>
      <c r="H771" s="17">
        <f t="shared" ref="H771:H834" si="65">B771^(1/3)</f>
        <v>1707.0410709653131</v>
      </c>
      <c r="I771" s="17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17">
        <f t="shared" si="64"/>
        <v>70911.374162847846</v>
      </c>
      <c r="H772" s="17">
        <f t="shared" si="65"/>
        <v>1713.2100010850604</v>
      </c>
      <c r="I772" s="17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17">
        <f t="shared" si="64"/>
        <v>71267.275174961411</v>
      </c>
      <c r="H773" s="17">
        <f t="shared" si="65"/>
        <v>1718.9375662106368</v>
      </c>
      <c r="I773" s="17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17">
        <f t="shared" si="64"/>
        <v>71642.910637384615</v>
      </c>
      <c r="H774" s="17">
        <f t="shared" si="65"/>
        <v>1724.9723885067187</v>
      </c>
      <c r="I774" s="17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17">
        <f t="shared" si="64"/>
        <v>71953.316944254722</v>
      </c>
      <c r="H775" s="17">
        <f t="shared" si="65"/>
        <v>1729.9513077589554</v>
      </c>
      <c r="I775" s="17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17">
        <f t="shared" si="64"/>
        <v>72211.27714709127</v>
      </c>
      <c r="H776" s="17">
        <f t="shared" si="65"/>
        <v>1734.0835459549385</v>
      </c>
      <c r="I776" s="17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17">
        <f t="shared" si="64"/>
        <v>72607.692648643439</v>
      </c>
      <c r="H777" s="17">
        <f t="shared" si="65"/>
        <v>1740.4241085097622</v>
      </c>
      <c r="I777" s="17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17">
        <f t="shared" si="64"/>
        <v>72955.467407801247</v>
      </c>
      <c r="H778" s="17">
        <f t="shared" si="65"/>
        <v>1745.977178618791</v>
      </c>
      <c r="I778" s="17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17">
        <f t="shared" si="64"/>
        <v>73351.295794006553</v>
      </c>
      <c r="H779" s="17">
        <f t="shared" si="65"/>
        <v>1752.2868166168282</v>
      </c>
      <c r="I779" s="17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17">
        <f t="shared" si="64"/>
        <v>73719.442663547903</v>
      </c>
      <c r="H780" s="17">
        <f t="shared" si="65"/>
        <v>1758.145022472796</v>
      </c>
      <c r="I780" s="17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17">
        <f t="shared" si="64"/>
        <v>74108.003007219246</v>
      </c>
      <c r="H781" s="17">
        <f t="shared" si="65"/>
        <v>1764.3174937654876</v>
      </c>
      <c r="I781" s="17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17">
        <f t="shared" si="64"/>
        <v>74429.089787730176</v>
      </c>
      <c r="H782" s="17">
        <f t="shared" si="65"/>
        <v>1769.4099777932329</v>
      </c>
      <c r="I782" s="17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17">
        <f t="shared" si="64"/>
        <v>74695.925896390137</v>
      </c>
      <c r="H783" s="17">
        <f t="shared" si="65"/>
        <v>1773.6364687134096</v>
      </c>
      <c r="I783" s="17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17">
        <f t="shared" si="64"/>
        <v>75105.98127967614</v>
      </c>
      <c r="H784" s="17">
        <f t="shared" si="65"/>
        <v>1780.1216539316345</v>
      </c>
      <c r="I784" s="17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17">
        <f t="shared" si="64"/>
        <v>75465.722287798329</v>
      </c>
      <c r="H785" s="17">
        <f t="shared" si="65"/>
        <v>1785.8013846929755</v>
      </c>
      <c r="I785" s="17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17">
        <f t="shared" si="64"/>
        <v>75875.17035424721</v>
      </c>
      <c r="H786" s="17">
        <f t="shared" si="65"/>
        <v>1792.2549399924326</v>
      </c>
      <c r="I786" s="17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17">
        <f t="shared" si="64"/>
        <v>76255.98443720871</v>
      </c>
      <c r="H787" s="17">
        <f t="shared" si="65"/>
        <v>1798.246766379121</v>
      </c>
      <c r="I787" s="17">
        <f t="shared" si="66"/>
        <v>22.483702351624654</v>
      </c>
    </row>
    <row r="788" spans="1:9" x14ac:dyDescent="0.25">
      <c r="A788" s="21">
        <v>44638</v>
      </c>
      <c r="B788" s="4">
        <f t="shared" si="63"/>
        <v>5876435837.3982782</v>
      </c>
      <c r="G788" s="17">
        <f t="shared" si="64"/>
        <v>76657.914382001545</v>
      </c>
      <c r="H788" s="17">
        <f t="shared" si="65"/>
        <v>1804.5600263211472</v>
      </c>
      <c r="I788" s="17">
        <f t="shared" si="66"/>
        <v>22.494216264971371</v>
      </c>
    </row>
    <row r="789" spans="1:9" x14ac:dyDescent="0.25">
      <c r="A789" s="2">
        <v>44639</v>
      </c>
      <c r="B789" s="24">
        <f t="shared" ref="B789:B852" si="67">B782*1.07</f>
        <v>5927467665.0941019</v>
      </c>
      <c r="G789" s="17">
        <f t="shared" si="64"/>
        <v>76990.049130352563</v>
      </c>
      <c r="H789" s="17">
        <f t="shared" si="65"/>
        <v>1809.7686654371901</v>
      </c>
      <c r="I789" s="17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17">
        <f t="shared" si="64"/>
        <v>77266.066547387658</v>
      </c>
      <c r="H790" s="17">
        <f t="shared" si="65"/>
        <v>1814.0915589034219</v>
      </c>
      <c r="I790" s="17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17">
        <f t="shared" si="64"/>
        <v>77690.231134048488</v>
      </c>
      <c r="H791" s="17">
        <f t="shared" si="65"/>
        <v>1820.7246655009897</v>
      </c>
      <c r="I791" s="17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17">
        <f t="shared" si="64"/>
        <v>78062.35012634733</v>
      </c>
      <c r="H792" s="17">
        <f t="shared" si="65"/>
        <v>1826.5339459328834</v>
      </c>
      <c r="I792" s="17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17">
        <f t="shared" si="64"/>
        <v>78485.886499587024</v>
      </c>
      <c r="H793" s="17">
        <f t="shared" si="65"/>
        <v>1833.1347011610133</v>
      </c>
      <c r="I793" s="17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17">
        <f t="shared" si="64"/>
        <v>78879.803649996262</v>
      </c>
      <c r="H794" s="17">
        <f t="shared" si="65"/>
        <v>1839.2631958453799</v>
      </c>
      <c r="I794" s="17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17">
        <f t="shared" si="64"/>
        <v>79295.563217724601</v>
      </c>
      <c r="H795" s="17">
        <f t="shared" si="65"/>
        <v>1845.7204557021876</v>
      </c>
      <c r="I795" s="17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17">
        <f t="shared" si="64"/>
        <v>79639.126072871295</v>
      </c>
      <c r="H796" s="17">
        <f t="shared" si="65"/>
        <v>1851.047899302084</v>
      </c>
      <c r="I796" s="17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17">
        <f t="shared" si="64"/>
        <v>79924.640709137457</v>
      </c>
      <c r="H797" s="17">
        <f t="shared" si="65"/>
        <v>1855.4693941717844</v>
      </c>
      <c r="I797" s="17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17">
        <f t="shared" si="64"/>
        <v>80363.399969253471</v>
      </c>
      <c r="H798" s="17">
        <f t="shared" si="65"/>
        <v>1862.2537961054472</v>
      </c>
      <c r="I798" s="17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17">
        <f t="shared" si="64"/>
        <v>80748.322847944219</v>
      </c>
      <c r="H799" s="17">
        <f t="shared" si="65"/>
        <v>1868.1955811221062</v>
      </c>
      <c r="I799" s="17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17">
        <f t="shared" si="64"/>
        <v>81186.432279044515</v>
      </c>
      <c r="H800" s="17">
        <f t="shared" si="65"/>
        <v>1874.9468937800063</v>
      </c>
      <c r="I800" s="17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17">
        <f t="shared" si="64"/>
        <v>81593.903347813321</v>
      </c>
      <c r="H801" s="17">
        <f t="shared" si="65"/>
        <v>1881.2151740458935</v>
      </c>
      <c r="I801" s="17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17">
        <f t="shared" si="64"/>
        <v>82023.968388741647</v>
      </c>
      <c r="H802" s="17">
        <f t="shared" si="65"/>
        <v>1887.8197183290733</v>
      </c>
      <c r="I802" s="17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17">
        <f t="shared" si="64"/>
        <v>82379.352569477254</v>
      </c>
      <c r="H803" s="17">
        <f t="shared" si="65"/>
        <v>1893.2686762387575</v>
      </c>
      <c r="I803" s="17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17">
        <f t="shared" si="64"/>
        <v>82674.691205704803</v>
      </c>
      <c r="H804" s="17">
        <f t="shared" si="65"/>
        <v>1897.7910215233467</v>
      </c>
      <c r="I804" s="17">
        <f t="shared" si="66"/>
        <v>22.645337605609345</v>
      </c>
    </row>
    <row r="805" spans="1:9" x14ac:dyDescent="0.25">
      <c r="A805" s="21">
        <v>44655</v>
      </c>
      <c r="B805" s="4">
        <f t="shared" si="67"/>
        <v>6910355378.4414835</v>
      </c>
      <c r="G805" s="17">
        <f t="shared" si="64"/>
        <v>83128.547313431889</v>
      </c>
      <c r="H805" s="17">
        <f t="shared" si="65"/>
        <v>1904.730169706849</v>
      </c>
      <c r="I805" s="17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17">
        <f t="shared" si="64"/>
        <v>83526.714635191645</v>
      </c>
      <c r="H806" s="17">
        <f t="shared" si="65"/>
        <v>1910.8074816214821</v>
      </c>
      <c r="I806" s="17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17">
        <f t="shared" si="64"/>
        <v>83979.898554558124</v>
      </c>
      <c r="H807" s="17">
        <f t="shared" si="65"/>
        <v>1917.7127857919013</v>
      </c>
      <c r="I807" s="17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17">
        <f t="shared" si="64"/>
        <v>84401.389905496006</v>
      </c>
      <c r="H808" s="17">
        <f t="shared" si="65"/>
        <v>1924.1240400256595</v>
      </c>
      <c r="I808" s="17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17">
        <f t="shared" si="64"/>
        <v>84846.252642965323</v>
      </c>
      <c r="H809" s="17">
        <f t="shared" si="65"/>
        <v>1930.8792281636277</v>
      </c>
      <c r="I809" s="17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17">
        <f t="shared" si="64"/>
        <v>85213.864897972293</v>
      </c>
      <c r="H810" s="17">
        <f t="shared" si="65"/>
        <v>1936.4524720177935</v>
      </c>
      <c r="I810" s="17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17">
        <f t="shared" si="64"/>
        <v>85519.365558777092</v>
      </c>
      <c r="H811" s="17">
        <f t="shared" si="65"/>
        <v>1941.0779680266633</v>
      </c>
      <c r="I811" s="17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17">
        <f t="shared" si="64"/>
        <v>85988.837967101208</v>
      </c>
      <c r="H812" s="17">
        <f t="shared" si="65"/>
        <v>1948.1753920860608</v>
      </c>
      <c r="I812" s="17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17">
        <f t="shared" si="64"/>
        <v>86400.705447300308</v>
      </c>
      <c r="H813" s="17">
        <f t="shared" si="65"/>
        <v>1954.3913221481871</v>
      </c>
      <c r="I813" s="17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17">
        <f t="shared" si="64"/>
        <v>86869.482538577635</v>
      </c>
      <c r="H814" s="17">
        <f t="shared" si="65"/>
        <v>1961.4541302422861</v>
      </c>
      <c r="I814" s="17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17">
        <f t="shared" si="64"/>
        <v>87305.476582160263</v>
      </c>
      <c r="H815" s="17">
        <f t="shared" si="65"/>
        <v>1968.0116195545584</v>
      </c>
      <c r="I815" s="17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17">
        <f t="shared" si="64"/>
        <v>87765.646175953574</v>
      </c>
      <c r="H816" s="17">
        <f t="shared" si="65"/>
        <v>1974.9208876013424</v>
      </c>
      <c r="I816" s="17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17">
        <f t="shared" si="64"/>
        <v>88145.907249340671</v>
      </c>
      <c r="H817" s="17">
        <f t="shared" si="65"/>
        <v>1980.6212522532282</v>
      </c>
      <c r="I817" s="17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17">
        <f t="shared" si="64"/>
        <v>88461.919590104138</v>
      </c>
      <c r="H818" s="17">
        <f t="shared" si="65"/>
        <v>1985.3522517638094</v>
      </c>
      <c r="I818" s="17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17">
        <f t="shared" si="64"/>
        <v>88947.54562537212</v>
      </c>
      <c r="H819" s="17">
        <f t="shared" si="65"/>
        <v>1992.611561832827</v>
      </c>
      <c r="I819" s="17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17">
        <f t="shared" si="64"/>
        <v>89373.584659655069</v>
      </c>
      <c r="H820" s="17">
        <f t="shared" si="65"/>
        <v>1998.9692718006538</v>
      </c>
      <c r="I820" s="17">
        <f t="shared" si="66"/>
        <v>22.801160887790061</v>
      </c>
    </row>
    <row r="821" spans="1:9" x14ac:dyDescent="0.25">
      <c r="A821" s="21">
        <v>44671</v>
      </c>
      <c r="B821" s="4">
        <f t="shared" si="67"/>
        <v>8074548486.2766609</v>
      </c>
      <c r="G821" s="17">
        <f t="shared" si="64"/>
        <v>89858.491453377181</v>
      </c>
      <c r="H821" s="17">
        <f t="shared" si="65"/>
        <v>2006.1931763446069</v>
      </c>
      <c r="I821" s="17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17">
        <f t="shared" si="64"/>
        <v>90309.487198880743</v>
      </c>
      <c r="H822" s="17">
        <f t="shared" si="65"/>
        <v>2012.9002362291044</v>
      </c>
      <c r="I822" s="17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17">
        <f t="shared" si="64"/>
        <v>90785.490327972904</v>
      </c>
      <c r="H823" s="17">
        <f t="shared" si="65"/>
        <v>2019.9670986121068</v>
      </c>
      <c r="I823" s="17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17">
        <f t="shared" si="64"/>
        <v>91178.835440830371</v>
      </c>
      <c r="H824" s="17">
        <f t="shared" si="65"/>
        <v>2025.7974835754726</v>
      </c>
      <c r="I824" s="17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17">
        <f t="shared" si="64"/>
        <v>91505.721147891483</v>
      </c>
      <c r="H825" s="17">
        <f t="shared" si="65"/>
        <v>2030.6363930299829</v>
      </c>
      <c r="I825" s="17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17">
        <f t="shared" si="64"/>
        <v>92008.056624798308</v>
      </c>
      <c r="H826" s="17">
        <f t="shared" si="65"/>
        <v>2038.0612815863285</v>
      </c>
      <c r="I826" s="17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17">
        <f t="shared" si="64"/>
        <v>92448.754828611345</v>
      </c>
      <c r="H827" s="17">
        <f t="shared" si="65"/>
        <v>2044.5640053349878</v>
      </c>
      <c r="I827" s="17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17">
        <f t="shared" si="64"/>
        <v>92950.346316278068</v>
      </c>
      <c r="H828" s="17">
        <f t="shared" si="65"/>
        <v>2051.9526807973361</v>
      </c>
      <c r="I828" s="17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17">
        <f t="shared" si="64"/>
        <v>93416.859942911484</v>
      </c>
      <c r="H829" s="17">
        <f t="shared" si="65"/>
        <v>2058.8127228274557</v>
      </c>
      <c r="I829" s="17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17">
        <f t="shared" si="64"/>
        <v>93909.241408270318</v>
      </c>
      <c r="H830" s="17">
        <f t="shared" si="65"/>
        <v>2066.0407741350818</v>
      </c>
      <c r="I830" s="17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17">
        <f t="shared" si="64"/>
        <v>94316.120756794524</v>
      </c>
      <c r="H831" s="17">
        <f t="shared" si="65"/>
        <v>2072.0041450590393</v>
      </c>
      <c r="I831" s="17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17">
        <f t="shared" si="64"/>
        <v>94654.253961411436</v>
      </c>
      <c r="H832" s="17">
        <f t="shared" si="65"/>
        <v>2076.953425788528</v>
      </c>
      <c r="I832" s="17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17">
        <f t="shared" si="64"/>
        <v>95173.873819148168</v>
      </c>
      <c r="H833" s="17">
        <f t="shared" si="65"/>
        <v>2084.5476695320835</v>
      </c>
      <c r="I833" s="17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17">
        <f t="shared" si="64"/>
        <v>95629.735585830917</v>
      </c>
      <c r="H834" s="17">
        <f t="shared" si="65"/>
        <v>2091.1987146985584</v>
      </c>
      <c r="I834" s="17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17">
        <f t="shared" ref="G835:G898" si="68">SQRT(B835)</f>
        <v>96148.58585511359</v>
      </c>
      <c r="H835" s="17">
        <f t="shared" ref="H835:H898" si="69">B835^(1/3)</f>
        <v>2098.7559193592442</v>
      </c>
      <c r="I835" s="17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17">
        <f t="shared" si="68"/>
        <v>96631.151302802391</v>
      </c>
      <c r="H836" s="17">
        <f t="shared" si="69"/>
        <v>2105.7724329233756</v>
      </c>
      <c r="I836" s="17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17">
        <f t="shared" si="68"/>
        <v>97140.474650931006</v>
      </c>
      <c r="H837" s="17">
        <f t="shared" si="69"/>
        <v>2113.1653497334346</v>
      </c>
      <c r="I837" s="17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17">
        <f t="shared" si="68"/>
        <v>97561.353921688496</v>
      </c>
      <c r="H838" s="17">
        <f t="shared" si="69"/>
        <v>2119.264739910956</v>
      </c>
      <c r="I838" s="17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17">
        <f t="shared" si="68"/>
        <v>97911.121628243898</v>
      </c>
      <c r="H839" s="17">
        <f t="shared" si="69"/>
        <v>2124.3269093872764</v>
      </c>
      <c r="I839" s="17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17">
        <f t="shared" si="68"/>
        <v>98448.620588534191</v>
      </c>
      <c r="H840" s="17">
        <f t="shared" si="69"/>
        <v>2132.0943711611271</v>
      </c>
      <c r="I840" s="17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17">
        <f t="shared" si="68"/>
        <v>98920.167666614143</v>
      </c>
      <c r="H841" s="17">
        <f t="shared" si="69"/>
        <v>2138.8971208266998</v>
      </c>
      <c r="I841" s="17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17">
        <f t="shared" si="68"/>
        <v>99456.870558417533</v>
      </c>
      <c r="H842" s="17">
        <f t="shared" si="69"/>
        <v>2146.6266986887294</v>
      </c>
      <c r="I842" s="17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17">
        <f t="shared" si="68"/>
        <v>99956.040138915298</v>
      </c>
      <c r="H843" s="17">
        <f t="shared" si="69"/>
        <v>2153.8032527651435</v>
      </c>
      <c r="I843" s="17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17">
        <f t="shared" si="68"/>
        <v>100482.88830684926</v>
      </c>
      <c r="H844" s="17">
        <f t="shared" si="69"/>
        <v>2161.3647955149563</v>
      </c>
      <c r="I844" s="17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17">
        <f t="shared" si="68"/>
        <v>100918.24920977015</v>
      </c>
      <c r="H845" s="17">
        <f t="shared" si="69"/>
        <v>2167.6033074257539</v>
      </c>
      <c r="I845" s="17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17">
        <f t="shared" si="68"/>
        <v>101280.05173871026</v>
      </c>
      <c r="H846" s="17">
        <f t="shared" si="69"/>
        <v>2172.7809405420799</v>
      </c>
      <c r="I846" s="17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17">
        <f t="shared" si="68"/>
        <v>101836.04498648854</v>
      </c>
      <c r="H847" s="17">
        <f t="shared" si="69"/>
        <v>2180.7255712973715</v>
      </c>
      <c r="I847" s="17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17">
        <f t="shared" si="68"/>
        <v>102323.81707683908</v>
      </c>
      <c r="H848" s="17">
        <f t="shared" si="69"/>
        <v>2187.683485708435</v>
      </c>
      <c r="I848" s="17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17">
        <f t="shared" si="68"/>
        <v>102878.98686497155</v>
      </c>
      <c r="H849" s="17">
        <f t="shared" si="69"/>
        <v>2195.5893684531479</v>
      </c>
      <c r="I849" s="17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17">
        <f t="shared" si="68"/>
        <v>103395.33189399856</v>
      </c>
      <c r="H850" s="17">
        <f t="shared" si="69"/>
        <v>2202.9296134253777</v>
      </c>
      <c r="I850" s="17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17">
        <f t="shared" si="68"/>
        <v>103940.30787649618</v>
      </c>
      <c r="H851" s="17">
        <f t="shared" si="69"/>
        <v>2210.6636283245375</v>
      </c>
      <c r="I851" s="17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17">
        <f t="shared" si="68"/>
        <v>104390.64869620671</v>
      </c>
      <c r="H852" s="17">
        <f t="shared" si="69"/>
        <v>2217.0444352131722</v>
      </c>
      <c r="I852" s="17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17">
        <f t="shared" si="68"/>
        <v>104764.90014222098</v>
      </c>
      <c r="H853" s="17">
        <f t="shared" si="69"/>
        <v>2222.3401655937269</v>
      </c>
      <c r="I853" s="17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17">
        <f t="shared" si="68"/>
        <v>105340.02402973159</v>
      </c>
      <c r="H854" s="17">
        <f t="shared" si="69"/>
        <v>2230.4660063993315</v>
      </c>
      <c r="I854" s="17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17">
        <f t="shared" si="68"/>
        <v>105844.57940327712</v>
      </c>
      <c r="H855" s="17">
        <f t="shared" si="69"/>
        <v>2237.5826247274599</v>
      </c>
      <c r="I855" s="17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17">
        <f t="shared" si="68"/>
        <v>106418.85149750677</v>
      </c>
      <c r="H856" s="17">
        <f t="shared" si="69"/>
        <v>2245.6688337143937</v>
      </c>
      <c r="I856" s="17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17">
        <f t="shared" si="68"/>
        <v>106952.96294863937</v>
      </c>
      <c r="H857" s="17">
        <f t="shared" si="69"/>
        <v>2253.1765032280141</v>
      </c>
      <c r="I857" s="17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17">
        <f t="shared" si="68"/>
        <v>107516.69048832872</v>
      </c>
      <c r="H858" s="17">
        <f t="shared" si="69"/>
        <v>2261.0869242147774</v>
      </c>
      <c r="I858" s="17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17">
        <f t="shared" si="68"/>
        <v>107982.52665445406</v>
      </c>
      <c r="H859" s="17">
        <f t="shared" si="69"/>
        <v>2267.6132717047212</v>
      </c>
      <c r="I859" s="17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17">
        <f t="shared" si="68"/>
        <v>108369.65536041999</v>
      </c>
      <c r="H860" s="17">
        <f t="shared" si="69"/>
        <v>2273.0297930443858</v>
      </c>
      <c r="I860" s="17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17">
        <f t="shared" si="68"/>
        <v>108964.56813554275</v>
      </c>
      <c r="H861" s="17">
        <f t="shared" si="69"/>
        <v>2281.340977142404</v>
      </c>
      <c r="I861" s="17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17">
        <f t="shared" si="68"/>
        <v>109486.48427221783</v>
      </c>
      <c r="H862" s="17">
        <f t="shared" si="69"/>
        <v>2288.6199192845688</v>
      </c>
      <c r="I862" s="17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17">
        <f t="shared" si="68"/>
        <v>110080.51594551957</v>
      </c>
      <c r="H863" s="17">
        <f t="shared" si="69"/>
        <v>2296.8905675969409</v>
      </c>
      <c r="I863" s="17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17">
        <f t="shared" si="68"/>
        <v>110633.00512657847</v>
      </c>
      <c r="H864" s="17">
        <f t="shared" si="69"/>
        <v>2304.5694804587019</v>
      </c>
      <c r="I864" s="17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17">
        <f t="shared" si="68"/>
        <v>111216.12942785093</v>
      </c>
      <c r="H865" s="17">
        <f t="shared" si="69"/>
        <v>2312.6603312010016</v>
      </c>
      <c r="I865" s="17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17">
        <f t="shared" si="68"/>
        <v>111697.99410494119</v>
      </c>
      <c r="H866" s="17">
        <f t="shared" si="69"/>
        <v>2319.3355389455587</v>
      </c>
      <c r="I866" s="17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17">
        <f t="shared" si="68"/>
        <v>112098.44315217646</v>
      </c>
      <c r="H867" s="17">
        <f t="shared" si="69"/>
        <v>2324.8756063800279</v>
      </c>
      <c r="I867" s="17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17">
        <f t="shared" si="68"/>
        <v>112713.82571181281</v>
      </c>
      <c r="H868" s="17">
        <f t="shared" si="69"/>
        <v>2333.376361288188</v>
      </c>
      <c r="I868" s="17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17">
        <f t="shared" si="68"/>
        <v>113253.69996150653</v>
      </c>
      <c r="H869" s="17">
        <f t="shared" si="69"/>
        <v>2340.8213297080279</v>
      </c>
      <c r="I869" s="17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17">
        <f t="shared" si="68"/>
        <v>113868.17110233226</v>
      </c>
      <c r="H870" s="17">
        <f t="shared" si="69"/>
        <v>2349.2806242448705</v>
      </c>
      <c r="I870" s="17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17">
        <f t="shared" si="68"/>
        <v>114439.67035504415</v>
      </c>
      <c r="H871" s="17">
        <f t="shared" si="69"/>
        <v>2357.1346863651543</v>
      </c>
      <c r="I871" s="17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17">
        <f t="shared" si="68"/>
        <v>115042.85882251173</v>
      </c>
      <c r="H872" s="17">
        <f t="shared" si="69"/>
        <v>2365.4100823072554</v>
      </c>
      <c r="I872" s="17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17">
        <f t="shared" si="68"/>
        <v>115541.30352026586</v>
      </c>
      <c r="H873" s="17">
        <f t="shared" si="69"/>
        <v>2372.2375456780942</v>
      </c>
      <c r="I873" s="17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17">
        <f t="shared" si="68"/>
        <v>115955.53123564938</v>
      </c>
      <c r="H874" s="17">
        <f t="shared" si="69"/>
        <v>2377.9039771852858</v>
      </c>
      <c r="I874" s="17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17">
        <f t="shared" si="68"/>
        <v>116592.08790503076</v>
      </c>
      <c r="H875" s="17">
        <f t="shared" si="69"/>
        <v>2386.5986268472825</v>
      </c>
      <c r="I875" s="17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17">
        <f t="shared" si="68"/>
        <v>117150.53817127309</v>
      </c>
      <c r="H876" s="17">
        <f t="shared" si="69"/>
        <v>2394.2134084583799</v>
      </c>
      <c r="I876" s="17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17">
        <f t="shared" si="68"/>
        <v>117786.15206170594</v>
      </c>
      <c r="H877" s="17">
        <f t="shared" si="69"/>
        <v>2402.8656520743989</v>
      </c>
      <c r="I877" s="17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17">
        <f t="shared" si="68"/>
        <v>118377.31548543897</v>
      </c>
      <c r="H878" s="17">
        <f t="shared" si="69"/>
        <v>2410.8988584539729</v>
      </c>
      <c r="I878" s="17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17">
        <f t="shared" si="68"/>
        <v>119001.25848780051</v>
      </c>
      <c r="H879" s="17">
        <f t="shared" si="69"/>
        <v>2419.3630089098097</v>
      </c>
      <c r="I879" s="17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17">
        <f t="shared" si="68"/>
        <v>119516.85369228708</v>
      </c>
      <c r="H880" s="17">
        <f t="shared" si="69"/>
        <v>2426.3462007240541</v>
      </c>
      <c r="I880" s="17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17">
        <f t="shared" si="68"/>
        <v>119945.33417282882</v>
      </c>
      <c r="H881" s="17">
        <f t="shared" si="69"/>
        <v>2432.1418785574929</v>
      </c>
      <c r="I881" s="17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17">
        <f t="shared" si="68"/>
        <v>120603.79351163971</v>
      </c>
      <c r="H882" s="17">
        <f t="shared" si="69"/>
        <v>2441.0348455423746</v>
      </c>
      <c r="I882" s="17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17">
        <f t="shared" si="68"/>
        <v>121181.458958812</v>
      </c>
      <c r="H883" s="17">
        <f t="shared" si="69"/>
        <v>2448.8233136344888</v>
      </c>
      <c r="I883" s="17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17">
        <f t="shared" si="68"/>
        <v>121838.94307949551</v>
      </c>
      <c r="H884" s="17">
        <f t="shared" si="69"/>
        <v>2457.6729073287265</v>
      </c>
      <c r="I884" s="17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17">
        <f t="shared" si="68"/>
        <v>122450.44727989724</v>
      </c>
      <c r="H885" s="17">
        <f t="shared" si="69"/>
        <v>2465.8893440908132</v>
      </c>
      <c r="I885" s="17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17">
        <f t="shared" si="68"/>
        <v>123095.85894008756</v>
      </c>
      <c r="H886" s="17">
        <f t="shared" si="69"/>
        <v>2474.5465543850737</v>
      </c>
      <c r="I886" s="17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17">
        <f t="shared" si="68"/>
        <v>123629.19476668448</v>
      </c>
      <c r="H887" s="17">
        <f t="shared" si="69"/>
        <v>2481.689026671746</v>
      </c>
      <c r="I887" s="17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17">
        <f t="shared" si="68"/>
        <v>124072.41842214485</v>
      </c>
      <c r="H888" s="17">
        <f t="shared" si="69"/>
        <v>2487.6168988266277</v>
      </c>
      <c r="I888" s="17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17">
        <f t="shared" si="68"/>
        <v>124753.53405838292</v>
      </c>
      <c r="H889" s="17">
        <f t="shared" si="69"/>
        <v>2496.7127065783611</v>
      </c>
      <c r="I889" s="17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17">
        <f t="shared" si="68"/>
        <v>125351.07584326221</v>
      </c>
      <c r="H890" s="17">
        <f t="shared" si="69"/>
        <v>2504.6788227875877</v>
      </c>
      <c r="I890" s="17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17">
        <f t="shared" si="68"/>
        <v>126031.18270602537</v>
      </c>
      <c r="H891" s="17">
        <f t="shared" si="69"/>
        <v>2513.7302679420095</v>
      </c>
      <c r="I891" s="17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17">
        <f t="shared" si="68"/>
        <v>126663.72756941972</v>
      </c>
      <c r="H892" s="17">
        <f t="shared" si="69"/>
        <v>2522.1341144107155</v>
      </c>
      <c r="I892" s="17">
        <f t="shared" si="70"/>
        <v>23.498582078731875</v>
      </c>
    </row>
    <row r="893" spans="1:9" x14ac:dyDescent="0.25">
      <c r="A893" s="2">
        <v>44743</v>
      </c>
      <c r="B893" s="24">
        <f t="shared" si="71"/>
        <v>16213271822.371792</v>
      </c>
      <c r="G893" s="17">
        <f t="shared" si="68"/>
        <v>127331.34658194655</v>
      </c>
      <c r="H893" s="17">
        <f t="shared" si="69"/>
        <v>2530.9887880687634</v>
      </c>
      <c r="I893" s="17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17">
        <f t="shared" si="68"/>
        <v>127883.03345074719</v>
      </c>
      <c r="H894" s="17">
        <f t="shared" si="69"/>
        <v>2538.2941738755608</v>
      </c>
      <c r="I894" s="17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17">
        <f t="shared" si="68"/>
        <v>128341.50756492685</v>
      </c>
      <c r="H895" s="17">
        <f t="shared" si="69"/>
        <v>2544.3572555882583</v>
      </c>
      <c r="I895" s="17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17">
        <f t="shared" si="68"/>
        <v>129046.05905745451</v>
      </c>
      <c r="H896" s="17">
        <f t="shared" si="69"/>
        <v>2553.6605307265945</v>
      </c>
      <c r="I896" s="17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17">
        <f t="shared" si="68"/>
        <v>129664.16108592885</v>
      </c>
      <c r="H897" s="17">
        <f t="shared" si="69"/>
        <v>2561.8083470504689</v>
      </c>
      <c r="I897" s="17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17">
        <f t="shared" si="68"/>
        <v>130367.66909506021</v>
      </c>
      <c r="H898" s="17">
        <f t="shared" si="69"/>
        <v>2571.0662477196092</v>
      </c>
      <c r="I898" s="17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17">
        <f t="shared" ref="G899:G957" si="72">SQRT(B899)</f>
        <v>131021.97858949006</v>
      </c>
      <c r="H899" s="17">
        <f t="shared" ref="H899:H957" si="73">B899^(1/3)</f>
        <v>2579.6617785457538</v>
      </c>
      <c r="I899" s="17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17">
        <f t="shared" si="72"/>
        <v>131712.56906589371</v>
      </c>
      <c r="H900" s="17">
        <f t="shared" si="73"/>
        <v>2588.7184195334989</v>
      </c>
      <c r="I900" s="17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17">
        <f t="shared" si="72"/>
        <v>132283.23840035239</v>
      </c>
      <c r="H901" s="17">
        <f t="shared" si="73"/>
        <v>2596.1904347747354</v>
      </c>
      <c r="I901" s="17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17">
        <f t="shared" si="72"/>
        <v>132757.48771169499</v>
      </c>
      <c r="H902" s="17">
        <f t="shared" si="73"/>
        <v>2602.3918100565174</v>
      </c>
      <c r="I902" s="17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17">
        <f t="shared" si="72"/>
        <v>133486.28144246971</v>
      </c>
      <c r="H903" s="17">
        <f t="shared" si="73"/>
        <v>2611.9072847303387</v>
      </c>
      <c r="I903" s="17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17">
        <f t="shared" si="72"/>
        <v>134125.65115229058</v>
      </c>
      <c r="H904" s="17">
        <f t="shared" si="73"/>
        <v>2620.2409455889033</v>
      </c>
      <c r="I904" s="17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17">
        <f t="shared" si="72"/>
        <v>134853.36549544716</v>
      </c>
      <c r="H905" s="17">
        <f t="shared" si="73"/>
        <v>2629.7100108417376</v>
      </c>
      <c r="I905" s="17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17">
        <f t="shared" si="72"/>
        <v>135530.18849927912</v>
      </c>
      <c r="H906" s="17">
        <f t="shared" si="73"/>
        <v>2638.501598177168</v>
      </c>
      <c r="I906" s="17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17">
        <f t="shared" si="72"/>
        <v>136244.54084268282</v>
      </c>
      <c r="H907" s="17">
        <f t="shared" si="73"/>
        <v>2647.7648131920268</v>
      </c>
      <c r="I907" s="17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17">
        <f t="shared" si="72"/>
        <v>136834.84579229949</v>
      </c>
      <c r="H908" s="17">
        <f t="shared" si="73"/>
        <v>2655.4072585387707</v>
      </c>
      <c r="I908" s="17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17">
        <f t="shared" si="72"/>
        <v>137325.41309447173</v>
      </c>
      <c r="H909" s="17">
        <f t="shared" si="73"/>
        <v>2661.7500817444939</v>
      </c>
      <c r="I909" s="17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17">
        <f t="shared" si="72"/>
        <v>138079.28319147634</v>
      </c>
      <c r="H910" s="17">
        <f t="shared" si="73"/>
        <v>2671.4825960388466</v>
      </c>
      <c r="I910" s="17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17">
        <f t="shared" si="72"/>
        <v>138740.65236194388</v>
      </c>
      <c r="H911" s="17">
        <f t="shared" si="73"/>
        <v>2680.0063403827212</v>
      </c>
      <c r="I911" s="17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17">
        <f t="shared" si="72"/>
        <v>139493.40593171443</v>
      </c>
      <c r="H912" s="17">
        <f t="shared" si="73"/>
        <v>2689.6913866979526</v>
      </c>
      <c r="I912" s="17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17">
        <f t="shared" si="72"/>
        <v>140193.51709075438</v>
      </c>
      <c r="H913" s="17">
        <f t="shared" si="73"/>
        <v>2698.6835024194656</v>
      </c>
      <c r="I913" s="17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17">
        <f t="shared" si="72"/>
        <v>140932.44890050625</v>
      </c>
      <c r="H914" s="17">
        <f t="shared" si="73"/>
        <v>2708.1580032335769</v>
      </c>
      <c r="I914" s="17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17">
        <f t="shared" si="72"/>
        <v>141543.06508837707</v>
      </c>
      <c r="H915" s="17">
        <f t="shared" si="73"/>
        <v>2715.9747660468502</v>
      </c>
      <c r="I915" s="17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17">
        <f t="shared" si="72"/>
        <v>142050.51185151364</v>
      </c>
      <c r="H916" s="17">
        <f t="shared" si="73"/>
        <v>2722.4622634794341</v>
      </c>
      <c r="I916" s="17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17">
        <f t="shared" si="72"/>
        <v>142830.32114344262</v>
      </c>
      <c r="H917" s="17">
        <f t="shared" si="73"/>
        <v>2732.4167678774538</v>
      </c>
      <c r="I917" s="17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17">
        <f t="shared" si="72"/>
        <v>143514.44673295092</v>
      </c>
      <c r="H918" s="17">
        <f t="shared" si="73"/>
        <v>2741.1349313439996</v>
      </c>
      <c r="I918" s="17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17">
        <f t="shared" si="72"/>
        <v>144293.10108012846</v>
      </c>
      <c r="H919" s="17">
        <f t="shared" si="73"/>
        <v>2751.0408850599797</v>
      </c>
      <c r="I919" s="17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17">
        <f t="shared" si="72"/>
        <v>145017.30169422866</v>
      </c>
      <c r="H920" s="17">
        <f t="shared" si="73"/>
        <v>2760.2381030439542</v>
      </c>
      <c r="I920" s="17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17">
        <f t="shared" si="72"/>
        <v>145781.65870167062</v>
      </c>
      <c r="H921" s="17">
        <f t="shared" si="73"/>
        <v>2769.9287089008412</v>
      </c>
      <c r="I921" s="17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17">
        <f t="shared" si="72"/>
        <v>146413.28499776046</v>
      </c>
      <c r="H922" s="17">
        <f t="shared" si="73"/>
        <v>2777.9237652089696</v>
      </c>
      <c r="I922" s="17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17">
        <f t="shared" si="72"/>
        <v>146938.19201108476</v>
      </c>
      <c r="H923" s="17">
        <f t="shared" si="73"/>
        <v>2784.5592367604736</v>
      </c>
      <c r="I923" s="17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17">
        <f t="shared" si="72"/>
        <v>147744.83301487967</v>
      </c>
      <c r="H924" s="17">
        <f t="shared" si="73"/>
        <v>2794.7407946614649</v>
      </c>
      <c r="I924" s="17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17">
        <f t="shared" si="72"/>
        <v>148452.49802727997</v>
      </c>
      <c r="H925" s="17">
        <f t="shared" si="73"/>
        <v>2803.6578117801268</v>
      </c>
      <c r="I925" s="17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17">
        <f t="shared" si="72"/>
        <v>149257.94434693444</v>
      </c>
      <c r="H926" s="17">
        <f t="shared" si="73"/>
        <v>2813.7897116006593</v>
      </c>
      <c r="I926" s="17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17">
        <f t="shared" si="72"/>
        <v>150007.06328710719</v>
      </c>
      <c r="H927" s="17">
        <f t="shared" si="73"/>
        <v>2823.1967100495726</v>
      </c>
      <c r="I927" s="17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17">
        <f t="shared" si="72"/>
        <v>150797.7203235417</v>
      </c>
      <c r="H928" s="17">
        <f t="shared" si="73"/>
        <v>2833.1083501154712</v>
      </c>
      <c r="I928" s="17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17">
        <f t="shared" si="72"/>
        <v>151451.07964456349</v>
      </c>
      <c r="H929" s="17">
        <f t="shared" si="73"/>
        <v>2841.2857666364821</v>
      </c>
      <c r="I929" s="17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17">
        <f t="shared" si="72"/>
        <v>151994.04768111961</v>
      </c>
      <c r="H930" s="17">
        <f t="shared" si="73"/>
        <v>2848.0725874666064</v>
      </c>
      <c r="I930" s="17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17">
        <f t="shared" si="72"/>
        <v>152828.44362348362</v>
      </c>
      <c r="H931" s="17">
        <f t="shared" si="73"/>
        <v>2858.486377761566</v>
      </c>
      <c r="I931" s="17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17">
        <f t="shared" si="72"/>
        <v>153560.4580042575</v>
      </c>
      <c r="H932" s="17">
        <f t="shared" si="73"/>
        <v>2867.6067842095094</v>
      </c>
      <c r="I932" s="17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17">
        <f t="shared" si="72"/>
        <v>154393.61815573747</v>
      </c>
      <c r="H933" s="17">
        <f t="shared" si="73"/>
        <v>2877.9697837668073</v>
      </c>
      <c r="I933" s="17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17">
        <f t="shared" si="72"/>
        <v>155168.51281282469</v>
      </c>
      <c r="H934" s="17">
        <f t="shared" si="73"/>
        <v>2887.5913475888283</v>
      </c>
      <c r="I934" s="17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17">
        <f t="shared" si="72"/>
        <v>155986.37481078756</v>
      </c>
      <c r="H935" s="17">
        <f t="shared" si="73"/>
        <v>2897.7290634599276</v>
      </c>
      <c r="I935" s="17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17">
        <f t="shared" si="72"/>
        <v>156662.2149476037</v>
      </c>
      <c r="H936" s="17">
        <f t="shared" si="73"/>
        <v>2906.0929996701302</v>
      </c>
      <c r="I936" s="17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17">
        <f t="shared" si="72"/>
        <v>157223.86545186071</v>
      </c>
      <c r="H937" s="17">
        <f t="shared" si="73"/>
        <v>2913.0346219229973</v>
      </c>
      <c r="I937" s="17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17">
        <f t="shared" si="72"/>
        <v>158086.97132592127</v>
      </c>
      <c r="H938" s="17">
        <f t="shared" si="73"/>
        <v>2923.6859416288785</v>
      </c>
      <c r="I938" s="17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17">
        <f t="shared" si="72"/>
        <v>158844.17288918956</v>
      </c>
      <c r="H939" s="17">
        <f t="shared" si="73"/>
        <v>2933.0143765380822</v>
      </c>
      <c r="I939" s="17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17">
        <f t="shared" si="72"/>
        <v>159706.00045121985</v>
      </c>
      <c r="H940" s="17">
        <f t="shared" si="73"/>
        <v>2943.6137470141812</v>
      </c>
      <c r="I940" s="17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17">
        <f t="shared" si="72"/>
        <v>160507.55771720471</v>
      </c>
      <c r="H941" s="17">
        <f t="shared" si="73"/>
        <v>2953.4547702570335</v>
      </c>
      <c r="I941" s="17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17">
        <f t="shared" si="72"/>
        <v>161353.56074618964</v>
      </c>
      <c r="H942" s="17">
        <f t="shared" si="73"/>
        <v>2963.8237185239032</v>
      </c>
      <c r="I942" s="17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17">
        <f t="shared" si="72"/>
        <v>162052.65521968293</v>
      </c>
      <c r="H943" s="17">
        <f t="shared" si="73"/>
        <v>2972.3784287735953</v>
      </c>
      <c r="I943" s="17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17">
        <f t="shared" si="72"/>
        <v>162633.63101879801</v>
      </c>
      <c r="H944" s="17">
        <f t="shared" si="73"/>
        <v>2979.4783833337069</v>
      </c>
      <c r="I944" s="17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17">
        <f t="shared" si="72"/>
        <v>163526.43467712746</v>
      </c>
      <c r="H945" s="17">
        <f t="shared" si="73"/>
        <v>2990.3726502877648</v>
      </c>
      <c r="I945" s="17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17">
        <f t="shared" si="72"/>
        <v>164309.69006455553</v>
      </c>
      <c r="H946" s="17">
        <f t="shared" si="73"/>
        <v>2999.9138586047357</v>
      </c>
      <c r="I946" s="17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17">
        <f t="shared" si="72"/>
        <v>165201.17142663908</v>
      </c>
      <c r="H947" s="17">
        <f t="shared" si="73"/>
        <v>3010.7549914127057</v>
      </c>
      <c r="I947" s="17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17">
        <f t="shared" si="72"/>
        <v>166030.30870972242</v>
      </c>
      <c r="H948" s="17">
        <f t="shared" si="73"/>
        <v>3020.8204797530402</v>
      </c>
      <c r="I948" s="17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17">
        <f t="shared" si="72"/>
        <v>166905.42104754271</v>
      </c>
      <c r="H949" s="17">
        <f t="shared" si="73"/>
        <v>3031.4259346235517</v>
      </c>
      <c r="I949" s="17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17">
        <f t="shared" si="72"/>
        <v>167628.56999393596</v>
      </c>
      <c r="H950" s="17">
        <f t="shared" si="73"/>
        <v>3040.1757703010362</v>
      </c>
      <c r="I950" s="17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17">
        <f t="shared" si="72"/>
        <v>168229.53603349096</v>
      </c>
      <c r="H951" s="17">
        <f t="shared" si="73"/>
        <v>3047.4376685892717</v>
      </c>
      <c r="I951" s="17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17">
        <f t="shared" si="72"/>
        <v>169153.05931873576</v>
      </c>
      <c r="H952" s="17">
        <f t="shared" si="73"/>
        <v>3058.5804242048757</v>
      </c>
      <c r="I952" s="17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17">
        <f t="shared" si="72"/>
        <v>169963.26499143284</v>
      </c>
      <c r="H953" s="17">
        <f t="shared" si="73"/>
        <v>3068.3392591041779</v>
      </c>
      <c r="I953" s="17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17">
        <f t="shared" si="72"/>
        <v>170885.42048280526</v>
      </c>
      <c r="H954" s="17">
        <f t="shared" si="73"/>
        <v>3079.4276686304866</v>
      </c>
      <c r="I954" s="17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17">
        <f t="shared" si="72"/>
        <v>171743.08675740904</v>
      </c>
      <c r="H955" s="17">
        <f t="shared" si="73"/>
        <v>3089.7227419200467</v>
      </c>
      <c r="I955" s="17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17">
        <f t="shared" si="72"/>
        <v>172648.30999842292</v>
      </c>
      <c r="H956" s="17">
        <f t="shared" si="73"/>
        <v>3100.5700979021226</v>
      </c>
      <c r="I956" s="17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17">
        <f t="shared" si="72"/>
        <v>173396.34108506076</v>
      </c>
      <c r="H957" s="17">
        <f t="shared" si="73"/>
        <v>3109.5195096470393</v>
      </c>
      <c r="I957" s="17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2021-02-06T21:38:24Z</dcterms:modified>
</cp:coreProperties>
</file>