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iko\Desktop\Cursos Online\Excel com IA\"/>
    </mc:Choice>
  </mc:AlternateContent>
  <xr:revisionPtr revIDLastSave="0" documentId="13_ncr:1_{8F637565-3AEA-4BA9-BD0C-EBA988BB7A35}" xr6:coauthVersionLast="47" xr6:coauthVersionMax="47" xr10:uidLastSave="{00000000-0000-0000-0000-000000000000}"/>
  <bookViews>
    <workbookView xWindow="-120" yWindow="-120" windowWidth="20730" windowHeight="11160" tabRatio="429" xr2:uid="{E9754921-6A0A-4ED5-AB8F-E62CD6CFE8DB}"/>
  </bookViews>
  <sheets>
    <sheet name="TITULAR" sheetId="1" r:id="rId1"/>
    <sheet name="INFORMES" sheetId="2" r:id="rId2"/>
    <sheet name="NOTAS" sheetId="3" r:id="rId3"/>
    <sheet name="Tabelas" sheetId="4" state="hidden" r:id="rId4"/>
    <sheet name="Apoio" sheetId="6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C2" i="6" s="1"/>
  <c r="C5" i="6" s="1" a="1"/>
  <c r="C5" i="6" s="1"/>
  <c r="C6" i="6" l="1" a="1"/>
  <c r="C6" i="6" s="1"/>
  <c r="C7" i="6" a="1"/>
  <c r="C7" i="6" s="1"/>
  <c r="C8" i="6" a="1"/>
  <c r="C8" i="6" s="1"/>
  <c r="I27" i="3"/>
  <c r="E27" i="3"/>
  <c r="C7" i="2"/>
  <c r="D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<sst xmlns="http://schemas.openxmlformats.org/spreadsheetml/2006/main" count="372" uniqueCount="250">
  <si>
    <t>NOME</t>
  </si>
  <si>
    <t>CPF</t>
  </si>
  <si>
    <t>NASCIMENTO</t>
  </si>
  <si>
    <t>TÍTULO DE ELEITOR</t>
  </si>
  <si>
    <t>CÔNJUGE</t>
  </si>
  <si>
    <t>RUA</t>
  </si>
  <si>
    <t>TELEFONE</t>
  </si>
  <si>
    <t>CELULAR</t>
  </si>
  <si>
    <t>E-MAIL</t>
  </si>
  <si>
    <t>HOUVE ALTERAÇÕES DA ENTREGA ANTERIOR</t>
  </si>
  <si>
    <t>DEPENDENTE/CÔNJUGE</t>
  </si>
  <si>
    <t>RESIDENTE NO EXTERIOR</t>
  </si>
  <si>
    <t>CEP</t>
  </si>
  <si>
    <t>1. DADOS DO TÍTULAR</t>
  </si>
  <si>
    <t>Preencha os dados da sua pessoa física abaixo</t>
  </si>
  <si>
    <t>2. INFORMES DE RENDIMENTOS BANCÁRIOS</t>
  </si>
  <si>
    <t>Preencha com seus dados atuais de cada banco</t>
  </si>
  <si>
    <t>BANCO</t>
  </si>
  <si>
    <t>VALOR ATUAL</t>
  </si>
  <si>
    <t>ANEXO  📎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</si>
  <si>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</si>
  <si>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</si>
  <si>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</si>
  <si>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</si>
  <si>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</si>
  <si>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</si>
  <si>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</si>
  <si>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</si>
  <si>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</si>
  <si>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</si>
  <si>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</si>
  <si>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</si>
  <si>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</si>
  <si>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</si>
  <si>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</si>
  <si>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</si>
  <si>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</si>
  <si>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</si>
  <si>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</si>
  <si>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</si>
  <si>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</si>
  <si>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</si>
  <si>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</si>
  <si>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</si>
  <si>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</si>
  <si>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</si>
  <si>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</si>
  <si>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</si>
  <si>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</si>
  <si>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</si>
  <si>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</si>
  <si>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</si>
  <si>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</si>
  <si>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</si>
  <si>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</si>
  <si>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</si>
  <si>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</si>
  <si>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</si>
  <si>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</si>
  <si>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</si>
  <si>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</si>
  <si>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</si>
  <si>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</si>
  <si>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</si>
  <si>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</si>
  <si>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</si>
  <si>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</si>
  <si>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</si>
  <si>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</si>
  <si>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</si>
  <si>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</si>
  <si>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</si>
  <si>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</si>
  <si>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</si>
  <si>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DATA</t>
  </si>
  <si>
    <t>VALOR</t>
  </si>
  <si>
    <t>ENTRADAS</t>
  </si>
  <si>
    <t>CATEGORIA</t>
  </si>
  <si>
    <t>3. NOTAS FISCAIS OU HOLERITES</t>
  </si>
  <si>
    <t>SAÍDAS</t>
  </si>
  <si>
    <t>Total</t>
  </si>
  <si>
    <t>São todos os valores de entrada e saída mês a mês</t>
  </si>
  <si>
    <t>OCUPAÇÃO</t>
  </si>
  <si>
    <t>101-Membro do Poder Executivo (Presidente da República, Vice-Presidente da República, Ministro de Estado, Governador, Vice-Governador, Prefeito, Vice-Prefeito</t>
  </si>
  <si>
    <t>102-Membro do Poder Judiciário (Ministro, Juiz e Desembargador) e de Tribunal de Contas (Ministro e Conselheiro)</t>
  </si>
  <si>
    <t>103-Membro do Poder Legislativo (Senador, Deputado Federal, Deputado Estadual e Vereador)</t>
  </si>
  <si>
    <t>104-Membro do Ministério Público (Procurador e Promotor)</t>
  </si>
  <si>
    <t>105-Dirigente superior da administração pública (ocupante de cargo de direção, chefia, assessoria e de natureza especial), inclusive os das fundações públicas e autarquias</t>
  </si>
  <si>
    <t>106-Diplomata e afins</t>
  </si>
  <si>
    <t>107-Servidor das carreiras do Poder Legislativo</t>
  </si>
  <si>
    <t>108-Servidor das carreiras do Ministério Público</t>
  </si>
  <si>
    <t>109-Servidor das carreiras do Poder Judiciário, Oficial de Justiça, Auxiliar, Assistente e Analista Judiciário</t>
  </si>
  <si>
    <t>110-Advogado do setor público, Procurador da Fazenda, Consultor Jurídico, Procurador de autarquias e fundações públicas, Defensor Público</t>
  </si>
  <si>
    <t>111-Servidor das carreiras de auditoria fiscal e de fiscalização</t>
  </si>
  <si>
    <t>112-Servidor das carreiras do Banco Central, CVM e Susep</t>
  </si>
  <si>
    <t>113-Delegado de Polícia e outros servidores das carreiras de polícia, exceto militar</t>
  </si>
  <si>
    <t>114-Servidor das carreiras de gestão governamental, analista, gestor e técnico de planejamento</t>
  </si>
  <si>
    <t>115-Servidor das carreiras de ciência e tecnologia</t>
  </si>
  <si>
    <t>116-Servidor das demais carreiras da administração pública direta, autárquica e fundacional</t>
  </si>
  <si>
    <t>117-Titular de Cartório</t>
  </si>
  <si>
    <t>118-Dirigente ou administrador de partido político, organização patronal, sindical, filantrópica e religiosa</t>
  </si>
  <si>
    <t>120-Dirigente, presidente e diretor de empresa industrial, comercial ou prestadora de serviços</t>
  </si>
  <si>
    <t>121-Presidente e diretor de empresa pública e sociedade de economia mista</t>
  </si>
  <si>
    <t>130-Gerente ou supervisor de empresa industrial, comercial ou prestadora de serviços</t>
  </si>
  <si>
    <t>131-Gerente ou supervisor de empresa pública e sociedade de economia mista</t>
  </si>
  <si>
    <t>140-Presidente, diretor, gerente e supervisor de organismo internacional e de organização não-governamental</t>
  </si>
  <si>
    <t>211-Matemático, estatístico, atuário e afins</t>
  </si>
  <si>
    <t>212-Analista de sistemas, desenvolvedor de software, administrador de redes e bancos de dados e outros especialistas em informática (exceto técnico)</t>
  </si>
  <si>
    <t>213-Físico, químico, meteorologista, geólogo, oceanógrafo e afins</t>
  </si>
  <si>
    <t>214-Engenheiro, arquiteto e afins</t>
  </si>
  <si>
    <t>215-Piloto de aeronaves, comandante de embarcações e oficiais de máquinas</t>
  </si>
  <si>
    <t>221-Biólogo, biomédico e afins</t>
  </si>
  <si>
    <t>222-Agrônomo e afins</t>
  </si>
  <si>
    <t>224-Profissional da educação física (exceto professor)</t>
  </si>
  <si>
    <t>225-Médico</t>
  </si>
  <si>
    <t>226-Odontólogo</t>
  </si>
  <si>
    <t>227-Enfermeiro de nível superior, nutricionista, farmacêutico e afins</t>
  </si>
  <si>
    <t>228-Veterinário, patologista (veterinário) e zootecnista</t>
  </si>
  <si>
    <t>229-Fonoaudiólogo, fisioterapeuta, terapeuta ocupacional e afins (até o ano-calendário 2023)</t>
  </si>
  <si>
    <t>230-Fonoaudiólogo (a partir do ano-calendário 2024)</t>
  </si>
  <si>
    <t>231-Fisioterapeuta (a partir do ano-calendário 2024)</t>
  </si>
  <si>
    <t>232-Terapeuta ocupacional (a partir do ano-calendário 2024)</t>
  </si>
  <si>
    <t>241-Advogado</t>
  </si>
  <si>
    <t>250-Sociólogo e cientista político</t>
  </si>
  <si>
    <t>251-Antropólogo e arqueólogo</t>
  </si>
  <si>
    <t>252-Economista, administrador, contador, auditor e afins</t>
  </si>
  <si>
    <t>253-Profissional de marketing, de publicidade e de comercialização</t>
  </si>
  <si>
    <t>254-Psicanalista</t>
  </si>
  <si>
    <t>255-Psicólogo</t>
  </si>
  <si>
    <t>256-Geógrafo</t>
  </si>
  <si>
    <t>257-Historiador</t>
  </si>
  <si>
    <t>258-Assistente social e economista doméstico</t>
  </si>
  <si>
    <t>259-Filósofo</t>
  </si>
  <si>
    <t>261-Jornalista e repórter</t>
  </si>
  <si>
    <t>263-Sacerdote ou membro de ordens ou seitas religiosas</t>
  </si>
  <si>
    <t>264-Tradutor, intérprete, filólogo</t>
  </si>
  <si>
    <t>265-Bibliotecário, documentalista, arquivólogo, museólogo</t>
  </si>
  <si>
    <t>266-Escritor, crítico, redator</t>
  </si>
  <si>
    <t>271-Locutor, comentarista</t>
  </si>
  <si>
    <t>272-Ator, diretor de espetáculos</t>
  </si>
  <si>
    <t>273-Cantor e compositor</t>
  </si>
  <si>
    <t>274-Músico, arranjador, regente de orquestra ou coral</t>
  </si>
  <si>
    <t>275-Desenhista industrial (designer), escultor, pintor artístico e afins</t>
  </si>
  <si>
    <t>276-Cenógrafo, decorador de interiores</t>
  </si>
  <si>
    <t>277-Empresário e produtor de espetáculos</t>
  </si>
  <si>
    <t>279-Outros profissionais do espetáculo e das artes</t>
  </si>
  <si>
    <t>290-Professor na educação infantil</t>
  </si>
  <si>
    <t>291-Professor do ensino fundamental</t>
  </si>
  <si>
    <t>292-Professor do ensino médio</t>
  </si>
  <si>
    <t>293-Professor do ensino profissional</t>
  </si>
  <si>
    <t>294-Professor do ensino superior</t>
  </si>
  <si>
    <t>295-Instrutor e professor de escolas livres</t>
  </si>
  <si>
    <t>296-Pedagogo, orientador educacional</t>
  </si>
  <si>
    <t>311-Técnico em ciências físicas e químicas</t>
  </si>
  <si>
    <t>312-Técnico em construção civil, de edificações e obras de infra-estrutura</t>
  </si>
  <si>
    <t>313-Técnico em eletro-eletrônica e fotônica</t>
  </si>
  <si>
    <t>314-Técnico em metalmecânica</t>
  </si>
  <si>
    <t>316-Técnico em mineralogia e geologia</t>
  </si>
  <si>
    <t>317-Técnico em informática</t>
  </si>
  <si>
    <t>318-Desenhista técnico e modelista</t>
  </si>
  <si>
    <t>319-Outros técnicos de nível médio das ciências físicas, químicas, engenharia e afins</t>
  </si>
  <si>
    <t>320-Técnico em biologia</t>
  </si>
  <si>
    <t>321-Técnico da produção agropecuária</t>
  </si>
  <si>
    <t>322-Técnico da ciência da saúde humana</t>
  </si>
  <si>
    <t>323-Técnico da ciência da saúde animal</t>
  </si>
  <si>
    <t>324-Técnico de laboratório, Raios-X e outros equipamentos e instrumentos de diagnóstico</t>
  </si>
  <si>
    <t>325-Técnico de bioquímica e da biotecnologia</t>
  </si>
  <si>
    <t>328-Técnico de conservação, dissecação e empalhamento de corpos</t>
  </si>
  <si>
    <t>351-Técnico das ciências administrativas e contábeis</t>
  </si>
  <si>
    <t>352-Técnico de inspeção, fiscalização e coordenação administrativa</t>
  </si>
  <si>
    <t>353-Agente de Bolsa de Valores, câmbio e outros serviços financeiros</t>
  </si>
  <si>
    <t>354-Agente e representante comercial, corretor, leiloeiro e afins</t>
  </si>
  <si>
    <t>355-Corretor e Administrador de Imóveis</t>
  </si>
  <si>
    <t>371-Técnico de serviços culturais</t>
  </si>
  <si>
    <t>372-Cinegrafista, fotógrafo e outros técnicos em operação de máquinas de tratamento de dados</t>
  </si>
  <si>
    <t>373-Técnico em operação de estações de rádio e televisão</t>
  </si>
  <si>
    <t>374-Técnico em operação de aparelhos de sonorização, cenografia e projeção</t>
  </si>
  <si>
    <t>375-Decorador e vitrinista</t>
  </si>
  <si>
    <t>376-Apresentador, artistas de artes populares e modelos</t>
  </si>
  <si>
    <t>377-Atleta, desportista e afins</t>
  </si>
  <si>
    <t>391-Outros técnicos de nível médio</t>
  </si>
  <si>
    <t>410-Bancário, economiário, escriturário, secretário, assistente e auxiliar administrativo</t>
  </si>
  <si>
    <t>420-Trabalhador de atendimento ao público, caixa, despachante, recenseador e afins</t>
  </si>
  <si>
    <t>511-Comissário de bordo, guia de turismo, agente de viagem e afins</t>
  </si>
  <si>
    <t>512-Trabalhador dos serviços domésticos em geral</t>
  </si>
  <si>
    <t>513-Trabalhador dos serviços de hotelaria e alimentação</t>
  </si>
  <si>
    <t>514-Trabalhador dos serviços de administração, conservação e manutenção de edifícios</t>
  </si>
  <si>
    <t>515-Trabalhador dos serviços de saúde</t>
  </si>
  <si>
    <t>516-Trabalhador dos serviços de embelezamento e cuidados pessoais</t>
  </si>
  <si>
    <t>517-Trabalhador dos serviços de proteção e segurança (exceto militar)</t>
  </si>
  <si>
    <t>518-Motorista e condutor do transporte de passageiros (motorista de taxi, ônibus, pequena embarcação etc)</t>
  </si>
  <si>
    <t>519-Outros trabalhadores de serviços diversos</t>
  </si>
  <si>
    <t>529-Vendedor e prestador de serviços do comércio, ambulante, caixeiro-viajante e camelô</t>
  </si>
  <si>
    <t>610-Produtor na exploração agropecuária</t>
  </si>
  <si>
    <t>620-Trabalhador na exploração agropecuária</t>
  </si>
  <si>
    <t>630-Pescador, caçador e extrativista florestal</t>
  </si>
  <si>
    <t>640-Operador de máquina agropecuária e florestal</t>
  </si>
  <si>
    <t>710-Trabalhador da indústria extrativa e da construção civil</t>
  </si>
  <si>
    <t>720-Trabalhador da transformação de metais e compósitos</t>
  </si>
  <si>
    <t>730-Trabalhador da fabricação e instalação eletro-eletrônica</t>
  </si>
  <si>
    <t>740-Montador de aparelhos e instrumentos de precisão e musicais</t>
  </si>
  <si>
    <t>750-Joalheiro, vidreiro, ceramista e afins</t>
  </si>
  <si>
    <t>760-Trabalhador das indústrias têxteis, do curtimento, do vestuário e das artes gráficas</t>
  </si>
  <si>
    <t>770-Trabalhador das indústrias de madeira e do mobiliário</t>
  </si>
  <si>
    <t>780-Condutor e operador de robôs, veículos de equipamentos de movimentação de carga e afins</t>
  </si>
  <si>
    <t>810-Trabalhador das indústrias química, petroquímica, borracha e plástico e afins</t>
  </si>
  <si>
    <t>820-Trabalhador de instalações siderúrgicas e de materiais de construção</t>
  </si>
  <si>
    <t>830-Trabalhador de instalações e máquinas de fabricação de celulose e papel</t>
  </si>
  <si>
    <t>840-Trabalhador da fabricação de alimentos, bebidas, fumo e de agroindústrias</t>
  </si>
  <si>
    <t>860-Operador de instalações de produção e distribuição de energia</t>
  </si>
  <si>
    <t>870-Trabalhador de outras instalações agroindustriais</t>
  </si>
  <si>
    <t>900-Trabalhador de reparação e manutenção</t>
  </si>
  <si>
    <t>10-Militar da Aeronáutica</t>
  </si>
  <si>
    <t>20-Militar do Exército</t>
  </si>
  <si>
    <t>30-Militar da Marinha</t>
  </si>
  <si>
    <t>40-Policial Militar</t>
  </si>
  <si>
    <t>50-Bombeiro Militar</t>
  </si>
  <si>
    <t>0-Sem ocupações</t>
  </si>
  <si>
    <t>CEP:</t>
  </si>
  <si>
    <t>Endereço:</t>
  </si>
  <si>
    <t>Bairro:</t>
  </si>
  <si>
    <t>Cidade:</t>
  </si>
  <si>
    <t>SP:</t>
  </si>
  <si>
    <t>Conexão</t>
  </si>
  <si>
    <t>Nº / COMPLEMENTO</t>
  </si>
  <si>
    <t>CPF/CÔNJUGE</t>
  </si>
  <si>
    <t>1 - Empregado de empresa do setor privado, exceto de instituições financeiras</t>
  </si>
  <si>
    <t>2 - Empregado de instituições financeiras públicas e privadas</t>
  </si>
  <si>
    <t>3 - Empregado ou contratado de organismo internacional ou de organização não-governamental</t>
  </si>
  <si>
    <t>11 - Profissional liberal ou autônomo sem vínculo de emprego</t>
  </si>
  <si>
    <t>12 - Proprietário de empresa ou de firma individual ou empregador-titular</t>
  </si>
  <si>
    <t>13 - Capitalista, que auferiu rendimentos de capital, inclusive de aluguéis</t>
  </si>
  <si>
    <t>14 - Microempreendedor individual (MEI)</t>
  </si>
  <si>
    <t>21 - Membro ou servidor público da administração direta federal</t>
  </si>
  <si>
    <t>22 - Servidor público de autarquia ou fundação federal</t>
  </si>
  <si>
    <t>23 - Empregado de empresa pública ou de economia mista federal, exceto de instituições financeiras</t>
  </si>
  <si>
    <t>31 - Membro ou servidor público da administração direta estadual e do Distrito Federal</t>
  </si>
  <si>
    <t>32 - Servidor público de autarquia ou fundação estadual e do Distrito Federal</t>
  </si>
  <si>
    <t>33 - Empregado de empresa pública ou de economia mista estadual e do Distrito Federal, exceto de instituições financeiras</t>
  </si>
  <si>
    <t>41 - Membro ou servidor público da administração direta municipal</t>
  </si>
  <si>
    <t>42 - Servidor público de autarquia ou fundação municipal</t>
  </si>
  <si>
    <t>43 - Empregado de empresa pública ou de economia mista municipal</t>
  </si>
  <si>
    <t>51 - Militar</t>
  </si>
  <si>
    <t>61 - Aposentado, militar da reserva ou reformado e pensionista de previdência</t>
  </si>
  <si>
    <t>71 - Beneficiário de pensão alimentícia judicial</t>
  </si>
  <si>
    <t>72 - Bolsista</t>
  </si>
  <si>
    <t>81 - Espólio</t>
  </si>
  <si>
    <t>91 - Natureza da ocupação não especificada anteriormente</t>
  </si>
  <si>
    <t xml:space="preserve"> - </t>
  </si>
  <si>
    <t>NATUREZA DA OCUPAÇÃO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</si>
</sst>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* #,##0.00_-;\-&quot;R$&quot;* #,##0.00_-;_-&quot;R$&quot;* &quot;-&quot;??_-;_-@_-"/>
    <numFmt numFmtId="168" formatCode="000&quot;.&quot;000&quot;.&quot;000&quot;-&quot;00"/>
    <numFmt numFmtId="169" formatCode="00000&quot;-&quot;000"/>
    <numFmt numFmtId="170" formatCode="&quot;(&quot;00&quot;) &quot;00000&quot;-&quot;0000"/>
    <numFmt numFmtId="171" formatCode="&quot;(&quot;00&quot;) &quot;0000&quot;-&quot;0000"/>
    <numFmt numFmtId="173" formatCode="&quot;R$&quot;#,##0.00"/>
    <numFmt numFmtId="176" formatCode="mmmm\-yyyy"/>
  </numFmts>
  <fonts count="1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 Unicode MS"/>
    </font>
    <font>
      <sz val="11"/>
      <color theme="1"/>
      <name val="Segoe UI Light"/>
      <family val="2"/>
    </font>
    <font>
      <b/>
      <sz val="15"/>
      <color rgb="FFEE37BF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0" tint="-0.499984740745262"/>
      <name val="Aptos Narrow"/>
      <family val="2"/>
      <scheme val="minor"/>
    </font>
    <font>
      <b/>
      <sz val="11"/>
      <color theme="2" tint="-0.749992370372631"/>
      <name val="SegoI UE LIGHT"/>
    </font>
    <font>
      <sz val="12"/>
      <color rgb="FF9C5700"/>
      <name val="Aptos Narrow"/>
      <family val="2"/>
      <scheme val="minor"/>
    </font>
    <font>
      <b/>
      <sz val="11"/>
      <color theme="0"/>
      <name val="Segoe UI LightS"/>
    </font>
    <font>
      <b/>
      <sz val="11"/>
      <color theme="1"/>
      <name val="Segoe UE"/>
    </font>
    <font>
      <sz val="11"/>
      <color theme="1"/>
      <name val="Segoe UE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right"/>
    </xf>
    <xf numFmtId="0" fontId="7" fillId="0" borderId="3" xfId="2" applyFont="1" applyBorder="1"/>
    <xf numFmtId="0" fontId="8" fillId="4" borderId="4" xfId="0" applyFont="1" applyFill="1" applyBorder="1" applyAlignment="1">
      <alignment horizontal="left" vertical="center" indent="3"/>
    </xf>
    <xf numFmtId="0" fontId="10" fillId="0" borderId="0" xfId="0" applyFont="1"/>
    <xf numFmtId="0" fontId="8" fillId="5" borderId="0" xfId="0" applyFont="1" applyFill="1" applyBorder="1" applyAlignment="1">
      <alignment horizontal="left" vertical="center" indent="3"/>
    </xf>
    <xf numFmtId="0" fontId="11" fillId="5" borderId="0" xfId="0" applyFont="1" applyFill="1" applyBorder="1" applyAlignment="1">
      <alignment horizontal="left" vertical="center"/>
    </xf>
    <xf numFmtId="173" fontId="12" fillId="3" borderId="0" xfId="3" applyNumberFormat="1" applyFont="1" applyBorder="1" applyAlignment="1">
      <alignment horizontal="center" vertical="center"/>
    </xf>
    <xf numFmtId="0" fontId="12" fillId="3" borderId="0" xfId="3" applyFont="1" applyBorder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" fillId="3" borderId="2" xfId="3" applyBorder="1" applyAlignment="1" applyProtection="1">
      <alignment horizontal="left"/>
      <protection locked="0"/>
    </xf>
    <xf numFmtId="168" fontId="3" fillId="3" borderId="2" xfId="3" applyNumberFormat="1" applyBorder="1" applyAlignment="1" applyProtection="1">
      <alignment horizontal="left"/>
      <protection locked="0"/>
    </xf>
    <xf numFmtId="14" fontId="3" fillId="3" borderId="2" xfId="3" applyNumberFormat="1" applyBorder="1" applyAlignment="1" applyProtection="1">
      <alignment horizontal="left"/>
      <protection locked="0"/>
    </xf>
    <xf numFmtId="171" fontId="3" fillId="3" borderId="2" xfId="3" applyNumberFormat="1" applyBorder="1" applyAlignment="1" applyProtection="1">
      <alignment horizontal="left"/>
      <protection locked="0"/>
    </xf>
    <xf numFmtId="170" fontId="3" fillId="3" borderId="2" xfId="3" applyNumberFormat="1" applyBorder="1" applyAlignment="1" applyProtection="1">
      <alignment horizontal="left"/>
      <protection locked="0"/>
    </xf>
    <xf numFmtId="0" fontId="9" fillId="3" borderId="2" xfId="4" applyFill="1" applyBorder="1" applyAlignment="1" applyProtection="1">
      <alignment horizontal="left"/>
      <protection locked="0"/>
    </xf>
    <xf numFmtId="173" fontId="3" fillId="3" borderId="2" xfId="1" applyNumberFormat="1" applyFont="1" applyFill="1" applyBorder="1" applyAlignment="1" applyProtection="1">
      <alignment horizontal="left"/>
      <protection locked="0"/>
    </xf>
    <xf numFmtId="176" fontId="15" fillId="0" borderId="0" xfId="0" applyNumberFormat="1" applyFont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/>
      <protection locked="0"/>
    </xf>
    <xf numFmtId="173" fontId="15" fillId="0" borderId="0" xfId="0" applyNumberFormat="1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8" fillId="4" borderId="4" xfId="0" applyFont="1" applyFill="1" applyBorder="1" applyAlignment="1">
      <alignment horizontal="center" vertical="center"/>
    </xf>
    <xf numFmtId="0" fontId="3" fillId="3" borderId="0" xfId="3" applyBorder="1" applyAlignment="1" applyProtection="1">
      <alignment horizontal="left" wrapText="1"/>
      <protection locked="0"/>
    </xf>
    <xf numFmtId="0" fontId="3" fillId="3" borderId="2" xfId="3" applyBorder="1" applyAlignment="1" applyProtection="1">
      <alignment horizontal="left" wrapText="1"/>
      <protection locked="0"/>
    </xf>
    <xf numFmtId="169" fontId="3" fillId="3" borderId="2" xfId="3" applyNumberFormat="1" applyBorder="1" applyAlignment="1" applyProtection="1">
      <alignment horizontal="left" wrapText="1"/>
      <protection locked="0"/>
    </xf>
    <xf numFmtId="0" fontId="3" fillId="3" borderId="2" xfId="3" applyNumberFormat="1" applyBorder="1" applyAlignment="1" applyProtection="1">
      <alignment horizontal="left"/>
      <protection locked="0"/>
    </xf>
    <xf numFmtId="0" fontId="4" fillId="7" borderId="5" xfId="0" applyFont="1" applyFill="1" applyBorder="1"/>
    <xf numFmtId="0" fontId="0" fillId="9" borderId="5" xfId="0" applyFill="1" applyBorder="1" applyAlignment="1">
      <alignment horizontal="center"/>
    </xf>
    <xf numFmtId="169" fontId="4" fillId="8" borderId="5" xfId="0" applyNumberFormat="1" applyFont="1" applyFill="1" applyBorder="1" applyAlignment="1">
      <alignment horizontal="center"/>
    </xf>
    <xf numFmtId="0" fontId="3" fillId="3" borderId="2" xfId="3" applyBorder="1" applyAlignment="1" applyProtection="1">
      <alignment horizontal="left" wrapText="1"/>
    </xf>
    <xf numFmtId="0" fontId="6" fillId="0" borderId="2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3" fillId="3" borderId="2" xfId="3" applyBorder="1" applyAlignment="1" applyProtection="1">
      <alignment horizontal="left" vertical="center" wrapText="1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numFmt numFmtId="173" formatCode="&quot;R$&quot;#,##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numFmt numFmtId="173" formatCode="&quot;R$&quot;#,##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numFmt numFmtId="173" formatCode="&quot;R$&quot;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numFmt numFmtId="173" formatCode="&quot;R$&quot;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E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E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maiko-dias-cortez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maiko-dias-cortez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maiko-dias-cortez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476250</xdr:colOff>
      <xdr:row>2</xdr:row>
      <xdr:rowOff>180976</xdr:rowOff>
    </xdr:from>
    <xdr:to>
      <xdr:col>0</xdr:col>
      <xdr:colOff>1571625</xdr:colOff>
      <xdr:row>7</xdr:row>
      <xdr:rowOff>123826</xdr:rowOff>
    </xdr:to>
    <xdr:pic>
      <xdr:nvPicPr>
        <xdr:cNvPr id="2" name="Imagem 1" descr="Purple Lion Esport Sport Mascot Logo">
          <a:extLst>
            <a:ext uri="{FF2B5EF4-FFF2-40B4-BE49-F238E27FC236}">
              <a16:creationId xmlns:a16="http://schemas.microsoft.com/office/drawing/2014/main" id="{1605D207-B8F8-83E5-DA6B-081266CF59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826"/>
        <a:stretch/>
      </xdr:blipFill>
      <xdr:spPr bwMode="auto">
        <a:xfrm>
          <a:off x="476250" y="561976"/>
          <a:ext cx="10953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0</xdr:row>
      <xdr:rowOff>104775</xdr:rowOff>
    </xdr:from>
    <xdr:to>
      <xdr:col>1</xdr:col>
      <xdr:colOff>0</xdr:colOff>
      <xdr:row>2</xdr:row>
      <xdr:rowOff>28575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291E238-1EC7-0ED7-B22B-0F674F4420CA}"/>
            </a:ext>
          </a:extLst>
        </xdr:cNvPr>
        <xdr:cNvSpPr/>
      </xdr:nvSpPr>
      <xdr:spPr>
        <a:xfrm>
          <a:off x="9525" y="104775"/>
          <a:ext cx="2028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3000">
                    <a:srgbClr val="EE37BF"/>
                  </a:gs>
                  <a:gs pos="93000">
                    <a:srgbClr val="6124E8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66675</xdr:colOff>
      <xdr:row>8</xdr:row>
      <xdr:rowOff>19050</xdr:rowOff>
    </xdr:from>
    <xdr:to>
      <xdr:col>0</xdr:col>
      <xdr:colOff>1990725</xdr:colOff>
      <xdr:row>10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600AE0-191D-03BA-10FC-2B0B3A0B4C13}"/>
            </a:ext>
          </a:extLst>
        </xdr:cNvPr>
        <xdr:cNvSpPr/>
      </xdr:nvSpPr>
      <xdr:spPr>
        <a:xfrm>
          <a:off x="66675" y="1676400"/>
          <a:ext cx="1924050" cy="4572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alpha val="63000"/>
                <a:lumMod val="89000"/>
                <a:lumOff val="11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TITULAR</a:t>
          </a:r>
        </a:p>
      </xdr:txBody>
    </xdr:sp>
    <xdr:clientData/>
  </xdr:twoCellAnchor>
  <xdr:twoCellAnchor editAs="absolute">
    <xdr:from>
      <xdr:col>0</xdr:col>
      <xdr:colOff>66675</xdr:colOff>
      <xdr:row>10</xdr:row>
      <xdr:rowOff>147638</xdr:rowOff>
    </xdr:from>
    <xdr:to>
      <xdr:col>0</xdr:col>
      <xdr:colOff>1990725</xdr:colOff>
      <xdr:row>12</xdr:row>
      <xdr:rowOff>185738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8BF27C-E722-496A-8ECB-2333D0E2175B}"/>
            </a:ext>
          </a:extLst>
        </xdr:cNvPr>
        <xdr:cNvSpPr/>
      </xdr:nvSpPr>
      <xdr:spPr>
        <a:xfrm>
          <a:off x="66675" y="2224088"/>
          <a:ext cx="1924050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INFORMES</a:t>
          </a:r>
        </a:p>
      </xdr:txBody>
    </xdr:sp>
    <xdr:clientData/>
  </xdr:twoCellAnchor>
  <xdr:twoCellAnchor editAs="absolute">
    <xdr:from>
      <xdr:col>0</xdr:col>
      <xdr:colOff>66675</xdr:colOff>
      <xdr:row>13</xdr:row>
      <xdr:rowOff>66675</xdr:rowOff>
    </xdr:from>
    <xdr:to>
      <xdr:col>0</xdr:col>
      <xdr:colOff>1990725</xdr:colOff>
      <xdr:row>15</xdr:row>
      <xdr:rowOff>104775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3A58C3-60A3-4072-AB25-755BFB78F9FD}"/>
            </a:ext>
          </a:extLst>
        </xdr:cNvPr>
        <xdr:cNvSpPr/>
      </xdr:nvSpPr>
      <xdr:spPr>
        <a:xfrm>
          <a:off x="66675" y="2771775"/>
          <a:ext cx="1924050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NOTAS</a:t>
          </a:r>
        </a:p>
      </xdr:txBody>
    </xdr:sp>
    <xdr:clientData/>
  </xdr:twoCellAnchor>
  <xdr:twoCellAnchor editAs="absolute">
    <xdr:from>
      <xdr:col>0</xdr:col>
      <xdr:colOff>371475</xdr:colOff>
      <xdr:row>16</xdr:row>
      <xdr:rowOff>95250</xdr:rowOff>
    </xdr:from>
    <xdr:to>
      <xdr:col>0</xdr:col>
      <xdr:colOff>1790700</xdr:colOff>
      <xdr:row>17</xdr:row>
      <xdr:rowOff>161926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D4A5BA2-1201-1914-E3D8-87E5E50E387F}"/>
            </a:ext>
          </a:extLst>
        </xdr:cNvPr>
        <xdr:cNvSpPr/>
      </xdr:nvSpPr>
      <xdr:spPr>
        <a:xfrm>
          <a:off x="371475" y="3429000"/>
          <a:ext cx="1419225" cy="2762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>
                  <a:lumMod val="65000"/>
                </a:schemeClr>
              </a:solidFill>
            </a:rPr>
            <a:t>SYSTEM BY MAIKO </a:t>
          </a:r>
          <a:r>
            <a:rPr lang="pt-BR" sz="1100" b="1">
              <a:solidFill>
                <a:srgbClr val="EE37BF"/>
              </a:solidFill>
            </a:rPr>
            <a:t>♥</a:t>
          </a:r>
        </a:p>
      </xdr:txBody>
    </xdr:sp>
    <xdr:clientData/>
  </xdr:twoCellAnchor>
  <xdr:twoCellAnchor editAs="absolute">
    <xdr:from>
      <xdr:col>0</xdr:col>
      <xdr:colOff>889000</xdr:colOff>
      <xdr:row>18</xdr:row>
      <xdr:rowOff>184150</xdr:rowOff>
    </xdr:from>
    <xdr:to>
      <xdr:col>0</xdr:col>
      <xdr:colOff>1152128</xdr:colOff>
      <xdr:row>20</xdr:row>
      <xdr:rowOff>12700</xdr:rowOff>
    </xdr:to>
    <xdr:pic>
      <xdr:nvPicPr>
        <xdr:cNvPr id="8" name="ico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87DE971-1AC0-938E-200A-C1294B42D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937000"/>
          <a:ext cx="26312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23</xdr:row>
      <xdr:rowOff>95250</xdr:rowOff>
    </xdr:from>
    <xdr:to>
      <xdr:col>4</xdr:col>
      <xdr:colOff>9525</xdr:colOff>
      <xdr:row>25</xdr:row>
      <xdr:rowOff>28575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7121B1-C0E1-11F8-3346-DBCFDC622D51}"/>
            </a:ext>
          </a:extLst>
        </xdr:cNvPr>
        <xdr:cNvSpPr/>
      </xdr:nvSpPr>
      <xdr:spPr>
        <a:xfrm>
          <a:off x="5610225" y="6153150"/>
          <a:ext cx="2314575" cy="314325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476250</xdr:colOff>
      <xdr:row>2</xdr:row>
      <xdr:rowOff>180976</xdr:rowOff>
    </xdr:from>
    <xdr:to>
      <xdr:col>0</xdr:col>
      <xdr:colOff>1571625</xdr:colOff>
      <xdr:row>7</xdr:row>
      <xdr:rowOff>95251</xdr:rowOff>
    </xdr:to>
    <xdr:pic>
      <xdr:nvPicPr>
        <xdr:cNvPr id="2" name="Imagem 1" descr="Purple Lion Esport Sport Mascot Logo">
          <a:extLst>
            <a:ext uri="{FF2B5EF4-FFF2-40B4-BE49-F238E27FC236}">
              <a16:creationId xmlns:a16="http://schemas.microsoft.com/office/drawing/2014/main" id="{FD182B97-A809-4DBE-A195-5063CEF7E6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826"/>
        <a:stretch/>
      </xdr:blipFill>
      <xdr:spPr bwMode="auto">
        <a:xfrm>
          <a:off x="476250" y="561976"/>
          <a:ext cx="10953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0</xdr:row>
      <xdr:rowOff>104775</xdr:rowOff>
    </xdr:from>
    <xdr:to>
      <xdr:col>1</xdr:col>
      <xdr:colOff>0</xdr:colOff>
      <xdr:row>2</xdr:row>
      <xdr:rowOff>28575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B2240FB-C6F9-4458-AA9D-D83D7BABC0AB}"/>
            </a:ext>
          </a:extLst>
        </xdr:cNvPr>
        <xdr:cNvSpPr/>
      </xdr:nvSpPr>
      <xdr:spPr>
        <a:xfrm>
          <a:off x="9525" y="104775"/>
          <a:ext cx="2028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3000">
                    <a:srgbClr val="EE37BF"/>
                  </a:gs>
                  <a:gs pos="93000">
                    <a:srgbClr val="6124E8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66675</xdr:colOff>
      <xdr:row>8</xdr:row>
      <xdr:rowOff>9525</xdr:rowOff>
    </xdr:from>
    <xdr:to>
      <xdr:col>0</xdr:col>
      <xdr:colOff>1990725</xdr:colOff>
      <xdr:row>10</xdr:row>
      <xdr:rowOff>66675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9E1542-3C6A-4904-BBC4-4C4DFD5F39B2}"/>
            </a:ext>
          </a:extLst>
        </xdr:cNvPr>
        <xdr:cNvSpPr/>
      </xdr:nvSpPr>
      <xdr:spPr>
        <a:xfrm>
          <a:off x="66675" y="1676400"/>
          <a:ext cx="1924050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TITULAR</a:t>
          </a:r>
        </a:p>
      </xdr:txBody>
    </xdr:sp>
    <xdr:clientData/>
  </xdr:twoCellAnchor>
  <xdr:twoCellAnchor editAs="absolute">
    <xdr:from>
      <xdr:col>0</xdr:col>
      <xdr:colOff>66675</xdr:colOff>
      <xdr:row>10</xdr:row>
      <xdr:rowOff>157163</xdr:rowOff>
    </xdr:from>
    <xdr:to>
      <xdr:col>0</xdr:col>
      <xdr:colOff>1990725</xdr:colOff>
      <xdr:row>13</xdr:row>
      <xdr:rowOff>4763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3BC17F-DA56-4A30-AB62-C14FFD236BEA}"/>
            </a:ext>
          </a:extLst>
        </xdr:cNvPr>
        <xdr:cNvSpPr/>
      </xdr:nvSpPr>
      <xdr:spPr>
        <a:xfrm>
          <a:off x="66675" y="2224088"/>
          <a:ext cx="1924050" cy="4572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alpha val="63000"/>
                <a:lumMod val="89000"/>
                <a:lumOff val="11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INFORMES</a:t>
          </a:r>
        </a:p>
      </xdr:txBody>
    </xdr:sp>
    <xdr:clientData/>
  </xdr:twoCellAnchor>
  <xdr:twoCellAnchor editAs="absolute">
    <xdr:from>
      <xdr:col>0</xdr:col>
      <xdr:colOff>66675</xdr:colOff>
      <xdr:row>13</xdr:row>
      <xdr:rowOff>95250</xdr:rowOff>
    </xdr:from>
    <xdr:to>
      <xdr:col>0</xdr:col>
      <xdr:colOff>1990725</xdr:colOff>
      <xdr:row>15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650D54-393D-4D4A-9F2E-CDCE115FBA97}"/>
            </a:ext>
          </a:extLst>
        </xdr:cNvPr>
        <xdr:cNvSpPr/>
      </xdr:nvSpPr>
      <xdr:spPr>
        <a:xfrm>
          <a:off x="66675" y="2771775"/>
          <a:ext cx="1924050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NOTAS</a:t>
          </a:r>
        </a:p>
      </xdr:txBody>
    </xdr:sp>
    <xdr:clientData/>
  </xdr:twoCellAnchor>
  <xdr:twoCellAnchor editAs="absolute">
    <xdr:from>
      <xdr:col>0</xdr:col>
      <xdr:colOff>371475</xdr:colOff>
      <xdr:row>16</xdr:row>
      <xdr:rowOff>142875</xdr:rowOff>
    </xdr:from>
    <xdr:to>
      <xdr:col>0</xdr:col>
      <xdr:colOff>1790700</xdr:colOff>
      <xdr:row>18</xdr:row>
      <xdr:rowOff>19051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AEE955B-5CBB-464F-90B8-C58C3536C930}"/>
            </a:ext>
          </a:extLst>
        </xdr:cNvPr>
        <xdr:cNvSpPr/>
      </xdr:nvSpPr>
      <xdr:spPr>
        <a:xfrm>
          <a:off x="371475" y="3429000"/>
          <a:ext cx="1419225" cy="2762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>
                  <a:lumMod val="65000"/>
                </a:schemeClr>
              </a:solidFill>
            </a:rPr>
            <a:t>SYSTEM BY MAIKO </a:t>
          </a:r>
          <a:r>
            <a:rPr lang="pt-BR" sz="1100" b="1">
              <a:solidFill>
                <a:srgbClr val="EE37BF"/>
              </a:solidFill>
            </a:rPr>
            <a:t>♥</a:t>
          </a:r>
        </a:p>
      </xdr:txBody>
    </xdr:sp>
    <xdr:clientData/>
  </xdr:twoCellAnchor>
  <xdr:twoCellAnchor editAs="absolute">
    <xdr:from>
      <xdr:col>0</xdr:col>
      <xdr:colOff>889000</xdr:colOff>
      <xdr:row>19</xdr:row>
      <xdr:rowOff>60325</xdr:rowOff>
    </xdr:from>
    <xdr:to>
      <xdr:col>0</xdr:col>
      <xdr:colOff>1152128</xdr:colOff>
      <xdr:row>20</xdr:row>
      <xdr:rowOff>98425</xdr:rowOff>
    </xdr:to>
    <xdr:pic>
      <xdr:nvPicPr>
        <xdr:cNvPr id="9" name="ico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C52A6FF-7F54-4F4F-A7F4-B89CDDE32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937000"/>
          <a:ext cx="26312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23</xdr:row>
      <xdr:rowOff>0</xdr:rowOff>
    </xdr:from>
    <xdr:to>
      <xdr:col>4</xdr:col>
      <xdr:colOff>0</xdr:colOff>
      <xdr:row>24</xdr:row>
      <xdr:rowOff>123825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3B3DE6-1527-44BE-8963-5ED4E7A9403F}"/>
            </a:ext>
          </a:extLst>
        </xdr:cNvPr>
        <xdr:cNvSpPr/>
      </xdr:nvSpPr>
      <xdr:spPr>
        <a:xfrm>
          <a:off x="5600700" y="4695825"/>
          <a:ext cx="2314575" cy="314325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</xdr:txBody>
    </xdr:sp>
    <xdr:clientData/>
  </xdr:twoCellAnchor>
  <xdr:twoCellAnchor editAs="absolute">
    <xdr:from>
      <xdr:col>2</xdr:col>
      <xdr:colOff>590550</xdr:colOff>
      <xdr:row>23</xdr:row>
      <xdr:rowOff>0</xdr:rowOff>
    </xdr:from>
    <xdr:to>
      <xdr:col>2</xdr:col>
      <xdr:colOff>2905125</xdr:colOff>
      <xdr:row>24</xdr:row>
      <xdr:rowOff>123825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7AD7D0-EEC9-4746-A2C8-9A71D8700F9C}"/>
            </a:ext>
          </a:extLst>
        </xdr:cNvPr>
        <xdr:cNvSpPr/>
      </xdr:nvSpPr>
      <xdr:spPr>
        <a:xfrm>
          <a:off x="3238500" y="4695825"/>
          <a:ext cx="2314575" cy="314325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476250</xdr:colOff>
      <xdr:row>2</xdr:row>
      <xdr:rowOff>180976</xdr:rowOff>
    </xdr:from>
    <xdr:to>
      <xdr:col>0</xdr:col>
      <xdr:colOff>1571625</xdr:colOff>
      <xdr:row>7</xdr:row>
      <xdr:rowOff>161926</xdr:rowOff>
    </xdr:to>
    <xdr:pic>
      <xdr:nvPicPr>
        <xdr:cNvPr id="2" name="Imagem 1" descr="Purple Lion Esport Sport Mascot Logo">
          <a:extLst>
            <a:ext uri="{FF2B5EF4-FFF2-40B4-BE49-F238E27FC236}">
              <a16:creationId xmlns:a16="http://schemas.microsoft.com/office/drawing/2014/main" id="{4C91C2B1-FC36-459F-B640-61D61839C0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826"/>
        <a:stretch/>
      </xdr:blipFill>
      <xdr:spPr bwMode="auto">
        <a:xfrm>
          <a:off x="476250" y="561976"/>
          <a:ext cx="10953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0</xdr:row>
      <xdr:rowOff>104775</xdr:rowOff>
    </xdr:from>
    <xdr:to>
      <xdr:col>1</xdr:col>
      <xdr:colOff>0</xdr:colOff>
      <xdr:row>2</xdr:row>
      <xdr:rowOff>28575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80496AB-B5C7-4D32-AF45-E72157E7498F}"/>
            </a:ext>
          </a:extLst>
        </xdr:cNvPr>
        <xdr:cNvSpPr/>
      </xdr:nvSpPr>
      <xdr:spPr>
        <a:xfrm>
          <a:off x="9525" y="104775"/>
          <a:ext cx="2028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3000">
                    <a:srgbClr val="EE37BF"/>
                  </a:gs>
                  <a:gs pos="93000">
                    <a:srgbClr val="6124E8"/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66675</xdr:colOff>
      <xdr:row>8</xdr:row>
      <xdr:rowOff>76200</xdr:rowOff>
    </xdr:from>
    <xdr:to>
      <xdr:col>0</xdr:col>
      <xdr:colOff>1990725</xdr:colOff>
      <xdr:row>10</xdr:row>
      <xdr:rowOff>152400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A75748-59F4-4D61-88AF-A453E4AC8A1F}"/>
            </a:ext>
          </a:extLst>
        </xdr:cNvPr>
        <xdr:cNvSpPr/>
      </xdr:nvSpPr>
      <xdr:spPr>
        <a:xfrm>
          <a:off x="66675" y="1676400"/>
          <a:ext cx="1924050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TITULAR</a:t>
          </a:r>
        </a:p>
      </xdr:txBody>
    </xdr:sp>
    <xdr:clientData/>
  </xdr:twoCellAnchor>
  <xdr:twoCellAnchor editAs="absolute">
    <xdr:from>
      <xdr:col>0</xdr:col>
      <xdr:colOff>66675</xdr:colOff>
      <xdr:row>11</xdr:row>
      <xdr:rowOff>52388</xdr:rowOff>
    </xdr:from>
    <xdr:to>
      <xdr:col>0</xdr:col>
      <xdr:colOff>1990725</xdr:colOff>
      <xdr:row>13</xdr:row>
      <xdr:rowOff>128588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ACD6C1-8F2B-4B8B-97B0-91DF6E826BB3}"/>
            </a:ext>
          </a:extLst>
        </xdr:cNvPr>
        <xdr:cNvSpPr/>
      </xdr:nvSpPr>
      <xdr:spPr>
        <a:xfrm>
          <a:off x="66675" y="2224088"/>
          <a:ext cx="1924050" cy="4572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INFORMES</a:t>
          </a:r>
        </a:p>
      </xdr:txBody>
    </xdr:sp>
    <xdr:clientData/>
  </xdr:twoCellAnchor>
  <xdr:twoCellAnchor editAs="absolute">
    <xdr:from>
      <xdr:col>0</xdr:col>
      <xdr:colOff>66675</xdr:colOff>
      <xdr:row>14</xdr:row>
      <xdr:rowOff>28575</xdr:rowOff>
    </xdr:from>
    <xdr:to>
      <xdr:col>0</xdr:col>
      <xdr:colOff>1990725</xdr:colOff>
      <xdr:row>16</xdr:row>
      <xdr:rowOff>104775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FE2AAE-EF02-4DE2-82F7-0861B5DD3E63}"/>
            </a:ext>
          </a:extLst>
        </xdr:cNvPr>
        <xdr:cNvSpPr/>
      </xdr:nvSpPr>
      <xdr:spPr>
        <a:xfrm>
          <a:off x="66675" y="2771775"/>
          <a:ext cx="1924050" cy="45720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alpha val="63000"/>
                <a:lumMod val="89000"/>
                <a:lumOff val="11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NOTAS</a:t>
          </a:r>
        </a:p>
      </xdr:txBody>
    </xdr:sp>
    <xdr:clientData/>
  </xdr:twoCellAnchor>
  <xdr:twoCellAnchor editAs="absolute">
    <xdr:from>
      <xdr:col>0</xdr:col>
      <xdr:colOff>371475</xdr:colOff>
      <xdr:row>17</xdr:row>
      <xdr:rowOff>114300</xdr:rowOff>
    </xdr:from>
    <xdr:to>
      <xdr:col>0</xdr:col>
      <xdr:colOff>1790700</xdr:colOff>
      <xdr:row>19</xdr:row>
      <xdr:rowOff>9526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40DFAE3-C48D-4AD8-87A3-90C745A7731D}"/>
            </a:ext>
          </a:extLst>
        </xdr:cNvPr>
        <xdr:cNvSpPr/>
      </xdr:nvSpPr>
      <xdr:spPr>
        <a:xfrm>
          <a:off x="371475" y="3429000"/>
          <a:ext cx="1419225" cy="2762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chemeClr val="bg1">
                  <a:lumMod val="65000"/>
                </a:schemeClr>
              </a:solidFill>
            </a:rPr>
            <a:t>SYSTEM BY MAIKO </a:t>
          </a:r>
          <a:r>
            <a:rPr lang="pt-BR" sz="1100" b="1">
              <a:solidFill>
                <a:srgbClr val="EE37BF"/>
              </a:solidFill>
            </a:rPr>
            <a:t>♥</a:t>
          </a:r>
        </a:p>
      </xdr:txBody>
    </xdr:sp>
    <xdr:clientData/>
  </xdr:twoCellAnchor>
  <xdr:twoCellAnchor editAs="absolute">
    <xdr:from>
      <xdr:col>0</xdr:col>
      <xdr:colOff>889000</xdr:colOff>
      <xdr:row>20</xdr:row>
      <xdr:rowOff>50800</xdr:rowOff>
    </xdr:from>
    <xdr:to>
      <xdr:col>0</xdr:col>
      <xdr:colOff>1152128</xdr:colOff>
      <xdr:row>21</xdr:row>
      <xdr:rowOff>107950</xdr:rowOff>
    </xdr:to>
    <xdr:pic>
      <xdr:nvPicPr>
        <xdr:cNvPr id="9" name="ico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C8014FD-EC2B-419A-BD13-F0802FA8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" y="3937000"/>
          <a:ext cx="26312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0</xdr:colOff>
      <xdr:row>4</xdr:row>
      <xdr:rowOff>95251</xdr:rowOff>
    </xdr:from>
    <xdr:to>
      <xdr:col>3</xdr:col>
      <xdr:colOff>133350</xdr:colOff>
      <xdr:row>5</xdr:row>
      <xdr:rowOff>114301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89C186-5115-4182-A9DC-24EAD48E9D45}"/>
            </a:ext>
          </a:extLst>
        </xdr:cNvPr>
        <xdr:cNvSpPr/>
      </xdr:nvSpPr>
      <xdr:spPr>
        <a:xfrm>
          <a:off x="2647950" y="933451"/>
          <a:ext cx="1514475" cy="209550"/>
        </a:xfrm>
        <a:prstGeom prst="rect">
          <a:avLst/>
        </a:prstGeom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FDCBE-E2CC-465B-BE44-6D872953522D}" name="Tabela2" displayName="Tabela2" ref="C8:E27" totalsRowCount="1" headerRowDxfId="15" dataDxfId="11">
  <autoFilter ref="C8:E26" xr:uid="{B22FDCBE-E2CC-465B-BE44-6D872953522D}"/>
  <tableColumns count="3">
    <tableColumn id="1" xr3:uid="{462A4662-5CAE-41DC-8835-DEB0C16D5AAB}" name="DATA" totalsRowLabel="Total" dataDxfId="14" totalsRowDxfId="2"/>
    <tableColumn id="2" xr3:uid="{2EF495EB-3829-4322-A2EA-D421EAA29722}" name="CATEGORIA" dataDxfId="13" totalsRowDxfId="1"/>
    <tableColumn id="3" xr3:uid="{DE0DCAAB-F8F8-4CA0-9B09-9FDD0A0F44EE}" name="VALOR" totalsRowFunction="count" dataDxfId="12" totalsRow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4A118E-BAC8-4166-94C2-BC9774B2E89B}" name="Tabela24" displayName="Tabela24" ref="G8:I27" totalsRowCount="1" headerRowDxfId="10" dataDxfId="9">
  <autoFilter ref="G8:I26" xr:uid="{9B4A118E-BAC8-4166-94C2-BC9774B2E89B}"/>
  <tableColumns count="3">
    <tableColumn id="1" xr3:uid="{F9B6C98F-E6D7-472C-9AFD-93EA0D2EA34D}" name="DATA" totalsRowLabel="Total" dataDxfId="8" totalsRowDxfId="5"/>
    <tableColumn id="2" xr3:uid="{E633E122-EF22-49E3-8506-6695FA64DF89}" name="CATEGORIA" dataDxfId="7" totalsRowDxfId="4"/>
    <tableColumn id="3" xr3:uid="{0B9C8AE3-32B4-46BE-970F-5AC790D63211}" name="VALOR" totalsRowFunction="count" dataDxfId="6" totalsRow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6AF-5397-4CCB-A125-C72AC44CA801}">
  <sheetPr codeName="Planilha1"/>
  <dimension ref="A3:E39"/>
  <sheetViews>
    <sheetView showGridLines="0" showRowColHeaders="0" tabSelected="1" workbookViewId="0">
      <selection activeCell="D6" sqref="D6"/>
    </sheetView>
  </sheetViews>
  <sheetFormatPr defaultRowHeight="15"/>
  <cols>
    <col min="1" max="1" width="30.5703125" style="1" customWidth="1"/>
    <col min="3" max="3" width="44.28515625" bestFit="1" customWidth="1"/>
    <col min="4" max="4" width="34.7109375" customWidth="1"/>
  </cols>
  <sheetData>
    <row r="3" spans="3:5" ht="20.25" thickBot="1">
      <c r="C3" s="4" t="s">
        <v>13</v>
      </c>
      <c r="D3" s="4"/>
      <c r="E3" s="4"/>
    </row>
    <row r="4" spans="3:5" ht="15.75" thickTop="1">
      <c r="C4" s="5" t="s">
        <v>14</v>
      </c>
      <c r="D4" s="5"/>
      <c r="E4" s="5"/>
    </row>
    <row r="6" spans="3:5" ht="16.5">
      <c r="C6" s="33" t="s">
        <v>0</v>
      </c>
      <c r="D6" s="26"/>
    </row>
    <row r="7" spans="3:5" ht="16.5">
      <c r="C7" s="33" t="s">
        <v>1</v>
      </c>
      <c r="D7" s="14"/>
    </row>
    <row r="8" spans="3:5" ht="16.5">
      <c r="C8" s="33" t="s">
        <v>2</v>
      </c>
      <c r="D8" s="15"/>
    </row>
    <row r="9" spans="3:5" ht="16.5">
      <c r="C9" s="33" t="s">
        <v>3</v>
      </c>
      <c r="D9" s="13"/>
      <c r="E9" s="2"/>
    </row>
    <row r="10" spans="3:5" ht="16.5">
      <c r="C10" s="33" t="s">
        <v>4</v>
      </c>
      <c r="D10" s="26"/>
      <c r="E10" s="2"/>
    </row>
    <row r="11" spans="3:5" ht="16.5">
      <c r="C11" s="33" t="s">
        <v>225</v>
      </c>
      <c r="D11" s="14"/>
      <c r="E11" s="2"/>
    </row>
    <row r="12" spans="3:5" ht="16.5">
      <c r="C12" s="33" t="s">
        <v>12</v>
      </c>
      <c r="D12" s="27"/>
      <c r="E12" s="2"/>
    </row>
    <row r="13" spans="3:5" ht="16.5">
      <c r="C13" s="33" t="s">
        <v>5</v>
      </c>
      <c r="D13" s="32" t="str">
        <f>IFERROR(CONCATENATE(Apoio!C5," - ",Apoio!C6," - ",Apoio!C7,"/",Apoio!C8),"")</f>
        <v/>
      </c>
      <c r="E13" s="2"/>
    </row>
    <row r="14" spans="3:5" ht="16.5">
      <c r="C14" s="33" t="s">
        <v>224</v>
      </c>
      <c r="D14" s="28"/>
      <c r="E14" s="2"/>
    </row>
    <row r="15" spans="3:5" ht="16.5">
      <c r="C15" s="33" t="s">
        <v>6</v>
      </c>
      <c r="D15" s="16"/>
      <c r="E15" s="2"/>
    </row>
    <row r="16" spans="3:5" ht="16.5">
      <c r="C16" s="33" t="s">
        <v>7</v>
      </c>
      <c r="D16" s="17"/>
      <c r="E16" s="2"/>
    </row>
    <row r="17" spans="3:5" ht="16.5">
      <c r="C17" s="33" t="s">
        <v>8</v>
      </c>
      <c r="D17" s="18"/>
      <c r="E17" s="2"/>
    </row>
    <row r="18" spans="3:5" ht="16.5">
      <c r="C18" s="33" t="s">
        <v>9</v>
      </c>
      <c r="D18" s="13"/>
      <c r="E18" s="2"/>
    </row>
    <row r="19" spans="3:5" ht="16.5">
      <c r="C19" s="33" t="s">
        <v>10</v>
      </c>
      <c r="D19" s="13"/>
      <c r="E19" s="2"/>
    </row>
    <row r="20" spans="3:5" ht="16.5">
      <c r="C20" s="33" t="s">
        <v>11</v>
      </c>
      <c r="D20" s="13"/>
      <c r="E20" s="2"/>
    </row>
    <row r="21" spans="3:5" ht="16.5">
      <c r="C21" s="34" t="s">
        <v>249</v>
      </c>
      <c r="D21" s="25"/>
      <c r="E21" s="2"/>
    </row>
    <row r="22" spans="3:5" ht="16.5">
      <c r="C22" s="33" t="s">
        <v>82</v>
      </c>
      <c r="D22" s="35"/>
      <c r="E22" s="2"/>
    </row>
    <row r="23" spans="3:5">
      <c r="E23" s="2"/>
    </row>
    <row r="24" spans="3:5">
      <c r="E24" s="2"/>
    </row>
    <row r="25" spans="3:5">
      <c r="E25" s="2"/>
    </row>
    <row r="26" spans="3:5">
      <c r="E26" s="2"/>
    </row>
    <row r="27" spans="3:5">
      <c r="E27" s="2"/>
    </row>
    <row r="28" spans="3:5">
      <c r="E28" s="2"/>
    </row>
    <row r="29" spans="3:5">
      <c r="E29" s="2"/>
    </row>
    <row r="30" spans="3:5">
      <c r="E30" s="2"/>
    </row>
    <row r="31" spans="3:5">
      <c r="E31" s="2"/>
    </row>
    <row r="32" spans="3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8:D20" xr:uid="{3B5CC57A-8795-480A-B9B6-3E20E3867DFB}">
      <formula1>"SIM,NÃO"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2C203-44C3-4E6B-A90E-9E744D813760}">
          <x14:formula1>
            <xm:f>Tabelas!$C:$C</xm:f>
          </x14:formula1>
          <xm:sqref>D22</xm:sqref>
        </x14:dataValidation>
        <x14:dataValidation type="list" allowBlank="1" showInputMessage="1" showErrorMessage="1" xr:uid="{AD6FF5F4-0B62-4D46-8EEA-88A95B4330C1}">
          <x14:formula1>
            <xm:f>Tabelas!$D$2:$D$23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0088-DE4E-4256-9953-6288F0F5B00D}">
  <sheetPr codeName="Planilha2"/>
  <dimension ref="A3:E22"/>
  <sheetViews>
    <sheetView showGridLines="0" showRowColHeaders="0" workbookViewId="0">
      <selection activeCell="D10" sqref="D10"/>
    </sheetView>
  </sheetViews>
  <sheetFormatPr defaultRowHeight="15"/>
  <cols>
    <col min="1" max="1" width="30.5703125" style="1" customWidth="1"/>
    <col min="3" max="3" width="44.28515625" customWidth="1"/>
    <col min="4" max="4" width="34.7109375" customWidth="1"/>
  </cols>
  <sheetData>
    <row r="3" spans="3:5" ht="20.25" thickBot="1">
      <c r="C3" s="4" t="s">
        <v>15</v>
      </c>
      <c r="D3" s="4"/>
      <c r="E3" s="4"/>
    </row>
    <row r="4" spans="3:5" ht="15.75" thickTop="1">
      <c r="C4" s="5" t="s">
        <v>16</v>
      </c>
      <c r="D4" s="5"/>
      <c r="E4" s="5"/>
    </row>
    <row r="6" spans="3:5">
      <c r="C6" s="8" t="s">
        <v>73</v>
      </c>
      <c r="D6" s="7"/>
      <c r="E6" s="7"/>
    </row>
    <row r="7" spans="3:5" ht="20.25" customHeight="1">
      <c r="C7" s="9">
        <f>SUM(D11,D16,D21)</f>
        <v>0</v>
      </c>
      <c r="D7" s="10"/>
      <c r="E7" s="7"/>
    </row>
    <row r="9" spans="3:5">
      <c r="C9" s="6" t="s">
        <v>70</v>
      </c>
    </row>
    <row r="10" spans="3:5" ht="16.5">
      <c r="C10" s="3" t="s">
        <v>17</v>
      </c>
      <c r="D10" s="13"/>
    </row>
    <row r="11" spans="3:5" ht="16.5">
      <c r="C11" s="3" t="s">
        <v>18</v>
      </c>
      <c r="D11" s="19"/>
    </row>
    <row r="12" spans="3:5" ht="16.5">
      <c r="C12" s="3" t="s">
        <v>19</v>
      </c>
      <c r="D12" s="13"/>
    </row>
    <row r="14" spans="3:5">
      <c r="C14" s="6" t="s">
        <v>71</v>
      </c>
    </row>
    <row r="15" spans="3:5" ht="16.5">
      <c r="C15" s="3" t="s">
        <v>17</v>
      </c>
      <c r="D15" s="13"/>
    </row>
    <row r="16" spans="3:5" ht="16.5">
      <c r="C16" s="3" t="s">
        <v>18</v>
      </c>
      <c r="D16" s="19"/>
    </row>
    <row r="17" spans="3:4" ht="16.5">
      <c r="C17" s="3" t="s">
        <v>19</v>
      </c>
      <c r="D17" s="13"/>
    </row>
    <row r="19" spans="3:4">
      <c r="C19" s="6" t="s">
        <v>72</v>
      </c>
    </row>
    <row r="20" spans="3:4" ht="16.5">
      <c r="C20" s="3" t="s">
        <v>17</v>
      </c>
      <c r="D20" s="13"/>
    </row>
    <row r="21" spans="3:4" ht="16.5">
      <c r="C21" s="3" t="s">
        <v>18</v>
      </c>
      <c r="D21" s="19"/>
    </row>
    <row r="22" spans="3:4" ht="16.5">
      <c r="C22" s="3" t="s">
        <v>19</v>
      </c>
      <c r="D22" s="13"/>
    </row>
  </sheetData>
  <sheetProtection sheet="1" objects="1" scenarios="1" selectLockedCells="1"/>
  <mergeCells count="2">
    <mergeCell ref="C7:D7"/>
    <mergeCell ref="C4:E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06CFEA18-5DF2-457C-A4E4-0943B16547E4}">
          <x14:formula1>
            <xm:f>Tabelas!$A:$A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AA9A-D384-4F7D-8B8C-3E31CD076398}">
  <sheetPr codeName="Planilha3"/>
  <dimension ref="A3:I27"/>
  <sheetViews>
    <sheetView showGridLines="0" showRowColHeaders="0" workbookViewId="0">
      <selection activeCell="C9" sqref="C9"/>
    </sheetView>
  </sheetViews>
  <sheetFormatPr defaultRowHeight="15"/>
  <cols>
    <col min="1" max="1" width="30.5703125" style="1" customWidth="1"/>
    <col min="3" max="5" width="20.7109375" customWidth="1"/>
    <col min="6" max="6" width="5.7109375" customWidth="1"/>
    <col min="7" max="9" width="20.7109375" customWidth="1"/>
  </cols>
  <sheetData>
    <row r="3" spans="3:9" ht="20.25" thickBot="1">
      <c r="C3" s="4" t="s">
        <v>78</v>
      </c>
      <c r="D3" s="4"/>
      <c r="E3" s="4"/>
      <c r="F3" s="4"/>
      <c r="G3" s="4"/>
      <c r="H3" s="4"/>
      <c r="I3" s="4"/>
    </row>
    <row r="4" spans="3:9" ht="15.75" thickTop="1">
      <c r="C4" s="24" t="s">
        <v>81</v>
      </c>
      <c r="D4" s="24"/>
      <c r="E4" s="24"/>
      <c r="F4" s="24"/>
      <c r="G4" s="24"/>
      <c r="H4" s="24"/>
      <c r="I4" s="24"/>
    </row>
    <row r="7" spans="3:9">
      <c r="C7" s="11" t="s">
        <v>76</v>
      </c>
      <c r="D7" s="11"/>
      <c r="E7" s="11"/>
      <c r="G7" s="11" t="s">
        <v>79</v>
      </c>
      <c r="H7" s="11"/>
      <c r="I7" s="11"/>
    </row>
    <row r="8" spans="3:9">
      <c r="C8" s="12" t="s">
        <v>74</v>
      </c>
      <c r="D8" s="12" t="s">
        <v>77</v>
      </c>
      <c r="E8" s="12" t="s">
        <v>75</v>
      </c>
      <c r="G8" s="12" t="s">
        <v>74</v>
      </c>
      <c r="H8" s="12" t="s">
        <v>77</v>
      </c>
      <c r="I8" s="12" t="s">
        <v>75</v>
      </c>
    </row>
    <row r="9" spans="3:9">
      <c r="C9" s="20"/>
      <c r="D9" s="21"/>
      <c r="E9" s="22"/>
      <c r="G9" s="20"/>
      <c r="H9" s="21"/>
      <c r="I9" s="22"/>
    </row>
    <row r="10" spans="3:9">
      <c r="C10" s="20"/>
      <c r="D10" s="21"/>
      <c r="E10" s="22"/>
      <c r="G10" s="20"/>
      <c r="H10" s="21"/>
      <c r="I10" s="22"/>
    </row>
    <row r="11" spans="3:9">
      <c r="C11" s="20"/>
      <c r="D11" s="21"/>
      <c r="E11" s="22"/>
      <c r="G11" s="20"/>
      <c r="H11" s="21"/>
      <c r="I11" s="22"/>
    </row>
    <row r="12" spans="3:9">
      <c r="C12" s="20"/>
      <c r="D12" s="21"/>
      <c r="E12" s="22"/>
      <c r="G12" s="20"/>
      <c r="H12" s="21"/>
      <c r="I12" s="22"/>
    </row>
    <row r="13" spans="3:9">
      <c r="C13" s="20"/>
      <c r="D13" s="21"/>
      <c r="E13" s="22"/>
      <c r="G13" s="20"/>
      <c r="H13" s="21"/>
      <c r="I13" s="22"/>
    </row>
    <row r="14" spans="3:9">
      <c r="C14" s="20"/>
      <c r="D14" s="21"/>
      <c r="E14" s="22"/>
      <c r="G14" s="20"/>
      <c r="H14" s="21"/>
      <c r="I14" s="22"/>
    </row>
    <row r="15" spans="3:9">
      <c r="C15" s="20"/>
      <c r="D15" s="21"/>
      <c r="E15" s="22"/>
      <c r="G15" s="20"/>
      <c r="H15" s="21"/>
      <c r="I15" s="22"/>
    </row>
    <row r="16" spans="3:9">
      <c r="C16" s="20"/>
      <c r="D16" s="21"/>
      <c r="E16" s="22"/>
      <c r="G16" s="20"/>
      <c r="H16" s="21"/>
      <c r="I16" s="22"/>
    </row>
    <row r="17" spans="3:9">
      <c r="C17" s="20"/>
      <c r="D17" s="21"/>
      <c r="E17" s="22"/>
      <c r="G17" s="20"/>
      <c r="H17" s="21"/>
      <c r="I17" s="22"/>
    </row>
    <row r="18" spans="3:9">
      <c r="C18" s="20"/>
      <c r="D18" s="21"/>
      <c r="E18" s="22"/>
      <c r="G18" s="20"/>
      <c r="H18" s="21"/>
      <c r="I18" s="22"/>
    </row>
    <row r="19" spans="3:9">
      <c r="C19" s="20"/>
      <c r="D19" s="21"/>
      <c r="E19" s="22"/>
      <c r="G19" s="20"/>
      <c r="H19" s="21"/>
      <c r="I19" s="22"/>
    </row>
    <row r="20" spans="3:9">
      <c r="C20" s="20"/>
      <c r="D20" s="21"/>
      <c r="E20" s="22"/>
      <c r="G20" s="20"/>
      <c r="H20" s="21"/>
      <c r="I20" s="22"/>
    </row>
    <row r="21" spans="3:9">
      <c r="C21" s="20"/>
      <c r="D21" s="21"/>
      <c r="E21" s="22"/>
      <c r="G21" s="20"/>
      <c r="H21" s="21"/>
      <c r="I21" s="22"/>
    </row>
    <row r="22" spans="3:9">
      <c r="C22" s="20"/>
      <c r="D22" s="21"/>
      <c r="E22" s="22"/>
      <c r="G22" s="20"/>
      <c r="H22" s="21"/>
      <c r="I22" s="22"/>
    </row>
    <row r="23" spans="3:9">
      <c r="C23" s="20"/>
      <c r="D23" s="21"/>
      <c r="E23" s="22"/>
      <c r="G23" s="20"/>
      <c r="H23" s="21"/>
      <c r="I23" s="22"/>
    </row>
    <row r="24" spans="3:9">
      <c r="C24" s="20"/>
      <c r="D24" s="21"/>
      <c r="E24" s="22"/>
      <c r="G24" s="20"/>
      <c r="H24" s="21"/>
      <c r="I24" s="22"/>
    </row>
    <row r="25" spans="3:9">
      <c r="C25" s="20"/>
      <c r="D25" s="21"/>
      <c r="E25" s="22"/>
      <c r="G25" s="20"/>
      <c r="H25" s="21"/>
      <c r="I25" s="22"/>
    </row>
    <row r="26" spans="3:9">
      <c r="C26" s="20"/>
      <c r="D26" s="21"/>
      <c r="E26" s="22"/>
      <c r="G26" s="20"/>
      <c r="H26" s="21"/>
      <c r="I26" s="22"/>
    </row>
    <row r="27" spans="3:9">
      <c r="C27" s="21" t="s">
        <v>80</v>
      </c>
      <c r="D27" s="23"/>
      <c r="E27" s="22">
        <f>SUBTOTAL(103,Tabela2[VALOR])</f>
        <v>0</v>
      </c>
      <c r="G27" s="21" t="s">
        <v>80</v>
      </c>
      <c r="H27" s="23"/>
      <c r="I27" s="22">
        <f>SUBTOTAL(103,Tabela24[VALOR])</f>
        <v>0</v>
      </c>
    </row>
  </sheetData>
  <sheetProtection sheet="1" objects="1" scenarios="1" selectLockedCells="1"/>
  <mergeCells count="3">
    <mergeCell ref="C7:E7"/>
    <mergeCell ref="G7:I7"/>
    <mergeCell ref="C4:I4"/>
  </mergeCells>
  <dataValidations count="2">
    <dataValidation type="list" allowBlank="1" showInputMessage="1" showErrorMessage="1" sqref="D9:D26" xr:uid="{C0635829-D8A0-48DD-AB3C-1A3ED6376709}">
      <formula1>"HOLERITE,CNPJ,FREELANCE"</formula1>
    </dataValidation>
    <dataValidation type="list" allowBlank="1" showInputMessage="1" showErrorMessage="1" sqref="H9:H26" xr:uid="{D65F8FFD-E1E6-499C-9FDD-FD837470471B}">
      <formula1>"DENTISTA,ESCOLA,MÉDICO,PLANO DE SAÚDE"</formula1>
    </dataValidation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E902-745A-49BF-9603-F2389BC72271}">
  <dimension ref="A1:D136"/>
  <sheetViews>
    <sheetView showGridLines="0" topLeftCell="C11" workbookViewId="0">
      <selection activeCell="D2" sqref="D2"/>
    </sheetView>
  </sheetViews>
  <sheetFormatPr defaultRowHeight="15"/>
  <cols>
    <col min="1" max="1" width="39" bestFit="1" customWidth="1"/>
    <col min="3" max="3" width="158.42578125" bestFit="1" customWidth="1"/>
    <col min="4" max="4" width="108.7109375" bestFit="1" customWidth="1"/>
  </cols>
  <sheetData>
    <row r="1" spans="1:4">
      <c r="A1" t="s">
        <v>20</v>
      </c>
    </row>
    <row r="2" spans="1:4">
      <c r="A2" t="s">
        <v>21</v>
      </c>
      <c r="C2" t="s">
        <v>83</v>
      </c>
      <c r="D2" t="s">
        <v>226</v>
      </c>
    </row>
    <row r="3" spans="1:4">
      <c r="A3" t="s">
        <v>22</v>
      </c>
      <c r="C3" t="s">
        <v>84</v>
      </c>
      <c r="D3" t="s">
        <v>227</v>
      </c>
    </row>
    <row r="4" spans="1:4">
      <c r="A4" t="s">
        <v>23</v>
      </c>
      <c r="C4" t="s">
        <v>85</v>
      </c>
      <c r="D4" t="s">
        <v>228</v>
      </c>
    </row>
    <row r="5" spans="1:4">
      <c r="A5" t="s">
        <v>24</v>
      </c>
      <c r="C5" t="s">
        <v>86</v>
      </c>
      <c r="D5" t="s">
        <v>229</v>
      </c>
    </row>
    <row r="6" spans="1:4">
      <c r="A6" t="s">
        <v>25</v>
      </c>
      <c r="C6" t="s">
        <v>87</v>
      </c>
      <c r="D6" t="s">
        <v>230</v>
      </c>
    </row>
    <row r="7" spans="1:4">
      <c r="A7" t="s">
        <v>26</v>
      </c>
      <c r="C7" t="s">
        <v>88</v>
      </c>
      <c r="D7" t="s">
        <v>231</v>
      </c>
    </row>
    <row r="8" spans="1:4">
      <c r="A8" t="s">
        <v>27</v>
      </c>
      <c r="C8" t="s">
        <v>89</v>
      </c>
      <c r="D8" t="s">
        <v>232</v>
      </c>
    </row>
    <row r="9" spans="1:4">
      <c r="A9" t="s">
        <v>28</v>
      </c>
      <c r="C9" t="s">
        <v>90</v>
      </c>
      <c r="D9" t="s">
        <v>233</v>
      </c>
    </row>
    <row r="10" spans="1:4">
      <c r="A10" t="s">
        <v>29</v>
      </c>
      <c r="C10" t="s">
        <v>91</v>
      </c>
      <c r="D10" t="s">
        <v>234</v>
      </c>
    </row>
    <row r="11" spans="1:4">
      <c r="A11" t="s">
        <v>30</v>
      </c>
      <c r="C11" t="s">
        <v>92</v>
      </c>
      <c r="D11" t="s">
        <v>235</v>
      </c>
    </row>
    <row r="12" spans="1:4">
      <c r="A12" t="s">
        <v>31</v>
      </c>
      <c r="C12" t="s">
        <v>93</v>
      </c>
      <c r="D12" t="s">
        <v>236</v>
      </c>
    </row>
    <row r="13" spans="1:4">
      <c r="A13" t="s">
        <v>32</v>
      </c>
      <c r="C13" t="s">
        <v>94</v>
      </c>
      <c r="D13" t="s">
        <v>237</v>
      </c>
    </row>
    <row r="14" spans="1:4">
      <c r="A14" t="s">
        <v>33</v>
      </c>
      <c r="C14" t="s">
        <v>95</v>
      </c>
      <c r="D14" t="s">
        <v>238</v>
      </c>
    </row>
    <row r="15" spans="1:4">
      <c r="A15" t="s">
        <v>34</v>
      </c>
      <c r="C15" t="s">
        <v>96</v>
      </c>
      <c r="D15" t="s">
        <v>239</v>
      </c>
    </row>
    <row r="16" spans="1:4">
      <c r="A16" t="s">
        <v>35</v>
      </c>
      <c r="C16" t="s">
        <v>97</v>
      </c>
      <c r="D16" t="s">
        <v>240</v>
      </c>
    </row>
    <row r="17" spans="1:4">
      <c r="A17" t="s">
        <v>36</v>
      </c>
      <c r="C17" t="s">
        <v>98</v>
      </c>
      <c r="D17" t="s">
        <v>241</v>
      </c>
    </row>
    <row r="18" spans="1:4">
      <c r="A18" t="s">
        <v>37</v>
      </c>
      <c r="C18" t="s">
        <v>99</v>
      </c>
      <c r="D18" t="s">
        <v>242</v>
      </c>
    </row>
    <row r="19" spans="1:4">
      <c r="A19" t="s">
        <v>38</v>
      </c>
      <c r="C19" t="s">
        <v>100</v>
      </c>
      <c r="D19" t="s">
        <v>243</v>
      </c>
    </row>
    <row r="20" spans="1:4">
      <c r="A20" t="s">
        <v>39</v>
      </c>
      <c r="C20" t="s">
        <v>101</v>
      </c>
      <c r="D20" t="s">
        <v>244</v>
      </c>
    </row>
    <row r="21" spans="1:4">
      <c r="A21" t="s">
        <v>40</v>
      </c>
      <c r="C21" t="s">
        <v>102</v>
      </c>
      <c r="D21" t="s">
        <v>245</v>
      </c>
    </row>
    <row r="22" spans="1:4">
      <c r="A22" t="s">
        <v>41</v>
      </c>
      <c r="C22" t="s">
        <v>103</v>
      </c>
      <c r="D22" t="s">
        <v>246</v>
      </c>
    </row>
    <row r="23" spans="1:4">
      <c r="A23" t="s">
        <v>42</v>
      </c>
      <c r="C23" t="s">
        <v>104</v>
      </c>
      <c r="D23" t="s">
        <v>247</v>
      </c>
    </row>
    <row r="24" spans="1:4">
      <c r="A24" t="s">
        <v>43</v>
      </c>
      <c r="C24" t="s">
        <v>105</v>
      </c>
      <c r="D24" t="s">
        <v>248</v>
      </c>
    </row>
    <row r="25" spans="1:4">
      <c r="A25" t="s">
        <v>44</v>
      </c>
      <c r="C25" t="s">
        <v>106</v>
      </c>
      <c r="D25" t="s">
        <v>248</v>
      </c>
    </row>
    <row r="26" spans="1:4">
      <c r="A26" t="s">
        <v>45</v>
      </c>
      <c r="C26" t="s">
        <v>107</v>
      </c>
      <c r="D26" t="s">
        <v>248</v>
      </c>
    </row>
    <row r="27" spans="1:4">
      <c r="A27" t="s">
        <v>46</v>
      </c>
      <c r="C27" t="s">
        <v>108</v>
      </c>
      <c r="D27" t="s">
        <v>248</v>
      </c>
    </row>
    <row r="28" spans="1:4">
      <c r="A28" t="s">
        <v>47</v>
      </c>
      <c r="C28" t="s">
        <v>109</v>
      </c>
      <c r="D28" t="s">
        <v>248</v>
      </c>
    </row>
    <row r="29" spans="1:4">
      <c r="A29" t="s">
        <v>48</v>
      </c>
      <c r="C29" t="s">
        <v>110</v>
      </c>
      <c r="D29" t="s">
        <v>248</v>
      </c>
    </row>
    <row r="30" spans="1:4">
      <c r="A30" t="s">
        <v>49</v>
      </c>
      <c r="C30" t="s">
        <v>111</v>
      </c>
      <c r="D30" t="s">
        <v>248</v>
      </c>
    </row>
    <row r="31" spans="1:4">
      <c r="A31" t="s">
        <v>50</v>
      </c>
      <c r="C31" t="s">
        <v>112</v>
      </c>
      <c r="D31" t="s">
        <v>248</v>
      </c>
    </row>
    <row r="32" spans="1:4">
      <c r="A32" t="s">
        <v>51</v>
      </c>
      <c r="C32" t="s">
        <v>113</v>
      </c>
      <c r="D32" t="s">
        <v>248</v>
      </c>
    </row>
    <row r="33" spans="1:4">
      <c r="A33" t="s">
        <v>52</v>
      </c>
      <c r="C33" t="s">
        <v>114</v>
      </c>
      <c r="D33" t="s">
        <v>248</v>
      </c>
    </row>
    <row r="34" spans="1:4">
      <c r="A34" t="s">
        <v>53</v>
      </c>
      <c r="C34" t="s">
        <v>115</v>
      </c>
      <c r="D34" t="s">
        <v>248</v>
      </c>
    </row>
    <row r="35" spans="1:4">
      <c r="A35" t="s">
        <v>54</v>
      </c>
      <c r="C35" t="s">
        <v>116</v>
      </c>
      <c r="D35" t="s">
        <v>248</v>
      </c>
    </row>
    <row r="36" spans="1:4">
      <c r="A36" t="s">
        <v>55</v>
      </c>
      <c r="C36" t="s">
        <v>117</v>
      </c>
      <c r="D36" t="s">
        <v>248</v>
      </c>
    </row>
    <row r="37" spans="1:4">
      <c r="A37" t="s">
        <v>56</v>
      </c>
      <c r="C37" t="s">
        <v>118</v>
      </c>
      <c r="D37" t="s">
        <v>248</v>
      </c>
    </row>
    <row r="38" spans="1:4">
      <c r="A38" t="s">
        <v>57</v>
      </c>
      <c r="C38" t="s">
        <v>119</v>
      </c>
      <c r="D38" t="s">
        <v>248</v>
      </c>
    </row>
    <row r="39" spans="1:4">
      <c r="A39" t="s">
        <v>58</v>
      </c>
      <c r="C39" t="s">
        <v>120</v>
      </c>
      <c r="D39" t="s">
        <v>248</v>
      </c>
    </row>
    <row r="40" spans="1:4">
      <c r="A40" t="s">
        <v>59</v>
      </c>
      <c r="C40" t="s">
        <v>121</v>
      </c>
      <c r="D40" t="s">
        <v>248</v>
      </c>
    </row>
    <row r="41" spans="1:4">
      <c r="A41" t="s">
        <v>60</v>
      </c>
      <c r="C41" t="s">
        <v>122</v>
      </c>
      <c r="D41" t="s">
        <v>248</v>
      </c>
    </row>
    <row r="42" spans="1:4">
      <c r="A42" t="s">
        <v>61</v>
      </c>
      <c r="C42" t="s">
        <v>123</v>
      </c>
      <c r="D42" t="s">
        <v>248</v>
      </c>
    </row>
    <row r="43" spans="1:4">
      <c r="A43" t="s">
        <v>62</v>
      </c>
      <c r="C43" t="s">
        <v>124</v>
      </c>
      <c r="D43" t="s">
        <v>248</v>
      </c>
    </row>
    <row r="44" spans="1:4">
      <c r="A44" t="s">
        <v>63</v>
      </c>
      <c r="C44" t="s">
        <v>125</v>
      </c>
      <c r="D44" t="s">
        <v>248</v>
      </c>
    </row>
    <row r="45" spans="1:4">
      <c r="A45" t="s">
        <v>64</v>
      </c>
      <c r="C45" t="s">
        <v>126</v>
      </c>
      <c r="D45" t="s">
        <v>248</v>
      </c>
    </row>
    <row r="46" spans="1:4">
      <c r="A46" t="s">
        <v>65</v>
      </c>
      <c r="C46" t="s">
        <v>127</v>
      </c>
      <c r="D46" t="s">
        <v>248</v>
      </c>
    </row>
    <row r="47" spans="1:4">
      <c r="A47" t="s">
        <v>66</v>
      </c>
      <c r="C47" t="s">
        <v>128</v>
      </c>
      <c r="D47" t="s">
        <v>248</v>
      </c>
    </row>
    <row r="48" spans="1:4">
      <c r="A48" t="s">
        <v>67</v>
      </c>
      <c r="C48" t="s">
        <v>129</v>
      </c>
      <c r="D48" t="s">
        <v>248</v>
      </c>
    </row>
    <row r="49" spans="1:4">
      <c r="A49" t="s">
        <v>68</v>
      </c>
      <c r="C49" t="s">
        <v>130</v>
      </c>
      <c r="D49" t="s">
        <v>248</v>
      </c>
    </row>
    <row r="50" spans="1:4">
      <c r="A50" t="s">
        <v>69</v>
      </c>
      <c r="C50" t="s">
        <v>131</v>
      </c>
      <c r="D50" t="s">
        <v>248</v>
      </c>
    </row>
    <row r="51" spans="1:4">
      <c r="C51" t="s">
        <v>132</v>
      </c>
      <c r="D51" t="s">
        <v>248</v>
      </c>
    </row>
    <row r="52" spans="1:4">
      <c r="C52" t="s">
        <v>133</v>
      </c>
      <c r="D52" t="s">
        <v>248</v>
      </c>
    </row>
    <row r="53" spans="1:4">
      <c r="C53" t="s">
        <v>134</v>
      </c>
      <c r="D53" t="s">
        <v>248</v>
      </c>
    </row>
    <row r="54" spans="1:4">
      <c r="C54" t="s">
        <v>135</v>
      </c>
      <c r="D54" t="s">
        <v>248</v>
      </c>
    </row>
    <row r="55" spans="1:4">
      <c r="C55" t="s">
        <v>136</v>
      </c>
      <c r="D55" t="s">
        <v>248</v>
      </c>
    </row>
    <row r="56" spans="1:4">
      <c r="C56" t="s">
        <v>137</v>
      </c>
      <c r="D56" t="s">
        <v>248</v>
      </c>
    </row>
    <row r="57" spans="1:4">
      <c r="C57" t="s">
        <v>138</v>
      </c>
      <c r="D57" t="s">
        <v>248</v>
      </c>
    </row>
    <row r="58" spans="1:4">
      <c r="C58" t="s">
        <v>139</v>
      </c>
      <c r="D58" t="s">
        <v>248</v>
      </c>
    </row>
    <row r="59" spans="1:4">
      <c r="C59" t="s">
        <v>140</v>
      </c>
      <c r="D59" t="s">
        <v>248</v>
      </c>
    </row>
    <row r="60" spans="1:4">
      <c r="C60" t="s">
        <v>141</v>
      </c>
      <c r="D60" t="s">
        <v>248</v>
      </c>
    </row>
    <row r="61" spans="1:4">
      <c r="C61" t="s">
        <v>142</v>
      </c>
      <c r="D61" t="s">
        <v>248</v>
      </c>
    </row>
    <row r="62" spans="1:4">
      <c r="C62" t="s">
        <v>143</v>
      </c>
      <c r="D62" t="s">
        <v>248</v>
      </c>
    </row>
    <row r="63" spans="1:4">
      <c r="C63" t="s">
        <v>144</v>
      </c>
      <c r="D63" t="s">
        <v>248</v>
      </c>
    </row>
    <row r="64" spans="1:4">
      <c r="C64" t="s">
        <v>145</v>
      </c>
      <c r="D64" t="s">
        <v>248</v>
      </c>
    </row>
    <row r="65" spans="3:4">
      <c r="C65" t="s">
        <v>146</v>
      </c>
      <c r="D65" t="s">
        <v>248</v>
      </c>
    </row>
    <row r="66" spans="3:4">
      <c r="C66" t="s">
        <v>147</v>
      </c>
      <c r="D66" t="s">
        <v>248</v>
      </c>
    </row>
    <row r="67" spans="3:4">
      <c r="C67" t="s">
        <v>148</v>
      </c>
      <c r="D67" t="s">
        <v>248</v>
      </c>
    </row>
    <row r="68" spans="3:4">
      <c r="C68" t="s">
        <v>149</v>
      </c>
      <c r="D68" t="s">
        <v>248</v>
      </c>
    </row>
    <row r="69" spans="3:4">
      <c r="C69" t="s">
        <v>150</v>
      </c>
      <c r="D69" t="s">
        <v>248</v>
      </c>
    </row>
    <row r="70" spans="3:4">
      <c r="C70" t="s">
        <v>151</v>
      </c>
      <c r="D70" t="s">
        <v>248</v>
      </c>
    </row>
    <row r="71" spans="3:4">
      <c r="C71" t="s">
        <v>152</v>
      </c>
      <c r="D71" t="s">
        <v>248</v>
      </c>
    </row>
    <row r="72" spans="3:4">
      <c r="C72" t="s">
        <v>153</v>
      </c>
      <c r="D72" t="s">
        <v>248</v>
      </c>
    </row>
    <row r="73" spans="3:4">
      <c r="C73" t="s">
        <v>154</v>
      </c>
      <c r="D73" t="s">
        <v>248</v>
      </c>
    </row>
    <row r="74" spans="3:4">
      <c r="C74" t="s">
        <v>155</v>
      </c>
      <c r="D74" t="s">
        <v>248</v>
      </c>
    </row>
    <row r="75" spans="3:4">
      <c r="C75" t="s">
        <v>156</v>
      </c>
      <c r="D75" t="s">
        <v>248</v>
      </c>
    </row>
    <row r="76" spans="3:4">
      <c r="C76" t="s">
        <v>157</v>
      </c>
      <c r="D76" t="s">
        <v>248</v>
      </c>
    </row>
    <row r="77" spans="3:4">
      <c r="C77" t="s">
        <v>158</v>
      </c>
      <c r="D77" t="s">
        <v>248</v>
      </c>
    </row>
    <row r="78" spans="3:4">
      <c r="C78" t="s">
        <v>159</v>
      </c>
      <c r="D78" t="s">
        <v>248</v>
      </c>
    </row>
    <row r="79" spans="3:4">
      <c r="C79" t="s">
        <v>160</v>
      </c>
      <c r="D79" t="s">
        <v>248</v>
      </c>
    </row>
    <row r="80" spans="3:4">
      <c r="C80" t="s">
        <v>161</v>
      </c>
      <c r="D80" t="s">
        <v>248</v>
      </c>
    </row>
    <row r="81" spans="3:4">
      <c r="C81" t="s">
        <v>162</v>
      </c>
      <c r="D81" t="s">
        <v>248</v>
      </c>
    </row>
    <row r="82" spans="3:4">
      <c r="C82" t="s">
        <v>163</v>
      </c>
      <c r="D82" t="s">
        <v>248</v>
      </c>
    </row>
    <row r="83" spans="3:4">
      <c r="C83" t="s">
        <v>164</v>
      </c>
      <c r="D83" t="s">
        <v>248</v>
      </c>
    </row>
    <row r="84" spans="3:4">
      <c r="C84" t="s">
        <v>165</v>
      </c>
      <c r="D84" t="s">
        <v>248</v>
      </c>
    </row>
    <row r="85" spans="3:4">
      <c r="C85" t="s">
        <v>166</v>
      </c>
      <c r="D85" t="s">
        <v>248</v>
      </c>
    </row>
    <row r="86" spans="3:4">
      <c r="C86" t="s">
        <v>167</v>
      </c>
      <c r="D86" t="s">
        <v>248</v>
      </c>
    </row>
    <row r="87" spans="3:4">
      <c r="C87" t="s">
        <v>168</v>
      </c>
      <c r="D87" t="s">
        <v>248</v>
      </c>
    </row>
    <row r="88" spans="3:4">
      <c r="C88" t="s">
        <v>169</v>
      </c>
      <c r="D88" t="s">
        <v>248</v>
      </c>
    </row>
    <row r="89" spans="3:4">
      <c r="C89" t="s">
        <v>170</v>
      </c>
      <c r="D89" t="s">
        <v>248</v>
      </c>
    </row>
    <row r="90" spans="3:4">
      <c r="C90" t="s">
        <v>171</v>
      </c>
      <c r="D90" t="s">
        <v>248</v>
      </c>
    </row>
    <row r="91" spans="3:4">
      <c r="C91" t="s">
        <v>172</v>
      </c>
      <c r="D91" t="s">
        <v>248</v>
      </c>
    </row>
    <row r="92" spans="3:4">
      <c r="C92" t="s">
        <v>173</v>
      </c>
      <c r="D92" t="s">
        <v>248</v>
      </c>
    </row>
    <row r="93" spans="3:4">
      <c r="C93" t="s">
        <v>174</v>
      </c>
      <c r="D93" t="s">
        <v>248</v>
      </c>
    </row>
    <row r="94" spans="3:4">
      <c r="C94" t="s">
        <v>175</v>
      </c>
      <c r="D94" t="s">
        <v>248</v>
      </c>
    </row>
    <row r="95" spans="3:4">
      <c r="C95" t="s">
        <v>176</v>
      </c>
      <c r="D95" t="s">
        <v>248</v>
      </c>
    </row>
    <row r="96" spans="3:4">
      <c r="C96" t="s">
        <v>177</v>
      </c>
      <c r="D96" t="s">
        <v>248</v>
      </c>
    </row>
    <row r="97" spans="3:4">
      <c r="C97" t="s">
        <v>178</v>
      </c>
      <c r="D97" t="s">
        <v>248</v>
      </c>
    </row>
    <row r="98" spans="3:4">
      <c r="C98" t="s">
        <v>179</v>
      </c>
      <c r="D98" t="s">
        <v>248</v>
      </c>
    </row>
    <row r="99" spans="3:4">
      <c r="C99" t="s">
        <v>180</v>
      </c>
      <c r="D99" t="s">
        <v>248</v>
      </c>
    </row>
    <row r="100" spans="3:4">
      <c r="C100" t="s">
        <v>181</v>
      </c>
      <c r="D100" t="s">
        <v>248</v>
      </c>
    </row>
    <row r="101" spans="3:4">
      <c r="C101" t="s">
        <v>182</v>
      </c>
      <c r="D101" t="s">
        <v>248</v>
      </c>
    </row>
    <row r="102" spans="3:4">
      <c r="C102" t="s">
        <v>183</v>
      </c>
      <c r="D102" t="s">
        <v>248</v>
      </c>
    </row>
    <row r="103" spans="3:4">
      <c r="C103" t="s">
        <v>184</v>
      </c>
      <c r="D103" t="s">
        <v>248</v>
      </c>
    </row>
    <row r="104" spans="3:4">
      <c r="C104" t="s">
        <v>185</v>
      </c>
      <c r="D104" t="s">
        <v>248</v>
      </c>
    </row>
    <row r="105" spans="3:4">
      <c r="C105" t="s">
        <v>186</v>
      </c>
      <c r="D105" t="s">
        <v>248</v>
      </c>
    </row>
    <row r="106" spans="3:4">
      <c r="C106" t="s">
        <v>187</v>
      </c>
      <c r="D106" t="s">
        <v>248</v>
      </c>
    </row>
    <row r="107" spans="3:4">
      <c r="C107" t="s">
        <v>188</v>
      </c>
      <c r="D107" t="s">
        <v>248</v>
      </c>
    </row>
    <row r="108" spans="3:4">
      <c r="C108" t="s">
        <v>189</v>
      </c>
      <c r="D108" t="s">
        <v>248</v>
      </c>
    </row>
    <row r="109" spans="3:4">
      <c r="C109" t="s">
        <v>190</v>
      </c>
      <c r="D109" t="s">
        <v>248</v>
      </c>
    </row>
    <row r="110" spans="3:4">
      <c r="C110" t="s">
        <v>191</v>
      </c>
      <c r="D110" t="s">
        <v>248</v>
      </c>
    </row>
    <row r="111" spans="3:4">
      <c r="C111" t="s">
        <v>192</v>
      </c>
      <c r="D111" t="s">
        <v>248</v>
      </c>
    </row>
    <row r="112" spans="3:4">
      <c r="C112" t="s">
        <v>193</v>
      </c>
      <c r="D112" t="s">
        <v>248</v>
      </c>
    </row>
    <row r="113" spans="3:4">
      <c r="C113" t="s">
        <v>194</v>
      </c>
      <c r="D113" t="s">
        <v>248</v>
      </c>
    </row>
    <row r="114" spans="3:4">
      <c r="C114" t="s">
        <v>195</v>
      </c>
      <c r="D114" t="s">
        <v>248</v>
      </c>
    </row>
    <row r="115" spans="3:4">
      <c r="C115" t="s">
        <v>196</v>
      </c>
      <c r="D115" t="s">
        <v>248</v>
      </c>
    </row>
    <row r="116" spans="3:4">
      <c r="C116" t="s">
        <v>197</v>
      </c>
      <c r="D116" t="s">
        <v>248</v>
      </c>
    </row>
    <row r="117" spans="3:4">
      <c r="C117" t="s">
        <v>198</v>
      </c>
      <c r="D117" t="s">
        <v>248</v>
      </c>
    </row>
    <row r="118" spans="3:4">
      <c r="C118" t="s">
        <v>199</v>
      </c>
      <c r="D118" t="s">
        <v>248</v>
      </c>
    </row>
    <row r="119" spans="3:4">
      <c r="C119" t="s">
        <v>200</v>
      </c>
      <c r="D119" t="s">
        <v>248</v>
      </c>
    </row>
    <row r="120" spans="3:4">
      <c r="C120" t="s">
        <v>201</v>
      </c>
      <c r="D120" t="s">
        <v>248</v>
      </c>
    </row>
    <row r="121" spans="3:4">
      <c r="C121" t="s">
        <v>202</v>
      </c>
      <c r="D121" t="s">
        <v>248</v>
      </c>
    </row>
    <row r="122" spans="3:4">
      <c r="C122" t="s">
        <v>203</v>
      </c>
      <c r="D122" t="s">
        <v>248</v>
      </c>
    </row>
    <row r="123" spans="3:4">
      <c r="C123" t="s">
        <v>204</v>
      </c>
      <c r="D123" t="s">
        <v>248</v>
      </c>
    </row>
    <row r="124" spans="3:4">
      <c r="C124" t="s">
        <v>205</v>
      </c>
      <c r="D124" t="s">
        <v>248</v>
      </c>
    </row>
    <row r="125" spans="3:4">
      <c r="C125" t="s">
        <v>206</v>
      </c>
      <c r="D125" t="s">
        <v>248</v>
      </c>
    </row>
    <row r="126" spans="3:4">
      <c r="C126" t="s">
        <v>207</v>
      </c>
      <c r="D126" t="s">
        <v>248</v>
      </c>
    </row>
    <row r="127" spans="3:4">
      <c r="C127" t="s">
        <v>208</v>
      </c>
      <c r="D127" t="s">
        <v>248</v>
      </c>
    </row>
    <row r="128" spans="3:4">
      <c r="C128" t="s">
        <v>209</v>
      </c>
      <c r="D128" t="s">
        <v>248</v>
      </c>
    </row>
    <row r="129" spans="3:4">
      <c r="C129" t="s">
        <v>210</v>
      </c>
      <c r="D129" t="s">
        <v>248</v>
      </c>
    </row>
    <row r="130" spans="3:4">
      <c r="C130" t="s">
        <v>211</v>
      </c>
      <c r="D130" t="s">
        <v>248</v>
      </c>
    </row>
    <row r="131" spans="3:4">
      <c r="C131" t="s">
        <v>212</v>
      </c>
      <c r="D131" t="s">
        <v>248</v>
      </c>
    </row>
    <row r="132" spans="3:4">
      <c r="C132" t="s">
        <v>213</v>
      </c>
      <c r="D132" t="s">
        <v>248</v>
      </c>
    </row>
    <row r="133" spans="3:4">
      <c r="C133" t="s">
        <v>214</v>
      </c>
      <c r="D133" t="s">
        <v>248</v>
      </c>
    </row>
    <row r="134" spans="3:4">
      <c r="C134" t="s">
        <v>215</v>
      </c>
      <c r="D134" t="s">
        <v>248</v>
      </c>
    </row>
    <row r="135" spans="3:4">
      <c r="C135" t="s">
        <v>216</v>
      </c>
      <c r="D135" t="s">
        <v>248</v>
      </c>
    </row>
    <row r="136" spans="3:4">
      <c r="C136" t="s">
        <v>217</v>
      </c>
      <c r="D136" t="s">
        <v>248</v>
      </c>
    </row>
  </sheetData>
  <sheetProtection sheet="1" objects="1" scenarios="1"/>
  <phoneticPr fontId="16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D84E-B0B9-4326-AE55-B1F3A3BD5C85}">
  <dimension ref="B2:C8"/>
  <sheetViews>
    <sheetView showGridLines="0" workbookViewId="0">
      <selection activeCell="D2" sqref="D2"/>
    </sheetView>
  </sheetViews>
  <sheetFormatPr defaultRowHeight="15"/>
  <cols>
    <col min="2" max="2" width="17" customWidth="1"/>
    <col min="3" max="3" width="33.5703125" customWidth="1"/>
  </cols>
  <sheetData>
    <row r="2" spans="2:3">
      <c r="B2" t="s">
        <v>223</v>
      </c>
      <c r="C2" t="e">
        <f>_xlfn.WEBSERVICE("https://viacep.com.br/ws/"&amp;C4&amp;"/xml/")</f>
        <v>#VALUE!</v>
      </c>
    </row>
    <row r="4" spans="2:3">
      <c r="B4" s="29" t="s">
        <v>218</v>
      </c>
      <c r="C4" s="31">
        <f>TITULAR!D12</f>
        <v>0</v>
      </c>
    </row>
    <row r="5" spans="2:3">
      <c r="B5" s="29" t="s">
        <v>219</v>
      </c>
      <c r="C5" s="30" t="e" cm="1">
        <f t="array" ref="C5">_xlfn.FILTERXML(C2,"//logradouro")</f>
        <v>#VALUE!</v>
      </c>
    </row>
    <row r="6" spans="2:3">
      <c r="B6" s="29" t="s">
        <v>220</v>
      </c>
      <c r="C6" s="30" t="e" cm="1">
        <f t="array" ref="C6">_xlfn.FILTERXML(C2,"//bairro")</f>
        <v>#VALUE!</v>
      </c>
    </row>
    <row r="7" spans="2:3">
      <c r="B7" s="29" t="s">
        <v>221</v>
      </c>
      <c r="C7" s="30" t="e" cm="1">
        <f t="array" ref="C7">_xlfn.FILTERXML(C2,"//localidade")</f>
        <v>#VALUE!</v>
      </c>
    </row>
    <row r="8" spans="2:3">
      <c r="B8" s="29" t="s">
        <v>222</v>
      </c>
      <c r="C8" s="30" t="e" cm="1">
        <f t="array" ref="C8">_xlfn.FILTERXML(C2,"//uf")</f>
        <v>#VALUE!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TITULAR</vt:lpstr>
      <vt:lpstr>INFORMES</vt:lpstr>
      <vt:lpstr>NOTAS</vt:lpstr>
      <vt:lpstr>Tabelas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Dias Cortez</dc:creator>
  <cp:lastModifiedBy>Maiko Dias Cortez</cp:lastModifiedBy>
  <dcterms:created xsi:type="dcterms:W3CDTF">2025-05-22T22:23:17Z</dcterms:created>
  <dcterms:modified xsi:type="dcterms:W3CDTF">2025-05-25T14:01:31Z</dcterms:modified>
</cp:coreProperties>
</file>