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risondavis/Documents/GitHub/nmcuration/wishlist/Chi_2020_IEEE/"/>
    </mc:Choice>
  </mc:AlternateContent>
  <xr:revisionPtr revIDLastSave="0" documentId="13_ncr:1_{3669B1EF-9B01-804A-A7D9-25A8916CE7A8}" xr6:coauthVersionLast="45" xr6:coauthVersionMax="45" xr10:uidLastSave="{00000000-0000-0000-0000-000000000000}"/>
  <bookViews>
    <workbookView xWindow="0" yWindow="460" windowWidth="28800" windowHeight="17540" xr2:uid="{C7BBC7DE-D003-4883-B318-2E15FF44FE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6" i="1" l="1"/>
  <c r="O56" i="1"/>
  <c r="L56" i="1"/>
  <c r="K56" i="1"/>
  <c r="H56" i="1"/>
  <c r="G56" i="1"/>
  <c r="D56" i="1"/>
  <c r="C56" i="1"/>
  <c r="P55" i="1"/>
  <c r="O55" i="1"/>
  <c r="L55" i="1"/>
  <c r="K55" i="1"/>
  <c r="H55" i="1"/>
  <c r="G55" i="1"/>
  <c r="D55" i="1"/>
  <c r="C55" i="1"/>
  <c r="P54" i="1"/>
  <c r="O54" i="1"/>
  <c r="L54" i="1"/>
  <c r="K54" i="1"/>
  <c r="H54" i="1"/>
  <c r="G54" i="1"/>
  <c r="D54" i="1"/>
  <c r="C54" i="1"/>
  <c r="P53" i="1"/>
  <c r="O53" i="1"/>
  <c r="L53" i="1"/>
  <c r="K53" i="1"/>
  <c r="H53" i="1"/>
  <c r="G53" i="1"/>
  <c r="D53" i="1"/>
  <c r="C53" i="1"/>
  <c r="P52" i="1"/>
  <c r="O52" i="1"/>
  <c r="L52" i="1"/>
  <c r="K52" i="1"/>
  <c r="H52" i="1"/>
  <c r="G52" i="1"/>
  <c r="D52" i="1"/>
  <c r="C52" i="1"/>
  <c r="P51" i="1"/>
  <c r="O51" i="1"/>
  <c r="L51" i="1"/>
  <c r="K51" i="1"/>
  <c r="H51" i="1"/>
  <c r="G51" i="1"/>
  <c r="D51" i="1"/>
  <c r="C51" i="1"/>
  <c r="P50" i="1"/>
  <c r="O50" i="1"/>
  <c r="L50" i="1"/>
  <c r="K50" i="1"/>
  <c r="H50" i="1"/>
  <c r="G50" i="1"/>
  <c r="D50" i="1"/>
  <c r="C50" i="1"/>
  <c r="P49" i="1"/>
  <c r="O49" i="1"/>
  <c r="L49" i="1"/>
  <c r="K49" i="1"/>
  <c r="H49" i="1"/>
  <c r="G49" i="1"/>
  <c r="D49" i="1"/>
  <c r="C49" i="1"/>
  <c r="P48" i="1"/>
  <c r="O48" i="1"/>
  <c r="L48" i="1"/>
  <c r="K48" i="1"/>
  <c r="H48" i="1"/>
  <c r="G48" i="1"/>
  <c r="D48" i="1"/>
  <c r="C48" i="1"/>
  <c r="P47" i="1"/>
  <c r="O47" i="1"/>
  <c r="L47" i="1"/>
  <c r="K47" i="1"/>
  <c r="H47" i="1"/>
  <c r="G47" i="1"/>
  <c r="D47" i="1"/>
  <c r="C47" i="1"/>
  <c r="P42" i="1"/>
  <c r="O42" i="1"/>
  <c r="L42" i="1"/>
  <c r="K42" i="1"/>
  <c r="H42" i="1"/>
  <c r="G42" i="1"/>
  <c r="D42" i="1"/>
  <c r="C42" i="1"/>
  <c r="P41" i="1"/>
  <c r="O41" i="1"/>
  <c r="L41" i="1"/>
  <c r="K41" i="1"/>
  <c r="H41" i="1"/>
  <c r="G41" i="1"/>
  <c r="D41" i="1"/>
  <c r="C41" i="1"/>
  <c r="P40" i="1"/>
  <c r="O40" i="1"/>
  <c r="L40" i="1"/>
  <c r="K40" i="1"/>
  <c r="H40" i="1"/>
  <c r="G40" i="1"/>
  <c r="D40" i="1"/>
  <c r="C40" i="1"/>
  <c r="P39" i="1"/>
  <c r="O39" i="1"/>
  <c r="L39" i="1"/>
  <c r="K39" i="1"/>
  <c r="H39" i="1"/>
  <c r="G39" i="1"/>
  <c r="D39" i="1"/>
  <c r="C39" i="1"/>
  <c r="P38" i="1"/>
  <c r="O38" i="1"/>
  <c r="L38" i="1"/>
  <c r="K38" i="1"/>
  <c r="H38" i="1"/>
  <c r="G38" i="1"/>
  <c r="D38" i="1"/>
  <c r="C38" i="1"/>
  <c r="P37" i="1"/>
  <c r="O37" i="1"/>
  <c r="L37" i="1"/>
  <c r="K37" i="1"/>
  <c r="H37" i="1"/>
  <c r="G37" i="1"/>
  <c r="D37" i="1"/>
  <c r="C37" i="1"/>
  <c r="P36" i="1"/>
  <c r="O36" i="1"/>
  <c r="L36" i="1"/>
  <c r="K36" i="1"/>
  <c r="H36" i="1"/>
  <c r="G36" i="1"/>
  <c r="D36" i="1"/>
  <c r="C36" i="1"/>
  <c r="P35" i="1"/>
  <c r="O35" i="1"/>
  <c r="L35" i="1"/>
  <c r="K35" i="1"/>
  <c r="H35" i="1"/>
  <c r="G35" i="1"/>
  <c r="D35" i="1"/>
  <c r="C35" i="1"/>
  <c r="P34" i="1"/>
  <c r="O34" i="1"/>
  <c r="L34" i="1"/>
  <c r="K34" i="1"/>
  <c r="H34" i="1"/>
  <c r="G34" i="1"/>
  <c r="D34" i="1"/>
  <c r="C34" i="1"/>
  <c r="P33" i="1"/>
  <c r="O33" i="1"/>
  <c r="L33" i="1"/>
  <c r="K33" i="1"/>
  <c r="H33" i="1"/>
  <c r="G33" i="1"/>
  <c r="D33" i="1"/>
  <c r="C33" i="1"/>
  <c r="P28" i="1"/>
  <c r="O28" i="1"/>
  <c r="P27" i="1"/>
  <c r="O27" i="1"/>
  <c r="P26" i="1"/>
  <c r="O26" i="1"/>
  <c r="P25" i="1"/>
  <c r="O25" i="1"/>
  <c r="P24" i="1"/>
  <c r="O24" i="1"/>
  <c r="P23" i="1"/>
  <c r="O23" i="1"/>
  <c r="P22" i="1"/>
  <c r="O22" i="1"/>
  <c r="P21" i="1"/>
  <c r="O21" i="1"/>
  <c r="P20" i="1"/>
  <c r="O20" i="1"/>
  <c r="P19" i="1"/>
  <c r="O19" i="1"/>
  <c r="L28" i="1"/>
  <c r="K28" i="1"/>
  <c r="H28" i="1"/>
  <c r="G28" i="1"/>
  <c r="D28" i="1"/>
  <c r="C28" i="1"/>
  <c r="L27" i="1"/>
  <c r="K27" i="1"/>
  <c r="H27" i="1"/>
  <c r="G27" i="1"/>
  <c r="D27" i="1"/>
  <c r="C27" i="1"/>
  <c r="L26" i="1"/>
  <c r="K26" i="1"/>
  <c r="H26" i="1"/>
  <c r="G26" i="1"/>
  <c r="D26" i="1"/>
  <c r="C26" i="1"/>
  <c r="L25" i="1"/>
  <c r="K25" i="1"/>
  <c r="H25" i="1"/>
  <c r="G25" i="1"/>
  <c r="D25" i="1"/>
  <c r="C25" i="1"/>
  <c r="L24" i="1"/>
  <c r="K24" i="1"/>
  <c r="H24" i="1"/>
  <c r="G24" i="1"/>
  <c r="D24" i="1"/>
  <c r="C24" i="1"/>
  <c r="L23" i="1"/>
  <c r="K23" i="1"/>
  <c r="H23" i="1"/>
  <c r="G23" i="1"/>
  <c r="D23" i="1"/>
  <c r="C23" i="1"/>
  <c r="L22" i="1"/>
  <c r="K22" i="1"/>
  <c r="H22" i="1"/>
  <c r="G22" i="1"/>
  <c r="D22" i="1"/>
  <c r="C22" i="1"/>
  <c r="L21" i="1"/>
  <c r="K21" i="1"/>
  <c r="H21" i="1"/>
  <c r="G21" i="1"/>
  <c r="D21" i="1"/>
  <c r="C21" i="1"/>
  <c r="L20" i="1"/>
  <c r="K20" i="1"/>
  <c r="H20" i="1"/>
  <c r="G20" i="1"/>
  <c r="D20" i="1"/>
  <c r="C20" i="1"/>
  <c r="L19" i="1"/>
  <c r="K19" i="1"/>
  <c r="H19" i="1"/>
  <c r="G19" i="1"/>
  <c r="D19" i="1"/>
  <c r="C19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/>
  <c r="G4" i="1"/>
  <c r="D5" i="1" l="1"/>
  <c r="D6" i="1"/>
  <c r="D7" i="1"/>
  <c r="D8" i="1"/>
  <c r="D9" i="1"/>
  <c r="D10" i="1"/>
  <c r="D11" i="1"/>
  <c r="D12" i="1"/>
  <c r="D13" i="1"/>
  <c r="D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<sst xmlns="http://schemas.openxmlformats.org/spreadsheetml/2006/main" count="79" uniqueCount="15">
  <si>
    <t>X</t>
  </si>
  <si>
    <t>Y</t>
  </si>
  <si>
    <t>Electric field (kV/mm)</t>
  </si>
  <si>
    <t>Probability of Failure (Percent)</t>
  </si>
  <si>
    <t>Figure 5B</t>
  </si>
  <si>
    <t>5wt% SiC/EP</t>
  </si>
  <si>
    <t>8wt% SIC/EP</t>
  </si>
  <si>
    <t>3wt% SiC/EP</t>
  </si>
  <si>
    <t>Figure 8A</t>
  </si>
  <si>
    <t>Neat EP</t>
  </si>
  <si>
    <t>4 nm SiC/SiO2/EP</t>
  </si>
  <si>
    <t>6 nm SiC/SiO2/EP</t>
  </si>
  <si>
    <t>8 nm SiC/SiO2/EP</t>
  </si>
  <si>
    <t>Figure 8C</t>
  </si>
  <si>
    <t>Figure 8B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</si>
</sst>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0" xfId="0" applyFont="1"/>
    <xf numFmtId="0" fontId="0" fillId="0" borderId="0" xfId="0" applyBorder="1"/>
    <xf numFmtId="164" fontId="0" fillId="0" borderId="0" xfId="0" applyNumberFormat="1" applyBorder="1"/>
    <xf numFmtId="2" fontId="0" fillId="0" borderId="0" xfId="0" applyNumberFormat="1" applyBorder="1"/>
    <xf numFmtId="164" fontId="0" fillId="0" borderId="5" xfId="0" applyNumberFormat="1" applyBorder="1"/>
    <xf numFmtId="2" fontId="0" fillId="0" borderId="6" xfId="0" applyNumberFormat="1" applyBorder="1"/>
    <xf numFmtId="164" fontId="0" fillId="0" borderId="7" xfId="0" applyNumberFormat="1" applyBorder="1"/>
    <xf numFmtId="2" fontId="0" fillId="0" borderId="8" xfId="0" applyNumberFormat="1" applyBorder="1"/>
    <xf numFmtId="0" fontId="0" fillId="0" borderId="4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7B4CB-511F-47FE-A4F8-10A26A018364}">
  <dimension ref="A1:P56"/>
  <sheetViews>
    <sheetView tabSelected="1" workbookViewId="0">
      <selection activeCell="N59" sqref="N59"/>
    </sheetView>
  </sheetViews>
  <sheetFormatPr baseColWidth="10" defaultColWidth="8.83203125" defaultRowHeight="15" x14ac:dyDescent="0.2"/>
  <cols>
    <col min="1" max="1" width="16.1640625" customWidth="1"/>
    <col min="2" max="2" width="17.1640625" customWidth="1"/>
    <col min="3" max="3" width="19.83203125" customWidth="1"/>
    <col min="4" max="4" width="28.1640625" customWidth="1"/>
    <col min="5" max="5" width="16.33203125" customWidth="1"/>
    <col min="6" max="6" width="17.33203125" customWidth="1"/>
    <col min="7" max="7" width="17.83203125" customWidth="1"/>
    <col min="8" max="8" width="24.1640625" customWidth="1"/>
    <col min="9" max="9" width="15" customWidth="1"/>
    <col min="10" max="10" width="16.1640625" customWidth="1"/>
    <col min="11" max="11" width="17.6640625" customWidth="1"/>
    <col min="12" max="12" width="24.1640625" customWidth="1"/>
    <col min="13" max="13" width="15.5" customWidth="1"/>
    <col min="14" max="14" width="15.6640625" customWidth="1"/>
    <col min="15" max="15" width="17.1640625" customWidth="1"/>
    <col min="16" max="16" width="24" customWidth="1"/>
  </cols>
  <sheetData>
    <row r="1" spans="1:16" ht="16" thickBot="1" x14ac:dyDescent="0.25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6" ht="16" thickBot="1" x14ac:dyDescent="0.25">
      <c r="A2" s="17" t="s">
        <v>7</v>
      </c>
      <c r="B2" s="18"/>
      <c r="C2" s="18"/>
      <c r="D2" s="18"/>
      <c r="E2" s="18" t="s">
        <v>5</v>
      </c>
      <c r="F2" s="18"/>
      <c r="G2" s="18"/>
      <c r="H2" s="18"/>
      <c r="I2" s="18" t="s">
        <v>6</v>
      </c>
      <c r="J2" s="18"/>
      <c r="K2" s="18"/>
      <c r="L2" s="19"/>
    </row>
    <row r="3" spans="1:16" x14ac:dyDescent="0.2">
      <c r="A3" s="12" t="s">
        <v>0</v>
      </c>
      <c r="B3" s="13" t="s">
        <v>1</v>
      </c>
      <c r="C3" s="14" t="s">
        <v>2</v>
      </c>
      <c r="D3" s="15" t="s">
        <v>3</v>
      </c>
      <c r="E3" s="16" t="s">
        <v>0</v>
      </c>
      <c r="F3" s="13" t="s">
        <v>1</v>
      </c>
      <c r="G3" s="14" t="s">
        <v>2</v>
      </c>
      <c r="H3" s="15" t="s">
        <v>3</v>
      </c>
      <c r="I3" s="16" t="s">
        <v>0</v>
      </c>
      <c r="J3" s="13" t="s">
        <v>1</v>
      </c>
      <c r="K3" s="14" t="s">
        <v>2</v>
      </c>
      <c r="L3" s="15" t="s">
        <v>3</v>
      </c>
    </row>
    <row r="4" spans="1:16" ht="16" x14ac:dyDescent="0.2">
      <c r="A4" s="4">
        <v>2.9390429400000002</v>
      </c>
      <c r="B4" s="4">
        <v>-2.9897697999999999</v>
      </c>
      <c r="C4" s="8">
        <f>A4</f>
        <v>2.9390429400000002</v>
      </c>
      <c r="D4" s="9">
        <f>(1-EXP(-1*EXP(B4)))*100</f>
        <v>4.9054964107303256</v>
      </c>
      <c r="E4" s="4">
        <v>2.84066237</v>
      </c>
      <c r="F4" s="4">
        <v>-2.9897697999999999</v>
      </c>
      <c r="G4" s="8">
        <f>E4</f>
        <v>2.84066237</v>
      </c>
      <c r="H4" s="9">
        <f>(1-EXP(-1*EXP(F4)))*100</f>
        <v>4.9054964107303256</v>
      </c>
      <c r="I4" s="4">
        <v>2.3924842399999999</v>
      </c>
      <c r="J4" s="4">
        <v>-2.9897697999999999</v>
      </c>
      <c r="K4" s="8">
        <f>I4</f>
        <v>2.3924842399999999</v>
      </c>
      <c r="L4" s="9">
        <f>(1-EXP(-1*EXP(J4)))*100</f>
        <v>4.9054964107303256</v>
      </c>
    </row>
    <row r="5" spans="1:16" ht="16" x14ac:dyDescent="0.2">
      <c r="A5" s="4">
        <v>3.0660467800000002</v>
      </c>
      <c r="B5" s="4">
        <v>-1.8337596</v>
      </c>
      <c r="C5" s="8">
        <f t="shared" ref="C5:C13" si="0">A5</f>
        <v>3.0660467800000002</v>
      </c>
      <c r="D5" s="9">
        <f t="shared" ref="D5:D13" si="1">(1-EXP(-1*EXP(B5)))*100</f>
        <v>14.769565985801226</v>
      </c>
      <c r="E5" s="4">
        <v>2.9640271500000002</v>
      </c>
      <c r="F5" s="4">
        <v>-1.8439897999999999</v>
      </c>
      <c r="G5" s="8">
        <f t="shared" ref="G5:G13" si="2">E5</f>
        <v>2.9640271500000002</v>
      </c>
      <c r="H5" s="9">
        <f t="shared" ref="H5:H13" si="3">(1-EXP(-1*EXP(F5)))*100</f>
        <v>14.63081986929604</v>
      </c>
      <c r="I5" s="4">
        <v>2.4994475899999999</v>
      </c>
      <c r="J5" s="4">
        <v>-1.8337596</v>
      </c>
      <c r="K5" s="8">
        <f>I5</f>
        <v>2.4994475899999999</v>
      </c>
      <c r="L5" s="9">
        <f>(1-EXP(-1*EXP(J5)))*100</f>
        <v>14.769565985801226</v>
      </c>
    </row>
    <row r="6" spans="1:16" ht="16" x14ac:dyDescent="0.2">
      <c r="A6" s="4">
        <v>3.1404868700000002</v>
      </c>
      <c r="B6" s="4">
        <v>-1.2710996999999999</v>
      </c>
      <c r="C6" s="8">
        <f t="shared" si="0"/>
        <v>3.1404868700000002</v>
      </c>
      <c r="D6" s="9">
        <f t="shared" si="1"/>
        <v>24.461140062860309</v>
      </c>
      <c r="E6" s="4">
        <v>3.0238876800000001</v>
      </c>
      <c r="F6" s="4">
        <v>-1.2710996999999999</v>
      </c>
      <c r="G6" s="8">
        <f t="shared" si="2"/>
        <v>3.0238876800000001</v>
      </c>
      <c r="H6" s="9">
        <f t="shared" si="3"/>
        <v>24.461140062860309</v>
      </c>
      <c r="I6" s="4">
        <v>2.5574909099999998</v>
      </c>
      <c r="J6" s="4">
        <v>-1.2710996999999999</v>
      </c>
      <c r="K6" s="8">
        <f>I6</f>
        <v>2.5574909099999998</v>
      </c>
      <c r="L6" s="9">
        <f>(1-EXP(-1*EXP(J6)))*100</f>
        <v>24.461140062860309</v>
      </c>
    </row>
    <row r="7" spans="1:16" ht="16" x14ac:dyDescent="0.2">
      <c r="A7" s="4">
        <v>3.1913172900000002</v>
      </c>
      <c r="B7" s="4">
        <v>-0.87212279999999998</v>
      </c>
      <c r="C7" s="8">
        <f t="shared" si="0"/>
        <v>3.1913172900000002</v>
      </c>
      <c r="D7" s="9">
        <f t="shared" si="1"/>
        <v>34.167934069422238</v>
      </c>
      <c r="E7" s="4">
        <v>3.0692525100000001</v>
      </c>
      <c r="F7" s="4">
        <v>-0.87212279999999998</v>
      </c>
      <c r="G7" s="8">
        <f t="shared" si="2"/>
        <v>3.0692525100000001</v>
      </c>
      <c r="H7" s="9">
        <f t="shared" si="3"/>
        <v>34.167934069422238</v>
      </c>
      <c r="I7" s="4">
        <v>2.5992073699999998</v>
      </c>
      <c r="J7" s="4">
        <v>-0.86189260000000001</v>
      </c>
      <c r="K7" s="8">
        <f>I7</f>
        <v>2.5992073699999998</v>
      </c>
      <c r="L7" s="9">
        <f>(1-EXP(-1*EXP(J7)))*100</f>
        <v>34.450326921548438</v>
      </c>
    </row>
    <row r="8" spans="1:16" ht="16" x14ac:dyDescent="0.2">
      <c r="A8" s="4">
        <v>3.2276054300000001</v>
      </c>
      <c r="B8" s="4">
        <v>-0.54475700000000005</v>
      </c>
      <c r="C8" s="8">
        <f t="shared" si="0"/>
        <v>3.2276054300000001</v>
      </c>
      <c r="D8" s="9">
        <f t="shared" si="1"/>
        <v>44.00919482367938</v>
      </c>
      <c r="E8" s="4">
        <v>3.09096576</v>
      </c>
      <c r="F8" s="4">
        <v>-0.54475700000000005</v>
      </c>
      <c r="G8" s="8">
        <f t="shared" si="2"/>
        <v>3.09096576</v>
      </c>
      <c r="H8" s="9">
        <f t="shared" si="3"/>
        <v>44.00919482367938</v>
      </c>
      <c r="I8" s="4">
        <v>2.6373266900000001</v>
      </c>
      <c r="J8" s="4">
        <v>-0.55498720000000001</v>
      </c>
      <c r="K8" s="8">
        <f>I8</f>
        <v>2.6373266900000001</v>
      </c>
      <c r="L8" s="9">
        <f>(1-EXP(-1*EXP(J8)))*100</f>
        <v>43.677698449133551</v>
      </c>
    </row>
    <row r="9" spans="1:16" ht="16" x14ac:dyDescent="0.2">
      <c r="A9" s="4">
        <v>3.2584466299999999</v>
      </c>
      <c r="B9" s="4">
        <v>-0.25831199999999999</v>
      </c>
      <c r="C9" s="8">
        <f t="shared" si="0"/>
        <v>3.2584466299999999</v>
      </c>
      <c r="D9" s="9">
        <f t="shared" si="1"/>
        <v>53.807568422748616</v>
      </c>
      <c r="E9" s="4">
        <v>3.1254553399999998</v>
      </c>
      <c r="F9" s="4">
        <v>-0.26854220000000001</v>
      </c>
      <c r="G9" s="8">
        <f t="shared" si="2"/>
        <v>3.1254553399999998</v>
      </c>
      <c r="H9" s="9">
        <f t="shared" si="3"/>
        <v>53.443015963799155</v>
      </c>
      <c r="I9" s="4">
        <v>2.6535929899999999</v>
      </c>
      <c r="J9" s="4">
        <v>-0.26854220000000001</v>
      </c>
      <c r="K9" s="8">
        <f>I9</f>
        <v>2.6535929899999999</v>
      </c>
      <c r="L9" s="9">
        <f>(1-EXP(-1*EXP(J9)))*100</f>
        <v>53.443015963799155</v>
      </c>
    </row>
    <row r="10" spans="1:16" ht="16" x14ac:dyDescent="0.2">
      <c r="A10" s="4">
        <v>3.3202688</v>
      </c>
      <c r="B10" s="4">
        <v>7.6726299999999997E-3</v>
      </c>
      <c r="C10" s="8">
        <f t="shared" si="0"/>
        <v>3.3202688</v>
      </c>
      <c r="D10" s="9">
        <f t="shared" si="1"/>
        <v>63.494313391822942</v>
      </c>
      <c r="E10" s="4">
        <v>3.16905423</v>
      </c>
      <c r="F10" s="4">
        <v>7.6726299999999997E-3</v>
      </c>
      <c r="G10" s="8">
        <f t="shared" si="2"/>
        <v>3.16905423</v>
      </c>
      <c r="H10" s="9">
        <f t="shared" si="3"/>
        <v>63.494313391822942</v>
      </c>
      <c r="I10" s="4">
        <v>2.6807904599999999</v>
      </c>
      <c r="J10" s="4">
        <v>1.7902810000000002E-2</v>
      </c>
      <c r="K10" s="8">
        <f>I10</f>
        <v>2.6807904599999999</v>
      </c>
      <c r="L10" s="9">
        <f>(1-EXP(-1*EXP(J10)))*100</f>
        <v>63.870628118569783</v>
      </c>
    </row>
    <row r="11" spans="1:16" ht="16" x14ac:dyDescent="0.2">
      <c r="A11" s="4">
        <v>3.34565373</v>
      </c>
      <c r="B11" s="4">
        <v>0.27365729</v>
      </c>
      <c r="C11" s="8">
        <f t="shared" si="0"/>
        <v>3.34565373</v>
      </c>
      <c r="D11" s="9">
        <f t="shared" si="1"/>
        <v>73.146234752977307</v>
      </c>
      <c r="E11" s="4">
        <v>3.1907954300000001</v>
      </c>
      <c r="F11" s="4">
        <v>0.27365729</v>
      </c>
      <c r="G11" s="8">
        <f t="shared" si="2"/>
        <v>3.1907954300000001</v>
      </c>
      <c r="H11" s="9">
        <f t="shared" si="3"/>
        <v>73.146234752977307</v>
      </c>
      <c r="I11" s="4">
        <v>2.69160048</v>
      </c>
      <c r="J11" s="4">
        <v>0.28388746999999998</v>
      </c>
      <c r="K11" s="8">
        <f>I11</f>
        <v>2.69160048</v>
      </c>
      <c r="L11" s="9">
        <f>(1-EXP(-1*EXP(J11)))*100</f>
        <v>73.506836054779953</v>
      </c>
    </row>
    <row r="12" spans="1:16" ht="16" x14ac:dyDescent="0.2">
      <c r="A12" s="4">
        <v>3.39289168</v>
      </c>
      <c r="B12" s="4">
        <v>0.56010230000000005</v>
      </c>
      <c r="C12" s="8">
        <f t="shared" si="0"/>
        <v>3.39289168</v>
      </c>
      <c r="D12" s="9">
        <f t="shared" si="1"/>
        <v>82.63739800102401</v>
      </c>
      <c r="E12" s="4">
        <v>3.2270975499999999</v>
      </c>
      <c r="F12" s="4">
        <v>0.57033248000000003</v>
      </c>
      <c r="G12" s="8">
        <f t="shared" si="2"/>
        <v>3.2270975499999999</v>
      </c>
      <c r="H12" s="9">
        <f t="shared" si="3"/>
        <v>82.94718788808747</v>
      </c>
      <c r="I12" s="4">
        <v>2.7133323699999998</v>
      </c>
      <c r="J12" s="4">
        <v>0.57033248000000003</v>
      </c>
      <c r="K12" s="8">
        <f>I12</f>
        <v>2.7133323699999998</v>
      </c>
      <c r="L12" s="9">
        <f>(1-EXP(-1*EXP(J12)))*100</f>
        <v>82.94718788808747</v>
      </c>
    </row>
    <row r="13" spans="1:16" ht="17" thickBot="1" x14ac:dyDescent="0.25">
      <c r="A13" s="4">
        <v>3.4191269700000002</v>
      </c>
      <c r="B13" s="4">
        <v>0.95907927999999998</v>
      </c>
      <c r="C13" s="10">
        <f t="shared" si="0"/>
        <v>3.4191269700000002</v>
      </c>
      <c r="D13" s="11">
        <f t="shared" si="1"/>
        <v>92.641344443646702</v>
      </c>
      <c r="E13" s="4">
        <v>3.27793263</v>
      </c>
      <c r="F13" s="4">
        <v>0.95907927999999998</v>
      </c>
      <c r="G13" s="10">
        <f t="shared" si="2"/>
        <v>3.27793263</v>
      </c>
      <c r="H13" s="11">
        <f t="shared" si="3"/>
        <v>92.641344443646702</v>
      </c>
      <c r="I13" s="4">
        <v>2.7477706899999998</v>
      </c>
      <c r="J13" s="4">
        <v>0.95907927999999998</v>
      </c>
      <c r="K13" s="10">
        <f>I13</f>
        <v>2.7477706899999998</v>
      </c>
      <c r="L13" s="11">
        <f>(1-EXP(-1*EXP(J13)))*100</f>
        <v>92.641344443646702</v>
      </c>
    </row>
    <row r="14" spans="1:16" x14ac:dyDescent="0.2">
      <c r="A14" s="5"/>
      <c r="B14" s="5"/>
      <c r="C14" s="6"/>
      <c r="D14" s="7"/>
      <c r="E14" s="5"/>
      <c r="F14" s="5"/>
      <c r="G14" s="6"/>
      <c r="H14" s="7"/>
      <c r="I14" s="5"/>
      <c r="J14" s="5"/>
      <c r="K14" s="6"/>
      <c r="L14" s="7"/>
    </row>
    <row r="15" spans="1:16" ht="16" thickBot="1" x14ac:dyDescent="0.25">
      <c r="A15" s="5"/>
      <c r="B15" s="5"/>
      <c r="C15" s="6"/>
      <c r="D15" s="7"/>
      <c r="E15" s="5"/>
      <c r="F15" s="5"/>
      <c r="G15" s="6"/>
      <c r="H15" s="7"/>
      <c r="I15" s="5"/>
      <c r="J15" s="5"/>
      <c r="K15" s="6"/>
      <c r="L15" s="7"/>
    </row>
    <row r="16" spans="1:16" ht="16" thickBot="1" x14ac:dyDescent="0.25">
      <c r="A16" s="1" t="s">
        <v>8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3"/>
    </row>
    <row r="17" spans="1:16" ht="16" thickBot="1" x14ac:dyDescent="0.25">
      <c r="A17" s="17" t="s">
        <v>9</v>
      </c>
      <c r="B17" s="18"/>
      <c r="C17" s="18"/>
      <c r="D17" s="18"/>
      <c r="E17" s="18" t="s">
        <v>10</v>
      </c>
      <c r="F17" s="18"/>
      <c r="G17" s="18"/>
      <c r="H17" s="18"/>
      <c r="I17" s="18" t="s">
        <v>11</v>
      </c>
      <c r="J17" s="18"/>
      <c r="K17" s="18"/>
      <c r="L17" s="19"/>
      <c r="M17" s="18" t="s">
        <v>12</v>
      </c>
      <c r="N17" s="18"/>
      <c r="O17" s="18"/>
      <c r="P17" s="19"/>
    </row>
    <row r="18" spans="1:16" x14ac:dyDescent="0.2">
      <c r="A18" s="12" t="s">
        <v>0</v>
      </c>
      <c r="B18" s="13" t="s">
        <v>1</v>
      </c>
      <c r="C18" s="14" t="s">
        <v>2</v>
      </c>
      <c r="D18" s="15" t="s">
        <v>3</v>
      </c>
      <c r="E18" s="16" t="s">
        <v>0</v>
      </c>
      <c r="F18" s="13" t="s">
        <v>1</v>
      </c>
      <c r="G18" s="14" t="s">
        <v>2</v>
      </c>
      <c r="H18" s="15" t="s">
        <v>3</v>
      </c>
      <c r="I18" s="16" t="s">
        <v>0</v>
      </c>
      <c r="J18" s="13" t="s">
        <v>1</v>
      </c>
      <c r="K18" s="14" t="s">
        <v>2</v>
      </c>
      <c r="L18" s="15" t="s">
        <v>3</v>
      </c>
      <c r="M18" s="16" t="s">
        <v>0</v>
      </c>
      <c r="N18" s="13" t="s">
        <v>1</v>
      </c>
      <c r="O18" s="14" t="s">
        <v>2</v>
      </c>
      <c r="P18" s="15" t="s">
        <v>3</v>
      </c>
    </row>
    <row r="19" spans="1:16" ht="16" x14ac:dyDescent="0.2">
      <c r="A19" s="4">
        <v>4.2602739700000001</v>
      </c>
      <c r="B19" s="4">
        <v>-2.9816281999999998</v>
      </c>
      <c r="C19" s="8">
        <f>A19</f>
        <v>4.2602739700000001</v>
      </c>
      <c r="D19" s="9">
        <f>(1-EXP(-1*EXP(B19)))*100</f>
        <v>4.9445899050939328</v>
      </c>
      <c r="E19" s="4">
        <v>3.77103718</v>
      </c>
      <c r="F19" s="4">
        <v>-2.9843016000000002</v>
      </c>
      <c r="G19" s="8">
        <f>E19</f>
        <v>3.77103718</v>
      </c>
      <c r="H19" s="9">
        <f>(1-EXP(-1*EXP(F19)))*100</f>
        <v>4.9317197104076111</v>
      </c>
      <c r="I19" s="4">
        <v>4.5851271999999996</v>
      </c>
      <c r="J19" s="4">
        <v>-2.9798531000000001</v>
      </c>
      <c r="K19" s="8">
        <f>I19</f>
        <v>4.5851271999999996</v>
      </c>
      <c r="L19" s="9">
        <f>(1-EXP(-1*EXP(J19)))*100</f>
        <v>4.9531535951528589</v>
      </c>
      <c r="M19" s="4">
        <v>4.8395303299999997</v>
      </c>
      <c r="N19" s="4">
        <v>-2.9893917999999999</v>
      </c>
      <c r="O19" s="8">
        <f>M19</f>
        <v>4.8395303299999997</v>
      </c>
      <c r="P19" s="9">
        <f>(1-EXP(-1*EXP(N19)))*100</f>
        <v>4.9073047696975181</v>
      </c>
    </row>
    <row r="20" spans="1:16" ht="16" x14ac:dyDescent="0.2">
      <c r="A20" s="4">
        <v>4.4168297499999998</v>
      </c>
      <c r="B20" s="4">
        <v>-1.8223027999999999</v>
      </c>
      <c r="C20" s="8">
        <f t="shared" ref="C20:C28" si="4">A20</f>
        <v>4.4168297499999998</v>
      </c>
      <c r="D20" s="9">
        <f t="shared" ref="D20:D28" si="5">(1-EXP(-1*EXP(B20)))*100</f>
        <v>14.92636984162038</v>
      </c>
      <c r="E20" s="4">
        <v>3.80234834</v>
      </c>
      <c r="F20" s="4">
        <v>-1.8365895999999999</v>
      </c>
      <c r="G20" s="8">
        <f t="shared" ref="G20:G28" si="6">E20</f>
        <v>3.80234834</v>
      </c>
      <c r="H20" s="9">
        <f t="shared" ref="H20:H28" si="7">(1-EXP(-1*EXP(F20)))*100</f>
        <v>14.731064884565914</v>
      </c>
      <c r="I20" s="4">
        <v>4.6242661399999996</v>
      </c>
      <c r="J20" s="4">
        <v>-1.8430272000000001</v>
      </c>
      <c r="K20" s="8">
        <f>I20</f>
        <v>4.6242661399999996</v>
      </c>
      <c r="L20" s="9">
        <f>(1-EXP(-1*EXP(J20)))*100</f>
        <v>14.643824209890422</v>
      </c>
      <c r="M20" s="4">
        <v>4.84735812</v>
      </c>
      <c r="N20" s="4">
        <v>-1.8418080999999999</v>
      </c>
      <c r="O20" s="8">
        <f>M20</f>
        <v>4.84735812</v>
      </c>
      <c r="P20" s="9">
        <f>(1-EXP(-1*EXP(N20)))*100</f>
        <v>14.660308890911566</v>
      </c>
    </row>
    <row r="21" spans="1:16" ht="16" x14ac:dyDescent="0.2">
      <c r="A21" s="4">
        <v>4.4559686899999997</v>
      </c>
      <c r="B21" s="4">
        <v>-1.2756407999999999</v>
      </c>
      <c r="C21" s="8">
        <f t="shared" si="4"/>
        <v>4.4559686899999997</v>
      </c>
      <c r="D21" s="9">
        <f t="shared" si="5"/>
        <v>24.365069526792116</v>
      </c>
      <c r="E21" s="4">
        <v>3.85322896</v>
      </c>
      <c r="F21" s="4">
        <v>-1.2680054999999999</v>
      </c>
      <c r="G21" s="8">
        <f t="shared" si="6"/>
        <v>3.85322896</v>
      </c>
      <c r="H21" s="9">
        <f t="shared" si="7"/>
        <v>24.526780358981615</v>
      </c>
      <c r="I21" s="4">
        <v>4.6438356199999999</v>
      </c>
      <c r="J21" s="4">
        <v>-1.2746142</v>
      </c>
      <c r="K21" s="8">
        <f>I21</f>
        <v>4.6438356199999999</v>
      </c>
      <c r="L21" s="9">
        <f>(1-EXP(-1*EXP(J21)))*100</f>
        <v>24.3867605766088</v>
      </c>
      <c r="M21" s="4">
        <v>4.8512720199999997</v>
      </c>
      <c r="N21" s="4">
        <v>-1.2734806999999999</v>
      </c>
      <c r="O21" s="8">
        <f>M21</f>
        <v>4.8512720199999997</v>
      </c>
      <c r="P21" s="9">
        <f>(1-EXP(-1*EXP(N21)))*100</f>
        <v>24.410728961667871</v>
      </c>
    </row>
    <row r="22" spans="1:16" ht="16" x14ac:dyDescent="0.2">
      <c r="A22" s="4">
        <v>4.4951076299999997</v>
      </c>
      <c r="B22" s="4">
        <v>-0.86012639999999996</v>
      </c>
      <c r="C22" s="8">
        <f t="shared" si="4"/>
        <v>4.4951076299999997</v>
      </c>
      <c r="D22" s="9">
        <f t="shared" si="5"/>
        <v>34.499250326197824</v>
      </c>
      <c r="E22" s="4">
        <v>3.8571428600000002</v>
      </c>
      <c r="F22" s="4">
        <v>-0.86361250000000001</v>
      </c>
      <c r="G22" s="8">
        <f t="shared" si="6"/>
        <v>3.8571428600000002</v>
      </c>
      <c r="H22" s="9">
        <f t="shared" si="7"/>
        <v>34.402733960858122</v>
      </c>
      <c r="I22" s="4">
        <v>4.6751467699999996</v>
      </c>
      <c r="J22" s="4">
        <v>-0.85914259999999998</v>
      </c>
      <c r="K22" s="8">
        <f>I22</f>
        <v>4.6751467699999996</v>
      </c>
      <c r="L22" s="9">
        <f>(1-EXP(-1*EXP(J22)))*100</f>
        <v>34.526523027548436</v>
      </c>
      <c r="M22" s="4">
        <v>4.8786692800000004</v>
      </c>
      <c r="N22" s="4">
        <v>-0.85803039999999997</v>
      </c>
      <c r="O22" s="8">
        <f>M22</f>
        <v>4.8786692800000004</v>
      </c>
      <c r="P22" s="9">
        <f>(1-EXP(-1*EXP(N22)))*100</f>
        <v>34.557373839587449</v>
      </c>
    </row>
    <row r="23" spans="1:16" ht="16" x14ac:dyDescent="0.2">
      <c r="A23" s="4">
        <v>4.5616438400000003</v>
      </c>
      <c r="B23" s="4">
        <v>-0.5428229</v>
      </c>
      <c r="C23" s="8">
        <f t="shared" si="4"/>
        <v>4.5616438400000003</v>
      </c>
      <c r="D23" s="9">
        <f t="shared" si="5"/>
        <v>44.072027699030933</v>
      </c>
      <c r="E23" s="4">
        <v>3.88454012</v>
      </c>
      <c r="F23" s="4">
        <v>-0.54652290000000003</v>
      </c>
      <c r="G23" s="8">
        <f t="shared" si="6"/>
        <v>3.88454012</v>
      </c>
      <c r="H23" s="9">
        <f t="shared" si="7"/>
        <v>43.95187079830685</v>
      </c>
      <c r="I23" s="4">
        <v>4.6986301399999997</v>
      </c>
      <c r="J23" s="4">
        <v>-0.53114539999999999</v>
      </c>
      <c r="K23" s="8">
        <f>I23</f>
        <v>4.6986301399999997</v>
      </c>
      <c r="L23" s="9">
        <f>(1-EXP(-1*EXP(J23)))*100</f>
        <v>44.452471786896552</v>
      </c>
      <c r="M23" s="4">
        <v>4.8864970599999999</v>
      </c>
      <c r="N23" s="4">
        <v>-0.5301188</v>
      </c>
      <c r="O23" s="8">
        <f>M23</f>
        <v>4.8864970599999999</v>
      </c>
      <c r="P23" s="9">
        <f>(1-EXP(-1*EXP(N23)))*100</f>
        <v>44.48600570504653</v>
      </c>
    </row>
    <row r="24" spans="1:16" ht="16" x14ac:dyDescent="0.2">
      <c r="A24" s="4">
        <v>4.6086105699999997</v>
      </c>
      <c r="B24" s="4">
        <v>-0.24748429999999999</v>
      </c>
      <c r="C24" s="8">
        <f t="shared" si="4"/>
        <v>4.6086105699999997</v>
      </c>
      <c r="D24" s="9">
        <f t="shared" si="5"/>
        <v>54.19433802890061</v>
      </c>
      <c r="E24" s="4">
        <v>3.9275929500000002</v>
      </c>
      <c r="F24" s="4">
        <v>-0.27306360000000002</v>
      </c>
      <c r="G24" s="8">
        <f t="shared" si="6"/>
        <v>3.9275929500000002</v>
      </c>
      <c r="H24" s="9">
        <f t="shared" si="7"/>
        <v>53.282174120619132</v>
      </c>
      <c r="I24" s="4">
        <v>4.7103718199999998</v>
      </c>
      <c r="J24" s="4">
        <v>-0.24692819999999999</v>
      </c>
      <c r="K24" s="8">
        <f>I24</f>
        <v>4.7103718199999998</v>
      </c>
      <c r="L24" s="9">
        <f>(1-EXP(-1*EXP(J24)))*100</f>
        <v>54.214227235086909</v>
      </c>
      <c r="M24" s="4">
        <v>4.9178082200000004</v>
      </c>
      <c r="N24" s="4">
        <v>-0.2567237</v>
      </c>
      <c r="O24" s="8">
        <f>M24</f>
        <v>4.9178082200000004</v>
      </c>
      <c r="P24" s="9">
        <f>(1-EXP(-1*EXP(N24)))*100</f>
        <v>53.86424430104271</v>
      </c>
    </row>
    <row r="25" spans="1:16" ht="16" x14ac:dyDescent="0.2">
      <c r="A25" s="4">
        <v>4.6438356199999999</v>
      </c>
      <c r="B25" s="4">
        <v>1.5003259999999999E-2</v>
      </c>
      <c r="C25" s="8">
        <f t="shared" si="4"/>
        <v>4.6438356199999999</v>
      </c>
      <c r="D25" s="9">
        <f t="shared" si="5"/>
        <v>63.763974189401587</v>
      </c>
      <c r="E25" s="4">
        <v>3.9706457899999998</v>
      </c>
      <c r="F25" s="4">
        <v>1.132463E-2</v>
      </c>
      <c r="G25" s="8">
        <f t="shared" si="6"/>
        <v>3.9706457899999998</v>
      </c>
      <c r="H25" s="9">
        <f t="shared" si="7"/>
        <v>63.628656808502917</v>
      </c>
      <c r="I25" s="4">
        <v>4.7495107599999997</v>
      </c>
      <c r="J25" s="4">
        <v>1.5580719999999999E-2</v>
      </c>
      <c r="K25" s="8">
        <f>I25</f>
        <v>4.7495107599999997</v>
      </c>
      <c r="L25" s="9">
        <f>(1-EXP(-1*EXP(J25)))*100</f>
        <v>63.785215258898575</v>
      </c>
      <c r="M25" s="4">
        <v>4.9256360099999998</v>
      </c>
      <c r="N25" s="4">
        <v>5.6141899999999998E-3</v>
      </c>
      <c r="O25" s="8">
        <f>M25</f>
        <v>4.9256360099999998</v>
      </c>
      <c r="P25" s="9">
        <f>(1-EXP(-1*EXP(N25)))*100</f>
        <v>63.418589304354775</v>
      </c>
    </row>
    <row r="26" spans="1:16" ht="16" x14ac:dyDescent="0.2">
      <c r="A26" s="4">
        <v>4.6712328799999998</v>
      </c>
      <c r="B26" s="4">
        <v>0.27744806</v>
      </c>
      <c r="C26" s="8">
        <f t="shared" si="4"/>
        <v>4.6712328799999998</v>
      </c>
      <c r="D26" s="9">
        <f t="shared" si="5"/>
        <v>73.279992834650088</v>
      </c>
      <c r="E26" s="4">
        <v>3.9823874799999999</v>
      </c>
      <c r="F26" s="4">
        <v>0.28461282999999998</v>
      </c>
      <c r="G26" s="8">
        <f t="shared" si="6"/>
        <v>3.9823874799999999</v>
      </c>
      <c r="H26" s="9">
        <f t="shared" si="7"/>
        <v>73.532358744099028</v>
      </c>
      <c r="I26" s="4">
        <v>4.7690802300000001</v>
      </c>
      <c r="J26" s="4">
        <v>0.28891169999999999</v>
      </c>
      <c r="K26" s="8">
        <f>I26</f>
        <v>4.7690802300000001</v>
      </c>
      <c r="L26" s="9">
        <f>(1-EXP(-1*EXP(J26)))*100</f>
        <v>73.683494158701492</v>
      </c>
      <c r="M26" s="4">
        <v>4.9530332699999997</v>
      </c>
      <c r="N26" s="4">
        <v>0.27898794999999998</v>
      </c>
      <c r="O26" s="8">
        <f>M26</f>
        <v>4.9530332699999997</v>
      </c>
      <c r="P26" s="9">
        <f>(1-EXP(-1*EXP(N26)))*100</f>
        <v>73.334282015249727</v>
      </c>
    </row>
    <row r="27" spans="1:16" ht="16" x14ac:dyDescent="0.2">
      <c r="A27" s="4">
        <v>4.7299412900000002</v>
      </c>
      <c r="B27" s="4">
        <v>0.57285083000000003</v>
      </c>
      <c r="C27" s="8">
        <f t="shared" si="4"/>
        <v>4.7299412900000002</v>
      </c>
      <c r="D27" s="9">
        <f t="shared" si="5"/>
        <v>83.023077642833627</v>
      </c>
      <c r="E27" s="4">
        <v>4.0097847399999997</v>
      </c>
      <c r="F27" s="4">
        <v>0.56891555000000005</v>
      </c>
      <c r="G27" s="8">
        <f t="shared" si="6"/>
        <v>4.0097847399999997</v>
      </c>
      <c r="H27" s="9">
        <f t="shared" si="7"/>
        <v>82.904424414077525</v>
      </c>
      <c r="I27" s="4">
        <v>4.8043052800000003</v>
      </c>
      <c r="J27" s="4">
        <v>0.58418616000000001</v>
      </c>
      <c r="K27" s="8">
        <f>I27</f>
        <v>4.8043052800000003</v>
      </c>
      <c r="L27" s="9">
        <f>(1-EXP(-1*EXP(J27)))*100</f>
        <v>83.362828457464261</v>
      </c>
      <c r="M27" s="4">
        <v>4.9765166299999999</v>
      </c>
      <c r="N27" s="4">
        <v>0.58512719999999996</v>
      </c>
      <c r="O27" s="8">
        <f>M27</f>
        <v>4.9765166299999999</v>
      </c>
      <c r="P27" s="9">
        <f>(1-EXP(-1*EXP(N27)))*100</f>
        <v>83.390897923163905</v>
      </c>
    </row>
    <row r="28" spans="1:16" ht="17" thickBot="1" x14ac:dyDescent="0.25">
      <c r="A28" s="4">
        <v>4.7769080199999996</v>
      </c>
      <c r="B28" s="4">
        <v>0.96655011000000002</v>
      </c>
      <c r="C28" s="10">
        <f t="shared" si="4"/>
        <v>4.7769080199999996</v>
      </c>
      <c r="D28" s="11">
        <f t="shared" si="5"/>
        <v>92.7839286907369</v>
      </c>
      <c r="E28" s="4">
        <v>4.04500978</v>
      </c>
      <c r="F28" s="4">
        <v>0.97347961999999999</v>
      </c>
      <c r="G28" s="10">
        <f t="shared" si="6"/>
        <v>4.04500978</v>
      </c>
      <c r="H28" s="11">
        <f t="shared" si="7"/>
        <v>92.914639925060769</v>
      </c>
      <c r="I28" s="4">
        <v>4.8238747599999998</v>
      </c>
      <c r="J28" s="4">
        <v>0.96680675000000005</v>
      </c>
      <c r="K28" s="10">
        <f>I28</f>
        <v>4.8238747599999998</v>
      </c>
      <c r="L28" s="11">
        <f>(1-EXP(-1*EXP(J28)))*100</f>
        <v>92.78879614364611</v>
      </c>
      <c r="M28" s="4">
        <v>5.0039138899999998</v>
      </c>
      <c r="N28" s="4">
        <v>0.96779057000000002</v>
      </c>
      <c r="O28" s="10">
        <f>M28</f>
        <v>5.0039138899999998</v>
      </c>
      <c r="P28" s="11">
        <f>(1-EXP(-1*EXP(N28)))*100</f>
        <v>92.807436490758519</v>
      </c>
    </row>
    <row r="29" spans="1:16" ht="17" thickBot="1" x14ac:dyDescent="0.25">
      <c r="B29" s="4"/>
      <c r="C29" s="4"/>
    </row>
    <row r="30" spans="1:16" ht="16" thickBot="1" x14ac:dyDescent="0.25">
      <c r="A30" s="1" t="s">
        <v>14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3"/>
    </row>
    <row r="31" spans="1:16" ht="16" thickBot="1" x14ac:dyDescent="0.25">
      <c r="A31" s="17" t="s">
        <v>9</v>
      </c>
      <c r="B31" s="18"/>
      <c r="C31" s="18"/>
      <c r="D31" s="18"/>
      <c r="E31" s="18" t="s">
        <v>10</v>
      </c>
      <c r="F31" s="18"/>
      <c r="G31" s="18"/>
      <c r="H31" s="18"/>
      <c r="I31" s="18" t="s">
        <v>11</v>
      </c>
      <c r="J31" s="18"/>
      <c r="K31" s="18"/>
      <c r="L31" s="19"/>
      <c r="M31" s="18" t="s">
        <v>12</v>
      </c>
      <c r="N31" s="18"/>
      <c r="O31" s="18"/>
      <c r="P31" s="19"/>
    </row>
    <row r="32" spans="1:16" x14ac:dyDescent="0.2">
      <c r="A32" s="12" t="s">
        <v>0</v>
      </c>
      <c r="B32" s="13" t="s">
        <v>1</v>
      </c>
      <c r="C32" s="14" t="s">
        <v>2</v>
      </c>
      <c r="D32" s="15" t="s">
        <v>3</v>
      </c>
      <c r="E32" s="16" t="s">
        <v>0</v>
      </c>
      <c r="F32" s="13" t="s">
        <v>1</v>
      </c>
      <c r="G32" s="14" t="s">
        <v>2</v>
      </c>
      <c r="H32" s="15" t="s">
        <v>3</v>
      </c>
      <c r="I32" s="16" t="s">
        <v>0</v>
      </c>
      <c r="J32" s="13" t="s">
        <v>1</v>
      </c>
      <c r="K32" s="14" t="s">
        <v>2</v>
      </c>
      <c r="L32" s="15" t="s">
        <v>3</v>
      </c>
      <c r="M32" s="16" t="s">
        <v>0</v>
      </c>
      <c r="N32" s="13" t="s">
        <v>1</v>
      </c>
      <c r="O32" s="14" t="s">
        <v>2</v>
      </c>
      <c r="P32" s="15" t="s">
        <v>3</v>
      </c>
    </row>
    <row r="33" spans="1:16" ht="16" x14ac:dyDescent="0.2">
      <c r="A33" s="4">
        <v>3.94929006</v>
      </c>
      <c r="B33" s="4">
        <v>-3</v>
      </c>
      <c r="C33" s="8">
        <f>A33</f>
        <v>3.94929006</v>
      </c>
      <c r="D33" s="9">
        <f>(1-EXP(-1*EXP(B33)))*100</f>
        <v>4.8568007099546566</v>
      </c>
      <c r="E33" s="4">
        <v>3.6004056800000002</v>
      </c>
      <c r="F33" s="4">
        <v>-3</v>
      </c>
      <c r="G33" s="8">
        <f>E33</f>
        <v>3.6004056800000002</v>
      </c>
      <c r="H33" s="9">
        <f>(1-EXP(-1*EXP(F33)))*100</f>
        <v>4.8568007099546566</v>
      </c>
      <c r="I33" s="4">
        <v>4.3509127799999998</v>
      </c>
      <c r="J33" s="4">
        <v>-3.0119047999999999</v>
      </c>
      <c r="K33" s="8">
        <f>I33</f>
        <v>4.3509127799999998</v>
      </c>
      <c r="L33" s="9">
        <f>(1-EXP(-1*EXP(J33)))*100</f>
        <v>4.8007266726140196</v>
      </c>
      <c r="M33" s="4">
        <v>4.6024340800000001</v>
      </c>
      <c r="N33" s="4">
        <v>-3.0119047999999999</v>
      </c>
      <c r="O33" s="8">
        <f>M33</f>
        <v>4.6024340800000001</v>
      </c>
      <c r="P33" s="9">
        <f>(1-EXP(-1*EXP(N33)))*100</f>
        <v>4.8007266726140196</v>
      </c>
    </row>
    <row r="34" spans="1:16" ht="16" x14ac:dyDescent="0.2">
      <c r="A34" s="4">
        <v>4.0628803199999997</v>
      </c>
      <c r="B34" s="4">
        <v>-1.8452381</v>
      </c>
      <c r="C34" s="8">
        <f t="shared" ref="C34:C42" si="8">A34</f>
        <v>4.0628803199999997</v>
      </c>
      <c r="D34" s="9">
        <f t="shared" ref="D34:D42" si="9">(1-EXP(-1*EXP(B34)))*100</f>
        <v>14.613971522161551</v>
      </c>
      <c r="E34" s="4">
        <v>3.7099391499999999</v>
      </c>
      <c r="F34" s="4">
        <v>-1.8452381</v>
      </c>
      <c r="G34" s="8">
        <f t="shared" ref="G34:G42" si="10">E34</f>
        <v>3.7099391499999999</v>
      </c>
      <c r="H34" s="9">
        <f t="shared" ref="H34:H42" si="11">(1-EXP(-1*EXP(F34)))*100</f>
        <v>14.613971522161551</v>
      </c>
      <c r="I34" s="4">
        <v>4.3955375300000004</v>
      </c>
      <c r="J34" s="4">
        <v>-1.8452381</v>
      </c>
      <c r="K34" s="8">
        <f>I34</f>
        <v>4.3955375300000004</v>
      </c>
      <c r="L34" s="9">
        <f>(1-EXP(-1*EXP(J34)))*100</f>
        <v>14.613971522161551</v>
      </c>
      <c r="M34" s="4">
        <v>4.6551724099999996</v>
      </c>
      <c r="N34" s="4">
        <v>-1.8571428999999999</v>
      </c>
      <c r="O34" s="8">
        <f>M34</f>
        <v>4.6551724099999996</v>
      </c>
      <c r="P34" s="9">
        <f>(1-EXP(-1*EXP(N34)))*100</f>
        <v>14.454179269951961</v>
      </c>
    </row>
    <row r="35" spans="1:16" ht="16" x14ac:dyDescent="0.2">
      <c r="A35" s="4">
        <v>4.1237322499999998</v>
      </c>
      <c r="B35" s="4">
        <v>-1.2738095</v>
      </c>
      <c r="C35" s="8">
        <f t="shared" si="8"/>
        <v>4.1237322499999998</v>
      </c>
      <c r="D35" s="9">
        <f t="shared" si="9"/>
        <v>24.403774317615323</v>
      </c>
      <c r="E35" s="4">
        <v>3.7302231199999998</v>
      </c>
      <c r="F35" s="4">
        <v>-1.2738095</v>
      </c>
      <c r="G35" s="8">
        <f t="shared" si="10"/>
        <v>3.7302231199999998</v>
      </c>
      <c r="H35" s="9">
        <f t="shared" si="11"/>
        <v>24.403774317615323</v>
      </c>
      <c r="I35" s="4">
        <v>4.4239350899999996</v>
      </c>
      <c r="J35" s="4">
        <v>-1.2738095</v>
      </c>
      <c r="K35" s="8">
        <f>I35</f>
        <v>4.4239350899999996</v>
      </c>
      <c r="L35" s="9">
        <f>(1-EXP(-1*EXP(J35)))*100</f>
        <v>24.403774317615323</v>
      </c>
      <c r="M35" s="4">
        <v>4.6997971600000001</v>
      </c>
      <c r="N35" s="4">
        <v>-1.2738095</v>
      </c>
      <c r="O35" s="8">
        <f>M35</f>
        <v>4.6997971600000001</v>
      </c>
      <c r="P35" s="9">
        <f>(1-EXP(-1*EXP(N35)))*100</f>
        <v>24.403774317615323</v>
      </c>
    </row>
    <row r="36" spans="1:16" ht="16" x14ac:dyDescent="0.2">
      <c r="A36" s="4">
        <v>4.1724137900000002</v>
      </c>
      <c r="B36" s="4">
        <v>-0.88095239999999997</v>
      </c>
      <c r="C36" s="8">
        <f t="shared" si="8"/>
        <v>4.1724137900000002</v>
      </c>
      <c r="D36" s="9">
        <f t="shared" si="9"/>
        <v>33.925550732614354</v>
      </c>
      <c r="E36" s="4">
        <v>3.7464502999999998</v>
      </c>
      <c r="F36" s="4">
        <v>-0.88095239999999997</v>
      </c>
      <c r="G36" s="8">
        <f t="shared" si="10"/>
        <v>3.7464502999999998</v>
      </c>
      <c r="H36" s="9">
        <f t="shared" si="11"/>
        <v>33.925550732614354</v>
      </c>
      <c r="I36" s="4">
        <v>4.4442190699999999</v>
      </c>
      <c r="J36" s="4">
        <v>-0.86904760000000003</v>
      </c>
      <c r="K36" s="8">
        <f>I36</f>
        <v>4.4442190699999999</v>
      </c>
      <c r="L36" s="9">
        <f>(1-EXP(-1*EXP(J36)))*100</f>
        <v>34.252645321866702</v>
      </c>
      <c r="M36" s="4">
        <v>4.7322515200000002</v>
      </c>
      <c r="N36" s="4">
        <v>-0.88095239999999997</v>
      </c>
      <c r="O36" s="8">
        <f>M36</f>
        <v>4.7322515200000002</v>
      </c>
      <c r="P36" s="9">
        <f>(1-EXP(-1*EXP(N36)))*100</f>
        <v>33.925550732614354</v>
      </c>
    </row>
    <row r="37" spans="1:16" ht="16" x14ac:dyDescent="0.2">
      <c r="A37" s="4">
        <v>4.1764705900000001</v>
      </c>
      <c r="B37" s="4">
        <v>-0.54761899999999997</v>
      </c>
      <c r="C37" s="8">
        <f t="shared" si="8"/>
        <v>4.1764705900000001</v>
      </c>
      <c r="D37" s="9">
        <f t="shared" si="9"/>
        <v>43.916311010672672</v>
      </c>
      <c r="E37" s="4">
        <v>3.7626774799999998</v>
      </c>
      <c r="F37" s="4">
        <v>-0.54761899999999997</v>
      </c>
      <c r="G37" s="8">
        <f t="shared" si="10"/>
        <v>3.7626774799999998</v>
      </c>
      <c r="H37" s="9">
        <f t="shared" si="11"/>
        <v>43.916311010672672</v>
      </c>
      <c r="I37" s="4">
        <v>4.4685598400000002</v>
      </c>
      <c r="J37" s="4">
        <v>-0.55952380000000002</v>
      </c>
      <c r="K37" s="8">
        <f>I37</f>
        <v>4.4685598400000002</v>
      </c>
      <c r="L37" s="9">
        <f>(1-EXP(-1*EXP(J37)))*100</f>
        <v>43.531156272257199</v>
      </c>
      <c r="M37" s="4">
        <v>4.7484786999999997</v>
      </c>
      <c r="N37" s="4">
        <v>-0.55952380000000002</v>
      </c>
      <c r="O37" s="8">
        <f>M37</f>
        <v>4.7484786999999997</v>
      </c>
      <c r="P37" s="9">
        <f>(1-EXP(-1*EXP(N37)))*100</f>
        <v>43.531156272257199</v>
      </c>
    </row>
    <row r="38" spans="1:16" ht="16" x14ac:dyDescent="0.2">
      <c r="A38" s="4">
        <v>4.2170385399999999</v>
      </c>
      <c r="B38" s="4">
        <v>-0.26190479999999999</v>
      </c>
      <c r="C38" s="8">
        <f t="shared" si="8"/>
        <v>4.2170385399999999</v>
      </c>
      <c r="D38" s="9">
        <f t="shared" si="9"/>
        <v>53.679441003200608</v>
      </c>
      <c r="E38" s="4">
        <v>3.7951318500000002</v>
      </c>
      <c r="F38" s="4">
        <v>-0.26190479999999999</v>
      </c>
      <c r="G38" s="8">
        <f t="shared" si="10"/>
        <v>3.7951318500000002</v>
      </c>
      <c r="H38" s="9">
        <f t="shared" si="11"/>
        <v>53.679441003200608</v>
      </c>
      <c r="I38" s="4">
        <v>4.4685598400000002</v>
      </c>
      <c r="J38" s="4">
        <v>-0.26190479999999999</v>
      </c>
      <c r="K38" s="8">
        <f>I38</f>
        <v>4.4685598400000002</v>
      </c>
      <c r="L38" s="9">
        <f>(1-EXP(-1*EXP(J38)))*100</f>
        <v>53.679441003200608</v>
      </c>
      <c r="M38" s="4">
        <v>4.7525354999999996</v>
      </c>
      <c r="N38" s="4">
        <v>-0.26785710000000001</v>
      </c>
      <c r="O38" s="8">
        <f>M38</f>
        <v>4.7525354999999996</v>
      </c>
      <c r="P38" s="9">
        <f>(1-EXP(-1*EXP(N38)))*100</f>
        <v>53.467402348527806</v>
      </c>
    </row>
    <row r="39" spans="1:16" ht="16" x14ac:dyDescent="0.2">
      <c r="A39" s="4">
        <v>4.2494928999999999</v>
      </c>
      <c r="B39" s="4">
        <v>5.9523800000000002E-3</v>
      </c>
      <c r="C39" s="8">
        <f t="shared" si="8"/>
        <v>4.2494928999999999</v>
      </c>
      <c r="D39" s="9">
        <f t="shared" si="9"/>
        <v>63.431030410657705</v>
      </c>
      <c r="E39" s="4">
        <v>3.8356998</v>
      </c>
      <c r="F39" s="20">
        <v>-4.4400000000000002E-16</v>
      </c>
      <c r="G39" s="8">
        <f t="shared" si="10"/>
        <v>3.8356998</v>
      </c>
      <c r="H39" s="9">
        <f t="shared" si="11"/>
        <v>63.212055882855744</v>
      </c>
      <c r="I39" s="4">
        <v>4.5010142000000002</v>
      </c>
      <c r="J39" s="20">
        <v>-4.4400000000000002E-16</v>
      </c>
      <c r="K39" s="8">
        <f>I39</f>
        <v>4.5010142000000002</v>
      </c>
      <c r="L39" s="9">
        <f>(1-EXP(-1*EXP(J39)))*100</f>
        <v>63.212055882855744</v>
      </c>
      <c r="M39" s="4">
        <v>4.7809330599999997</v>
      </c>
      <c r="N39" s="4">
        <v>-5.9524000000000001E-3</v>
      </c>
      <c r="O39" s="8">
        <f>M39</f>
        <v>4.7809330599999997</v>
      </c>
      <c r="P39" s="9">
        <f>(1-EXP(-1*EXP(N39)))*100</f>
        <v>62.99308061545954</v>
      </c>
    </row>
    <row r="40" spans="1:16" ht="16" x14ac:dyDescent="0.2">
      <c r="A40" s="4">
        <v>4.2616632900000004</v>
      </c>
      <c r="B40" s="4">
        <v>0.27380951999999997</v>
      </c>
      <c r="C40" s="8">
        <f t="shared" si="8"/>
        <v>4.2616632900000004</v>
      </c>
      <c r="D40" s="9">
        <f t="shared" si="9"/>
        <v>73.151609312528109</v>
      </c>
      <c r="E40" s="4">
        <v>3.8559837699999999</v>
      </c>
      <c r="F40" s="4">
        <v>0.27380951999999997</v>
      </c>
      <c r="G40" s="8">
        <f t="shared" si="10"/>
        <v>3.8559837699999999</v>
      </c>
      <c r="H40" s="9">
        <f t="shared" si="11"/>
        <v>73.151609312528109</v>
      </c>
      <c r="I40" s="4">
        <v>4.5294117600000003</v>
      </c>
      <c r="J40" s="4">
        <v>0.26190476000000001</v>
      </c>
      <c r="K40" s="8">
        <f>I40</f>
        <v>4.5294117600000003</v>
      </c>
      <c r="L40" s="9">
        <f>(1-EXP(-1*EXP(J40)))*100</f>
        <v>72.730539730256496</v>
      </c>
      <c r="M40" s="4">
        <v>4.7971602400000002</v>
      </c>
      <c r="N40" s="4">
        <v>0.27380951999999997</v>
      </c>
      <c r="O40" s="8">
        <f>M40</f>
        <v>4.7971602400000002</v>
      </c>
      <c r="P40" s="9">
        <f>(1-EXP(-1*EXP(N40)))*100</f>
        <v>73.151609312528109</v>
      </c>
    </row>
    <row r="41" spans="1:16" ht="16" x14ac:dyDescent="0.2">
      <c r="A41" s="4">
        <v>4.2941176499999996</v>
      </c>
      <c r="B41" s="4">
        <v>0.57142857000000002</v>
      </c>
      <c r="C41" s="8">
        <f t="shared" si="8"/>
        <v>4.2941176499999996</v>
      </c>
      <c r="D41" s="9">
        <f t="shared" si="9"/>
        <v>82.980236356164042</v>
      </c>
      <c r="E41" s="4">
        <v>3.9046653099999999</v>
      </c>
      <c r="F41" s="4">
        <v>0.55952380999999995</v>
      </c>
      <c r="G41" s="8">
        <f t="shared" si="10"/>
        <v>3.9046653099999999</v>
      </c>
      <c r="H41" s="9">
        <f t="shared" si="11"/>
        <v>82.619808468987671</v>
      </c>
      <c r="I41" s="4">
        <v>4.5618661300000003</v>
      </c>
      <c r="J41" s="4">
        <v>0.57142857000000002</v>
      </c>
      <c r="K41" s="8">
        <f>I41</f>
        <v>4.5618661300000003</v>
      </c>
      <c r="L41" s="9">
        <f>(1-EXP(-1*EXP(J41)))*100</f>
        <v>82.980236356164042</v>
      </c>
      <c r="M41" s="4">
        <v>4.8093306299999998</v>
      </c>
      <c r="N41" s="4">
        <v>0.55952380999999995</v>
      </c>
      <c r="O41" s="8">
        <f>M41</f>
        <v>4.8093306299999998</v>
      </c>
      <c r="P41" s="9">
        <f>(1-EXP(-1*EXP(N41)))*100</f>
        <v>82.619808468987671</v>
      </c>
    </row>
    <row r="42" spans="1:16" ht="17" thickBot="1" x14ac:dyDescent="0.25">
      <c r="A42" s="4">
        <v>4.3590263699999996</v>
      </c>
      <c r="B42" s="4">
        <v>0.95238095</v>
      </c>
      <c r="C42" s="10">
        <f t="shared" si="8"/>
        <v>4.3590263699999996</v>
      </c>
      <c r="D42" s="11">
        <f t="shared" si="9"/>
        <v>92.512037386224804</v>
      </c>
      <c r="E42" s="4">
        <v>3.9168357</v>
      </c>
      <c r="F42" s="4">
        <v>0.96428570999999996</v>
      </c>
      <c r="G42" s="10">
        <f t="shared" si="10"/>
        <v>3.9168357</v>
      </c>
      <c r="H42" s="11">
        <f t="shared" si="11"/>
        <v>92.740893717672208</v>
      </c>
      <c r="I42" s="4">
        <v>4.5943204900000003</v>
      </c>
      <c r="J42" s="4">
        <v>0.96428570999999996</v>
      </c>
      <c r="K42" s="10">
        <f>I42</f>
        <v>4.5943204900000003</v>
      </c>
      <c r="L42" s="11">
        <f>(1-EXP(-1*EXP(J42)))*100</f>
        <v>92.740893717672208</v>
      </c>
      <c r="M42" s="4">
        <v>4.8296146000000002</v>
      </c>
      <c r="N42" s="4">
        <v>0.95238095</v>
      </c>
      <c r="O42" s="10">
        <f>M42</f>
        <v>4.8296146000000002</v>
      </c>
      <c r="P42" s="11">
        <f>(1-EXP(-1*EXP(N42)))*100</f>
        <v>92.512037386224804</v>
      </c>
    </row>
    <row r="43" spans="1:16" ht="16" thickBot="1" x14ac:dyDescent="0.25"/>
    <row r="44" spans="1:16" ht="16" thickBot="1" x14ac:dyDescent="0.25">
      <c r="A44" s="1" t="s">
        <v>13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3"/>
    </row>
    <row r="45" spans="1:16" ht="16" thickBot="1" x14ac:dyDescent="0.25">
      <c r="A45" s="17" t="s">
        <v>9</v>
      </c>
      <c r="B45" s="18"/>
      <c r="C45" s="18"/>
      <c r="D45" s="18"/>
      <c r="E45" s="18" t="s">
        <v>10</v>
      </c>
      <c r="F45" s="18"/>
      <c r="G45" s="18"/>
      <c r="H45" s="18"/>
      <c r="I45" s="18" t="s">
        <v>11</v>
      </c>
      <c r="J45" s="18"/>
      <c r="K45" s="18"/>
      <c r="L45" s="19"/>
      <c r="M45" s="18" t="s">
        <v>12</v>
      </c>
      <c r="N45" s="18"/>
      <c r="O45" s="18"/>
      <c r="P45" s="19"/>
    </row>
    <row r="46" spans="1:16" x14ac:dyDescent="0.2">
      <c r="A46" s="12" t="s">
        <v>0</v>
      </c>
      <c r="B46" s="13" t="s">
        <v>1</v>
      </c>
      <c r="C46" s="14" t="s">
        <v>2</v>
      </c>
      <c r="D46" s="15" t="s">
        <v>3</v>
      </c>
      <c r="E46" s="16" t="s">
        <v>0</v>
      </c>
      <c r="F46" s="13" t="s">
        <v>1</v>
      </c>
      <c r="G46" s="14" t="s">
        <v>2</v>
      </c>
      <c r="H46" s="15" t="s">
        <v>3</v>
      </c>
      <c r="I46" s="16" t="s">
        <v>0</v>
      </c>
      <c r="J46" s="13" t="s">
        <v>1</v>
      </c>
      <c r="K46" s="14" t="s">
        <v>2</v>
      </c>
      <c r="L46" s="15" t="s">
        <v>3</v>
      </c>
      <c r="M46" s="16" t="s">
        <v>0</v>
      </c>
      <c r="N46" s="13" t="s">
        <v>1</v>
      </c>
      <c r="O46" s="14" t="s">
        <v>2</v>
      </c>
      <c r="P46" s="15" t="s">
        <v>3</v>
      </c>
    </row>
    <row r="47" spans="1:16" ht="16" x14ac:dyDescent="0.2">
      <c r="A47" s="4">
        <v>3.6648648599999998</v>
      </c>
      <c r="B47" s="4">
        <v>-3</v>
      </c>
      <c r="C47" s="8">
        <f>A47</f>
        <v>3.6648648599999998</v>
      </c>
      <c r="D47" s="9">
        <f>(1-EXP(-1*EXP(B47)))*100</f>
        <v>4.8568007099546566</v>
      </c>
      <c r="E47" s="4">
        <v>3.3729729700000002</v>
      </c>
      <c r="F47" s="4">
        <v>-3.0109588999999999</v>
      </c>
      <c r="G47" s="8">
        <f>E47</f>
        <v>3.3729729700000002</v>
      </c>
      <c r="H47" s="9">
        <f>(1-EXP(-1*EXP(F47)))*100</f>
        <v>4.8051588846622417</v>
      </c>
      <c r="I47" s="4">
        <v>4.1635135099999996</v>
      </c>
      <c r="J47" s="4">
        <v>-3</v>
      </c>
      <c r="K47" s="8">
        <f>I47</f>
        <v>4.1635135099999996</v>
      </c>
      <c r="L47" s="9">
        <f>(1-EXP(-1*EXP(J47)))*100</f>
        <v>4.8568007099546566</v>
      </c>
      <c r="M47" s="4">
        <v>4.5162162199999996</v>
      </c>
      <c r="N47" s="4">
        <v>-3.0109588999999999</v>
      </c>
      <c r="O47" s="8">
        <f>M47</f>
        <v>4.5162162199999996</v>
      </c>
      <c r="P47" s="9">
        <f>(1-EXP(-1*EXP(N47)))*100</f>
        <v>4.8051588846622417</v>
      </c>
    </row>
    <row r="48" spans="1:16" ht="16" x14ac:dyDescent="0.2">
      <c r="A48" s="4">
        <v>3.79459459</v>
      </c>
      <c r="B48" s="4">
        <v>-1.8383562</v>
      </c>
      <c r="C48" s="8">
        <f t="shared" ref="C48:C56" si="12">A48</f>
        <v>3.79459459</v>
      </c>
      <c r="D48" s="9">
        <f t="shared" ref="D48:D56" si="13">(1-EXP(-1*EXP(B48)))*100</f>
        <v>14.707077336350306</v>
      </c>
      <c r="E48" s="4">
        <v>3.45</v>
      </c>
      <c r="F48" s="4">
        <v>-1.8493151000000001</v>
      </c>
      <c r="G48" s="8">
        <f t="shared" ref="G48:G56" si="14">E48</f>
        <v>3.45</v>
      </c>
      <c r="H48" s="9">
        <f t="shared" ref="H48:H56" si="15">(1-EXP(-1*EXP(F48)))*100</f>
        <v>14.559067345547305</v>
      </c>
      <c r="I48" s="4">
        <v>4.2405405399999996</v>
      </c>
      <c r="J48" s="4">
        <v>-1.8493151000000001</v>
      </c>
      <c r="K48" s="8">
        <f>I48</f>
        <v>4.2405405399999996</v>
      </c>
      <c r="L48" s="9">
        <f>(1-EXP(-1*EXP(J48)))*100</f>
        <v>14.559067345547305</v>
      </c>
      <c r="M48" s="4">
        <v>4.57702703</v>
      </c>
      <c r="N48" s="4">
        <v>-1.8493151000000001</v>
      </c>
      <c r="O48" s="8">
        <f>M48</f>
        <v>4.57702703</v>
      </c>
      <c r="P48" s="9">
        <f>(1-EXP(-1*EXP(N48)))*100</f>
        <v>14.559067345547305</v>
      </c>
    </row>
    <row r="49" spans="1:16" ht="16" x14ac:dyDescent="0.2">
      <c r="A49" s="4">
        <v>3.8067567599999999</v>
      </c>
      <c r="B49" s="4">
        <v>-1.2794521000000001</v>
      </c>
      <c r="C49" s="8">
        <f t="shared" si="12"/>
        <v>3.8067567599999999</v>
      </c>
      <c r="D49" s="9">
        <f t="shared" si="13"/>
        <v>24.284680803882885</v>
      </c>
      <c r="E49" s="4">
        <v>3.4945945900000002</v>
      </c>
      <c r="F49" s="4">
        <v>-1.2794521000000001</v>
      </c>
      <c r="G49" s="8">
        <f t="shared" si="14"/>
        <v>3.4945945900000002</v>
      </c>
      <c r="H49" s="9">
        <f t="shared" si="15"/>
        <v>24.284680803882885</v>
      </c>
      <c r="I49" s="4">
        <v>4.3135135099999999</v>
      </c>
      <c r="J49" s="4">
        <v>-1.2575342</v>
      </c>
      <c r="K49" s="8">
        <f>I49</f>
        <v>4.3135135099999999</v>
      </c>
      <c r="L49" s="9">
        <f>(1-EXP(-1*EXP(J49)))*100</f>
        <v>24.750003106374429</v>
      </c>
      <c r="M49" s="4">
        <v>4.6135135099999998</v>
      </c>
      <c r="N49" s="4">
        <v>-1.2794521000000001</v>
      </c>
      <c r="O49" s="8">
        <f>M49</f>
        <v>4.6135135099999998</v>
      </c>
      <c r="P49" s="9">
        <f>(1-EXP(-1*EXP(N49)))*100</f>
        <v>24.284680803882885</v>
      </c>
    </row>
    <row r="50" spans="1:16" ht="16" x14ac:dyDescent="0.2">
      <c r="A50" s="4">
        <v>3.8756756800000001</v>
      </c>
      <c r="B50" s="4">
        <v>-0.86301369999999999</v>
      </c>
      <c r="C50" s="8">
        <f t="shared" si="12"/>
        <v>3.8756756800000001</v>
      </c>
      <c r="D50" s="9">
        <f t="shared" si="13"/>
        <v>34.419298546714884</v>
      </c>
      <c r="E50" s="4">
        <v>3.5027026999999999</v>
      </c>
      <c r="F50" s="4">
        <v>-0.87397259999999999</v>
      </c>
      <c r="G50" s="8">
        <f t="shared" si="14"/>
        <v>3.5027026999999999</v>
      </c>
      <c r="H50" s="9">
        <f t="shared" si="15"/>
        <v>34.117051351007014</v>
      </c>
      <c r="I50" s="4">
        <v>4.3135135099999999</v>
      </c>
      <c r="J50" s="4">
        <v>-0.86301369999999999</v>
      </c>
      <c r="K50" s="8">
        <f>I50</f>
        <v>4.3135135099999999</v>
      </c>
      <c r="L50" s="9">
        <f>(1-EXP(-1*EXP(J50)))*100</f>
        <v>34.419298546714884</v>
      </c>
      <c r="M50" s="4">
        <v>4.6459459499999998</v>
      </c>
      <c r="N50" s="4">
        <v>-0.87397259999999999</v>
      </c>
      <c r="O50" s="8">
        <f>M50</f>
        <v>4.6459459499999998</v>
      </c>
      <c r="P50" s="9">
        <f>(1-EXP(-1*EXP(N50)))*100</f>
        <v>34.117051351007014</v>
      </c>
    </row>
    <row r="51" spans="1:16" ht="16" x14ac:dyDescent="0.2">
      <c r="A51" s="4">
        <v>3.9202702700000001</v>
      </c>
      <c r="B51" s="4">
        <v>-0.54520550000000001</v>
      </c>
      <c r="C51" s="8">
        <f t="shared" si="12"/>
        <v>3.9202702700000001</v>
      </c>
      <c r="D51" s="9">
        <f t="shared" si="13"/>
        <v>43.994631741920308</v>
      </c>
      <c r="E51" s="4">
        <v>3.5148648599999999</v>
      </c>
      <c r="F51" s="4">
        <v>-0.54520550000000001</v>
      </c>
      <c r="G51" s="8">
        <f t="shared" si="14"/>
        <v>3.5148648599999999</v>
      </c>
      <c r="H51" s="9">
        <f t="shared" si="15"/>
        <v>43.994631741920308</v>
      </c>
      <c r="I51" s="4">
        <v>4.3256756799999998</v>
      </c>
      <c r="J51" s="4">
        <v>-0.53424660000000002</v>
      </c>
      <c r="K51" s="8">
        <f>I51</f>
        <v>4.3256756799999998</v>
      </c>
      <c r="L51" s="9">
        <f>(1-EXP(-1*EXP(J51)))*100</f>
        <v>44.351257196069973</v>
      </c>
      <c r="M51" s="4">
        <v>4.6581081099999997</v>
      </c>
      <c r="N51" s="4">
        <v>-0.54520550000000001</v>
      </c>
      <c r="O51" s="8">
        <f>M51</f>
        <v>4.6581081099999997</v>
      </c>
      <c r="P51" s="9">
        <f>(1-EXP(-1*EXP(N51)))*100</f>
        <v>43.994631741920308</v>
      </c>
    </row>
    <row r="52" spans="1:16" ht="16" x14ac:dyDescent="0.2">
      <c r="A52" s="4">
        <v>3.9243243200000002</v>
      </c>
      <c r="B52" s="4">
        <v>-0.25479449999999998</v>
      </c>
      <c r="C52" s="8">
        <f t="shared" si="12"/>
        <v>3.9243243200000002</v>
      </c>
      <c r="D52" s="9">
        <f t="shared" si="13"/>
        <v>53.933112044306554</v>
      </c>
      <c r="E52" s="4">
        <v>3.5493243200000002</v>
      </c>
      <c r="F52" s="4">
        <v>-0.26027400000000001</v>
      </c>
      <c r="G52" s="8">
        <f t="shared" si="14"/>
        <v>3.5493243200000002</v>
      </c>
      <c r="H52" s="9">
        <f t="shared" si="15"/>
        <v>53.737585971112068</v>
      </c>
      <c r="I52" s="4">
        <v>4.3540540500000002</v>
      </c>
      <c r="J52" s="4">
        <v>-0.23835619999999999</v>
      </c>
      <c r="K52" s="8">
        <f>I52</f>
        <v>4.3540540500000002</v>
      </c>
      <c r="L52" s="9">
        <f>(1-EXP(-1*EXP(J52)))*100</f>
        <v>54.521112708548927</v>
      </c>
      <c r="M52" s="4">
        <v>4.6783783799999998</v>
      </c>
      <c r="N52" s="4">
        <v>-0.24931510000000001</v>
      </c>
      <c r="O52" s="8">
        <f>M52</f>
        <v>4.6783783799999998</v>
      </c>
      <c r="P52" s="9">
        <f>(1-EXP(-1*EXP(N52)))*100</f>
        <v>54.12887566910414</v>
      </c>
    </row>
    <row r="53" spans="1:16" ht="16" x14ac:dyDescent="0.2">
      <c r="A53" s="4">
        <v>3.9405405400000002</v>
      </c>
      <c r="B53" s="4">
        <v>1.369863E-2</v>
      </c>
      <c r="C53" s="8">
        <f t="shared" si="12"/>
        <v>3.9405405400000002</v>
      </c>
      <c r="D53" s="9">
        <f t="shared" si="13"/>
        <v>63.715984503030597</v>
      </c>
      <c r="E53" s="4">
        <v>3.5716216200000002</v>
      </c>
      <c r="F53" s="4">
        <v>1.369863E-2</v>
      </c>
      <c r="G53" s="8">
        <f t="shared" si="14"/>
        <v>3.5716216200000002</v>
      </c>
      <c r="H53" s="9">
        <f t="shared" si="15"/>
        <v>63.715984503030597</v>
      </c>
      <c r="I53" s="4">
        <v>4.3702702699999998</v>
      </c>
      <c r="J53" s="4">
        <v>1.369863E-2</v>
      </c>
      <c r="K53" s="8">
        <f>I53</f>
        <v>4.3702702699999998</v>
      </c>
      <c r="L53" s="9">
        <f>(1-EXP(-1*EXP(J53)))*100</f>
        <v>63.715984503030597</v>
      </c>
      <c r="M53" s="4">
        <v>4.6864864900000001</v>
      </c>
      <c r="N53" s="4">
        <v>1.369863E-2</v>
      </c>
      <c r="O53" s="8">
        <f>M53</f>
        <v>4.6864864900000001</v>
      </c>
      <c r="P53" s="9">
        <f>(1-EXP(-1*EXP(N53)))*100</f>
        <v>63.715984503030597</v>
      </c>
    </row>
    <row r="54" spans="1:16" ht="16" x14ac:dyDescent="0.2">
      <c r="A54" s="4">
        <v>3.9851351400000001</v>
      </c>
      <c r="B54" s="4">
        <v>0.27671233000000001</v>
      </c>
      <c r="C54" s="8">
        <f t="shared" si="12"/>
        <v>3.9851351400000001</v>
      </c>
      <c r="D54" s="9">
        <f t="shared" si="13"/>
        <v>73.254045053209865</v>
      </c>
      <c r="E54" s="4">
        <v>3.6081081099999999</v>
      </c>
      <c r="F54" s="4">
        <v>0.27671233000000001</v>
      </c>
      <c r="G54" s="8">
        <f t="shared" si="14"/>
        <v>3.6081081099999999</v>
      </c>
      <c r="H54" s="9">
        <f t="shared" si="15"/>
        <v>73.254045053209865</v>
      </c>
      <c r="I54" s="4">
        <v>4.37837838</v>
      </c>
      <c r="J54" s="4">
        <v>0.28767123</v>
      </c>
      <c r="K54" s="8">
        <f>I54</f>
        <v>4.37837838</v>
      </c>
      <c r="L54" s="9">
        <f>(1-EXP(-1*EXP(J54)))*100</f>
        <v>73.639905115837422</v>
      </c>
      <c r="M54" s="4">
        <v>4.7189189200000001</v>
      </c>
      <c r="N54" s="4">
        <v>0.27671233000000001</v>
      </c>
      <c r="O54" s="8">
        <f>M54</f>
        <v>4.7189189200000001</v>
      </c>
      <c r="P54" s="9">
        <f>(1-EXP(-1*EXP(N54)))*100</f>
        <v>73.254045053209865</v>
      </c>
    </row>
    <row r="55" spans="1:16" ht="16" x14ac:dyDescent="0.2">
      <c r="A55" s="4">
        <v>4.05</v>
      </c>
      <c r="B55" s="4">
        <v>0.57260274</v>
      </c>
      <c r="C55" s="8">
        <f t="shared" si="12"/>
        <v>4.05</v>
      </c>
      <c r="D55" s="9">
        <f t="shared" si="13"/>
        <v>83.015608068924678</v>
      </c>
      <c r="E55" s="4">
        <v>3.6324324300000002</v>
      </c>
      <c r="F55" s="4">
        <v>0.57260274</v>
      </c>
      <c r="G55" s="8">
        <f t="shared" si="14"/>
        <v>3.6324324300000002</v>
      </c>
      <c r="H55" s="9">
        <f t="shared" si="15"/>
        <v>83.015608068924678</v>
      </c>
      <c r="I55" s="4">
        <v>4.3986486500000002</v>
      </c>
      <c r="J55" s="4">
        <v>0.58356163999999999</v>
      </c>
      <c r="K55" s="8">
        <f>I55</f>
        <v>4.3986486500000002</v>
      </c>
      <c r="L55" s="9">
        <f>(1-EXP(-1*EXP(J55)))*100</f>
        <v>83.344188614980467</v>
      </c>
      <c r="M55" s="4">
        <v>4.7229729699999998</v>
      </c>
      <c r="N55" s="4">
        <v>0.58904109999999998</v>
      </c>
      <c r="O55" s="8">
        <f>M55</f>
        <v>4.7229729699999998</v>
      </c>
      <c r="P55" s="9">
        <f>(1-EXP(-1*EXP(N55)))*100</f>
        <v>83.507416649036955</v>
      </c>
    </row>
    <row r="56" spans="1:16" ht="17" thickBot="1" x14ac:dyDescent="0.25">
      <c r="A56" s="4">
        <v>4.0945945899999998</v>
      </c>
      <c r="B56" s="4">
        <v>0.97260274000000002</v>
      </c>
      <c r="C56" s="10">
        <f t="shared" si="12"/>
        <v>4.0945945899999998</v>
      </c>
      <c r="D56" s="11">
        <f t="shared" si="13"/>
        <v>92.898181342005756</v>
      </c>
      <c r="E56" s="4">
        <v>3.68918919</v>
      </c>
      <c r="F56" s="4">
        <v>0.97808218999999996</v>
      </c>
      <c r="G56" s="10">
        <f t="shared" si="14"/>
        <v>3.68918919</v>
      </c>
      <c r="H56" s="11">
        <f t="shared" si="15"/>
        <v>93.000638237685394</v>
      </c>
      <c r="I56" s="4">
        <v>4.4270270299999996</v>
      </c>
      <c r="J56" s="4">
        <v>0.96712328999999997</v>
      </c>
      <c r="K56" s="10">
        <f>I56</f>
        <v>4.4270270299999996</v>
      </c>
      <c r="L56" s="11">
        <f>(1-EXP(-1*EXP(J56)))*100</f>
        <v>92.794796861206265</v>
      </c>
      <c r="M56" s="4">
        <v>4.7635135100000001</v>
      </c>
      <c r="N56" s="4">
        <v>0.96712328999999997</v>
      </c>
      <c r="O56" s="10">
        <f>M56</f>
        <v>4.7635135100000001</v>
      </c>
      <c r="P56" s="11">
        <f>(1-EXP(-1*EXP(N56)))*100</f>
        <v>92.794796861206265</v>
      </c>
    </row>
  </sheetData>
  <mergeCells count="19">
    <mergeCell ref="A44:P44"/>
    <mergeCell ref="A45:D45"/>
    <mergeCell ref="E45:H45"/>
    <mergeCell ref="I45:L45"/>
    <mergeCell ref="M45:P45"/>
    <mergeCell ref="A30:P30"/>
    <mergeCell ref="A31:D31"/>
    <mergeCell ref="E31:H31"/>
    <mergeCell ref="I31:L31"/>
    <mergeCell ref="M31:P31"/>
    <mergeCell ref="A17:D17"/>
    <mergeCell ref="E17:H17"/>
    <mergeCell ref="I17:L17"/>
    <mergeCell ref="M17:P17"/>
    <mergeCell ref="A16:P16"/>
    <mergeCell ref="A1:L1"/>
    <mergeCell ref="A2:D2"/>
    <mergeCell ref="E2:H2"/>
    <mergeCell ref="I2:L2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Deagen</dc:creator>
  <cp:lastModifiedBy>edavis@boardmandavis.com</cp:lastModifiedBy>
  <dcterms:created xsi:type="dcterms:W3CDTF">2020-07-13T14:54:50Z</dcterms:created>
  <dcterms:modified xsi:type="dcterms:W3CDTF">2020-07-26T14:56:39Z</dcterms:modified>
</cp:coreProperties>
</file>