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davis/Documents/GitHub/nmcuration/wishlist/Fillery_2012_ACSAMI/"/>
    </mc:Choice>
  </mc:AlternateContent>
  <xr:revisionPtr revIDLastSave="0" documentId="8_{B94CAA9E-B489-B94D-879B-990432C56280}" xr6:coauthVersionLast="45" xr6:coauthVersionMax="45" xr10:uidLastSave="{00000000-0000-0000-0000-000000000000}"/>
  <bookViews>
    <workbookView xWindow="0" yWindow="460" windowWidth="28800" windowHeight="17540" xr2:uid="{C7BBC7DE-D003-4883-B318-2E15FF44F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L39" i="1"/>
  <c r="L40" i="1"/>
  <c r="K38" i="1"/>
  <c r="K39" i="1"/>
  <c r="K40" i="1"/>
  <c r="T38" i="1"/>
  <c r="T39" i="1"/>
  <c r="S38" i="1"/>
  <c r="S39" i="1"/>
  <c r="X37" i="1"/>
  <c r="W37" i="1"/>
  <c r="T37" i="1"/>
  <c r="S37" i="1"/>
  <c r="P37" i="1"/>
  <c r="O37" i="1"/>
  <c r="L37" i="1"/>
  <c r="K37" i="1"/>
  <c r="D37" i="1"/>
  <c r="C37" i="1"/>
  <c r="X36" i="1"/>
  <c r="W36" i="1"/>
  <c r="T36" i="1"/>
  <c r="S36" i="1"/>
  <c r="P36" i="1"/>
  <c r="O36" i="1"/>
  <c r="L36" i="1"/>
  <c r="K36" i="1"/>
  <c r="D36" i="1"/>
  <c r="C36" i="1"/>
  <c r="X35" i="1"/>
  <c r="W35" i="1"/>
  <c r="T35" i="1"/>
  <c r="S35" i="1"/>
  <c r="P35" i="1"/>
  <c r="O35" i="1"/>
  <c r="L35" i="1"/>
  <c r="K35" i="1"/>
  <c r="H35" i="1"/>
  <c r="G35" i="1"/>
  <c r="D35" i="1"/>
  <c r="C35" i="1"/>
  <c r="X34" i="1"/>
  <c r="W34" i="1"/>
  <c r="T34" i="1"/>
  <c r="S34" i="1"/>
  <c r="P34" i="1"/>
  <c r="O34" i="1"/>
  <c r="L34" i="1"/>
  <c r="K34" i="1"/>
  <c r="H34" i="1"/>
  <c r="G34" i="1"/>
  <c r="D34" i="1"/>
  <c r="C34" i="1"/>
  <c r="X33" i="1"/>
  <c r="W33" i="1"/>
  <c r="T33" i="1"/>
  <c r="S33" i="1"/>
  <c r="P33" i="1"/>
  <c r="O33" i="1"/>
  <c r="L33" i="1"/>
  <c r="K33" i="1"/>
  <c r="H33" i="1"/>
  <c r="G33" i="1"/>
  <c r="D33" i="1"/>
  <c r="C33" i="1"/>
  <c r="X32" i="1"/>
  <c r="W32" i="1"/>
  <c r="T32" i="1"/>
  <c r="S32" i="1"/>
  <c r="P32" i="1"/>
  <c r="O32" i="1"/>
  <c r="L32" i="1"/>
  <c r="K32" i="1"/>
  <c r="H32" i="1"/>
  <c r="G32" i="1"/>
  <c r="D32" i="1"/>
  <c r="C32" i="1"/>
  <c r="X31" i="1"/>
  <c r="W31" i="1"/>
  <c r="T31" i="1"/>
  <c r="S31" i="1"/>
  <c r="P31" i="1"/>
  <c r="O31" i="1"/>
  <c r="L31" i="1"/>
  <c r="K31" i="1"/>
  <c r="H31" i="1"/>
  <c r="G31" i="1"/>
  <c r="D31" i="1"/>
  <c r="C31" i="1"/>
  <c r="X30" i="1"/>
  <c r="W30" i="1"/>
  <c r="T30" i="1"/>
  <c r="S30" i="1"/>
  <c r="P30" i="1"/>
  <c r="O30" i="1"/>
  <c r="L30" i="1"/>
  <c r="K30" i="1"/>
  <c r="H30" i="1"/>
  <c r="G30" i="1"/>
  <c r="D30" i="1"/>
  <c r="C30" i="1"/>
  <c r="X29" i="1"/>
  <c r="W29" i="1"/>
  <c r="T29" i="1"/>
  <c r="S29" i="1"/>
  <c r="P29" i="1"/>
  <c r="O29" i="1"/>
  <c r="L29" i="1"/>
  <c r="K29" i="1"/>
  <c r="H29" i="1"/>
  <c r="G29" i="1"/>
  <c r="D29" i="1"/>
  <c r="C29" i="1"/>
  <c r="X28" i="1"/>
  <c r="W28" i="1"/>
  <c r="T28" i="1"/>
  <c r="S28" i="1"/>
  <c r="P28" i="1"/>
  <c r="O28" i="1"/>
  <c r="L28" i="1"/>
  <c r="K28" i="1"/>
  <c r="H28" i="1"/>
  <c r="G28" i="1"/>
  <c r="D28" i="1"/>
  <c r="C28" i="1"/>
  <c r="X27" i="1"/>
  <c r="W27" i="1"/>
  <c r="T27" i="1"/>
  <c r="S27" i="1"/>
  <c r="P27" i="1"/>
  <c r="O27" i="1"/>
  <c r="L27" i="1"/>
  <c r="K27" i="1"/>
  <c r="H27" i="1"/>
  <c r="G27" i="1"/>
  <c r="D27" i="1"/>
  <c r="C27" i="1"/>
  <c r="X26" i="1"/>
  <c r="W26" i="1"/>
  <c r="T26" i="1"/>
  <c r="S26" i="1"/>
  <c r="P26" i="1"/>
  <c r="O26" i="1"/>
  <c r="L26" i="1"/>
  <c r="K26" i="1"/>
  <c r="H26" i="1"/>
  <c r="G26" i="1"/>
  <c r="D26" i="1"/>
  <c r="C26" i="1"/>
  <c r="H19" i="1"/>
  <c r="G19" i="1"/>
  <c r="X19" i="1"/>
  <c r="W19" i="1"/>
  <c r="AB19" i="1"/>
  <c r="AB20" i="1"/>
  <c r="AA19" i="1"/>
  <c r="AA20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D6" i="1" l="1"/>
  <c r="D7" i="1"/>
  <c r="D8" i="1"/>
  <c r="D9" i="1"/>
  <c r="D10" i="1"/>
  <c r="D11" i="1"/>
  <c r="D12" i="1"/>
  <c r="D13" i="1"/>
  <c r="D14" i="1"/>
  <c r="D15" i="1"/>
  <c r="D16" i="1"/>
  <c r="D5" i="1"/>
  <c r="C6" i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<sst xmlns="http://schemas.openxmlformats.org/spreadsheetml/2006/main" count="67" uniqueCount="19">
  <si>
    <t>X</t>
  </si>
  <si>
    <t>Y</t>
  </si>
  <si>
    <t>Electric field (kV/mm)</t>
  </si>
  <si>
    <t>Probability of Failure (Percent)</t>
  </si>
  <si>
    <t>Figure 3B</t>
  </si>
  <si>
    <t>Figure 3A</t>
  </si>
  <si>
    <t>0 vol% MMT</t>
  </si>
  <si>
    <t>1.3 vol% MMT</t>
  </si>
  <si>
    <t>4.2 vol% MMT</t>
  </si>
  <si>
    <t>8.9 vol% MMT</t>
  </si>
  <si>
    <t>16.4 vol% MMT</t>
  </si>
  <si>
    <t>25.3 vol% MMT</t>
  </si>
  <si>
    <t>36.5 vol% MMT</t>
  </si>
  <si>
    <t>25.3 vol% MMT Consolidated</t>
  </si>
  <si>
    <t>16.4 vol% MMT Consolidated</t>
  </si>
  <si>
    <t>8.9 vol% MMT Consolidated</t>
  </si>
  <si>
    <t>8.9 vol% MMT As-Fabricated</t>
  </si>
  <si>
    <t>16.4 vol% MMT As-Fabricated</t>
  </si>
  <si>
    <t>25.3 vol% MMT As-Fabricated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</si>
</sst>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0" xfId="0" applyBorder="1"/>
    <xf numFmtId="164" fontId="0" fillId="0" borderId="5" xfId="0" applyNumberFormat="1" applyBorder="1"/>
    <xf numFmtId="164" fontId="0" fillId="0" borderId="6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2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18" xfId="0" applyBorder="1"/>
    <xf numFmtId="0" fontId="2" fillId="3" borderId="15" xfId="0" applyFont="1" applyFill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0" fontId="0" fillId="0" borderId="19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3" borderId="20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Border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AB41"/>
  <sheetViews>
    <sheetView tabSelected="1" workbookViewId="0">
      <selection activeCell="E44" sqref="E44"/>
    </sheetView>
  </sheetViews>
  <sheetFormatPr baseColWidth="10" defaultColWidth="8.83203125" defaultRowHeight="15" x14ac:dyDescent="0.2"/>
  <cols>
    <col min="1" max="1" width="16.1640625" customWidth="1"/>
    <col min="2" max="2" width="17.1640625" customWidth="1"/>
    <col min="3" max="3" width="19.83203125" customWidth="1"/>
    <col min="4" max="4" width="28.1640625" customWidth="1"/>
    <col min="5" max="5" width="15.6640625" customWidth="1"/>
    <col min="6" max="6" width="16.5" customWidth="1"/>
    <col min="7" max="7" width="18.83203125" customWidth="1"/>
    <col min="8" max="8" width="24.33203125" customWidth="1"/>
    <col min="9" max="10" width="13" customWidth="1"/>
    <col min="11" max="11" width="17.1640625" customWidth="1"/>
    <col min="12" max="12" width="24.33203125" customWidth="1"/>
    <col min="13" max="13" width="12.5" customWidth="1"/>
    <col min="14" max="14" width="12.83203125" customWidth="1"/>
    <col min="15" max="15" width="17.5" customWidth="1"/>
    <col min="16" max="16" width="24" customWidth="1"/>
    <col min="17" max="17" width="12.83203125" customWidth="1"/>
    <col min="18" max="18" width="15" customWidth="1"/>
    <col min="19" max="19" width="17" customWidth="1"/>
    <col min="20" max="20" width="24" customWidth="1"/>
    <col min="21" max="21" width="13.1640625" customWidth="1"/>
    <col min="22" max="22" width="13.5" customWidth="1"/>
    <col min="23" max="23" width="17.33203125" customWidth="1"/>
    <col min="24" max="24" width="24.33203125" customWidth="1"/>
    <col min="25" max="25" width="14.33203125" customWidth="1"/>
    <col min="26" max="26" width="15.33203125" customWidth="1"/>
    <col min="27" max="27" width="17.33203125" customWidth="1"/>
    <col min="28" max="28" width="23.83203125" customWidth="1"/>
  </cols>
  <sheetData>
    <row r="1" spans="1:28" ht="16" thickBot="1" x14ac:dyDescent="0.25"/>
    <row r="2" spans="1:28" ht="16" thickBot="1" x14ac:dyDescent="0.25">
      <c r="A2" s="1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</row>
    <row r="3" spans="1:28" ht="16" thickBot="1" x14ac:dyDescent="0.25">
      <c r="A3" s="24" t="s">
        <v>6</v>
      </c>
      <c r="B3" s="21"/>
      <c r="C3" s="21"/>
      <c r="D3" s="32"/>
      <c r="E3" s="19" t="s">
        <v>7</v>
      </c>
      <c r="F3" s="20"/>
      <c r="G3" s="21"/>
      <c r="H3" s="32"/>
      <c r="I3" s="19" t="s">
        <v>8</v>
      </c>
      <c r="J3" s="20"/>
      <c r="K3" s="21"/>
      <c r="L3" s="32"/>
      <c r="M3" s="19" t="s">
        <v>9</v>
      </c>
      <c r="N3" s="20"/>
      <c r="O3" s="21"/>
      <c r="P3" s="32"/>
      <c r="Q3" s="19" t="s">
        <v>10</v>
      </c>
      <c r="R3" s="20"/>
      <c r="S3" s="21"/>
      <c r="T3" s="32"/>
      <c r="U3" s="19" t="s">
        <v>11</v>
      </c>
      <c r="V3" s="20"/>
      <c r="W3" s="21"/>
      <c r="X3" s="22"/>
      <c r="Y3" s="24" t="s">
        <v>12</v>
      </c>
      <c r="Z3" s="21"/>
      <c r="AA3" s="21"/>
      <c r="AB3" s="22"/>
    </row>
    <row r="4" spans="1:28" x14ac:dyDescent="0.2">
      <c r="A4" s="3" t="s">
        <v>0</v>
      </c>
      <c r="B4" s="1" t="s">
        <v>1</v>
      </c>
      <c r="C4" s="10" t="s">
        <v>2</v>
      </c>
      <c r="D4" s="23" t="s">
        <v>3</v>
      </c>
      <c r="E4" s="3" t="s">
        <v>0</v>
      </c>
      <c r="F4" s="1" t="s">
        <v>1</v>
      </c>
      <c r="G4" s="10" t="s">
        <v>2</v>
      </c>
      <c r="H4" s="11" t="s">
        <v>3</v>
      </c>
      <c r="I4" s="8" t="s">
        <v>0</v>
      </c>
      <c r="J4" s="1" t="s">
        <v>1</v>
      </c>
      <c r="K4" s="10" t="s">
        <v>2</v>
      </c>
      <c r="L4" s="23" t="s">
        <v>3</v>
      </c>
      <c r="M4" s="3" t="s">
        <v>0</v>
      </c>
      <c r="N4" s="1" t="s">
        <v>1</v>
      </c>
      <c r="O4" s="10" t="s">
        <v>2</v>
      </c>
      <c r="P4" s="23" t="s">
        <v>3</v>
      </c>
      <c r="Q4" s="3" t="s">
        <v>0</v>
      </c>
      <c r="R4" s="1" t="s">
        <v>1</v>
      </c>
      <c r="S4" s="10" t="s">
        <v>2</v>
      </c>
      <c r="T4" s="23" t="s">
        <v>3</v>
      </c>
      <c r="U4" s="3" t="s">
        <v>0</v>
      </c>
      <c r="V4" s="1" t="s">
        <v>1</v>
      </c>
      <c r="W4" s="10" t="s">
        <v>2</v>
      </c>
      <c r="X4" s="11" t="s">
        <v>3</v>
      </c>
      <c r="Y4" s="27" t="s">
        <v>0</v>
      </c>
      <c r="Z4" s="23" t="s">
        <v>1</v>
      </c>
      <c r="AA4" s="10" t="s">
        <v>2</v>
      </c>
      <c r="AB4" s="11" t="s">
        <v>3</v>
      </c>
    </row>
    <row r="5" spans="1:28" ht="16" x14ac:dyDescent="0.2">
      <c r="A5" s="29">
        <v>58.084141000000002</v>
      </c>
      <c r="B5" s="28">
        <v>-2.8426434</v>
      </c>
      <c r="C5" s="12">
        <f>A5</f>
        <v>58.084141000000002</v>
      </c>
      <c r="D5" s="14">
        <f>(1-EXP(-1*EXP(B5)))*100</f>
        <v>5.6606150357287</v>
      </c>
      <c r="E5" s="29">
        <v>66.5339302</v>
      </c>
      <c r="F5" s="28">
        <v>-3.0801240000000001</v>
      </c>
      <c r="G5" s="12">
        <f>E5</f>
        <v>66.5339302</v>
      </c>
      <c r="H5" s="6">
        <f>(1-EXP(-1*EXP(F5)))*100</f>
        <v>4.4913682772606105</v>
      </c>
      <c r="I5" s="33">
        <v>85.279463699999994</v>
      </c>
      <c r="J5" s="28">
        <v>-2.8426434</v>
      </c>
      <c r="K5" s="12">
        <f>I5</f>
        <v>85.279463699999994</v>
      </c>
      <c r="L5" s="14">
        <f>(1-EXP(-1*EXP(J5)))*100</f>
        <v>5.6606150357287</v>
      </c>
      <c r="M5" s="3">
        <v>101.89102844052501</v>
      </c>
      <c r="N5" s="1">
        <v>-1.2990193798449601</v>
      </c>
      <c r="O5" s="12">
        <f>M5</f>
        <v>101.89102844052501</v>
      </c>
      <c r="P5" s="14">
        <f>(1-EXP(-1*EXP(N5)))*100</f>
        <v>23.875435001627043</v>
      </c>
      <c r="Q5" s="29">
        <v>95.424553299999999</v>
      </c>
      <c r="R5" s="28">
        <v>-2.8426434</v>
      </c>
      <c r="S5" s="12">
        <f>Q5</f>
        <v>95.424553299999999</v>
      </c>
      <c r="T5" s="14">
        <f>(1-EXP(-1*EXP(R5)))*100</f>
        <v>5.6606150357287</v>
      </c>
      <c r="U5" s="3">
        <v>101.414944978763</v>
      </c>
      <c r="V5" s="1">
        <v>-3.0801240310077498</v>
      </c>
      <c r="W5" s="12">
        <f>U5</f>
        <v>101.414944978763</v>
      </c>
      <c r="X5" s="6">
        <f>(1-EXP(-1*EXP(V5)))*100</f>
        <v>4.4913681411687945</v>
      </c>
      <c r="Y5" s="8">
        <v>54.653219079454203</v>
      </c>
      <c r="Z5" s="1">
        <v>-3.1276201550387501</v>
      </c>
      <c r="AA5" s="12">
        <f>Y5</f>
        <v>54.653219079454203</v>
      </c>
      <c r="AB5" s="6">
        <f>(1-EXP(-1*EXP(Z5)))*100</f>
        <v>4.2875653891394023</v>
      </c>
    </row>
    <row r="6" spans="1:28" ht="16" x14ac:dyDescent="0.2">
      <c r="A6" s="29">
        <v>70.051433900000006</v>
      </c>
      <c r="B6" s="28">
        <v>-1.916469</v>
      </c>
      <c r="C6" s="12">
        <f t="shared" ref="C6:C18" si="0">A6</f>
        <v>70.051433900000006</v>
      </c>
      <c r="D6" s="14">
        <f t="shared" ref="D6:D18" si="1">(1-EXP(-1*EXP(B6)))*100</f>
        <v>13.681439917549476</v>
      </c>
      <c r="E6" s="29">
        <v>70.710678099999996</v>
      </c>
      <c r="F6" s="28">
        <v>-2.1539495999999998</v>
      </c>
      <c r="G6" s="12">
        <f t="shared" ref="G6:G19" si="2">E6</f>
        <v>70.710678099999996</v>
      </c>
      <c r="H6" s="6">
        <f t="shared" ref="H6:H19" si="3">(1-EXP(-1*EXP(F6)))*100</f>
        <v>10.954703766995866</v>
      </c>
      <c r="I6" s="33">
        <v>90.632985099999999</v>
      </c>
      <c r="J6" s="28">
        <v>-1.916469</v>
      </c>
      <c r="K6" s="12">
        <f t="shared" ref="K6:K18" si="4">I6</f>
        <v>90.632985099999999</v>
      </c>
      <c r="L6" s="14">
        <f t="shared" ref="L6:L18" si="5">(1-EXP(-1*EXP(J6)))*100</f>
        <v>13.681439917549476</v>
      </c>
      <c r="M6" s="3">
        <v>102.849910650456</v>
      </c>
      <c r="N6" s="1">
        <v>-1.0140426356589101</v>
      </c>
      <c r="O6" s="12">
        <f t="shared" ref="O6:O18" si="6">M6</f>
        <v>102.849910650456</v>
      </c>
      <c r="P6" s="14">
        <f t="shared" ref="P6:P18" si="7">(1-EXP(-1*EXP(N6)))*100</f>
        <v>30.423933306338714</v>
      </c>
      <c r="Q6" s="29">
        <v>110.853064</v>
      </c>
      <c r="R6" s="28">
        <v>-1.916469</v>
      </c>
      <c r="S6" s="12">
        <f t="shared" ref="S6:S18" si="8">Q6</f>
        <v>110.853064</v>
      </c>
      <c r="T6" s="14">
        <f t="shared" ref="T6:T18" si="9">(1-EXP(-1*EXP(R6)))*100</f>
        <v>13.681439917549476</v>
      </c>
      <c r="U6" s="3">
        <v>101.89102844052501</v>
      </c>
      <c r="V6" s="1">
        <v>-2.1539496124031001</v>
      </c>
      <c r="W6" s="12">
        <f t="shared" ref="W6:W19" si="10">U6</f>
        <v>101.89102844052501</v>
      </c>
      <c r="X6" s="6">
        <f t="shared" ref="X6:X19" si="11">(1-EXP(-1*EXP(V6)))*100</f>
        <v>10.95470363885347</v>
      </c>
      <c r="Y6" s="8">
        <v>58.356811841234503</v>
      </c>
      <c r="Z6" s="1">
        <v>-2.22519379844961</v>
      </c>
      <c r="AA6" s="12">
        <f t="shared" ref="AA6:AA20" si="12">Y6</f>
        <v>58.356811841234503</v>
      </c>
      <c r="AB6" s="6">
        <f t="shared" ref="AB6:AB20" si="13">(1-EXP(-1*EXP(Z6)))*100</f>
        <v>10.241412196632071</v>
      </c>
    </row>
    <row r="7" spans="1:28" ht="16" x14ac:dyDescent="0.2">
      <c r="A7" s="29">
        <v>74.448997300000002</v>
      </c>
      <c r="B7" s="28">
        <v>-1.3940116</v>
      </c>
      <c r="C7" s="12">
        <f t="shared" si="0"/>
        <v>74.448997300000002</v>
      </c>
      <c r="D7" s="14">
        <f t="shared" si="1"/>
        <v>21.970101265643414</v>
      </c>
      <c r="E7" s="29">
        <v>74.448997300000002</v>
      </c>
      <c r="F7" s="28">
        <v>-1.6552403</v>
      </c>
      <c r="G7" s="12">
        <f t="shared" si="2"/>
        <v>74.448997300000002</v>
      </c>
      <c r="H7" s="6">
        <f t="shared" si="3"/>
        <v>17.390553021506715</v>
      </c>
      <c r="I7" s="33">
        <v>92.3468807</v>
      </c>
      <c r="J7" s="28">
        <v>-1.4177597</v>
      </c>
      <c r="K7" s="12">
        <f t="shared" si="4"/>
        <v>92.3468807</v>
      </c>
      <c r="L7" s="14">
        <f t="shared" si="5"/>
        <v>21.514487771937841</v>
      </c>
      <c r="M7" s="3">
        <v>115.625488391947</v>
      </c>
      <c r="N7" s="1">
        <v>-0.77656201550387605</v>
      </c>
      <c r="O7" s="12">
        <f t="shared" si="6"/>
        <v>115.625488391947</v>
      </c>
      <c r="P7" s="14">
        <f t="shared" si="7"/>
        <v>36.87067060642277</v>
      </c>
      <c r="Q7" s="29">
        <v>112.42157400000001</v>
      </c>
      <c r="R7" s="28">
        <v>-1.3940116</v>
      </c>
      <c r="S7" s="12">
        <f t="shared" si="8"/>
        <v>112.42157400000001</v>
      </c>
      <c r="T7" s="14">
        <f t="shared" si="9"/>
        <v>21.970101265643414</v>
      </c>
      <c r="U7" s="3">
        <v>104.794831711911</v>
      </c>
      <c r="V7" s="1">
        <v>-1.6552403100775099</v>
      </c>
      <c r="W7" s="12">
        <f t="shared" si="10"/>
        <v>104.794831711911</v>
      </c>
      <c r="X7" s="6">
        <f t="shared" si="11"/>
        <v>17.390552862461284</v>
      </c>
      <c r="Y7" s="8">
        <v>64.087198391419705</v>
      </c>
      <c r="Z7" s="1">
        <v>-1.72648449612403</v>
      </c>
      <c r="AA7" s="12">
        <f t="shared" si="12"/>
        <v>64.087198391419705</v>
      </c>
      <c r="AB7" s="6">
        <f t="shared" si="13"/>
        <v>16.298120269478222</v>
      </c>
    </row>
    <row r="8" spans="1:28" ht="16" x14ac:dyDescent="0.2">
      <c r="A8" s="29">
        <v>84.880997399999998</v>
      </c>
      <c r="B8" s="28">
        <v>-1.0377907</v>
      </c>
      <c r="C8" s="12">
        <f t="shared" si="0"/>
        <v>84.880997399999998</v>
      </c>
      <c r="D8" s="14">
        <f t="shared" si="1"/>
        <v>29.829095917344784</v>
      </c>
      <c r="E8" s="29">
        <v>75.149626400000002</v>
      </c>
      <c r="F8" s="28">
        <v>-1.2990193999999999</v>
      </c>
      <c r="G8" s="12">
        <f t="shared" si="2"/>
        <v>75.149626400000002</v>
      </c>
      <c r="H8" s="6">
        <f t="shared" si="3"/>
        <v>23.875434583073009</v>
      </c>
      <c r="I8" s="33">
        <v>94.093186399999993</v>
      </c>
      <c r="J8" s="28">
        <v>-1.0377907</v>
      </c>
      <c r="K8" s="12">
        <f t="shared" si="4"/>
        <v>94.093186399999993</v>
      </c>
      <c r="L8" s="14">
        <f t="shared" si="5"/>
        <v>29.829095917344784</v>
      </c>
      <c r="M8" s="3">
        <v>115.085230985343</v>
      </c>
      <c r="N8" s="1">
        <v>-0.56282945736433998</v>
      </c>
      <c r="O8" s="12">
        <f t="shared" si="6"/>
        <v>115.085230985343</v>
      </c>
      <c r="P8" s="14">
        <f t="shared" si="7"/>
        <v>43.424555433831543</v>
      </c>
      <c r="Q8" s="29">
        <v>114.012277</v>
      </c>
      <c r="R8" s="28">
        <v>-1.0377907</v>
      </c>
      <c r="S8" s="12">
        <f t="shared" si="8"/>
        <v>114.012277</v>
      </c>
      <c r="T8" s="14">
        <f t="shared" si="9"/>
        <v>29.829095917344784</v>
      </c>
      <c r="U8" s="3">
        <v>108.287360958756</v>
      </c>
      <c r="V8" s="1">
        <v>-1.2990193798449601</v>
      </c>
      <c r="W8" s="12">
        <f t="shared" si="10"/>
        <v>108.287360958756</v>
      </c>
      <c r="X8" s="6">
        <f t="shared" si="11"/>
        <v>23.875435001627043</v>
      </c>
      <c r="Y8" s="8">
        <v>65.299105539737198</v>
      </c>
      <c r="Z8" s="1">
        <v>-1.3702635658914699</v>
      </c>
      <c r="AA8" s="12">
        <f t="shared" si="12"/>
        <v>65.299105539737198</v>
      </c>
      <c r="AB8" s="6">
        <f t="shared" si="13"/>
        <v>22.433922070070423</v>
      </c>
    </row>
    <row r="9" spans="1:28" ht="16" x14ac:dyDescent="0.2">
      <c r="A9" s="29">
        <v>87.300030000000007</v>
      </c>
      <c r="B9" s="28">
        <v>-0.75281399999999998</v>
      </c>
      <c r="C9" s="12">
        <f t="shared" si="0"/>
        <v>87.300030000000007</v>
      </c>
      <c r="D9" s="14">
        <f t="shared" si="1"/>
        <v>37.564688531456461</v>
      </c>
      <c r="E9" s="29">
        <v>77.291323599999998</v>
      </c>
      <c r="F9" s="28">
        <v>-1.0140426</v>
      </c>
      <c r="G9" s="12">
        <f t="shared" si="2"/>
        <v>77.291323599999998</v>
      </c>
      <c r="H9" s="6">
        <f t="shared" si="3"/>
        <v>30.423934206322777</v>
      </c>
      <c r="I9" s="33">
        <v>94.093186399999993</v>
      </c>
      <c r="J9" s="28">
        <v>-0.75281399999999998</v>
      </c>
      <c r="K9" s="12">
        <f t="shared" si="4"/>
        <v>94.093186399999993</v>
      </c>
      <c r="L9" s="14">
        <f t="shared" si="5"/>
        <v>37.564688531456461</v>
      </c>
      <c r="M9" s="3">
        <v>117.26152543412</v>
      </c>
      <c r="N9" s="1">
        <v>-0.37284496124030903</v>
      </c>
      <c r="O9" s="12">
        <f t="shared" si="6"/>
        <v>117.26152543412</v>
      </c>
      <c r="P9" s="14">
        <f t="shared" si="7"/>
        <v>49.780762266821533</v>
      </c>
      <c r="Q9" s="29">
        <v>114.012277</v>
      </c>
      <c r="R9" s="28">
        <v>-0.72906590000000004</v>
      </c>
      <c r="S9" s="12">
        <f t="shared" si="8"/>
        <v>114.012277</v>
      </c>
      <c r="T9" s="14">
        <f t="shared" si="9"/>
        <v>38.267481488341346</v>
      </c>
      <c r="U9" s="3">
        <v>112.949327086751</v>
      </c>
      <c r="V9" s="1">
        <v>-1.0140426356589101</v>
      </c>
      <c r="W9" s="12">
        <f t="shared" si="10"/>
        <v>112.949327086751</v>
      </c>
      <c r="X9" s="6">
        <f t="shared" si="11"/>
        <v>30.423933306338714</v>
      </c>
      <c r="Y9" s="8">
        <v>69.074073739489904</v>
      </c>
      <c r="Z9" s="1">
        <v>-1.0852868217054199</v>
      </c>
      <c r="AA9" s="12">
        <f t="shared" si="12"/>
        <v>69.074073739489904</v>
      </c>
      <c r="AB9" s="6">
        <f t="shared" si="13"/>
        <v>28.666554144776633</v>
      </c>
    </row>
    <row r="10" spans="1:28" ht="16" x14ac:dyDescent="0.2">
      <c r="A10" s="29">
        <v>91.915391999999997</v>
      </c>
      <c r="B10" s="28">
        <v>-0.4915853</v>
      </c>
      <c r="C10" s="12">
        <f t="shared" si="0"/>
        <v>91.915391999999997</v>
      </c>
      <c r="D10" s="14">
        <f t="shared" si="1"/>
        <v>45.754815743547695</v>
      </c>
      <c r="E10" s="29">
        <v>79.867235100000002</v>
      </c>
      <c r="F10" s="28">
        <v>-0.77656199999999997</v>
      </c>
      <c r="G10" s="12">
        <f t="shared" si="2"/>
        <v>79.867235100000002</v>
      </c>
      <c r="H10" s="6">
        <f t="shared" si="3"/>
        <v>36.870671056632496</v>
      </c>
      <c r="I10" s="33">
        <v>98.604796399999998</v>
      </c>
      <c r="J10" s="28">
        <v>-0.4915853</v>
      </c>
      <c r="K10" s="12">
        <f t="shared" si="4"/>
        <v>98.604796399999998</v>
      </c>
      <c r="L10" s="14">
        <f t="shared" si="5"/>
        <v>45.754815743547695</v>
      </c>
      <c r="M10" s="3">
        <v>118.36505724029701</v>
      </c>
      <c r="N10" s="1">
        <v>-0.18286046511627799</v>
      </c>
      <c r="O10" s="12">
        <f t="shared" si="6"/>
        <v>118.36505724029701</v>
      </c>
      <c r="P10" s="14">
        <f t="shared" si="7"/>
        <v>56.520662643940426</v>
      </c>
      <c r="Q10" s="29">
        <v>118.92071199999999</v>
      </c>
      <c r="R10" s="28">
        <v>-0.4915853</v>
      </c>
      <c r="S10" s="12">
        <f t="shared" si="8"/>
        <v>118.92071199999999</v>
      </c>
      <c r="T10" s="14">
        <f t="shared" si="9"/>
        <v>45.754815743547695</v>
      </c>
      <c r="U10" s="3">
        <v>122.884018241506</v>
      </c>
      <c r="V10" s="1">
        <v>-0.77656201550387605</v>
      </c>
      <c r="W10" s="12">
        <f t="shared" si="10"/>
        <v>122.884018241506</v>
      </c>
      <c r="X10" s="6">
        <f t="shared" si="11"/>
        <v>36.87067060642277</v>
      </c>
      <c r="Y10" s="8">
        <v>71.042623123695805</v>
      </c>
      <c r="Z10" s="1">
        <v>-0.847806201550387</v>
      </c>
      <c r="AA10" s="12">
        <f t="shared" si="12"/>
        <v>71.042623123695805</v>
      </c>
      <c r="AB10" s="6">
        <f t="shared" si="13"/>
        <v>34.841904024466672</v>
      </c>
    </row>
    <row r="11" spans="1:28" ht="16" x14ac:dyDescent="0.2">
      <c r="A11" s="29">
        <v>92.3468807</v>
      </c>
      <c r="B11" s="28">
        <v>-0.27785270000000001</v>
      </c>
      <c r="C11" s="12">
        <f t="shared" si="0"/>
        <v>92.3468807</v>
      </c>
      <c r="D11" s="14">
        <f t="shared" si="1"/>
        <v>53.111998721750076</v>
      </c>
      <c r="E11" s="29">
        <v>79.867235100000002</v>
      </c>
      <c r="F11" s="28">
        <v>-0.56282949999999998</v>
      </c>
      <c r="G11" s="12">
        <f t="shared" si="2"/>
        <v>79.867235100000002</v>
      </c>
      <c r="H11" s="6">
        <f t="shared" si="3"/>
        <v>43.424554059893239</v>
      </c>
      <c r="I11" s="33">
        <v>110.335106</v>
      </c>
      <c r="J11" s="28">
        <v>-0.25410470000000002</v>
      </c>
      <c r="K11" s="12">
        <f t="shared" si="4"/>
        <v>110.335106</v>
      </c>
      <c r="L11" s="14">
        <f t="shared" si="5"/>
        <v>53.957743488937957</v>
      </c>
      <c r="M11" s="3">
        <v>118.920711500271</v>
      </c>
      <c r="N11" s="1">
        <v>7.1240310077520502E-3</v>
      </c>
      <c r="O11" s="12">
        <f t="shared" si="6"/>
        <v>118.920711500271</v>
      </c>
      <c r="P11" s="14">
        <f t="shared" si="7"/>
        <v>63.474132116694548</v>
      </c>
      <c r="Q11" s="29">
        <v>120.603374</v>
      </c>
      <c r="R11" s="28">
        <v>-0.25410470000000002</v>
      </c>
      <c r="S11" s="12">
        <f t="shared" si="8"/>
        <v>120.603374</v>
      </c>
      <c r="T11" s="14">
        <f t="shared" si="9"/>
        <v>53.957743488937957</v>
      </c>
      <c r="U11" s="3">
        <v>122.30984552291601</v>
      </c>
      <c r="V11" s="1">
        <v>-0.56282945736433998</v>
      </c>
      <c r="W11" s="12">
        <f t="shared" si="10"/>
        <v>122.30984552291601</v>
      </c>
      <c r="X11" s="6">
        <f t="shared" si="11"/>
        <v>43.424555433831543</v>
      </c>
      <c r="Y11" s="8">
        <v>72.386059331859997</v>
      </c>
      <c r="Z11" s="1">
        <v>-0.63407364341085204</v>
      </c>
      <c r="AA11" s="12">
        <f t="shared" si="12"/>
        <v>72.386059331859997</v>
      </c>
      <c r="AB11" s="6">
        <f t="shared" si="13"/>
        <v>41.164609035744192</v>
      </c>
    </row>
    <row r="12" spans="1:28" ht="16" x14ac:dyDescent="0.2">
      <c r="A12" s="29">
        <v>96.322580400000007</v>
      </c>
      <c r="B12" s="28">
        <v>-4.0372100000000001E-2</v>
      </c>
      <c r="C12" s="12">
        <f t="shared" si="0"/>
        <v>96.322580400000007</v>
      </c>
      <c r="D12" s="14">
        <f t="shared" si="1"/>
        <v>61.72724864623256</v>
      </c>
      <c r="E12" s="29">
        <v>86.082016800000005</v>
      </c>
      <c r="F12" s="28">
        <v>-0.37284499999999998</v>
      </c>
      <c r="G12" s="12">
        <f t="shared" si="2"/>
        <v>86.082016800000005</v>
      </c>
      <c r="H12" s="6">
        <f t="shared" si="3"/>
        <v>49.780760926139131</v>
      </c>
      <c r="I12" s="33">
        <v>121.738356</v>
      </c>
      <c r="J12" s="28">
        <v>-4.0372100000000001E-2</v>
      </c>
      <c r="K12" s="12">
        <f t="shared" si="4"/>
        <v>121.738356</v>
      </c>
      <c r="L12" s="14">
        <f t="shared" si="5"/>
        <v>61.72724864623256</v>
      </c>
      <c r="M12" s="3">
        <v>120.039857674329</v>
      </c>
      <c r="N12" s="1">
        <v>0.17336046511627901</v>
      </c>
      <c r="O12" s="12">
        <f t="shared" si="6"/>
        <v>120.039857674329</v>
      </c>
      <c r="P12" s="14">
        <f t="shared" si="7"/>
        <v>69.556410123793412</v>
      </c>
      <c r="Q12" s="29">
        <v>131.82725300000001</v>
      </c>
      <c r="R12" s="28">
        <v>-4.0372100000000001E-2</v>
      </c>
      <c r="S12" s="12">
        <f t="shared" si="8"/>
        <v>131.82725300000001</v>
      </c>
      <c r="T12" s="14">
        <f t="shared" si="9"/>
        <v>61.72724864623256</v>
      </c>
      <c r="U12" s="3">
        <v>126.38610296508</v>
      </c>
      <c r="V12" s="1">
        <v>-0.37284496124030903</v>
      </c>
      <c r="W12" s="12">
        <f t="shared" si="10"/>
        <v>126.38610296508</v>
      </c>
      <c r="X12" s="6">
        <f t="shared" si="11"/>
        <v>49.780762266821533</v>
      </c>
      <c r="Y12" s="8">
        <v>73.410282243701005</v>
      </c>
      <c r="Z12" s="1">
        <v>-0.44408914728682097</v>
      </c>
      <c r="AA12" s="12">
        <f t="shared" si="12"/>
        <v>73.410282243701005</v>
      </c>
      <c r="AB12" s="6">
        <f t="shared" si="13"/>
        <v>47.344960683486548</v>
      </c>
    </row>
    <row r="13" spans="1:28" ht="16" x14ac:dyDescent="0.2">
      <c r="A13" s="29">
        <v>100</v>
      </c>
      <c r="B13" s="28">
        <v>0.19710853</v>
      </c>
      <c r="C13" s="12">
        <f t="shared" si="0"/>
        <v>100</v>
      </c>
      <c r="D13" s="14">
        <f t="shared" si="1"/>
        <v>70.414215980580224</v>
      </c>
      <c r="E13" s="29">
        <v>92.3468807</v>
      </c>
      <c r="F13" s="28">
        <v>-0.18286050000000001</v>
      </c>
      <c r="G13" s="12">
        <f t="shared" si="2"/>
        <v>92.3468807</v>
      </c>
      <c r="H13" s="6">
        <f t="shared" si="3"/>
        <v>56.520661380687123</v>
      </c>
      <c r="I13" s="33">
        <v>122.884018</v>
      </c>
      <c r="J13" s="28">
        <v>0.19710853</v>
      </c>
      <c r="K13" s="12">
        <f t="shared" si="4"/>
        <v>122.884018</v>
      </c>
      <c r="L13" s="14">
        <f t="shared" si="5"/>
        <v>70.414215980580224</v>
      </c>
      <c r="M13" s="3">
        <v>136.86017551950101</v>
      </c>
      <c r="N13" s="1">
        <v>0.36334496124031002</v>
      </c>
      <c r="O13" s="12">
        <f t="shared" si="6"/>
        <v>136.86017551950101</v>
      </c>
      <c r="P13" s="14">
        <f t="shared" si="7"/>
        <v>76.262921659438291</v>
      </c>
      <c r="Q13" s="29">
        <v>133.06786</v>
      </c>
      <c r="R13" s="28">
        <v>0.19710853</v>
      </c>
      <c r="S13" s="12">
        <f t="shared" si="8"/>
        <v>133.06786</v>
      </c>
      <c r="T13" s="14">
        <f t="shared" si="9"/>
        <v>70.414215980580224</v>
      </c>
      <c r="U13" s="3">
        <v>131.82725256791201</v>
      </c>
      <c r="V13" s="1">
        <v>-0.20660852713178199</v>
      </c>
      <c r="W13" s="12">
        <f t="shared" si="10"/>
        <v>131.82725256791201</v>
      </c>
      <c r="X13" s="6">
        <f t="shared" si="11"/>
        <v>55.662438882473793</v>
      </c>
      <c r="Y13" s="8">
        <v>81.377547244156503</v>
      </c>
      <c r="Z13" s="1">
        <v>-0.27785271317829402</v>
      </c>
      <c r="AA13" s="12">
        <f t="shared" si="12"/>
        <v>81.377547244156503</v>
      </c>
      <c r="AB13" s="6">
        <f t="shared" si="13"/>
        <v>53.11199825374451</v>
      </c>
    </row>
    <row r="14" spans="1:28" ht="16" x14ac:dyDescent="0.2">
      <c r="A14" s="29">
        <v>100.941086</v>
      </c>
      <c r="B14" s="28">
        <v>0.43458914999999998</v>
      </c>
      <c r="C14" s="12">
        <f t="shared" si="0"/>
        <v>100.941086</v>
      </c>
      <c r="D14" s="14">
        <f t="shared" si="1"/>
        <v>78.654482921265199</v>
      </c>
      <c r="E14" s="29">
        <v>100</v>
      </c>
      <c r="F14" s="28">
        <v>-1.6624E-2</v>
      </c>
      <c r="G14" s="12">
        <f t="shared" si="2"/>
        <v>100</v>
      </c>
      <c r="H14" s="6">
        <f t="shared" si="3"/>
        <v>62.600521150330415</v>
      </c>
      <c r="I14" s="33">
        <v>128.174397</v>
      </c>
      <c r="J14" s="28">
        <v>0.43458914999999998</v>
      </c>
      <c r="K14" s="12">
        <f t="shared" si="4"/>
        <v>128.174397</v>
      </c>
      <c r="L14" s="14">
        <f t="shared" si="5"/>
        <v>78.654482921265199</v>
      </c>
      <c r="M14" s="3">
        <v>137.50265347136801</v>
      </c>
      <c r="N14" s="1">
        <v>0.55332945736434103</v>
      </c>
      <c r="O14" s="12">
        <f t="shared" si="6"/>
        <v>137.50265347136801</v>
      </c>
      <c r="P14" s="14">
        <f t="shared" si="7"/>
        <v>82.430986414950368</v>
      </c>
      <c r="Q14" s="29">
        <v>138.796672</v>
      </c>
      <c r="R14" s="28">
        <v>0.43458914999999998</v>
      </c>
      <c r="S14" s="12">
        <f t="shared" si="8"/>
        <v>138.796672</v>
      </c>
      <c r="T14" s="14">
        <f t="shared" si="9"/>
        <v>78.654482921265199</v>
      </c>
      <c r="U14" s="3">
        <v>134.95069740279399</v>
      </c>
      <c r="V14" s="1">
        <v>-1.6624031007751599E-2</v>
      </c>
      <c r="W14" s="12">
        <f t="shared" si="10"/>
        <v>134.95069740279399</v>
      </c>
      <c r="X14" s="6">
        <f t="shared" si="11"/>
        <v>62.600520009775721</v>
      </c>
      <c r="Y14" s="8">
        <v>82.143379953223999</v>
      </c>
      <c r="Z14" s="1">
        <v>-0.111616279069767</v>
      </c>
      <c r="AA14" s="12">
        <f t="shared" si="12"/>
        <v>82.143379953223999</v>
      </c>
      <c r="AB14" s="6">
        <f t="shared" si="13"/>
        <v>59.114200627027202</v>
      </c>
    </row>
    <row r="15" spans="1:28" ht="16" x14ac:dyDescent="0.2">
      <c r="A15" s="29">
        <v>109.306438</v>
      </c>
      <c r="B15" s="28">
        <v>0.69581782999999997</v>
      </c>
      <c r="C15" s="12">
        <f t="shared" si="0"/>
        <v>109.306438</v>
      </c>
      <c r="D15" s="14">
        <f t="shared" si="1"/>
        <v>86.538661684150838</v>
      </c>
      <c r="E15" s="29">
        <v>103.81781700000001</v>
      </c>
      <c r="F15" s="28">
        <v>0.14961240000000001</v>
      </c>
      <c r="G15" s="12">
        <f t="shared" si="2"/>
        <v>103.81781700000001</v>
      </c>
      <c r="H15" s="6">
        <f t="shared" si="3"/>
        <v>68.694738484672285</v>
      </c>
      <c r="I15" s="33">
        <v>134.320143</v>
      </c>
      <c r="J15" s="28">
        <v>0.69581782999999997</v>
      </c>
      <c r="K15" s="12">
        <f t="shared" si="4"/>
        <v>134.320143</v>
      </c>
      <c r="L15" s="14">
        <f t="shared" si="5"/>
        <v>86.538661684150838</v>
      </c>
      <c r="M15" s="3">
        <v>138.796671700942</v>
      </c>
      <c r="N15" s="1">
        <v>0.76706201550387598</v>
      </c>
      <c r="O15" s="12">
        <f t="shared" si="6"/>
        <v>138.796671700942</v>
      </c>
      <c r="P15" s="14">
        <f t="shared" si="7"/>
        <v>88.391472239247307</v>
      </c>
      <c r="Q15" s="29">
        <v>144.095674</v>
      </c>
      <c r="R15" s="28">
        <v>0.69581782999999997</v>
      </c>
      <c r="S15" s="12">
        <f t="shared" si="8"/>
        <v>144.095674</v>
      </c>
      <c r="T15" s="14">
        <f t="shared" si="9"/>
        <v>86.538661684150838</v>
      </c>
      <c r="U15" s="3">
        <v>138.14814747897901</v>
      </c>
      <c r="V15" s="1">
        <v>0.17336046511627901</v>
      </c>
      <c r="W15" s="12">
        <f t="shared" si="10"/>
        <v>138.14814747897901</v>
      </c>
      <c r="X15" s="6">
        <f t="shared" si="11"/>
        <v>69.556410123793412</v>
      </c>
      <c r="Y15" s="8">
        <v>88.535277348925007</v>
      </c>
      <c r="Z15" s="1">
        <v>5.4620155038759902E-2</v>
      </c>
      <c r="AA15" s="12">
        <f t="shared" si="12"/>
        <v>88.535277348925007</v>
      </c>
      <c r="AB15" s="6">
        <f t="shared" si="13"/>
        <v>65.220406652166844</v>
      </c>
    </row>
    <row r="16" spans="1:28" ht="17" thickBot="1" x14ac:dyDescent="0.25">
      <c r="A16" s="30">
        <v>121.738356</v>
      </c>
      <c r="B16" s="31">
        <v>1.0520387600000001</v>
      </c>
      <c r="C16" s="13">
        <f t="shared" si="0"/>
        <v>121.738356</v>
      </c>
      <c r="D16" s="15">
        <f t="shared" si="1"/>
        <v>94.293036704082326</v>
      </c>
      <c r="E16" s="29">
        <v>114.547498</v>
      </c>
      <c r="F16" s="28">
        <v>0.36334495999999999</v>
      </c>
      <c r="G16" s="12">
        <f t="shared" si="2"/>
        <v>114.547498</v>
      </c>
      <c r="H16" s="6">
        <f t="shared" si="3"/>
        <v>76.262921617097774</v>
      </c>
      <c r="I16" s="34">
        <v>136.860176</v>
      </c>
      <c r="J16" s="31">
        <v>1.0520387600000001</v>
      </c>
      <c r="K16" s="13">
        <f t="shared" si="4"/>
        <v>136.860176</v>
      </c>
      <c r="L16" s="15">
        <f t="shared" si="5"/>
        <v>94.293036704082326</v>
      </c>
      <c r="M16" s="4">
        <v>144.095674304733</v>
      </c>
      <c r="N16" s="5">
        <v>1.1232829457364299</v>
      </c>
      <c r="O16" s="13">
        <f t="shared" si="6"/>
        <v>144.095674304733</v>
      </c>
      <c r="P16" s="15">
        <f t="shared" si="7"/>
        <v>95.380725313626698</v>
      </c>
      <c r="Q16" s="30">
        <v>146.13454899999999</v>
      </c>
      <c r="R16" s="31">
        <v>1.0520387600000001</v>
      </c>
      <c r="S16" s="13">
        <f t="shared" si="8"/>
        <v>146.13454899999999</v>
      </c>
      <c r="T16" s="15">
        <f t="shared" si="9"/>
        <v>94.293036704082326</v>
      </c>
      <c r="U16" s="3">
        <v>141.421356237309</v>
      </c>
      <c r="V16" s="1">
        <v>0.33959689922480601</v>
      </c>
      <c r="W16" s="12">
        <f t="shared" si="10"/>
        <v>141.421356237309</v>
      </c>
      <c r="X16" s="6">
        <f t="shared" si="11"/>
        <v>75.448110497497282</v>
      </c>
      <c r="Y16" s="8">
        <v>90.209504623491</v>
      </c>
      <c r="Z16" s="1">
        <v>0.22085658914728601</v>
      </c>
      <c r="AA16" s="12">
        <f t="shared" si="12"/>
        <v>90.209504623491</v>
      </c>
      <c r="AB16" s="6">
        <f t="shared" si="13"/>
        <v>71.267593781175293</v>
      </c>
    </row>
    <row r="17" spans="1:28" ht="16" x14ac:dyDescent="0.2">
      <c r="A17" s="2"/>
      <c r="B17" s="2"/>
      <c r="C17" s="25"/>
      <c r="D17" s="26"/>
      <c r="E17" s="29">
        <v>119.47897399999999</v>
      </c>
      <c r="F17" s="28">
        <v>0.55332946000000005</v>
      </c>
      <c r="G17" s="12">
        <f t="shared" si="2"/>
        <v>119.47897399999999</v>
      </c>
      <c r="H17" s="6">
        <f t="shared" si="3"/>
        <v>82.430986495477924</v>
      </c>
      <c r="I17" s="2"/>
      <c r="J17" s="2"/>
      <c r="K17" s="25"/>
      <c r="L17" s="26"/>
      <c r="M17" s="2"/>
      <c r="N17" s="2"/>
      <c r="O17" s="25"/>
      <c r="P17" s="26"/>
      <c r="Q17" s="2"/>
      <c r="R17" s="2"/>
      <c r="S17" s="25"/>
      <c r="T17" s="26"/>
      <c r="U17" s="3">
        <v>144.772118663719</v>
      </c>
      <c r="V17" s="1">
        <v>0.55332945736434103</v>
      </c>
      <c r="W17" s="12">
        <f t="shared" si="10"/>
        <v>144.772118663719</v>
      </c>
      <c r="X17" s="6">
        <f t="shared" si="11"/>
        <v>82.430986414950368</v>
      </c>
      <c r="Y17" s="8">
        <v>94.978684252568399</v>
      </c>
      <c r="Z17" s="1">
        <v>0.38709302325581402</v>
      </c>
      <c r="AA17" s="12">
        <f t="shared" si="12"/>
        <v>94.978684252568399</v>
      </c>
      <c r="AB17" s="6">
        <f t="shared" si="13"/>
        <v>77.069298114007552</v>
      </c>
    </row>
    <row r="18" spans="1:28" ht="16" x14ac:dyDescent="0.2">
      <c r="A18" s="2"/>
      <c r="B18" s="2"/>
      <c r="C18" s="25"/>
      <c r="D18" s="26"/>
      <c r="E18" s="29">
        <v>129.380628</v>
      </c>
      <c r="F18" s="28">
        <v>0.79081007999999997</v>
      </c>
      <c r="G18" s="12">
        <f t="shared" si="2"/>
        <v>129.380628</v>
      </c>
      <c r="H18" s="6">
        <f t="shared" si="3"/>
        <v>88.976954693042771</v>
      </c>
      <c r="I18" s="2"/>
      <c r="J18" s="2"/>
      <c r="K18" s="25"/>
      <c r="L18" s="26"/>
      <c r="M18" s="2"/>
      <c r="N18" s="2"/>
      <c r="O18" s="25"/>
      <c r="P18" s="26"/>
      <c r="Q18" s="2"/>
      <c r="R18" s="2"/>
      <c r="S18" s="25"/>
      <c r="T18" s="26"/>
      <c r="U18" s="3">
        <v>148.20227227359101</v>
      </c>
      <c r="V18" s="1">
        <v>0.79081007751938004</v>
      </c>
      <c r="W18" s="12">
        <f t="shared" si="10"/>
        <v>148.20227227359101</v>
      </c>
      <c r="X18" s="6">
        <f t="shared" si="11"/>
        <v>88.976954632744295</v>
      </c>
      <c r="Y18" s="8">
        <v>98.144067765859305</v>
      </c>
      <c r="Z18" s="1">
        <v>0.57707751937984497</v>
      </c>
      <c r="AA18" s="12">
        <f t="shared" si="12"/>
        <v>98.144067765859305</v>
      </c>
      <c r="AB18" s="6">
        <f t="shared" si="13"/>
        <v>83.150115567291792</v>
      </c>
    </row>
    <row r="19" spans="1:28" ht="17" thickBot="1" x14ac:dyDescent="0.25">
      <c r="E19" s="30">
        <v>133.06786</v>
      </c>
      <c r="F19" s="31">
        <v>1.1232829499999999</v>
      </c>
      <c r="G19" s="13">
        <f t="shared" si="2"/>
        <v>133.06786</v>
      </c>
      <c r="H19" s="7">
        <f t="shared" si="3"/>
        <v>95.38072537418627</v>
      </c>
      <c r="L19" s="2"/>
      <c r="M19" s="2"/>
      <c r="N19" s="2"/>
      <c r="O19" s="2"/>
      <c r="P19" s="2"/>
      <c r="Q19" s="2"/>
      <c r="R19" s="2"/>
      <c r="S19" s="2"/>
      <c r="T19" s="2"/>
      <c r="U19" s="4">
        <v>151.71369811941301</v>
      </c>
      <c r="V19" s="5">
        <v>1.1232829457364299</v>
      </c>
      <c r="W19" s="13">
        <f t="shared" si="10"/>
        <v>151.71369811941301</v>
      </c>
      <c r="X19" s="7">
        <f t="shared" si="11"/>
        <v>95.380725313626698</v>
      </c>
      <c r="Y19" s="8">
        <v>98.144067765859305</v>
      </c>
      <c r="Z19" s="1">
        <v>0.81455813953488398</v>
      </c>
      <c r="AA19" s="12">
        <f t="shared" si="12"/>
        <v>98.144067765859305</v>
      </c>
      <c r="AB19" s="6">
        <f t="shared" si="13"/>
        <v>89.545917901781053</v>
      </c>
    </row>
    <row r="20" spans="1:28" ht="16" thickBot="1" x14ac:dyDescent="0.25">
      <c r="Y20" s="4">
        <v>99.999999999999901</v>
      </c>
      <c r="Z20" s="5">
        <v>1.1470310077519299</v>
      </c>
      <c r="AA20" s="13">
        <f t="shared" si="12"/>
        <v>99.999999999999901</v>
      </c>
      <c r="AB20" s="7">
        <f t="shared" si="13"/>
        <v>95.70977138929112</v>
      </c>
    </row>
    <row r="22" spans="1:28" ht="16" thickBot="1" x14ac:dyDescent="0.25"/>
    <row r="23" spans="1:28" ht="16" thickBot="1" x14ac:dyDescent="0.25">
      <c r="A23" s="35" t="s">
        <v>4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41"/>
      <c r="R23" s="41"/>
      <c r="S23" s="41"/>
      <c r="T23" s="41"/>
      <c r="U23" s="41"/>
      <c r="V23" s="41"/>
      <c r="W23" s="41"/>
      <c r="X23" s="42"/>
      <c r="Y23" s="37"/>
      <c r="Z23" s="37"/>
      <c r="AA23" s="37"/>
      <c r="AB23" s="37"/>
    </row>
    <row r="24" spans="1:28" ht="16" thickBot="1" x14ac:dyDescent="0.25">
      <c r="A24" s="24" t="s">
        <v>16</v>
      </c>
      <c r="B24" s="21"/>
      <c r="C24" s="21"/>
      <c r="D24" s="22"/>
      <c r="E24" s="44" t="s">
        <v>15</v>
      </c>
      <c r="F24" s="21"/>
      <c r="G24" s="21"/>
      <c r="H24" s="22"/>
      <c r="I24" s="24" t="s">
        <v>17</v>
      </c>
      <c r="J24" s="21"/>
      <c r="K24" s="21"/>
      <c r="L24" s="22"/>
      <c r="M24" s="43" t="s">
        <v>14</v>
      </c>
      <c r="N24" s="20"/>
      <c r="O24" s="21"/>
      <c r="P24" s="22"/>
      <c r="Q24" s="19" t="s">
        <v>18</v>
      </c>
      <c r="R24" s="20"/>
      <c r="S24" s="21"/>
      <c r="T24" s="32"/>
      <c r="U24" s="19" t="s">
        <v>13</v>
      </c>
      <c r="V24" s="20"/>
      <c r="W24" s="21"/>
      <c r="X24" s="22"/>
      <c r="Y24" s="38"/>
      <c r="Z24" s="38"/>
      <c r="AA24" s="38"/>
      <c r="AB24" s="38"/>
    </row>
    <row r="25" spans="1:28" x14ac:dyDescent="0.2">
      <c r="A25" s="3" t="s">
        <v>0</v>
      </c>
      <c r="B25" s="1" t="s">
        <v>1</v>
      </c>
      <c r="C25" s="10" t="s">
        <v>2</v>
      </c>
      <c r="D25" s="11" t="s">
        <v>3</v>
      </c>
      <c r="E25" s="8" t="s">
        <v>0</v>
      </c>
      <c r="F25" s="1" t="s">
        <v>1</v>
      </c>
      <c r="G25" s="10" t="s">
        <v>2</v>
      </c>
      <c r="H25" s="11" t="s">
        <v>3</v>
      </c>
      <c r="I25" s="8" t="s">
        <v>0</v>
      </c>
      <c r="J25" s="1" t="s">
        <v>1</v>
      </c>
      <c r="K25" s="10" t="s">
        <v>2</v>
      </c>
      <c r="L25" s="11" t="s">
        <v>3</v>
      </c>
      <c r="M25" s="8" t="s">
        <v>0</v>
      </c>
      <c r="N25" s="1" t="s">
        <v>1</v>
      </c>
      <c r="O25" s="10" t="s">
        <v>2</v>
      </c>
      <c r="P25" s="11" t="s">
        <v>3</v>
      </c>
      <c r="Q25" s="3" t="s">
        <v>0</v>
      </c>
      <c r="R25" s="1" t="s">
        <v>1</v>
      </c>
      <c r="S25" s="10" t="s">
        <v>2</v>
      </c>
      <c r="T25" s="23" t="s">
        <v>3</v>
      </c>
      <c r="U25" s="3" t="s">
        <v>0</v>
      </c>
      <c r="V25" s="1" t="s">
        <v>1</v>
      </c>
      <c r="W25" s="10" t="s">
        <v>2</v>
      </c>
      <c r="X25" s="11" t="s">
        <v>3</v>
      </c>
      <c r="Y25" s="39"/>
      <c r="Z25" s="39"/>
      <c r="AA25" s="39"/>
      <c r="AB25" s="39"/>
    </row>
    <row r="26" spans="1:28" ht="16" x14ac:dyDescent="0.2">
      <c r="A26" s="29">
        <v>102.20714599999999</v>
      </c>
      <c r="B26" s="28">
        <v>-1.2948409000000001</v>
      </c>
      <c r="C26" s="12">
        <f>A26</f>
        <v>102.20714599999999</v>
      </c>
      <c r="D26" s="6">
        <f>(1-EXP(-1*EXP(B26)))*100</f>
        <v>23.96234021517246</v>
      </c>
      <c r="E26" s="8">
        <v>102.207145611869</v>
      </c>
      <c r="F26" s="1">
        <v>-2.6594909448818802</v>
      </c>
      <c r="G26" s="12">
        <f>E26</f>
        <v>102.207145611869</v>
      </c>
      <c r="H26" s="6">
        <f>(1-EXP(-1*EXP(F26)))*100</f>
        <v>6.7591110912000545</v>
      </c>
      <c r="I26" s="33">
        <v>101.650834</v>
      </c>
      <c r="J26" s="28">
        <v>-3.0773505999999999</v>
      </c>
      <c r="K26" s="12">
        <f>I26</f>
        <v>101.650834</v>
      </c>
      <c r="L26" s="6">
        <f>(1-EXP(-1*EXP(J26)))*100</f>
        <v>4.5035567401704775</v>
      </c>
      <c r="M26" s="33">
        <v>101.09755</v>
      </c>
      <c r="N26" s="28">
        <v>-2.8546602000000001</v>
      </c>
      <c r="O26" s="12">
        <f>M26</f>
        <v>101.09755</v>
      </c>
      <c r="P26" s="6">
        <f>(1-EXP(-1*EXP(N26)))*100</f>
        <v>5.5949276644540742</v>
      </c>
      <c r="Q26" s="29">
        <v>54.562598299999998</v>
      </c>
      <c r="R26" s="28">
        <v>-3.1455502000000002</v>
      </c>
      <c r="S26" s="12">
        <f>Q26</f>
        <v>54.562598299999998</v>
      </c>
      <c r="T26" s="14">
        <f>(1-EXP(-1*EXP(R26)))*100</f>
        <v>4.213002447326275</v>
      </c>
      <c r="U26" s="29">
        <v>57.938668100000001</v>
      </c>
      <c r="V26" s="28">
        <v>-2.8379941</v>
      </c>
      <c r="W26" s="12">
        <f>U26</f>
        <v>57.938668100000001</v>
      </c>
      <c r="X26" s="6">
        <f>(1-EXP(-1*EXP(V26)))*100</f>
        <v>5.6862296179361227</v>
      </c>
      <c r="Y26" s="2"/>
      <c r="Z26" s="2"/>
      <c r="AA26" s="25"/>
      <c r="AB26" s="26"/>
    </row>
    <row r="27" spans="1:28" ht="16" x14ac:dyDescent="0.2">
      <c r="A27" s="29">
        <v>102.766502</v>
      </c>
      <c r="B27" s="28">
        <v>-0.98838130000000002</v>
      </c>
      <c r="C27" s="12">
        <f t="shared" ref="C27:C39" si="14">A27</f>
        <v>102.766502</v>
      </c>
      <c r="D27" s="6">
        <f t="shared" ref="D27:D39" si="15">(1-EXP(-1*EXP(B27)))*100</f>
        <v>31.076889911170504</v>
      </c>
      <c r="E27" s="8">
        <v>107.94049590055999</v>
      </c>
      <c r="F27" s="1">
        <v>-1.71149448818897</v>
      </c>
      <c r="G27" s="12">
        <f t="shared" ref="G27:G40" si="16">E27</f>
        <v>107.94049590055999</v>
      </c>
      <c r="H27" s="6">
        <f t="shared" ref="H27:H40" si="17">(1-EXP(-1*EXP(F27)))*100</f>
        <v>16.522720479381338</v>
      </c>
      <c r="I27" s="33">
        <v>102.20714599999999</v>
      </c>
      <c r="J27" s="28">
        <v>-2.1581909000000001</v>
      </c>
      <c r="K27" s="12">
        <f t="shared" ref="K27:K40" si="18">I27</f>
        <v>102.20714599999999</v>
      </c>
      <c r="L27" s="6">
        <f t="shared" ref="L27:L40" si="19">(1-EXP(-1*EXP(J27)))*100</f>
        <v>10.910966914657116</v>
      </c>
      <c r="M27" s="33">
        <v>104.46300599999999</v>
      </c>
      <c r="N27" s="28">
        <v>-1.9071024000000001</v>
      </c>
      <c r="O27" s="12">
        <f t="shared" ref="O27:O39" si="20">M27</f>
        <v>104.46300599999999</v>
      </c>
      <c r="P27" s="6">
        <f t="shared" ref="P27:P39" si="21">(1-EXP(-1*EXP(N27)))*100</f>
        <v>13.800868741107974</v>
      </c>
      <c r="Q27" s="29">
        <v>58.255753300000002</v>
      </c>
      <c r="R27" s="28">
        <v>-2.2251843999999998</v>
      </c>
      <c r="S27" s="12">
        <f t="shared" ref="S27:S39" si="22">Q27</f>
        <v>58.255753300000002</v>
      </c>
      <c r="T27" s="14">
        <f t="shared" ref="T27:T39" si="23">(1-EXP(-1*EXP(R27)))*100</f>
        <v>10.241503344111003</v>
      </c>
      <c r="U27" s="29">
        <v>68.2461184</v>
      </c>
      <c r="V27" s="28">
        <v>-1.9156546999999999</v>
      </c>
      <c r="W27" s="12">
        <f t="shared" ref="W27:W40" si="24">U27</f>
        <v>68.2461184</v>
      </c>
      <c r="X27" s="6">
        <f t="shared" ref="X27:X40" si="25">(1-EXP(-1*EXP(V27)))*100</f>
        <v>13.691784846682442</v>
      </c>
      <c r="Y27" s="2"/>
      <c r="Z27" s="2"/>
      <c r="AA27" s="25"/>
      <c r="AB27" s="26"/>
    </row>
    <row r="28" spans="1:28" ht="16" x14ac:dyDescent="0.2">
      <c r="A28" s="29">
        <v>115.246618</v>
      </c>
      <c r="B28" s="28">
        <v>-0.76327869999999998</v>
      </c>
      <c r="C28" s="12">
        <f t="shared" si="14"/>
        <v>115.246618</v>
      </c>
      <c r="D28" s="6">
        <f t="shared" si="15"/>
        <v>37.257780018925011</v>
      </c>
      <c r="E28" s="8">
        <v>113.99546074306799</v>
      </c>
      <c r="F28" s="1">
        <v>-1.1812480314960601</v>
      </c>
      <c r="G28" s="12">
        <f t="shared" si="16"/>
        <v>113.99546074306799</v>
      </c>
      <c r="H28" s="6">
        <f t="shared" si="17"/>
        <v>26.42725080104946</v>
      </c>
      <c r="I28" s="33">
        <v>104.46300599999999</v>
      </c>
      <c r="J28" s="28">
        <v>-1.6564524</v>
      </c>
      <c r="K28" s="12">
        <f t="shared" si="18"/>
        <v>104.46300599999999</v>
      </c>
      <c r="L28" s="6">
        <f t="shared" si="19"/>
        <v>17.37143277378874</v>
      </c>
      <c r="M28" s="33">
        <v>109.125197</v>
      </c>
      <c r="N28" s="28">
        <v>-1.4049252000000001</v>
      </c>
      <c r="O28" s="12">
        <f t="shared" si="20"/>
        <v>109.125197</v>
      </c>
      <c r="P28" s="6">
        <f t="shared" si="21"/>
        <v>21.759706625555207</v>
      </c>
      <c r="Q28" s="29">
        <v>64.269436299999995</v>
      </c>
      <c r="R28" s="28">
        <v>-1.7219108000000001</v>
      </c>
      <c r="S28" s="12">
        <f t="shared" si="22"/>
        <v>64.269436299999995</v>
      </c>
      <c r="T28" s="14">
        <f t="shared" si="23"/>
        <v>16.366356697826223</v>
      </c>
      <c r="U28" s="29">
        <v>68.619613900000004</v>
      </c>
      <c r="V28" s="28">
        <v>-1.4142451</v>
      </c>
      <c r="W28" s="12">
        <f t="shared" si="24"/>
        <v>68.619613900000004</v>
      </c>
      <c r="X28" s="6">
        <f t="shared" si="25"/>
        <v>21.581401988567229</v>
      </c>
      <c r="Y28" s="2"/>
      <c r="Z28" s="2"/>
      <c r="AA28" s="25"/>
      <c r="AB28" s="26"/>
    </row>
    <row r="29" spans="1:28" ht="16" x14ac:dyDescent="0.2">
      <c r="A29" s="29">
        <v>115.246618</v>
      </c>
      <c r="B29" s="28">
        <v>-0.54047869999999998</v>
      </c>
      <c r="C29" s="12">
        <f t="shared" si="14"/>
        <v>115.246618</v>
      </c>
      <c r="D29" s="6">
        <f t="shared" si="15"/>
        <v>44.148251704080025</v>
      </c>
      <c r="E29" s="8">
        <v>121.048948823815</v>
      </c>
      <c r="F29" s="1">
        <v>-0.81799192913385699</v>
      </c>
      <c r="G29" s="12">
        <f t="shared" si="16"/>
        <v>121.048948823815</v>
      </c>
      <c r="H29" s="6">
        <f t="shared" si="17"/>
        <v>35.681119154675699</v>
      </c>
      <c r="I29" s="33">
        <v>108.53122999999999</v>
      </c>
      <c r="J29" s="28">
        <v>-1.2657848</v>
      </c>
      <c r="K29" s="12">
        <f t="shared" si="18"/>
        <v>108.53122999999999</v>
      </c>
      <c r="L29" s="6">
        <f t="shared" si="19"/>
        <v>24.573980299328579</v>
      </c>
      <c r="M29" s="33">
        <v>112.757887</v>
      </c>
      <c r="N29" s="28">
        <v>-1.0143673</v>
      </c>
      <c r="O29" s="12">
        <f t="shared" si="20"/>
        <v>112.757887</v>
      </c>
      <c r="P29" s="6">
        <f t="shared" si="21"/>
        <v>30.415740052399265</v>
      </c>
      <c r="Q29" s="29">
        <v>65.330417800000006</v>
      </c>
      <c r="R29" s="28">
        <v>-1.3595318999999999</v>
      </c>
      <c r="S29" s="12">
        <f t="shared" si="22"/>
        <v>65.330417800000006</v>
      </c>
      <c r="T29" s="14">
        <f t="shared" si="23"/>
        <v>22.646235981467868</v>
      </c>
      <c r="U29" s="29">
        <v>69.372748299999998</v>
      </c>
      <c r="V29" s="28">
        <v>-1.0519757999999999</v>
      </c>
      <c r="W29" s="12">
        <f t="shared" si="24"/>
        <v>69.372748299999998</v>
      </c>
      <c r="X29" s="6">
        <f t="shared" si="25"/>
        <v>29.478109773469374</v>
      </c>
      <c r="Y29" s="2"/>
      <c r="Z29" s="2"/>
      <c r="AA29" s="25"/>
      <c r="AB29" s="26"/>
    </row>
    <row r="30" spans="1:28" ht="16" x14ac:dyDescent="0.2">
      <c r="A30" s="29">
        <v>117.790278</v>
      </c>
      <c r="B30" s="28">
        <v>-0.34509020000000001</v>
      </c>
      <c r="C30" s="12">
        <f t="shared" si="14"/>
        <v>117.790278</v>
      </c>
      <c r="D30" s="6">
        <f t="shared" si="15"/>
        <v>50.744860814651794</v>
      </c>
      <c r="E30" s="8">
        <v>122.37752123346399</v>
      </c>
      <c r="F30" s="1">
        <v>-0.48357263779527399</v>
      </c>
      <c r="G30" s="12">
        <f t="shared" si="16"/>
        <v>122.37752123346399</v>
      </c>
      <c r="H30" s="6">
        <f t="shared" si="17"/>
        <v>46.021083301447185</v>
      </c>
      <c r="I30" s="33">
        <v>113.374985</v>
      </c>
      <c r="J30" s="28">
        <v>-0.95855769999999996</v>
      </c>
      <c r="K30" s="12">
        <f t="shared" si="18"/>
        <v>113.374985</v>
      </c>
      <c r="L30" s="6">
        <f t="shared" si="19"/>
        <v>31.849080172086587</v>
      </c>
      <c r="M30" s="33">
        <v>121.04894899999999</v>
      </c>
      <c r="N30" s="28">
        <v>-0.73444189999999998</v>
      </c>
      <c r="O30" s="12">
        <f t="shared" si="20"/>
        <v>121.04894899999999</v>
      </c>
      <c r="P30" s="6">
        <f t="shared" si="21"/>
        <v>38.107621857410322</v>
      </c>
      <c r="Q30" s="29">
        <v>71.291946800000005</v>
      </c>
      <c r="R30" s="28">
        <v>-0.85647759999999995</v>
      </c>
      <c r="S30" s="12">
        <f t="shared" si="22"/>
        <v>71.291946800000005</v>
      </c>
      <c r="T30" s="14">
        <f t="shared" si="23"/>
        <v>34.600479324416924</v>
      </c>
      <c r="U30" s="29">
        <v>71.682111500000005</v>
      </c>
      <c r="V30" s="28">
        <v>-0.74496790000000002</v>
      </c>
      <c r="W30" s="12">
        <f t="shared" si="24"/>
        <v>71.682111500000005</v>
      </c>
      <c r="X30" s="6">
        <f t="shared" si="25"/>
        <v>37.795916617132285</v>
      </c>
      <c r="Y30" s="2"/>
      <c r="Z30" s="2"/>
      <c r="AA30" s="25"/>
      <c r="AB30" s="26"/>
    </row>
    <row r="31" spans="1:28" ht="16" x14ac:dyDescent="0.2">
      <c r="A31" s="29">
        <v>119.083085</v>
      </c>
      <c r="B31" s="28">
        <v>-0.17777090000000001</v>
      </c>
      <c r="C31" s="12">
        <f t="shared" si="14"/>
        <v>119.083085</v>
      </c>
      <c r="D31" s="6">
        <f t="shared" si="15"/>
        <v>56.7050501301933</v>
      </c>
      <c r="E31" s="8">
        <v>129.94965070024301</v>
      </c>
      <c r="F31" s="1">
        <v>-0.20386653543307001</v>
      </c>
      <c r="G31" s="12">
        <f t="shared" si="16"/>
        <v>129.94965070024301</v>
      </c>
      <c r="H31" s="6">
        <f t="shared" si="17"/>
        <v>55.761344212360719</v>
      </c>
      <c r="I31" s="33">
        <v>123.04726599999999</v>
      </c>
      <c r="J31" s="28">
        <v>-0.76196299999999995</v>
      </c>
      <c r="K31" s="12">
        <f t="shared" si="18"/>
        <v>123.04726599999999</v>
      </c>
      <c r="L31" s="6">
        <f t="shared" si="19"/>
        <v>37.296272996270666</v>
      </c>
      <c r="M31" s="33">
        <v>123.04726599999999</v>
      </c>
      <c r="N31" s="28">
        <v>-0.48346299999999998</v>
      </c>
      <c r="O31" s="12">
        <f t="shared" si="20"/>
        <v>123.04726599999999</v>
      </c>
      <c r="P31" s="6">
        <f t="shared" si="21"/>
        <v>46.024732358535246</v>
      </c>
      <c r="Q31" s="29">
        <v>72.468858299999994</v>
      </c>
      <c r="R31" s="28">
        <v>-0.63334860000000004</v>
      </c>
      <c r="S31" s="12">
        <f t="shared" si="22"/>
        <v>72.468858299999994</v>
      </c>
      <c r="T31" s="14">
        <f t="shared" si="23"/>
        <v>41.18723993865251</v>
      </c>
      <c r="U31" s="29">
        <v>76.952881000000005</v>
      </c>
      <c r="V31" s="28">
        <v>-0.49289250000000001</v>
      </c>
      <c r="W31" s="12">
        <f t="shared" si="24"/>
        <v>76.952881000000005</v>
      </c>
      <c r="X31" s="6">
        <f t="shared" si="25"/>
        <v>45.711454658581673</v>
      </c>
      <c r="Y31" s="2"/>
      <c r="Z31" s="2"/>
      <c r="AA31" s="25"/>
      <c r="AB31" s="26"/>
    </row>
    <row r="32" spans="1:28" ht="16" x14ac:dyDescent="0.2">
      <c r="A32" s="29">
        <v>119.73480000000001</v>
      </c>
      <c r="B32" s="28">
        <v>1.728878E-2</v>
      </c>
      <c r="C32" s="12">
        <f t="shared" si="14"/>
        <v>119.73480000000001</v>
      </c>
      <c r="D32" s="6">
        <f t="shared" si="15"/>
        <v>63.848042734828923</v>
      </c>
      <c r="E32" s="8">
        <v>134.27557043228501</v>
      </c>
      <c r="F32" s="1">
        <v>7.5291338582677406E-2</v>
      </c>
      <c r="G32" s="12">
        <f t="shared" si="16"/>
        <v>134.27557043228501</v>
      </c>
      <c r="H32" s="6">
        <f t="shared" si="17"/>
        <v>65.979204836277816</v>
      </c>
      <c r="I32" s="33">
        <v>123.04726599999999</v>
      </c>
      <c r="J32" s="28">
        <v>-0.56701299999999999</v>
      </c>
      <c r="K32" s="12">
        <f t="shared" si="18"/>
        <v>123.04726599999999</v>
      </c>
      <c r="L32" s="6">
        <f t="shared" si="19"/>
        <v>43.289861887920587</v>
      </c>
      <c r="M32" s="33">
        <v>129.94965099999999</v>
      </c>
      <c r="N32" s="28">
        <v>-0.25956649999999998</v>
      </c>
      <c r="O32" s="12">
        <f t="shared" si="20"/>
        <v>129.94965099999999</v>
      </c>
      <c r="P32" s="6">
        <f t="shared" si="21"/>
        <v>53.762818126584392</v>
      </c>
      <c r="Q32" s="29">
        <v>73.665198599999997</v>
      </c>
      <c r="R32" s="28">
        <v>-0.43806970000000001</v>
      </c>
      <c r="S32" s="12">
        <f t="shared" si="22"/>
        <v>73.665198599999997</v>
      </c>
      <c r="T32" s="14">
        <f t="shared" si="23"/>
        <v>47.548476518947545</v>
      </c>
      <c r="U32" s="29">
        <v>81.714353299999999</v>
      </c>
      <c r="V32" s="28">
        <v>-0.24103640000000001</v>
      </c>
      <c r="W32" s="12">
        <f t="shared" si="24"/>
        <v>81.714353299999999</v>
      </c>
      <c r="X32" s="6">
        <f t="shared" si="25"/>
        <v>54.42509829834998</v>
      </c>
      <c r="Y32" s="2"/>
      <c r="Z32" s="2"/>
      <c r="AA32" s="25"/>
      <c r="AB32" s="26"/>
    </row>
    <row r="33" spans="1:28" ht="16" x14ac:dyDescent="0.2">
      <c r="A33" s="29">
        <v>120.390081</v>
      </c>
      <c r="B33" s="28">
        <v>0.18449842999999999</v>
      </c>
      <c r="C33" s="12">
        <f t="shared" si="14"/>
        <v>120.390081</v>
      </c>
      <c r="D33" s="6">
        <f t="shared" si="15"/>
        <v>69.959241002341187</v>
      </c>
      <c r="E33" s="8">
        <v>135.74931159154099</v>
      </c>
      <c r="F33" s="1">
        <v>0.32616062992125999</v>
      </c>
      <c r="G33" s="12">
        <f t="shared" si="16"/>
        <v>135.74931159154099</v>
      </c>
      <c r="H33" s="6">
        <f t="shared" si="17"/>
        <v>74.983583732198625</v>
      </c>
      <c r="I33" s="33">
        <v>126.45137099999999</v>
      </c>
      <c r="J33" s="28">
        <v>-0.34366479999999999</v>
      </c>
      <c r="K33" s="12">
        <f t="shared" si="18"/>
        <v>126.45137099999999</v>
      </c>
      <c r="L33" s="6">
        <f t="shared" si="19"/>
        <v>50.794589590247298</v>
      </c>
      <c r="M33" s="33">
        <v>136.49223699999999</v>
      </c>
      <c r="N33" s="28">
        <v>-7.9296999999999996E-3</v>
      </c>
      <c r="O33" s="12">
        <f t="shared" si="20"/>
        <v>136.49223699999999</v>
      </c>
      <c r="P33" s="6">
        <f t="shared" si="21"/>
        <v>62.920341573515117</v>
      </c>
      <c r="Q33" s="29">
        <v>82.161557400000007</v>
      </c>
      <c r="R33" s="28">
        <v>-0.1016768</v>
      </c>
      <c r="S33" s="12">
        <f t="shared" si="22"/>
        <v>82.161557400000007</v>
      </c>
      <c r="T33" s="14">
        <f t="shared" si="23"/>
        <v>59.477850412978285</v>
      </c>
      <c r="U33" s="29">
        <v>83.517908000000006</v>
      </c>
      <c r="V33" s="28">
        <v>-4.5647800000000002E-2</v>
      </c>
      <c r="W33" s="12">
        <f t="shared" si="24"/>
        <v>83.517908000000006</v>
      </c>
      <c r="X33" s="6">
        <f t="shared" si="25"/>
        <v>61.533343589644083</v>
      </c>
      <c r="Y33" s="2"/>
      <c r="Z33" s="2"/>
      <c r="AA33" s="25"/>
      <c r="AB33" s="26"/>
    </row>
    <row r="34" spans="1:28" ht="16" x14ac:dyDescent="0.2">
      <c r="A34" s="29">
        <v>138.745497</v>
      </c>
      <c r="B34" s="28">
        <v>0.35444921000000001</v>
      </c>
      <c r="C34" s="12">
        <f t="shared" si="14"/>
        <v>138.745497</v>
      </c>
      <c r="D34" s="6">
        <f t="shared" si="15"/>
        <v>75.958660170386466</v>
      </c>
      <c r="E34" s="8">
        <v>138.745496565477</v>
      </c>
      <c r="F34" s="1">
        <v>0.60509921259842503</v>
      </c>
      <c r="G34" s="12">
        <f t="shared" si="16"/>
        <v>138.745496565477</v>
      </c>
      <c r="H34" s="6">
        <f t="shared" si="17"/>
        <v>83.981628459816875</v>
      </c>
      <c r="I34" s="33">
        <v>131.375913</v>
      </c>
      <c r="J34" s="28">
        <v>-0.17579719999999999</v>
      </c>
      <c r="K34" s="12">
        <f t="shared" si="18"/>
        <v>131.375913</v>
      </c>
      <c r="L34" s="6">
        <f t="shared" si="19"/>
        <v>56.776595746416938</v>
      </c>
      <c r="M34" s="33">
        <v>138.745497</v>
      </c>
      <c r="N34" s="28">
        <v>0.21519921</v>
      </c>
      <c r="O34" s="12">
        <f t="shared" si="20"/>
        <v>138.745497</v>
      </c>
      <c r="P34" s="6">
        <f t="shared" si="21"/>
        <v>71.064729846984847</v>
      </c>
      <c r="Q34" s="29">
        <v>88.685592499999998</v>
      </c>
      <c r="R34" s="28">
        <v>6.695827E-2</v>
      </c>
      <c r="S34" s="12">
        <f t="shared" si="22"/>
        <v>88.685592499999998</v>
      </c>
      <c r="T34" s="14">
        <f t="shared" si="23"/>
        <v>65.673442401581681</v>
      </c>
      <c r="U34" s="29">
        <v>83.517908000000006</v>
      </c>
      <c r="V34" s="28">
        <v>0.20500217000000001</v>
      </c>
      <c r="W34" s="12">
        <f t="shared" si="24"/>
        <v>83.517908000000006</v>
      </c>
      <c r="X34" s="6">
        <f t="shared" si="25"/>
        <v>70.698390176577931</v>
      </c>
      <c r="Y34" s="2"/>
      <c r="Z34" s="2"/>
      <c r="AA34" s="25"/>
      <c r="AB34" s="26"/>
    </row>
    <row r="35" spans="1:28" ht="17" thickBot="1" x14ac:dyDescent="0.25">
      <c r="A35" s="29">
        <v>137.239228</v>
      </c>
      <c r="B35" s="28">
        <v>0.57702991999999997</v>
      </c>
      <c r="C35" s="12">
        <f t="shared" si="14"/>
        <v>137.239228</v>
      </c>
      <c r="D35" s="6">
        <f t="shared" si="15"/>
        <v>83.148687239542255</v>
      </c>
      <c r="E35" s="9">
        <v>142.58389367082501</v>
      </c>
      <c r="F35" s="5">
        <v>1.0233974409448801</v>
      </c>
      <c r="G35" s="13">
        <f t="shared" si="16"/>
        <v>142.58389367082501</v>
      </c>
      <c r="H35" s="7">
        <f t="shared" si="17"/>
        <v>93.812459746449036</v>
      </c>
      <c r="I35" s="33">
        <v>135.01043000000001</v>
      </c>
      <c r="J35" s="28">
        <v>1.970098E-2</v>
      </c>
      <c r="K35" s="12">
        <f t="shared" si="18"/>
        <v>135.01043000000001</v>
      </c>
      <c r="L35" s="6">
        <f t="shared" si="19"/>
        <v>63.936767321828647</v>
      </c>
      <c r="M35" s="33">
        <v>141.035954</v>
      </c>
      <c r="N35" s="28">
        <v>0.43832815000000003</v>
      </c>
      <c r="O35" s="12">
        <f t="shared" si="20"/>
        <v>141.035954</v>
      </c>
      <c r="P35" s="6">
        <f t="shared" si="21"/>
        <v>78.777611361667581</v>
      </c>
      <c r="Q35" s="29">
        <v>90.643012600000006</v>
      </c>
      <c r="R35" s="28">
        <v>0.23449685000000001</v>
      </c>
      <c r="S35" s="12">
        <f t="shared" si="22"/>
        <v>90.643012600000006</v>
      </c>
      <c r="T35" s="14">
        <f t="shared" si="23"/>
        <v>71.755529723236975</v>
      </c>
      <c r="U35" s="29">
        <v>97.840517300000002</v>
      </c>
      <c r="V35" s="28">
        <v>0.43098188999999998</v>
      </c>
      <c r="W35" s="12">
        <f t="shared" si="24"/>
        <v>97.840517300000002</v>
      </c>
      <c r="X35" s="6">
        <f t="shared" si="25"/>
        <v>78.535455016906212</v>
      </c>
      <c r="Y35" s="2"/>
      <c r="Z35" s="2"/>
      <c r="AA35" s="25"/>
      <c r="AB35" s="26"/>
    </row>
    <row r="36" spans="1:28" ht="16" x14ac:dyDescent="0.2">
      <c r="A36" s="29">
        <v>138.745497</v>
      </c>
      <c r="B36" s="28">
        <v>0.80004920999999996</v>
      </c>
      <c r="C36" s="12">
        <f t="shared" si="14"/>
        <v>138.745497</v>
      </c>
      <c r="D36" s="6">
        <f t="shared" si="15"/>
        <v>89.200285096779652</v>
      </c>
      <c r="E36" s="40"/>
      <c r="F36" s="40"/>
      <c r="G36" s="25"/>
      <c r="H36" s="26"/>
      <c r="I36" s="29">
        <v>137.990307</v>
      </c>
      <c r="J36" s="28">
        <v>0.18723956999999999</v>
      </c>
      <c r="K36" s="12">
        <f t="shared" si="18"/>
        <v>137.990307</v>
      </c>
      <c r="L36" s="6">
        <f t="shared" si="19"/>
        <v>70.058243811284186</v>
      </c>
      <c r="M36" s="33">
        <v>157.30268599999999</v>
      </c>
      <c r="N36" s="28">
        <v>0.71902105999999999</v>
      </c>
      <c r="O36" s="12">
        <f t="shared" si="20"/>
        <v>157.30268599999999</v>
      </c>
      <c r="P36" s="6">
        <f t="shared" si="21"/>
        <v>87.157664707249609</v>
      </c>
      <c r="Q36" s="29">
        <v>94.9471664</v>
      </c>
      <c r="R36" s="28">
        <v>0.40252884</v>
      </c>
      <c r="S36" s="12">
        <f t="shared" si="22"/>
        <v>94.9471664</v>
      </c>
      <c r="T36" s="14">
        <f t="shared" si="23"/>
        <v>77.588636524958872</v>
      </c>
      <c r="U36" s="29">
        <v>100</v>
      </c>
      <c r="V36" s="28">
        <v>0.70992047000000003</v>
      </c>
      <c r="W36" s="12">
        <f t="shared" si="24"/>
        <v>100</v>
      </c>
      <c r="X36" s="6">
        <f t="shared" si="25"/>
        <v>86.916646666506608</v>
      </c>
      <c r="Y36" s="2"/>
      <c r="Z36" s="2"/>
      <c r="AA36" s="25"/>
      <c r="AB36" s="26"/>
    </row>
    <row r="37" spans="1:28" ht="17" thickBot="1" x14ac:dyDescent="0.25">
      <c r="A37" s="30">
        <v>144.14882299999999</v>
      </c>
      <c r="B37" s="31">
        <v>1.16286673</v>
      </c>
      <c r="C37" s="13">
        <f t="shared" si="14"/>
        <v>144.14882299999999</v>
      </c>
      <c r="D37" s="7">
        <f t="shared" si="15"/>
        <v>95.920072934079727</v>
      </c>
      <c r="E37" s="40"/>
      <c r="F37" s="40"/>
      <c r="G37" s="25"/>
      <c r="H37" s="26"/>
      <c r="I37" s="29">
        <v>141.80781200000001</v>
      </c>
      <c r="J37" s="28">
        <v>0.35488779999999998</v>
      </c>
      <c r="K37" s="12">
        <f t="shared" si="18"/>
        <v>141.80781200000001</v>
      </c>
      <c r="L37" s="6">
        <f t="shared" si="19"/>
        <v>75.973688551341297</v>
      </c>
      <c r="M37" s="34">
        <v>159.02916099999999</v>
      </c>
      <c r="N37" s="31">
        <v>1.08129035</v>
      </c>
      <c r="O37" s="13">
        <f t="shared" si="20"/>
        <v>159.02916099999999</v>
      </c>
      <c r="P37" s="7">
        <f t="shared" si="21"/>
        <v>94.758076478871956</v>
      </c>
      <c r="Q37" s="29">
        <v>98.375976300000005</v>
      </c>
      <c r="R37" s="28">
        <v>0.59819153999999997</v>
      </c>
      <c r="S37" s="12">
        <f t="shared" si="22"/>
        <v>98.375976300000005</v>
      </c>
      <c r="T37" s="14">
        <f t="shared" si="23"/>
        <v>83.778400823380665</v>
      </c>
      <c r="U37" s="30">
        <v>104.46300599999999</v>
      </c>
      <c r="V37" s="31">
        <v>1.07284764</v>
      </c>
      <c r="W37" s="13">
        <f t="shared" si="24"/>
        <v>104.46300599999999</v>
      </c>
      <c r="X37" s="7">
        <f t="shared" si="25"/>
        <v>94.6265137683924</v>
      </c>
      <c r="Y37" s="2"/>
      <c r="Z37" s="2"/>
      <c r="AA37" s="25"/>
      <c r="AB37" s="26"/>
    </row>
    <row r="38" spans="1:28" ht="16" x14ac:dyDescent="0.2">
      <c r="A38" s="2"/>
      <c r="B38" s="2"/>
      <c r="C38" s="25"/>
      <c r="D38" s="26"/>
      <c r="E38" s="40"/>
      <c r="F38" s="40"/>
      <c r="G38" s="25"/>
      <c r="H38" s="26"/>
      <c r="I38" s="29">
        <v>144.93771699999999</v>
      </c>
      <c r="J38" s="28">
        <v>0.57812638000000005</v>
      </c>
      <c r="K38" s="12">
        <f t="shared" si="18"/>
        <v>144.93771699999999</v>
      </c>
      <c r="L38" s="6">
        <f t="shared" si="19"/>
        <v>83.18157553846352</v>
      </c>
      <c r="M38" s="2"/>
      <c r="N38" s="2"/>
      <c r="O38" s="25"/>
      <c r="P38" s="26"/>
      <c r="Q38" s="29">
        <v>98.375976300000005</v>
      </c>
      <c r="R38" s="28">
        <v>0.82099153999999996</v>
      </c>
      <c r="S38" s="12">
        <f t="shared" si="22"/>
        <v>98.375976300000005</v>
      </c>
      <c r="T38" s="6">
        <f t="shared" si="23"/>
        <v>89.697176946404895</v>
      </c>
      <c r="U38" s="2"/>
      <c r="V38" s="2"/>
      <c r="W38" s="25"/>
      <c r="X38" s="26"/>
      <c r="Y38" s="2"/>
      <c r="Z38" s="2"/>
      <c r="AA38" s="25"/>
      <c r="AB38" s="26"/>
    </row>
    <row r="39" spans="1:28" ht="17" thickBot="1" x14ac:dyDescent="0.25">
      <c r="A39" s="2"/>
      <c r="B39" s="2"/>
      <c r="C39" s="25"/>
      <c r="D39" s="26"/>
      <c r="E39" s="40"/>
      <c r="F39" s="40"/>
      <c r="G39" s="25"/>
      <c r="H39" s="26"/>
      <c r="I39" s="29">
        <v>148.13670300000001</v>
      </c>
      <c r="J39" s="28">
        <v>0.80136496000000002</v>
      </c>
      <c r="K39" s="12">
        <f t="shared" si="18"/>
        <v>148.13670300000001</v>
      </c>
      <c r="L39" s="6">
        <f t="shared" si="19"/>
        <v>89.231885470042158</v>
      </c>
      <c r="M39" s="2"/>
      <c r="N39" s="2"/>
      <c r="O39" s="25"/>
      <c r="P39" s="26"/>
      <c r="Q39" s="30">
        <v>100</v>
      </c>
      <c r="R39" s="31">
        <v>1.1555204699999999</v>
      </c>
      <c r="S39" s="13">
        <f t="shared" si="22"/>
        <v>100</v>
      </c>
      <c r="T39" s="7">
        <f t="shared" si="23"/>
        <v>95.823413214352286</v>
      </c>
      <c r="U39" s="2"/>
      <c r="V39" s="2"/>
      <c r="W39" s="25"/>
      <c r="X39" s="26"/>
      <c r="Y39" s="2"/>
      <c r="Z39" s="2"/>
      <c r="AA39" s="25"/>
      <c r="AB39" s="26"/>
    </row>
    <row r="40" spans="1:28" ht="17" thickBot="1" x14ac:dyDescent="0.25">
      <c r="E40" s="40"/>
      <c r="F40" s="40"/>
      <c r="G40" s="25"/>
      <c r="H40" s="26"/>
      <c r="I40" s="30">
        <v>152.23490799999999</v>
      </c>
      <c r="J40" s="31">
        <v>1.16396319</v>
      </c>
      <c r="K40" s="13">
        <f t="shared" si="18"/>
        <v>152.23490799999999</v>
      </c>
      <c r="L40" s="7">
        <f t="shared" si="19"/>
        <v>95.934366745053069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5"/>
      <c r="X40" s="26"/>
      <c r="Y40" s="2"/>
      <c r="Z40" s="2"/>
      <c r="AA40" s="25"/>
      <c r="AB40" s="26"/>
    </row>
    <row r="41" spans="1:28" x14ac:dyDescent="0.2">
      <c r="Y41" s="2"/>
      <c r="Z41" s="2"/>
      <c r="AA41" s="25"/>
      <c r="AB41" s="26"/>
    </row>
  </sheetData>
  <mergeCells count="16">
    <mergeCell ref="A2:AB2"/>
    <mergeCell ref="A24:D24"/>
    <mergeCell ref="E24:H24"/>
    <mergeCell ref="I24:L24"/>
    <mergeCell ref="M24:P24"/>
    <mergeCell ref="Q24:T24"/>
    <mergeCell ref="U24:X24"/>
    <mergeCell ref="Y24:AB24"/>
    <mergeCell ref="A23:X23"/>
    <mergeCell ref="Q3:T3"/>
    <mergeCell ref="U3:X3"/>
    <mergeCell ref="Y3:AB3"/>
    <mergeCell ref="I3:L3"/>
    <mergeCell ref="M3:P3"/>
    <mergeCell ref="A3:D3"/>
    <mergeCell ref="E3:H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edavis@boardmandavis.com</cp:lastModifiedBy>
  <dcterms:created xsi:type="dcterms:W3CDTF">2020-07-13T14:54:50Z</dcterms:created>
  <dcterms:modified xsi:type="dcterms:W3CDTF">2020-07-19T18:17:03Z</dcterms:modified>
</cp:coreProperties>
</file>