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comcastcorp-my.sharepoint.com/personal/mdegra200_cable_comcast_com/Documents/P2/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K4" i="1"/>
  <c r="E14" i="1"/>
  <c r="Q15" i="1"/>
  <c r="K13" i="1"/>
  <c r="K15" i="1" s="1"/>
  <c r="C13" i="1"/>
  <c r="C15" i="1" s="1"/>
  <c r="T4" i="1"/>
  <c r="U10" i="1"/>
  <c r="T9" i="1"/>
  <c r="T8" i="1"/>
  <c r="R11" i="1"/>
  <c r="Q11" i="1"/>
  <c r="E9" i="1"/>
  <c r="E8" i="1"/>
  <c r="B11" i="1"/>
  <c r="E10" i="1" l="1"/>
  <c r="T10" i="1"/>
  <c r="C11" i="1"/>
  <c r="K11" i="1"/>
  <c r="L11" i="1"/>
</calcChain>
</file>

<file path=xl/sharedStrings.xml><?xml version="1.0" encoding="utf-8"?>
<sst xmlns="http://schemas.openxmlformats.org/spreadsheetml/2006/main" count="79" uniqueCount="31">
  <si>
    <t>Predicted</t>
  </si>
  <si>
    <t xml:space="preserve">No </t>
  </si>
  <si>
    <t>Yes</t>
  </si>
  <si>
    <t>No</t>
  </si>
  <si>
    <t>Prediction</t>
  </si>
  <si>
    <t xml:space="preserve"> </t>
  </si>
  <si>
    <t>Rpart</t>
  </si>
  <si>
    <t>Actual</t>
  </si>
  <si>
    <t>Random Forest</t>
  </si>
  <si>
    <t>two thirds</t>
  </si>
  <si>
    <t>total</t>
  </si>
  <si>
    <t>Total</t>
  </si>
  <si>
    <t>correct</t>
  </si>
  <si>
    <t>Accuracy</t>
  </si>
  <si>
    <t>OOB estimate of  error rate: 6.99%</t>
  </si>
  <si>
    <t>tree_model</t>
  </si>
  <si>
    <t>Tuning?</t>
  </si>
  <si>
    <t>Prune?</t>
  </si>
  <si>
    <t>#trees</t>
  </si>
  <si>
    <t>#splits</t>
  </si>
  <si>
    <t>testing with 50%</t>
  </si>
  <si>
    <t>tested with 66% of data</t>
  </si>
  <si>
    <t>Model Summary</t>
  </si>
  <si>
    <t xml:space="preserve">Misclassification error rate: 0.05582 = 93 / 1666 </t>
  </si>
  <si>
    <t>Gives variable importance as part of output</t>
  </si>
  <si>
    <t>started</t>
  </si>
  <si>
    <t>Sum</t>
  </si>
  <si>
    <t>Average</t>
  </si>
  <si>
    <t>Running Total</t>
  </si>
  <si>
    <t>Count</t>
  </si>
  <si>
    <t>Manual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</si>
</sst>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%"/>
    <numFmt numFmtId="170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3" fillId="3" borderId="0" xfId="3"/>
    <xf numFmtId="0" fontId="2" fillId="2" borderId="0" xfId="2"/>
    <xf numFmtId="169" fontId="0" fillId="0" borderId="0" xfId="1" applyNumberFormat="1" applyFont="1"/>
    <xf numFmtId="170" fontId="0" fillId="0" borderId="0" xfId="1" applyNumberFormat="1" applyFont="1"/>
    <xf numFmtId="0" fontId="4" fillId="0" borderId="0" xfId="0" applyFont="1"/>
    <xf numFmtId="0" fontId="5" fillId="5" borderId="0" xfId="0" applyFont="1" applyFill="1" applyAlignment="1">
      <alignment vertical="center"/>
    </xf>
    <xf numFmtId="9" fontId="4" fillId="0" borderId="0" xfId="0" applyNumberFormat="1" applyFont="1"/>
    <xf numFmtId="0" fontId="0" fillId="5" borderId="0" xfId="0" applyFill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9524</xdr:rowOff>
    </xdr:from>
    <xdr:to>
      <xdr:col>7</xdr:col>
      <xdr:colOff>133350</xdr:colOff>
      <xdr:row>31</xdr:row>
      <xdr:rowOff>161713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72024"/>
          <a:ext cx="4400550" cy="129518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26</xdr:row>
      <xdr:rowOff>76200</xdr:rowOff>
    </xdr:from>
    <xdr:to>
      <xdr:col>17</xdr:col>
      <xdr:colOff>402128</xdr:colOff>
      <xdr:row>36</xdr:row>
      <xdr:rowOff>56881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5029200"/>
          <a:ext cx="6107603" cy="188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25</xdr:row>
      <xdr:rowOff>133350</xdr:rowOff>
    </xdr:from>
    <xdr:to>
      <xdr:col>27</xdr:col>
      <xdr:colOff>104165</xdr:colOff>
      <xdr:row>37</xdr:row>
      <xdr:rowOff>104493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06250" y="4895850"/>
          <a:ext cx="4876190" cy="22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39</xdr:row>
      <xdr:rowOff>180975</xdr:rowOff>
    </xdr:from>
    <xdr:to>
      <xdr:col>29</xdr:col>
      <xdr:colOff>217848</xdr:colOff>
      <xdr:row>68</xdr:row>
      <xdr:rowOff>142189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96275" y="7610475"/>
          <a:ext cx="9819048" cy="5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topLeftCell="A34" workbookViewId="0">
      <selection activeCell="U42" sqref="U42"/>
    </sheetView>
  </sheetViews>
  <sheetFormatPr defaultRowHeight="15" x14ac:dyDescent="0.25"/>
  <cols>
    <col min="9" max="9" width="12.42578125" bestFit="1" customWidth="1"/>
  </cols>
  <sheetData>
    <row r="1" spans="1:22" x14ac:dyDescent="0.25">
      <c r="A1" s="7" t="s">
        <v>6</v>
      </c>
      <c r="K1" s="7" t="s">
        <v>15</v>
      </c>
      <c r="R1" s="7" t="s">
        <v>8</v>
      </c>
    </row>
    <row r="2" spans="1:22" x14ac:dyDescent="0.25">
      <c r="A2" t="s">
        <v>7</v>
      </c>
      <c r="I2" t="s">
        <v>7</v>
      </c>
      <c r="R2" t="s">
        <v>7</v>
      </c>
    </row>
    <row r="3" spans="1:22" x14ac:dyDescent="0.25">
      <c r="A3" t="s">
        <v>3</v>
      </c>
      <c r="B3" t="s">
        <v>2</v>
      </c>
      <c r="C3" t="s">
        <v>10</v>
      </c>
      <c r="F3" t="s">
        <v>5</v>
      </c>
      <c r="G3" t="s">
        <v>5</v>
      </c>
      <c r="H3" t="s">
        <v>5</v>
      </c>
      <c r="I3" t="s">
        <v>3</v>
      </c>
      <c r="J3" t="s">
        <v>2</v>
      </c>
      <c r="K3" t="s">
        <v>10</v>
      </c>
      <c r="R3" t="s">
        <v>3</v>
      </c>
      <c r="S3" t="s">
        <v>2</v>
      </c>
      <c r="T3" t="s">
        <v>11</v>
      </c>
    </row>
    <row r="4" spans="1:22" x14ac:dyDescent="0.25">
      <c r="A4">
        <v>1425</v>
      </c>
      <c r="B4">
        <v>242</v>
      </c>
      <c r="C4">
        <f>SUM(A4:B4)</f>
        <v>1667</v>
      </c>
      <c r="D4" s="9" t="s">
        <v>20</v>
      </c>
      <c r="F4" t="s">
        <v>5</v>
      </c>
      <c r="G4" t="s">
        <v>5</v>
      </c>
      <c r="H4" t="s">
        <v>5</v>
      </c>
      <c r="I4">
        <v>1425</v>
      </c>
      <c r="J4">
        <v>242</v>
      </c>
      <c r="K4">
        <f>SUM(I4:J4)</f>
        <v>1667</v>
      </c>
      <c r="L4" s="9" t="s">
        <v>20</v>
      </c>
      <c r="R4">
        <v>2001</v>
      </c>
      <c r="S4">
        <v>232</v>
      </c>
      <c r="T4">
        <f>SUM(R4:S4)</f>
        <v>2233</v>
      </c>
      <c r="V4" s="3" t="s">
        <v>21</v>
      </c>
    </row>
    <row r="5" spans="1:22" x14ac:dyDescent="0.25">
      <c r="F5" t="s">
        <v>5</v>
      </c>
      <c r="I5" s="2"/>
    </row>
    <row r="6" spans="1:22" x14ac:dyDescent="0.25">
      <c r="B6" t="s">
        <v>0</v>
      </c>
      <c r="J6" t="s">
        <v>0</v>
      </c>
      <c r="Q6" t="s">
        <v>0</v>
      </c>
    </row>
    <row r="7" spans="1:22" x14ac:dyDescent="0.25">
      <c r="A7" t="s">
        <v>7</v>
      </c>
      <c r="B7" t="s">
        <v>3</v>
      </c>
      <c r="C7" t="s">
        <v>2</v>
      </c>
      <c r="F7" t="s">
        <v>5</v>
      </c>
      <c r="J7" t="s">
        <v>7</v>
      </c>
      <c r="K7" t="s">
        <v>1</v>
      </c>
      <c r="L7" t="s">
        <v>2</v>
      </c>
      <c r="P7" t="s">
        <v>7</v>
      </c>
      <c r="Q7" t="s">
        <v>3</v>
      </c>
      <c r="R7" t="s">
        <v>2</v>
      </c>
    </row>
    <row r="8" spans="1:22" x14ac:dyDescent="0.25">
      <c r="A8" t="s">
        <v>1</v>
      </c>
      <c r="B8" s="4">
        <v>1409</v>
      </c>
      <c r="C8">
        <v>16</v>
      </c>
      <c r="E8">
        <f>SUM(B8:D8)</f>
        <v>1425</v>
      </c>
      <c r="F8" t="s">
        <v>5</v>
      </c>
      <c r="J8" t="s">
        <v>3</v>
      </c>
      <c r="K8" s="4">
        <v>1371</v>
      </c>
      <c r="L8">
        <v>54</v>
      </c>
      <c r="P8" t="s">
        <v>3</v>
      </c>
      <c r="Q8" s="4">
        <v>1970</v>
      </c>
      <c r="R8">
        <v>31</v>
      </c>
      <c r="T8">
        <f>SUM(Q8:S8)</f>
        <v>2001</v>
      </c>
    </row>
    <row r="9" spans="1:22" x14ac:dyDescent="0.25">
      <c r="A9" t="s">
        <v>2</v>
      </c>
      <c r="B9">
        <v>60</v>
      </c>
      <c r="C9" s="4">
        <v>182</v>
      </c>
      <c r="E9">
        <f>SUM(B9:D9)</f>
        <v>242</v>
      </c>
      <c r="J9" t="s">
        <v>2</v>
      </c>
      <c r="K9">
        <v>68</v>
      </c>
      <c r="L9" s="4">
        <v>174</v>
      </c>
      <c r="P9" t="s">
        <v>2</v>
      </c>
      <c r="Q9">
        <v>132</v>
      </c>
      <c r="R9" s="4">
        <v>100</v>
      </c>
      <c r="T9">
        <f>SUM(Q9:S9)</f>
        <v>232</v>
      </c>
    </row>
    <row r="10" spans="1:22" x14ac:dyDescent="0.25">
      <c r="E10">
        <f>SUM(E8:E9)</f>
        <v>1667</v>
      </c>
      <c r="T10">
        <f>SUM(T8:T9)</f>
        <v>2233</v>
      </c>
      <c r="U10">
        <f>2233/3333</f>
        <v>0.66996699669966997</v>
      </c>
      <c r="V10" t="s">
        <v>9</v>
      </c>
    </row>
    <row r="11" spans="1:22" x14ac:dyDescent="0.25">
      <c r="B11">
        <f>SUM(B8:B10)</f>
        <v>1469</v>
      </c>
      <c r="C11">
        <f ca="1">SUM(C8:C11)</f>
        <v>198</v>
      </c>
      <c r="K11">
        <f ca="1">SUM(K8:K11)</f>
        <v>1439</v>
      </c>
      <c r="L11">
        <f ca="1">SUM(L8:L11)</f>
        <v>228</v>
      </c>
      <c r="Q11">
        <f>SUM(Q8:Q10)</f>
        <v>2102</v>
      </c>
      <c r="R11">
        <f>SUM(R8:R10)</f>
        <v>131</v>
      </c>
    </row>
    <row r="13" spans="1:22" x14ac:dyDescent="0.25">
      <c r="A13" s="7" t="s">
        <v>30</v>
      </c>
      <c r="C13">
        <f>1409+182</f>
        <v>1591</v>
      </c>
      <c r="D13" t="s">
        <v>12</v>
      </c>
      <c r="I13" s="7" t="s">
        <v>30</v>
      </c>
      <c r="K13">
        <f>1371+174</f>
        <v>1545</v>
      </c>
      <c r="L13" t="s">
        <v>12</v>
      </c>
      <c r="P13" s="7" t="s">
        <v>30</v>
      </c>
      <c r="Q13">
        <v>2170</v>
      </c>
      <c r="R13" t="s">
        <v>12</v>
      </c>
      <c r="T13" s="8" t="s">
        <v>14</v>
      </c>
    </row>
    <row r="14" spans="1:22" x14ac:dyDescent="0.25">
      <c r="A14" s="7" t="s">
        <v>4</v>
      </c>
      <c r="C14">
        <v>1667</v>
      </c>
      <c r="D14" t="s">
        <v>11</v>
      </c>
      <c r="E14" s="10">
        <f>1667-1591</f>
        <v>76</v>
      </c>
      <c r="I14" s="7" t="s">
        <v>4</v>
      </c>
      <c r="K14">
        <v>1667</v>
      </c>
      <c r="L14" t="s">
        <v>10</v>
      </c>
      <c r="P14" s="7" t="s">
        <v>4</v>
      </c>
      <c r="Q14">
        <v>2233</v>
      </c>
    </row>
    <row r="15" spans="1:22" x14ac:dyDescent="0.25">
      <c r="A15" s="7" t="s">
        <v>13</v>
      </c>
      <c r="C15" s="5">
        <f>+C13/C14</f>
        <v>0.95440911817636476</v>
      </c>
      <c r="I15" s="7" t="s">
        <v>13</v>
      </c>
      <c r="K15" s="6">
        <f>+K13/K14</f>
        <v>0.92681463707258549</v>
      </c>
      <c r="P15" s="7" t="s">
        <v>13</v>
      </c>
      <c r="Q15" s="6">
        <f>+Q13/Q14</f>
        <v>0.97178683385579934</v>
      </c>
    </row>
    <row r="16" spans="1:22" x14ac:dyDescent="0.25">
      <c r="A16" s="7"/>
      <c r="C16" s="5"/>
      <c r="I16" s="7"/>
      <c r="K16" s="6"/>
      <c r="P16" s="7"/>
      <c r="Q16" s="6"/>
    </row>
    <row r="17" spans="1:18" x14ac:dyDescent="0.25">
      <c r="A17" s="7" t="s">
        <v>22</v>
      </c>
      <c r="C17" s="5"/>
      <c r="I17" s="7"/>
      <c r="K17" s="6"/>
      <c r="P17" s="7"/>
      <c r="Q17" s="6"/>
    </row>
    <row r="18" spans="1:18" x14ac:dyDescent="0.25">
      <c r="A18" s="1" t="s">
        <v>23</v>
      </c>
      <c r="F18" s="10"/>
      <c r="I18" t="s">
        <v>24</v>
      </c>
    </row>
    <row r="19" spans="1:18" x14ac:dyDescent="0.25">
      <c r="A19" t="s">
        <v>16</v>
      </c>
    </row>
    <row r="21" spans="1:18" x14ac:dyDescent="0.25">
      <c r="A21" s="7" t="s">
        <v>17</v>
      </c>
      <c r="I21" s="7" t="s">
        <v>17</v>
      </c>
      <c r="P21" s="7" t="s">
        <v>18</v>
      </c>
      <c r="Q21">
        <v>500</v>
      </c>
      <c r="R21" t="s">
        <v>25</v>
      </c>
    </row>
    <row r="22" spans="1:18" x14ac:dyDescent="0.25">
      <c r="A22" t="s">
        <v>19</v>
      </c>
      <c r="I22" t="s">
        <v>19</v>
      </c>
      <c r="P22" t="s">
        <v>19</v>
      </c>
      <c r="Q22">
        <v>5</v>
      </c>
      <c r="R22" t="s">
        <v>25</v>
      </c>
    </row>
    <row r="24" spans="1:18" x14ac:dyDescent="0.25">
      <c r="A24" s="7" t="s">
        <v>5</v>
      </c>
    </row>
    <row r="25" spans="1:18" x14ac:dyDescent="0.25">
      <c r="A25" t="s">
        <v>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Comcast Cable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Degrado, Mike</dc:creator>
  <cp:lastModifiedBy>Degrado, Mike</cp:lastModifiedBy>
  <dcterms:created xsi:type="dcterms:W3CDTF">2018-11-28T23:48:54Z</dcterms:created>
  <dcterms:modified xsi:type="dcterms:W3CDTF">2018-11-29T01:02:22Z</dcterms:modified>
</cp:coreProperties>
</file>